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4E4D9903-2D02-46CE-A492-3A07F135A1F2}" xr6:coauthVersionLast="47" xr6:coauthVersionMax="47" xr10:uidLastSave="{00000000-0000-0000-0000-000000000000}"/>
  <bookViews>
    <workbookView xWindow="-120" yWindow="-120" windowWidth="29040" windowHeight="16440" tabRatio="87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C37" i="10"/>
  <c r="BW36" i="10"/>
  <c r="BE36"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BE34" i="10" l="1"/>
  <c r="BE35" i="10" s="1"/>
  <c r="CO34" i="10" l="1"/>
  <c r="CO35" i="10" s="1"/>
  <c r="CO36" i="10" s="1"/>
  <c r="CO37" i="10" s="1"/>
  <c r="CO38" i="10" s="1"/>
  <c r="CO39" i="10" s="1"/>
  <c r="CO40" i="10" s="1"/>
  <c r="CO41" i="10" s="1"/>
  <c r="BW34" i="10"/>
  <c r="BW35" i="10" s="1"/>
</calcChain>
</file>

<file path=xl/sharedStrings.xml><?xml version="1.0" encoding="utf-8"?>
<sst xmlns="http://schemas.openxmlformats.org/spreadsheetml/2006/main" count="1168" uniqueCount="584">
  <si>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</si>
  <si>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</si>
  <si>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</si>
  <si>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</si>
  <si>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</si>
  <si>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</si>
  <si>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</si>
  <si>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</si>
  <si>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</si>
  <si>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</si>
  <si>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</si>
  <si>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</si>
  <si>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</si>
  <si>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</si>
  <si>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</si>
  <si>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</si>
  <si>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</si>
  <si>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</si>
  <si>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</si>
  <si>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</si>
  <si>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</si>
  <si>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</si>
  <si>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</si>
  <si>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</si>
  <si>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</si>
  <si>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</si>
  <si>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</si>
  <si>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</si>
  <si>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</si>
  <si>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</si>
  <si>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</si>
  <si>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</si>
  <si>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</si>
  <si>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</si>
  <si>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</si>
  <si>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</si>
  <si>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</si>
  <si>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</si>
  <si>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</si>
  <si>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</si>
  <si>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</si>
  <si>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</si>
  <si>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</si>
  <si>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</si>
  <si>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</si>
  <si>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</si>
  <si>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</si>
  <si>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</si>
  <si>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</si>
  <si>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</si>
  <si>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</si>
  <si>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</si>
  <si>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</si>
  <si>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</si>
  <si>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</si>
  <si>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</si>
  <si>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</si>
  <si>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</si>
  <si>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</si>
  <si>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</si>
  <si>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</si>
  <si>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</si>
  <si>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</si>
  <si>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</si>
  <si>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</si>
  <si>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</si>
  <si>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</si>
  <si>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</si>
  <si>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</si>
  <si>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</si>
  <si>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</si>
  <si>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</si>
  <si>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</si>
  <si>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</si>
  <si>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</si>
  <si>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</si>
  <si>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</si>
  <si>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</si>
  <si>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</si>
  <si>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</si>
  <si>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</si>
  <si>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</si>
  <si>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</si>
  <si>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</si>
  <si>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</si>
  <si>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</si>
  <si>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</si>
  <si>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</si>
  <si>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</si>
  <si>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</si>
  <si>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</si>
  <si>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</si>
  <si>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</si>
  <si>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</si>
  <si>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</si>
  <si>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</si>
  <si>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</si>
  <si>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</si>
  <si>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</si>
  <si>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</si>
  <si>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</si>
  <si>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</si>
  <si>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</si>
  <si>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</si>
  <si>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</si>
  <si>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</si>
  <si>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</si>
  <si>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</si>
  <si>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</si>
  <si>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</si>
  <si>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</si>
  <si>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</si>
  <si>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</si>
  <si>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</si>
  <si>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</si>
  <si>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</si>
  <si>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</si>
  <si>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</si>
  <si>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</si>
  <si>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</si>
  <si>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</si>
  <si>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</si>
  <si>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</si>
  <si>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</si>
  <si>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</si>
  <si>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</si>
  <si>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</si>
  <si>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</si>
  <si>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</si>
  <si>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</si>
  <si>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</si>
  <si>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</si>
  <si>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</si>
  <si>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</si>
  <si>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</si>
  <si>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</si>
  <si>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</si>
  <si>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</si>
  <si>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</si>
  <si>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</si>
  <si>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</si>
  <si>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</si>
  <si>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</si>
  <si>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</si>
  <si>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</si>
  <si>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</si>
  <si>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</si>
  <si>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</si>
  <si>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</si>
  <si>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</si>
  <si>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</si>
  <si>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</si>
  <si>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</si>
  <si>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</si>
  <si>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</si>
  <si>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</si>
  <si>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</si>
  <si>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</si>
  <si>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</si>
  <si>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</si>
  <si>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</si>
  <si>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</si>
  <si>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</si>
  <si>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</si>
  <si>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</si>
  <si>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</si>
  <si>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</si>
  <si>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</si>
  <si>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</si>
  <si>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</si>
  <si>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</si>
  <si>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</si>
  <si>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</si>
  <si>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</si>
  <si>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</si>
  <si>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</si>
  <si>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</si>
  <si>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</si>
  <si>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</si>
  <si>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</si>
  <si>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</si>
  <si>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</si>
  <si>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</si>
  <si>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</si>
  <si>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</si>
  <si>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</si>
  <si>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</si>
  <si>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</si>
  <si>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</si>
  <si>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</si>
  <si>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</si>
  <si>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</si>
  <si>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</si>
  <si>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</si>
  <si>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</si>
  <si>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</si>
  <si>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</si>
  <si>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</si>
  <si>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</si>
  <si>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</si>
  <si>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</si>
  <si>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</si>
  <si>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</si>
  <si>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広島県尾道市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</si>
  <si>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</si>
  <si>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</si>
  <si>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</si>
  <si>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</si>
  <si>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</si>
  <si>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</si>
  <si>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</si>
  <si>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</si>
  <si>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</si>
  <si>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</si>
  <si>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</si>
  <si>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</si>
  <si>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</si>
  <si>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</si>
  <si>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</si>
  <si>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</si>
  <si>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</si>
  <si>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</si>
  <si>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</si>
  <si>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</si>
  <si>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</si>
  <si>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</si>
  <si>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</si>
  <si>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</si>
  <si>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</si>
  <si>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</si>
  <si>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</si>
  <si>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</si>
  <si>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</si>
  <si>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</si>
  <si>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</si>
  <si>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</si>
  <si>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</si>
  <si>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</si>
  <si>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</si>
  <si>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</si>
  <si>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</si>
  <si>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</si>
  <si>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</si>
  <si>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</si>
  <si>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</si>
  <si>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</si>
  <si>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</si>
  <si>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</si>
  <si>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</si>
  <si>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</si>
  <si>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</si>
  <si>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</si>
  <si>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</si>
  <si>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</si>
  <si>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</si>
  <si>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</si>
  <si>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</si>
  <si>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</si>
  <si>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</si>
  <si>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</si>
  <si>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</si>
  <si>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</si>
  <si>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</si>
  <si>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</si>
  <si>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</si>
  <si>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</si>
  <si>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</si>
  <si>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</si>
  <si>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</si>
  <si>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</si>
  <si>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</si>
  <si>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</si>
  <si>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</si>
  <si>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</si>
  <si>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</si>
  <si>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</si>
  <si>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</si>
  <si>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</si>
  <si>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</si>
  <si>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</si>
  <si>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</si>
  <si>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</si>
  <si>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</si>
  <si>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</si>
  <si>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</si>
  <si>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</si>
  <si>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</si>
  <si>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</si>
  <si>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</si>
  <si>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</si>
  <si>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</si>
  <si>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</si>
  <si>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</si>
  <si>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</si>
  <si>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</si>
  <si>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</si>
  <si>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</si>
  <si>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</si>
  <si>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</si>
  <si>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</si>
  <si>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</si>
  <si>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</si>
  <si>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</si>
  <si>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</si>
  <si>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</si>
  <si>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</si>
  <si>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</si>
  <si>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</si>
  <si>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</si>
  <si>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</si>
  <si>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</si>
  <si>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</si>
  <si>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</si>
  <si>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</si>
  <si>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</si>
  <si>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</si>
  <si>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</si>
  <si>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</si>
  <si>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</si>
  <si>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</si>
  <si>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</si>
  <si>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</si>
  <si>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</si>
  <si>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</si>
  <si>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</si>
  <si>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</si>
  <si>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</si>
  <si>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</si>
  <si>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</si>
  <si>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</si>
  <si>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</si>
  <si>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</si>
  <si>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</si>
  <si>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</si>
  <si>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</si>
  <si>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</si>
  <si>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</si>
  <si>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</si>
  <si>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</si>
  <si>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</si>
  <si>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</si>
  <si>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</si>
  <si>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</si>
  <si>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</si>
  <si>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</si>
  <si>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</si>
  <si>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</si>
  <si>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</si>
  <si>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</si>
  <si>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</si>
  <si>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</si>
  <si>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</si>
  <si>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</si>
  <si>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</si>
  <si>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広島県尾道市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</si>
  <si>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</si>
  <si>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</si>
  <si>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</si>
  <si>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</si>
  <si>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</si>
  <si>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</si>
  <si>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</si>
  <si>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</si>
  <si>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</si>
  <si>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</si>
  <si>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</si>
  <si>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</si>
  <si>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</si>
  <si>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</si>
  <si>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</si>
  <si>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</si>
  <si>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</si>
  <si>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</si>
  <si>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</si>
  <si>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</si>
  <si>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</si>
  <si>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</si>
  <si>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</si>
  <si>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</si>
  <si>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</si>
  <si>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</si>
  <si>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</si>
  <si>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</si>
  <si>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</si>
  <si>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</si>
  <si>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</si>
  <si>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</si>
  <si>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</si>
  <si>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</si>
  <si>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</si>
  <si>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</si>
  <si>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</si>
  <si>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</si>
  <si>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</si>
  <si>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</si>
  <si>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</si>
  <si>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</si>
  <si>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病院事業会計</t>
    <phoneticPr fontId="5"/>
  </si>
  <si>
    <t>千光寺山索道事業特別会計</t>
    <phoneticPr fontId="5"/>
  </si>
  <si>
    <t>法非適用企業</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</si>
  <si>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</si>
  <si>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</si>
  <si>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</si>
  <si>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</si>
  <si>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</si>
  <si>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</si>
  <si>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</si>
  <si>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</si>
  <si>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</si>
  <si>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</si>
  <si>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</si>
  <si>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</si>
  <si>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</si>
  <si>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</si>
  <si>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</si>
  <si>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</si>
  <si>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</si>
  <si>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</si>
  <si>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</si>
  <si>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</si>
  <si>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</si>
  <si>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</si>
  <si>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</si>
  <si>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</si>
  <si>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</si>
  <si>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</si>
  <si>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</si>
  <si>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</si>
  <si>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</si>
  <si>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</si>
  <si>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</si>
  <si>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</si>
  <si>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</si>
  <si>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</si>
  <si>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</si>
  <si>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</si>
  <si>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</si>
  <si>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</si>
  <si>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</si>
  <si>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</si>
  <si>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</si>
  <si>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</si>
  <si>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</si>
  <si>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</si>
  <si>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</si>
  <si>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</si>
  <si>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</si>
  <si>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</si>
  <si>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</si>
  <si>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</si>
  <si>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</si>
  <si>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</si>
  <si>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</si>
  <si>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</si>
  <si>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</si>
  <si>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</si>
  <si>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</si>
  <si>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</si>
  <si>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</si>
  <si>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</si>
  <si>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</si>
  <si>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</si>
  <si>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</si>
  <si>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</si>
  <si>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</si>
  <si>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</si>
  <si>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</si>
  <si>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</si>
  <si>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</si>
  <si>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</si>
  <si>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</si>
  <si>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</si>
  <si>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</si>
  <si>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</si>
  <si>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</si>
  <si>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</si>
  <si>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</si>
  <si>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</si>
  <si>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</si>
  <si>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</si>
  <si>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</si>
  <si>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</si>
  <si>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</si>
  <si>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</si>
  <si>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</si>
  <si>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</si>
  <si>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</si>
  <si>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</si>
  <si>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</si>
  <si>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</si>
  <si>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</si>
  <si>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</si>
  <si>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</si>
  <si>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</si>
  <si>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</si>
  <si>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</si>
  <si>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</si>
  <si>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</si>
  <si>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</si>
  <si>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</si>
  <si>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</si>
  <si>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</si>
  <si>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</si>
  <si>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</si>
  <si>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</si>
  <si>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</si>
  <si>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</si>
  <si>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</si>
  <si>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</si>
  <si>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</si>
  <si>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</si>
  <si>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</si>
  <si>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</si>
  <si>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</si>
  <si>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</si>
  <si>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</si>
  <si>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</si>
  <si>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</si>
  <si>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</si>
  <si>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</si>
  <si>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</si>
  <si>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</si>
  <si>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</si>
  <si>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</si>
  <si>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</si>
  <si>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</si>
  <si>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</si>
  <si>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</si>
  <si>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</si>
  <si>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</si>
  <si>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</si>
  <si>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</si>
  <si>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</si>
  <si>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</si>
  <si>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</si>
  <si>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</si>
  <si>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1.03</t>
  </si>
  <si>
    <t>▲ 0.79</t>
  </si>
  <si>
    <t>▲ 1.26</t>
  </si>
  <si>
    <t>▲ 0.43</t>
  </si>
  <si>
    <t>病院事業会計</t>
  </si>
  <si>
    <t>水道事業会計</t>
  </si>
  <si>
    <t>下水道事業会計</t>
  </si>
  <si>
    <t>一般会計</t>
  </si>
  <si>
    <t>介護保険事業特別会計</t>
  </si>
  <si>
    <t>国民健康保険事業特別会計</t>
  </si>
  <si>
    <t>後期高齢者医療事業特別会計</t>
  </si>
  <si>
    <t>港湾事業特別会計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</si>
  <si>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</si>
  <si>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</si>
  <si>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</si>
  <si>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</si>
  <si>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</si>
  <si>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</si>
  <si>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</si>
  <si>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</si>
  <si>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</si>
  <si>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尾道ウォーターフロント開発株式会社</t>
  </si>
  <si>
    <t>おのみち渡し船株式会社</t>
  </si>
  <si>
    <t>尾道駅前都市開発株式会社</t>
  </si>
  <si>
    <t>尾道観光協会</t>
  </si>
  <si>
    <t>芸予汽船株式会社</t>
  </si>
  <si>
    <t>公立大学法人尾道市立大学</t>
  </si>
  <si>
    <t>おのみちバス株式会社</t>
  </si>
  <si>
    <t>公益財団法人　平山郁夫美術館</t>
  </si>
  <si>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</si>
  <si>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</si>
  <si>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ふるさと振興基金</t>
    <rPh sb="4" eb="8">
      <t>シンコウキキン</t>
    </rPh>
    <phoneticPr fontId="2"/>
  </si>
  <si>
    <t>学校教育施設整備基金</t>
    <rPh sb="0" eb="2">
      <t>ガッコウ</t>
    </rPh>
    <rPh sb="2" eb="4">
      <t>キョウイク</t>
    </rPh>
    <rPh sb="4" eb="8">
      <t>シセツセイビ</t>
    </rPh>
    <rPh sb="8" eb="10">
      <t>キキン</t>
    </rPh>
    <phoneticPr fontId="2"/>
  </si>
  <si>
    <t>職員退職手当基金</t>
    <rPh sb="0" eb="2">
      <t>ショクイン</t>
    </rPh>
    <rPh sb="2" eb="4">
      <t>タイショク</t>
    </rPh>
    <rPh sb="4" eb="6">
      <t>テアテ</t>
    </rPh>
    <rPh sb="6" eb="8">
      <t>キキン</t>
    </rPh>
    <phoneticPr fontId="2"/>
  </si>
  <si>
    <t>後期高齢者医療広域連合（一般会計）</t>
    <phoneticPr fontId="2"/>
  </si>
  <si>
    <t>後期高齢者医療広域連合（特別会計）</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</si>
  <si>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</si>
  <si>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</si>
  <si>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</si>
  <si>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将来負担比率及び有形固定資産減価償却率ともにR1～R5の数値はともに類似団体内平均値より高くなっている。
　既存施設の更新必要度が高くなっている一方で、それに耐えうる財政的な余裕が比較的低いことを示している。
　公共施設等総合管理計画により、長期的な視点に立った公共施設の適正な維持管理に努める必要がある。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</si>
  <si>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</si>
  <si>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</si>
  <si>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</si>
  <si>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</si>
  <si>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</si>
  <si>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</si>
  <si>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R4数値と比較すると将来負担比率は低下し、実質公債費比率は上昇している。
　これは、交付税措置率の高い合併特例債の借入の増加により基準財政需要額算入公債費が増加していることや、職員数減による退職手当負担見込額が減少していることなどによるものである。
　今後も建設事業の抑制による投資的経費の削減や調達方法の見直しによる公債費の抑制を図り、引き続き財政の健全化に努めていく必要がある。</t>
    <rPh sb="3" eb="5">
      <t>スウチ</t>
    </rPh>
    <rPh sb="6" eb="8">
      <t>ヒカク</t>
    </rPh>
    <rPh sb="11" eb="13">
      <t>ショウライ</t>
    </rPh>
    <rPh sb="13" eb="15">
      <t>フタン</t>
    </rPh>
    <rPh sb="15" eb="17">
      <t>ヒリツ</t>
    </rPh>
    <rPh sb="18" eb="20">
      <t>テイカ</t>
    </rPh>
    <rPh sb="22" eb="24">
      <t>ジッシツ</t>
    </rPh>
    <rPh sb="24" eb="26">
      <t>コウサイ</t>
    </rPh>
    <rPh sb="26" eb="27">
      <t>ヒ</t>
    </rPh>
    <rPh sb="27" eb="29">
      <t>ヒリツ</t>
    </rPh>
    <rPh sb="30" eb="32">
      <t>ジョウショウ</t>
    </rPh>
    <rPh sb="43" eb="46">
      <t>コウフゼイ</t>
    </rPh>
    <rPh sb="46" eb="48">
      <t>ソチ</t>
    </rPh>
    <rPh sb="48" eb="49">
      <t>リツ</t>
    </rPh>
    <rPh sb="50" eb="51">
      <t>タカ</t>
    </rPh>
    <rPh sb="52" eb="54">
      <t>ガッペイ</t>
    </rPh>
    <rPh sb="54" eb="56">
      <t>トクレイ</t>
    </rPh>
    <rPh sb="56" eb="57">
      <t>サイ</t>
    </rPh>
    <rPh sb="58" eb="60">
      <t>カリイレ</t>
    </rPh>
    <rPh sb="61" eb="63">
      <t>ゾウカ</t>
    </rPh>
    <rPh sb="66" eb="68">
      <t>キジュン</t>
    </rPh>
    <rPh sb="68" eb="70">
      <t>ザイセイ</t>
    </rPh>
    <rPh sb="70" eb="72">
      <t>ジュヨウ</t>
    </rPh>
    <rPh sb="72" eb="73">
      <t>ガク</t>
    </rPh>
    <rPh sb="73" eb="75">
      <t>サンニュウ</t>
    </rPh>
    <rPh sb="75" eb="78">
      <t>コウサイヒ</t>
    </rPh>
    <rPh sb="79" eb="81">
      <t>ゾウカ</t>
    </rPh>
    <rPh sb="89" eb="91">
      <t>ショクイン</t>
    </rPh>
    <rPh sb="91" eb="92">
      <t>スウ</t>
    </rPh>
    <rPh sb="92" eb="93">
      <t>ゲン</t>
    </rPh>
    <rPh sb="96" eb="98">
      <t>タイショク</t>
    </rPh>
    <rPh sb="98" eb="100">
      <t>テアテ</t>
    </rPh>
    <rPh sb="100" eb="102">
      <t>フタン</t>
    </rPh>
    <rPh sb="102" eb="104">
      <t>ミコ</t>
    </rPh>
    <rPh sb="104" eb="105">
      <t>ガク</t>
    </rPh>
    <rPh sb="106" eb="108">
      <t>ゲンショウ</t>
    </rPh>
    <rPh sb="127" eb="129">
      <t>コンゴ</t>
    </rPh>
    <rPh sb="130" eb="132">
      <t>ケンセツ</t>
    </rPh>
    <rPh sb="132" eb="134">
      <t>ジギョウ</t>
    </rPh>
    <rPh sb="135" eb="137">
      <t>ヨクセイ</t>
    </rPh>
    <rPh sb="140" eb="143">
      <t>トウシテキ</t>
    </rPh>
    <rPh sb="143" eb="145">
      <t>ケイヒ</t>
    </rPh>
    <rPh sb="146" eb="148">
      <t>サクゲン</t>
    </rPh>
    <rPh sb="149" eb="151">
      <t>チョウタツ</t>
    </rPh>
    <rPh sb="151" eb="153">
      <t>ホウホウ</t>
    </rPh>
    <rPh sb="154" eb="156">
      <t>ミナオ</t>
    </rPh>
    <rPh sb="160" eb="163">
      <t>コウサイヒ</t>
    </rPh>
    <rPh sb="164" eb="166">
      <t>ヨクセイ</t>
    </rPh>
    <rPh sb="167" eb="168">
      <t>ハカ</t>
    </rPh>
    <rPh sb="170" eb="171">
      <t>ヒ</t>
    </rPh>
    <rPh sb="172" eb="173">
      <t>ツヅ</t>
    </rPh>
    <rPh sb="174" eb="176">
      <t>ザイセイ</t>
    </rPh>
    <rPh sb="177" eb="180">
      <t>ケンゼンカ</t>
    </rPh>
    <rPh sb="181" eb="182">
      <t>ツト</t>
    </rPh>
    <rPh sb="186" eb="188">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</si>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</sst>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54B3-4C5C-9E6B-CED00121BF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96828</c:v>
                </c:pt>
                <c:pt idx="1">
                  <c:v>45474</c:v>
                </c:pt>
                <c:pt idx="2">
                  <c:v>41979</c:v>
                </c:pt>
                <c:pt idx="3">
                  <c:v>31640</c:v>
                </c:pt>
                <c:pt idx="4">
                  <c:v>31192</c:v>
                </c:pt>
              </c:numCache>
            </c:numRef>
          </c:val>
          <c:smooth val="0"/>
          <c:extLst>
            <c:ext xmlns:c16="http://schemas.microsoft.com/office/drawing/2014/chart" uri="{C3380CC4-5D6E-409C-BE32-E72D297353CC}">
              <c16:uniqueId val="{00000001-54B3-4C5C-9E6B-CED00121BF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0.95</c:v>
                </c:pt>
                <c:pt idx="1">
                  <c:v>0.8</c:v>
                </c:pt>
                <c:pt idx="2">
                  <c:v>2.5099999999999998</c:v>
                </c:pt>
                <c:pt idx="3">
                  <c:v>1.1200000000000001</c:v>
                </c:pt>
                <c:pt idx="4">
                  <c:v>0.67</c:v>
                </c:pt>
              </c:numCache>
            </c:numRef>
          </c:val>
          <c:extLst>
            <c:ext xmlns:c16="http://schemas.microsoft.com/office/drawing/2014/chart" uri="{C3380CC4-5D6E-409C-BE32-E72D297353CC}">
              <c16:uniqueId val="{00000000-92A6-4978-8879-584564375A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13.78</c:v>
                </c:pt>
                <c:pt idx="1">
                  <c:v>12.81</c:v>
                </c:pt>
                <c:pt idx="2">
                  <c:v>12.71</c:v>
                </c:pt>
                <c:pt idx="3">
                  <c:v>13.23</c:v>
                </c:pt>
                <c:pt idx="4">
                  <c:v>13.04</c:v>
                </c:pt>
              </c:numCache>
            </c:numRef>
          </c:val>
          <c:extLst>
            <c:ext xmlns:c16="http://schemas.microsoft.com/office/drawing/2014/chart" uri="{C3380CC4-5D6E-409C-BE32-E72D297353CC}">
              <c16:uniqueId val="{00000001-92A6-4978-8879-584564375A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-1.03</c:v>
                </c:pt>
                <c:pt idx="1">
                  <c:v>-0.79</c:v>
                </c:pt>
                <c:pt idx="2">
                  <c:v>2.11</c:v>
                </c:pt>
                <c:pt idx="3">
                  <c:v>-1.26</c:v>
                </c:pt>
                <c:pt idx="4">
                  <c:v>-0.43</c:v>
                </c:pt>
              </c:numCache>
            </c:numRef>
          </c:val>
          <c:smooth val="0"/>
          <c:extLst>
            <c:ext xmlns:c16="http://schemas.microsoft.com/office/drawing/2014/chart" uri="{C3380CC4-5D6E-409C-BE32-E72D297353CC}">
              <c16:uniqueId val="{00000002-92A6-4978-8879-584564375A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0.03</c:v>
                </c:pt>
                <c:pt idx="8">
                  <c:v>#N/A</c:v>
                </c:pt>
                <c:pt idx="9">
                  <c:v>0</c:v>
                </c:pt>
              </c:numCache>
            </c:numRef>
          </c:val>
          <c:extLst>
            <c:ext xmlns:c16="http://schemas.microsoft.com/office/drawing/2014/chart" uri="{C3380CC4-5D6E-409C-BE32-E72D297353CC}">
              <c16:uniqueId val="{00000000-48BF-4B8A-B905-C4EBF2B362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BF-4B8A-B905-C4EBF2B36240}"/>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0.03</c:v>
                </c:pt>
                <c:pt idx="4">
                  <c:v>#N/A</c:v>
                </c:pt>
                <c:pt idx="5">
                  <c:v>0.02</c:v>
                </c:pt>
                <c:pt idx="6">
                  <c:v>#N/A</c:v>
                </c:pt>
                <c:pt idx="7">
                  <c:v>0.04</c:v>
                </c:pt>
                <c:pt idx="8">
                  <c:v>#N/A</c:v>
                </c:pt>
                <c:pt idx="9">
                  <c:v>0.03</c:v>
                </c:pt>
              </c:numCache>
            </c:numRef>
          </c:val>
          <c:extLst>
            <c:ext xmlns:c16="http://schemas.microsoft.com/office/drawing/2014/chart" uri="{C3380CC4-5D6E-409C-BE32-E72D297353CC}">
              <c16:uniqueId val="{00000002-48BF-4B8A-B905-C4EBF2B3624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0.14000000000000001</c:v>
                </c:pt>
                <c:pt idx="4">
                  <c:v>#N/A</c:v>
                </c:pt>
                <c:pt idx="5">
                  <c:v>0.14000000000000001</c:v>
                </c:pt>
                <c:pt idx="6">
                  <c:v>#N/A</c:v>
                </c:pt>
                <c:pt idx="7">
                  <c:v>0.14000000000000001</c:v>
                </c:pt>
                <c:pt idx="8">
                  <c:v>#N/A</c:v>
                </c:pt>
                <c:pt idx="9">
                  <c:v>0.15</c:v>
                </c:pt>
              </c:numCache>
            </c:numRef>
          </c:val>
          <c:extLst>
            <c:ext xmlns:c16="http://schemas.microsoft.com/office/drawing/2014/chart" uri="{C3380CC4-5D6E-409C-BE32-E72D297353CC}">
              <c16:uniqueId val="{00000003-48BF-4B8A-B905-C4EBF2B3624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0.35</c:v>
                </c:pt>
                <c:pt idx="2">
                  <c:v>#N/A</c:v>
                </c:pt>
                <c:pt idx="3">
                  <c:v>0.22</c:v>
                </c:pt>
                <c:pt idx="4">
                  <c:v>#N/A</c:v>
                </c:pt>
                <c:pt idx="5">
                  <c:v>0.16</c:v>
                </c:pt>
                <c:pt idx="6">
                  <c:v>#N/A</c:v>
                </c:pt>
                <c:pt idx="7">
                  <c:v>0.18</c:v>
                </c:pt>
                <c:pt idx="8">
                  <c:v>#N/A</c:v>
                </c:pt>
                <c:pt idx="9">
                  <c:v>0.19</c:v>
                </c:pt>
              </c:numCache>
            </c:numRef>
          </c:val>
          <c:extLst>
            <c:ext xmlns:c16="http://schemas.microsoft.com/office/drawing/2014/chart" uri="{C3380CC4-5D6E-409C-BE32-E72D297353CC}">
              <c16:uniqueId val="{00000004-48BF-4B8A-B905-C4EBF2B36240}"/>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0.57999999999999996</c:v>
                </c:pt>
                <c:pt idx="2">
                  <c:v>#N/A</c:v>
                </c:pt>
                <c:pt idx="3">
                  <c:v>0.42</c:v>
                </c:pt>
                <c:pt idx="4">
                  <c:v>#N/A</c:v>
                </c:pt>
                <c:pt idx="5">
                  <c:v>0.76</c:v>
                </c:pt>
                <c:pt idx="6">
                  <c:v>#N/A</c:v>
                </c:pt>
                <c:pt idx="7">
                  <c:v>1.07</c:v>
                </c:pt>
                <c:pt idx="8">
                  <c:v>#N/A</c:v>
                </c:pt>
                <c:pt idx="9">
                  <c:v>0.56999999999999995</c:v>
                </c:pt>
              </c:numCache>
            </c:numRef>
          </c:val>
          <c:extLst>
            <c:ext xmlns:c16="http://schemas.microsoft.com/office/drawing/2014/chart" uri="{C3380CC4-5D6E-409C-BE32-E72D297353CC}">
              <c16:uniqueId val="{00000005-48BF-4B8A-B905-C4EBF2B3624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0.89</c:v>
                </c:pt>
                <c:pt idx="2">
                  <c:v>#N/A</c:v>
                </c:pt>
                <c:pt idx="3">
                  <c:v>0.77</c:v>
                </c:pt>
                <c:pt idx="4">
                  <c:v>#N/A</c:v>
                </c:pt>
                <c:pt idx="5">
                  <c:v>2.48</c:v>
                </c:pt>
                <c:pt idx="6">
                  <c:v>#N/A</c:v>
                </c:pt>
                <c:pt idx="7">
                  <c:v>1.07</c:v>
                </c:pt>
                <c:pt idx="8">
                  <c:v>#N/A</c:v>
                </c:pt>
                <c:pt idx="9">
                  <c:v>0.63</c:v>
                </c:pt>
              </c:numCache>
            </c:numRef>
          </c:val>
          <c:extLst>
            <c:ext xmlns:c16="http://schemas.microsoft.com/office/drawing/2014/chart" uri="{C3380CC4-5D6E-409C-BE32-E72D297353CC}">
              <c16:uniqueId val="{00000006-48BF-4B8A-B905-C4EBF2B3624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0.33</c:v>
                </c:pt>
                <c:pt idx="2">
                  <c:v>#N/A</c:v>
                </c:pt>
                <c:pt idx="3">
                  <c:v>0.55000000000000004</c:v>
                </c:pt>
                <c:pt idx="4">
                  <c:v>#N/A</c:v>
                </c:pt>
                <c:pt idx="5">
                  <c:v>0.67</c:v>
                </c:pt>
                <c:pt idx="6">
                  <c:v>#N/A</c:v>
                </c:pt>
                <c:pt idx="7">
                  <c:v>0.65</c:v>
                </c:pt>
                <c:pt idx="8">
                  <c:v>#N/A</c:v>
                </c:pt>
                <c:pt idx="9">
                  <c:v>0.93</c:v>
                </c:pt>
              </c:numCache>
            </c:numRef>
          </c:val>
          <c:extLst>
            <c:ext xmlns:c16="http://schemas.microsoft.com/office/drawing/2014/chart" uri="{C3380CC4-5D6E-409C-BE32-E72D297353CC}">
              <c16:uniqueId val="{00000007-48BF-4B8A-B905-C4EBF2B362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8.5500000000000007</c:v>
                </c:pt>
                <c:pt idx="2">
                  <c:v>#N/A</c:v>
                </c:pt>
                <c:pt idx="3">
                  <c:v>7.71</c:v>
                </c:pt>
                <c:pt idx="4">
                  <c:v>#N/A</c:v>
                </c:pt>
                <c:pt idx="5">
                  <c:v>7.22</c:v>
                </c:pt>
                <c:pt idx="6">
                  <c:v>#N/A</c:v>
                </c:pt>
                <c:pt idx="7">
                  <c:v>7.46</c:v>
                </c:pt>
                <c:pt idx="8">
                  <c:v>#N/A</c:v>
                </c:pt>
                <c:pt idx="9">
                  <c:v>7.27</c:v>
                </c:pt>
              </c:numCache>
            </c:numRef>
          </c:val>
          <c:extLst>
            <c:ext xmlns:c16="http://schemas.microsoft.com/office/drawing/2014/chart" uri="{C3380CC4-5D6E-409C-BE32-E72D297353CC}">
              <c16:uniqueId val="{00000008-48BF-4B8A-B905-C4EBF2B3624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13.26</c:v>
                </c:pt>
                <c:pt idx="2">
                  <c:v>#N/A</c:v>
                </c:pt>
                <c:pt idx="3">
                  <c:v>13.32</c:v>
                </c:pt>
                <c:pt idx="4">
                  <c:v>#N/A</c:v>
                </c:pt>
                <c:pt idx="5">
                  <c:v>14.49</c:v>
                </c:pt>
                <c:pt idx="6">
                  <c:v>#N/A</c:v>
                </c:pt>
                <c:pt idx="7">
                  <c:v>16.010000000000002</c:v>
                </c:pt>
                <c:pt idx="8">
                  <c:v>#N/A</c:v>
                </c:pt>
                <c:pt idx="9">
                  <c:v>15.52</c:v>
                </c:pt>
              </c:numCache>
            </c:numRef>
          </c:val>
          <c:extLst>
            <c:ext xmlns:c16="http://schemas.microsoft.com/office/drawing/2014/chart" uri="{C3380CC4-5D6E-409C-BE32-E72D297353CC}">
              <c16:uniqueId val="{00000009-48BF-4B8A-B905-C4EBF2B362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6376</c:v>
                </c:pt>
                <c:pt idx="5">
                  <c:v>6436</c:v>
                </c:pt>
                <c:pt idx="8">
                  <c:v>6739</c:v>
                </c:pt>
                <c:pt idx="11">
                  <c:v>6674</c:v>
                </c:pt>
                <c:pt idx="14">
                  <c:v>6840</c:v>
                </c:pt>
              </c:numCache>
            </c:numRef>
          </c:val>
          <c:extLst>
            <c:ext xmlns:c16="http://schemas.microsoft.com/office/drawing/2014/chart" uri="{C3380CC4-5D6E-409C-BE32-E72D297353CC}">
              <c16:uniqueId val="{00000000-0500-4FC9-940E-17829FF22F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500-4FC9-940E-17829FF22F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500-4FC9-940E-17829FF22F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00-4FC9-940E-17829FF22F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1111</c:v>
                </c:pt>
                <c:pt idx="3">
                  <c:v>1164</c:v>
                </c:pt>
                <c:pt idx="6">
                  <c:v>1135</c:v>
                </c:pt>
                <c:pt idx="9">
                  <c:v>1068</c:v>
                </c:pt>
                <c:pt idx="12">
                  <c:v>1036</c:v>
                </c:pt>
              </c:numCache>
            </c:numRef>
          </c:val>
          <c:extLst>
            <c:ext xmlns:c16="http://schemas.microsoft.com/office/drawing/2014/chart" uri="{C3380CC4-5D6E-409C-BE32-E72D297353CC}">
              <c16:uniqueId val="{00000004-0500-4FC9-940E-17829FF22F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00-4FC9-940E-17829FF22F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00-4FC9-940E-17829FF22F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7180</c:v>
                </c:pt>
                <c:pt idx="3">
                  <c:v>7333</c:v>
                </c:pt>
                <c:pt idx="6">
                  <c:v>7797</c:v>
                </c:pt>
                <c:pt idx="9">
                  <c:v>8133</c:v>
                </c:pt>
                <c:pt idx="12">
                  <c:v>8361</c:v>
                </c:pt>
              </c:numCache>
            </c:numRef>
          </c:val>
          <c:extLst>
            <c:ext xmlns:c16="http://schemas.microsoft.com/office/drawing/2014/chart" uri="{C3380CC4-5D6E-409C-BE32-E72D297353CC}">
              <c16:uniqueId val="{00000007-0500-4FC9-940E-17829FF22F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1915</c:v>
                </c:pt>
                <c:pt idx="2">
                  <c:v>#N/A</c:v>
                </c:pt>
                <c:pt idx="3">
                  <c:v>#N/A</c:v>
                </c:pt>
                <c:pt idx="4">
                  <c:v>2061</c:v>
                </c:pt>
                <c:pt idx="5">
                  <c:v>#N/A</c:v>
                </c:pt>
                <c:pt idx="6">
                  <c:v>#N/A</c:v>
                </c:pt>
                <c:pt idx="7">
                  <c:v>2193</c:v>
                </c:pt>
                <c:pt idx="8">
                  <c:v>#N/A</c:v>
                </c:pt>
                <c:pt idx="9">
                  <c:v>#N/A</c:v>
                </c:pt>
                <c:pt idx="10">
                  <c:v>2527</c:v>
                </c:pt>
                <c:pt idx="11">
                  <c:v>#N/A</c:v>
                </c:pt>
                <c:pt idx="12">
                  <c:v>#N/A</c:v>
                </c:pt>
                <c:pt idx="13">
                  <c:v>2557</c:v>
                </c:pt>
                <c:pt idx="14">
                  <c:v>#N/A</c:v>
                </c:pt>
              </c:numCache>
            </c:numRef>
          </c:val>
          <c:smooth val="0"/>
          <c:extLst>
            <c:ext xmlns:c16="http://schemas.microsoft.com/office/drawing/2014/chart" uri="{C3380CC4-5D6E-409C-BE32-E72D297353CC}">
              <c16:uniqueId val="{00000008-0500-4FC9-940E-17829FF22F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63890</c:v>
                </c:pt>
                <c:pt idx="5">
                  <c:v>63723</c:v>
                </c:pt>
                <c:pt idx="8">
                  <c:v>62649</c:v>
                </c:pt>
                <c:pt idx="11">
                  <c:v>59051</c:v>
                </c:pt>
                <c:pt idx="14">
                  <c:v>54934</c:v>
                </c:pt>
              </c:numCache>
            </c:numRef>
          </c:val>
          <c:extLst>
            <c:ext xmlns:c16="http://schemas.microsoft.com/office/drawing/2014/chart" uri="{C3380CC4-5D6E-409C-BE32-E72D297353CC}">
              <c16:uniqueId val="{00000000-ECB2-4A30-91CB-F55582BA64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12434</c:v>
                </c:pt>
                <c:pt idx="5">
                  <c:v>12046</c:v>
                </c:pt>
                <c:pt idx="8">
                  <c:v>11607</c:v>
                </c:pt>
                <c:pt idx="11">
                  <c:v>10938</c:v>
                </c:pt>
                <c:pt idx="14">
                  <c:v>10772</c:v>
                </c:pt>
              </c:numCache>
            </c:numRef>
          </c:val>
          <c:extLst>
            <c:ext xmlns:c16="http://schemas.microsoft.com/office/drawing/2014/chart" uri="{C3380CC4-5D6E-409C-BE32-E72D297353CC}">
              <c16:uniqueId val="{00000001-ECB2-4A30-91CB-F55582BA64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13851</c:v>
                </c:pt>
                <c:pt idx="5">
                  <c:v>14265</c:v>
                </c:pt>
                <c:pt idx="8">
                  <c:v>16813</c:v>
                </c:pt>
                <c:pt idx="11">
                  <c:v>17004</c:v>
                </c:pt>
                <c:pt idx="14">
                  <c:v>16731</c:v>
                </c:pt>
              </c:numCache>
            </c:numRef>
          </c:val>
          <c:extLst>
            <c:ext xmlns:c16="http://schemas.microsoft.com/office/drawing/2014/chart" uri="{C3380CC4-5D6E-409C-BE32-E72D297353CC}">
              <c16:uniqueId val="{00000002-ECB2-4A30-91CB-F55582BA64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B2-4A30-91CB-F55582BA64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B2-4A30-91CB-F55582BA64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B2-4A30-91CB-F55582BA64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8991</c:v>
                </c:pt>
                <c:pt idx="3">
                  <c:v>8762</c:v>
                </c:pt>
                <c:pt idx="6">
                  <c:v>8824</c:v>
                </c:pt>
                <c:pt idx="9">
                  <c:v>8917</c:v>
                </c:pt>
                <c:pt idx="12">
                  <c:v>9142</c:v>
                </c:pt>
              </c:numCache>
            </c:numRef>
          </c:val>
          <c:extLst>
            <c:ext xmlns:c16="http://schemas.microsoft.com/office/drawing/2014/chart" uri="{C3380CC4-5D6E-409C-BE32-E72D297353CC}">
              <c16:uniqueId val="{00000006-ECB2-4A30-91CB-F55582BA64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CB2-4A30-91CB-F55582BA64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13235</c:v>
                </c:pt>
                <c:pt idx="3">
                  <c:v>12867</c:v>
                </c:pt>
                <c:pt idx="6">
                  <c:v>12371</c:v>
                </c:pt>
                <c:pt idx="9">
                  <c:v>11618</c:v>
                </c:pt>
                <c:pt idx="12">
                  <c:v>11118</c:v>
                </c:pt>
              </c:numCache>
            </c:numRef>
          </c:val>
          <c:extLst>
            <c:ext xmlns:c16="http://schemas.microsoft.com/office/drawing/2014/chart" uri="{C3380CC4-5D6E-409C-BE32-E72D297353CC}">
              <c16:uniqueId val="{00000008-ECB2-4A30-91CB-F55582BA64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B2-4A30-91CB-F55582BA64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78205</c:v>
                </c:pt>
                <c:pt idx="3">
                  <c:v>77572</c:v>
                </c:pt>
                <c:pt idx="6">
                  <c:v>75570</c:v>
                </c:pt>
                <c:pt idx="9">
                  <c:v>70233</c:v>
                </c:pt>
                <c:pt idx="12">
                  <c:v>63874</c:v>
                </c:pt>
              </c:numCache>
            </c:numRef>
          </c:val>
          <c:extLst>
            <c:ext xmlns:c16="http://schemas.microsoft.com/office/drawing/2014/chart" uri="{C3380CC4-5D6E-409C-BE32-E72D297353CC}">
              <c16:uniqueId val="{0000000A-ECB2-4A30-91CB-F55582BA64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10255</c:v>
                </c:pt>
                <c:pt idx="2">
                  <c:v>#N/A</c:v>
                </c:pt>
                <c:pt idx="3">
                  <c:v>#N/A</c:v>
                </c:pt>
                <c:pt idx="4">
                  <c:v>9167</c:v>
                </c:pt>
                <c:pt idx="5">
                  <c:v>#N/A</c:v>
                </c:pt>
                <c:pt idx="6">
                  <c:v>#N/A</c:v>
                </c:pt>
                <c:pt idx="7">
                  <c:v>5696</c:v>
                </c:pt>
                <c:pt idx="8">
                  <c:v>#N/A</c:v>
                </c:pt>
                <c:pt idx="9">
                  <c:v>#N/A</c:v>
                </c:pt>
                <c:pt idx="10">
                  <c:v>3776</c:v>
                </c:pt>
                <c:pt idx="11">
                  <c:v>#N/A</c:v>
                </c:pt>
                <c:pt idx="12">
                  <c:v>#N/A</c:v>
                </c:pt>
                <c:pt idx="13">
                  <c:v>1698</c:v>
                </c:pt>
                <c:pt idx="14">
                  <c:v>#N/A</c:v>
                </c:pt>
              </c:numCache>
            </c:numRef>
          </c:val>
          <c:smooth val="0"/>
          <c:extLst>
            <c:ext xmlns:c16="http://schemas.microsoft.com/office/drawing/2014/chart" uri="{C3380CC4-5D6E-409C-BE32-E72D297353CC}">
              <c16:uniqueId val="{0000000B-ECB2-4A30-91CB-F55582BA64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4721</c:v>
                </c:pt>
                <c:pt idx="1">
                  <c:v>4791</c:v>
                </c:pt>
                <c:pt idx="2">
                  <c:v>4791</c:v>
                </c:pt>
              </c:numCache>
            </c:numRef>
          </c:val>
          <c:extLst>
            <c:ext xmlns:c16="http://schemas.microsoft.com/office/drawing/2014/chart" uri="{C3380CC4-5D6E-409C-BE32-E72D297353CC}">
              <c16:uniqueId val="{00000000-500F-47F4-A940-FB33621906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2396</c:v>
                </c:pt>
                <c:pt idx="1">
                  <c:v>1997</c:v>
                </c:pt>
                <c:pt idx="2">
                  <c:v>1774</c:v>
                </c:pt>
              </c:numCache>
            </c:numRef>
          </c:val>
          <c:extLst>
            <c:ext xmlns:c16="http://schemas.microsoft.com/office/drawing/2014/chart" uri="{C3380CC4-5D6E-409C-BE32-E72D297353CC}">
              <c16:uniqueId val="{00000001-500F-47F4-A940-FB33621906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9780</c:v>
                </c:pt>
                <c:pt idx="1">
                  <c:v>10455</c:v>
                </c:pt>
                <c:pt idx="2">
                  <c:v>10565</c:v>
                </c:pt>
              </c:numCache>
            </c:numRef>
          </c:val>
          <c:extLst>
            <c:ext xmlns:c16="http://schemas.microsoft.com/office/drawing/2014/chart" uri="{C3380CC4-5D6E-409C-BE32-E72D297353CC}">
              <c16:uniqueId val="{00000002-500F-47F4-A940-FB33621906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{EA58C3B1-922A-456B-9914-A76197F5AA3D}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8A2-4A65-BD2A-8EF3DA486B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{20EF1152-D64A-4729-8D20-8A69BF0D9049}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A2-4A65-BD2A-8EF3DA486B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{47545F1C-1EA2-40FB-82E2-4386F1C8CBAB}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A2-4A65-BD2A-8EF3DA486B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{39EE5615-3580-4EA6-AD9F-168E2E7DFE83}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A2-4A65-BD2A-8EF3DA486B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{2BA1E6F9-D435-4425-B8FA-E527324F8EE0}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A2-4A65-BD2A-8EF3DA486B6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{08F55BDE-48AF-4D76-A1D6-20960A351997}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8A2-4A65-BD2A-8EF3DA486B6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{74C47EC3-06D6-4412-B5B1-9444C5C44202}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8A2-4A65-BD2A-8EF3DA486B6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{C3FF6A92-3B00-41E2-9071-2B9A2D881066}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8A2-4A65-BD2A-8EF3DA486B6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{130F9DE8-7113-47B6-A40C-3C424E453803}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8A2-4A65-BD2A-8EF3DA486B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64.900000000000006</c:v>
                </c:pt>
                <c:pt idx="8">
                  <c:v>65.900000000000006</c:v>
                </c:pt>
                <c:pt idx="16">
                  <c:v>67.3</c:v>
                </c:pt>
                <c:pt idx="24">
                  <c:v>68.8</c:v>
                </c:pt>
                <c:pt idx="32">
                  <c:v>70.2</c:v>
                </c:pt>
              </c:numCache>
            </c:numRef>
          </c:xVal>
          <c:yVal>
            <c:numRef>
              <c:f>公会計指標分析・財政指標組合せ分析表!$BP$51:$DC$51</c:f>
              <c:numCache>
                <c:formatCode>#,##0.0;"▲ "#,##0.0</c:formatCode>
                <c:ptCount val="40"/>
                <c:pt idx="0">
                  <c:v>34.5</c:v>
                </c:pt>
                <c:pt idx="8">
                  <c:v>30.2</c:v>
                </c:pt>
                <c:pt idx="16">
                  <c:v>18.100000000000001</c:v>
                </c:pt>
                <c:pt idx="24">
                  <c:v>12.4</c:v>
                </c:pt>
                <c:pt idx="32">
                  <c:v>5.5</c:v>
                </c:pt>
              </c:numCache>
            </c:numRef>
          </c:yVal>
          <c:smooth val="0"/>
          <c:extLst>
            <c:ext xmlns:c16="http://schemas.microsoft.com/office/drawing/2014/chart" uri="{C3380CC4-5D6E-409C-BE32-E72D297353CC}">
              <c16:uniqueId val="{00000009-68A2-4A65-BD2A-8EF3DA486B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{41F93CAE-CB51-4A54-BE4C-97B907E3F619}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8A2-4A65-BD2A-8EF3DA486B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{370A56B9-FD17-482E-A2D1-792916CDC794}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A2-4A65-BD2A-8EF3DA486B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{B2F2C494-818E-444F-8699-180542396502}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A2-4A65-BD2A-8EF3DA486B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{19A1C56D-E8B5-43D9-A8C8-1CCD3B996DB2}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A2-4A65-BD2A-8EF3DA486B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{5EB6C91C-3014-42BC-AB05-82586900181B}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A2-4A65-BD2A-8EF3DA486B6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{6833559F-84A2-47EC-BF7E-391AD190D54A}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8A2-4A65-BD2A-8EF3DA486B6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{36A1DAA0-40C1-424C-88E1-91332D3A3078}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8A2-4A65-BD2A-8EF3DA486B6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{BBCF2889-304F-4BAF-980A-C84A505402BA}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8A2-4A65-BD2A-8EF3DA486B6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{A17677E9-4870-4D60-B297-AA33160155F7}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8A2-4A65-BD2A-8EF3DA486B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68A2-4A65-BD2A-8EF3DA486B6A}"/>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{D8E1BBF9-2A05-4265-86B3-44B2B84A81AF}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055-4F20-B6CD-9DC71EF43C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{0D1B4183-8EC0-431C-AC30-C619A65A947F}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55-4F20-B6CD-9DC71EF43C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{D34EECCB-67EB-4E8B-91D2-C59C981E9A73}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55-4F20-B6CD-9DC71EF43C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{C90AD0FB-75C7-4D48-84C1-21B68E436C62}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55-4F20-B6CD-9DC71EF43C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{1FF8FC7A-3421-4F33-B55F-9A09E5F5529B}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55-4F20-B6CD-9DC71EF43CA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{B7383306-A817-4A6A-ADF2-CDC79D62C905}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055-4F20-B6CD-9DC71EF43CA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{F8E6F94D-403A-43E3-8F2C-BF2DCEE78711}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055-4F20-B6CD-9DC71EF43CA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{AB877826-79E5-49EF-8404-A795A7461BE1}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055-4F20-B6CD-9DC71EF43CA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{DFFAEC02-CA17-48CD-9F4A-743519CA6B37}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055-4F20-B6CD-9DC71EF43C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6.4</c:v>
                </c:pt>
                <c:pt idx="16">
                  <c:v>6.7</c:v>
                </c:pt>
                <c:pt idx="24">
                  <c:v>7.3</c:v>
                </c:pt>
                <c:pt idx="32">
                  <c:v>7.8</c:v>
                </c:pt>
              </c:numCache>
            </c:numRef>
          </c:xVal>
          <c:yVal>
            <c:numRef>
              <c:f>公会計指標分析・財政指標組合せ分析表!$BP$73:$DC$73</c:f>
              <c:numCache>
                <c:formatCode>#,##0.0;"▲ "#,##0.0</c:formatCode>
                <c:ptCount val="40"/>
                <c:pt idx="0">
                  <c:v>34.5</c:v>
                </c:pt>
                <c:pt idx="8">
                  <c:v>30.2</c:v>
                </c:pt>
                <c:pt idx="16">
                  <c:v>18.100000000000001</c:v>
                </c:pt>
                <c:pt idx="24">
                  <c:v>12.4</c:v>
                </c:pt>
                <c:pt idx="32">
                  <c:v>5.5</c:v>
                </c:pt>
              </c:numCache>
            </c:numRef>
          </c:yVal>
          <c:smooth val="0"/>
          <c:extLst>
            <c:ext xmlns:c16="http://schemas.microsoft.com/office/drawing/2014/chart" uri="{C3380CC4-5D6E-409C-BE32-E72D297353CC}">
              <c16:uniqueId val="{00000009-7055-4F20-B6CD-9DC71EF43C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649175598171660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{BDDEBA49-4CA3-4F0B-9913-8BC63614F980}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055-4F20-B6CD-9DC71EF43C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{9F0072B5-FCFE-498A-BFDD-928F1C733563}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55-4F20-B6CD-9DC71EF43C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{E64351D8-E27E-483D-A69F-86270DE1CA7E}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55-4F20-B6CD-9DC71EF43C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{AE673052-9D60-405F-93BA-33BCC6E7DA9D}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55-4F20-B6CD-9DC71EF43C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{5E58D2FB-0C17-4BE4-8E20-65AA91FA11B8}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55-4F20-B6CD-9DC71EF43CAD}"/>
                </c:ext>
              </c:extLst>
            </c:dLbl>
            <c:dLbl>
              <c:idx val="8"/>
              <c:layout>
                <c:manualLayout>
                  <c:x val="0"/>
                  <c:y val="1.237219220128405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{F1330A32-120A-45E6-94AE-B7FB233D4080}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055-4F20-B6CD-9DC71EF43CAD}"/>
                </c:ext>
              </c:extLst>
            </c:dLbl>
            <c:dLbl>
              <c:idx val="16"/>
              <c:layout>
                <c:manualLayout>
                  <c:x val="0"/>
                  <c:y val="2.5797876166084154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{6CC44037-AA6C-4F8D-B06A-05AE18C74573}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055-4F20-B6CD-9DC71EF43CAD}"/>
                </c:ext>
              </c:extLst>
            </c:dLbl>
            <c:dLbl>
              <c:idx val="24"/>
              <c:layout>
                <c:manualLayout>
                  <c:x val="0"/>
                  <c:y val="-3.964173745313914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{EC927555-681D-4768-919D-790A9A572E4C}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055-4F20-B6CD-9DC71EF43CAD}"/>
                </c:ext>
              </c:extLst>
            </c:dLbl>
            <c:dLbl>
              <c:idx val="32"/>
              <c:layout>
                <c:manualLayout>
                  <c:x val="0"/>
                  <c:y val="-1.8002859086229267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{CBCC6CB3-2AE6-43C6-A1D1-013100AF35D5}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055-4F20-B6CD-9DC71EF43C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7055-4F20-B6CD-9DC71EF43CAD}"/>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大規模建設事業や災害復旧事業に係る借入れの償還開始により、元利償還金は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をピークと見込んでおり、指標の悪化となっているが、旧合併特例事業債を中心とした交付税措置率の高い有利な地方債の借入を行っていることから、基準財政需要額に算入される公債費も同様に増加し、指標の悪化は一定程度抑制され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では、退職手当支給対象者（</a:t>
          </a:r>
          <a:r>
            <a:rPr kumimoji="1" lang="en-US" altLang="ja-JP" sz="1400">
              <a:latin typeface="ＭＳ ゴシック" pitchFamily="49" charset="-128"/>
              <a:ea typeface="ＭＳ ゴシック" pitchFamily="49" charset="-128"/>
            </a:rPr>
            <a:t>1,081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1,091</a:t>
          </a:r>
          <a:r>
            <a:rPr kumimoji="1" lang="ja-JP" altLang="en-US" sz="1400">
              <a:latin typeface="ＭＳ ゴシック" pitchFamily="49" charset="-128"/>
              <a:ea typeface="ＭＳ ゴシック" pitchFamily="49" charset="-128"/>
            </a:rPr>
            <a:t>人）の増による退職手当負担見込額の増があったものの、旧合併特例事業債や臨時財政対策債等の償還による地方債現在高の大幅な減があった。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では、地方債残高の減に伴う基準財政需要額算入見込額が大幅減となったこと等により、分子が大きく減少した。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子ども医療費等へ「ふるさと振興基金」を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百万円、病院事業への繰出金（経営基盤強化等）等へ「地域福祉基金」を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百万円、地方債の償還のため「減債基金」を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百万円取崩したが、地域医療の将来的な確保等のため「地域福祉基金」へ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百万円、受納したふるさと納税を「ふるさと振興基金」へ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人口減少による普通交付税の減や社会保障関係経費の増大に備え、健全な財政運営を維持するため、基金残高に留意しながら運用を図る。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地域振興基金：市民の連帯の強化及び地域振興に必要な費用に充てる。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地域福祉基金：保健福祉施策を推進し、保健福祉の増進を図る。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ふるさと振興基金：活力と魅力あふれるふるさとづくりを推進する。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学校教育施設整備基金：幼稚園、小学校及び中学校の施設整備に必要な費用に充てる。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職員退職手当基金：退職手当の支給に必要な財源を確保するため。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地域福祉基金：病院事業への繰出金（経営基盤強化等）等へ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百万円を取崩したが、地域医療の将来的な確保等のために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ふるさと振興基金：子ども医療費等の事業へ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百万円を取崩したが、受納したふるさと納税を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学校教育施設整備基金：校舎の老朽化、児童生徒数の増減に対応した校舎整備等のため、取崩したことによる減。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地域福祉基金：保健福祉の増進を図る事業の財源として計画的に取り崩していくとともに、地域医療の確保等のため積立てていく。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ふるさと振興基金：ふるさと納税の増額による充当事業の充実を図る。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学校教育施設整備基金：施設の老朽化、児童生徒数の見通しに対応した教育環境整備に備え、積立てていく。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原油価格高騰による物件費等の上昇分等への財源として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百万円）を積立てたこと等により横ばいとなった。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経済事情の変動や災害対応経費等の財源を確保し、健全な財政運営を確保するため、標準財政規模の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割程度を目標額とし、決算剰余金を中心に積立を行う。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百万円を取崩したこと等による減。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償還財源として計画的に取り崩していく。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128,324
124,641
284.89
65,958,296
65,208,220
246,420
36,742,876
63,873,838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類似団体内平均値と比較して、</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の指標はいずれも高く、資産の老朽化が進んでいる。</a:t>
          </a:r>
          <a:endParaRPr lang="ja-JP" altLang="ja-JP">
            <a:effectLst/>
          </a:endParaRPr>
        </a:p>
        <a:p>
          <a:r>
            <a:rPr kumimoji="1" lang="ja-JP" altLang="ja-JP" sz="1100">
              <a:solidFill>
                <a:schemeClr val="dk1"/>
              </a:solidFill>
              <a:effectLst/>
              <a:latin typeface="+mn-lt"/>
              <a:ea typeface="+mn-ea"/>
              <a:cs typeface="+mn-cs"/>
            </a:rPr>
            <a:t>　施設別の詳細分析を行い、将来、必要となる施設更新費用の推計や更新時期の平準化、総量抑制など、適正なレベルでの維持管理を行っていく必要がある。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471160"/>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6239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63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62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37211</xdr:rowOff>
    </xdr:from>
    <xdr:to>
      <xdr:col>23</xdr:col>
      <xdr:colOff>136525</xdr:colOff>
      <xdr:row>34</xdr:row>
      <xdr:rowOff>138811</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66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123588</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6552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148209</xdr:rowOff>
    </xdr:from>
    <xdr:to>
      <xdr:col>19</xdr:col>
      <xdr:colOff>187325</xdr:colOff>
      <xdr:row>34</xdr:row>
      <xdr:rowOff>78359</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27559</xdr:rowOff>
    </xdr:from>
    <xdr:to>
      <xdr:col>23</xdr:col>
      <xdr:colOff>85725</xdr:colOff>
      <xdr:row>34</xdr:row>
      <xdr:rowOff>88011</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6628384"/>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83439</xdr:rowOff>
    </xdr:from>
    <xdr:to>
      <xdr:col>15</xdr:col>
      <xdr:colOff>187325</xdr:colOff>
      <xdr:row>34</xdr:row>
      <xdr:rowOff>13589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65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134239</xdr:rowOff>
    </xdr:from>
    <xdr:to>
      <xdr:col>19</xdr:col>
      <xdr:colOff>136525</xdr:colOff>
      <xdr:row>34</xdr:row>
      <xdr:rowOff>27559</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6563614"/>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22987</xdr:rowOff>
    </xdr:from>
    <xdr:to>
      <xdr:col>11</xdr:col>
      <xdr:colOff>187325</xdr:colOff>
      <xdr:row>33</xdr:row>
      <xdr:rowOff>124587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64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73787</xdr:rowOff>
    </xdr:from>
    <xdr:to>
      <xdr:col>15</xdr:col>
      <xdr:colOff>136525</xdr:colOff>
      <xdr:row>33</xdr:row>
      <xdr:rowOff>134239</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650316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151257</xdr:rowOff>
    </xdr:from>
    <xdr:to>
      <xdr:col>7</xdr:col>
      <xdr:colOff>187325</xdr:colOff>
      <xdr:row>33</xdr:row>
      <xdr:rowOff>81407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30607</xdr:rowOff>
    </xdr:from>
    <xdr:to>
      <xdr:col>11</xdr:col>
      <xdr:colOff>136525</xdr:colOff>
      <xdr:row>33</xdr:row>
      <xdr:rowOff>73787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645998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614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609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99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69486</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667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4716</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660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115714</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654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72534</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6501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類似団体内平均値</a:t>
          </a:r>
          <a:r>
            <a:rPr kumimoji="1" lang="en-US" altLang="ja-JP" sz="1100">
              <a:solidFill>
                <a:schemeClr val="dk1"/>
              </a:solidFill>
              <a:effectLst/>
              <a:latin typeface="+mn-lt"/>
              <a:ea typeface="+mn-ea"/>
              <a:cs typeface="+mn-cs"/>
            </a:rPr>
            <a:t>483.4</a:t>
          </a:r>
          <a:r>
            <a:rPr kumimoji="1" lang="ja-JP" altLang="ja-JP" sz="1100">
              <a:solidFill>
                <a:schemeClr val="dk1"/>
              </a:solidFill>
              <a:effectLst/>
              <a:latin typeface="+mn-lt"/>
              <a:ea typeface="+mn-ea"/>
              <a:cs typeface="+mn-cs"/>
            </a:rPr>
            <a:t>％と比較して、</a:t>
          </a:r>
          <a:r>
            <a:rPr kumimoji="1" lang="en-US" altLang="ja-JP" sz="1100">
              <a:solidFill>
                <a:schemeClr val="dk1"/>
              </a:solidFill>
              <a:effectLst/>
              <a:latin typeface="+mn-lt"/>
              <a:ea typeface="+mn-ea"/>
              <a:cs typeface="+mn-cs"/>
            </a:rPr>
            <a:t>518.3</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34.9</a:t>
          </a:r>
          <a:r>
            <a:rPr kumimoji="1" lang="ja-JP" altLang="ja-JP" sz="1100">
              <a:solidFill>
                <a:schemeClr val="dk1"/>
              </a:solidFill>
              <a:effectLst/>
              <a:latin typeface="+mn-lt"/>
              <a:ea typeface="+mn-ea"/>
              <a:cs typeface="+mn-cs"/>
            </a:rPr>
            <a:t>ポイント上回っている。</a:t>
          </a:r>
          <a:endParaRPr lang="ja-JP" altLang="ja-JP">
            <a:effectLst/>
          </a:endParaRPr>
        </a:p>
        <a:p>
          <a:r>
            <a:rPr kumimoji="1" lang="ja-JP" altLang="ja-JP" sz="1100">
              <a:solidFill>
                <a:schemeClr val="dk1"/>
              </a:solidFill>
              <a:effectLst/>
              <a:latin typeface="+mn-lt"/>
              <a:ea typeface="+mn-ea"/>
              <a:cs typeface="+mn-cs"/>
            </a:rPr>
            <a:t>　職員数の適正化、調達方法の見直しによる公債費の抑制、</a:t>
          </a:r>
          <a:r>
            <a:rPr kumimoji="1" lang="en-US" altLang="ja-JP" sz="1100">
              <a:solidFill>
                <a:schemeClr val="dk1"/>
              </a:solidFill>
              <a:effectLst/>
              <a:latin typeface="+mn-lt"/>
              <a:ea typeface="+mn-ea"/>
              <a:cs typeface="+mn-cs"/>
            </a:rPr>
            <a:t>IT</a:t>
          </a:r>
          <a:r>
            <a:rPr kumimoji="1" lang="ja-JP" altLang="ja-JP" sz="1100">
              <a:solidFill>
                <a:schemeClr val="dk1"/>
              </a:solidFill>
              <a:effectLst/>
              <a:latin typeface="+mn-lt"/>
              <a:ea typeface="+mn-ea"/>
              <a:cs typeface="+mn-cs"/>
            </a:rPr>
            <a:t>技術の活用や民間活力の活用等の事務事業の見直し及び相応の受益者負担などの行財政改革を進め、収支の改善を図る必要がある。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4793595" y="5312833"/>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4846300" y="65167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65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4846300" y="5693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744700" y="58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033500" y="58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271500" y="58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509500" y="593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747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140130</xdr:rowOff>
    </xdr:from>
    <xdr:to>
      <xdr:col>76</xdr:col>
      <xdr:colOff>73025</xdr:colOff>
      <xdr:row>30</xdr:row>
      <xdr:rowOff>70280</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744700" y="588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118557</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4846300" y="586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43406</xdr:rowOff>
    </xdr:from>
    <xdr:to>
      <xdr:col>72</xdr:col>
      <xdr:colOff>123825</xdr:colOff>
      <xdr:row>30</xdr:row>
      <xdr:rowOff>145006</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033500" y="59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19480</xdr:rowOff>
    </xdr:from>
    <xdr:to>
      <xdr:col>76</xdr:col>
      <xdr:colOff>22225</xdr:colOff>
      <xdr:row>30</xdr:row>
      <xdr:rowOff>94206</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flipV="1">
          <a:off x="14084300" y="5934505"/>
          <a:ext cx="711200" cy="7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465</xdr:rowOff>
    </xdr:from>
    <xdr:to>
      <xdr:col>68</xdr:col>
      <xdr:colOff>123825</xdr:colOff>
      <xdr:row>30</xdr:row>
      <xdr:rowOff>102065</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271500" y="59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51265</xdr:rowOff>
    </xdr:from>
    <xdr:to>
      <xdr:col>72</xdr:col>
      <xdr:colOff>73025</xdr:colOff>
      <xdr:row>30</xdr:row>
      <xdr:rowOff>94206</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3322300" y="5966290"/>
          <a:ext cx="762000" cy="4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104048</xdr:rowOff>
    </xdr:from>
    <xdr:to>
      <xdr:col>64</xdr:col>
      <xdr:colOff>123825</xdr:colOff>
      <xdr:row>32</xdr:row>
      <xdr:rowOff>34198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509500" y="619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51265</xdr:rowOff>
    </xdr:from>
    <xdr:to>
      <xdr:col>68</xdr:col>
      <xdr:colOff>73025</xdr:colOff>
      <xdr:row>31</xdr:row>
      <xdr:rowOff>154848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560300" y="5966290"/>
          <a:ext cx="762000" cy="27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34671</xdr:rowOff>
    </xdr:from>
    <xdr:to>
      <xdr:col>60</xdr:col>
      <xdr:colOff>123825</xdr:colOff>
      <xdr:row>32</xdr:row>
      <xdr:rowOff>136271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747500" y="62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154848</xdr:rowOff>
    </xdr:from>
    <xdr:to>
      <xdr:col>64</xdr:col>
      <xdr:colOff>73025</xdr:colOff>
      <xdr:row>32</xdr:row>
      <xdr:rowOff>85471</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98300" y="6241323"/>
          <a:ext cx="762000" cy="10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3836727" y="56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3087427" y="55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2325427" y="570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1563427" y="568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136133</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3836727" y="605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93192</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3087427" y="600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25325</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2325427" y="628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127398</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1563427" y="638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128,324
124,641
284.89
65,958,296
65,208,220
246,420
36,742,876
63,873,838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00000000-0008-0000-0E00-00003C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flipV="1">
          <a:off x="4634865" y="5762625"/>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00000000-0008-0000-0E00-00003E000000}"/>
            </a:ext>
          </a:extLst>
        </xdr:cNvPr>
        <xdr:cNvSpPr txBox="1"/>
      </xdr:nvSpPr>
      <xdr:spPr>
        <a:xfrm>
          <a:off x="4673600" y="71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546600" y="714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00000000-0008-0000-0E00-000040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6" name="【道路】&#10;有形固定資産減価償却率平均値テキスト">
          <a:extLst>
            <a:ext uri="{FF2B5EF4-FFF2-40B4-BE49-F238E27FC236}">
              <a16:creationId xmlns:a16="http://schemas.microsoft.com/office/drawing/2014/main" id="{00000000-0008-0000-0E00-000042000000}"/>
            </a:ext>
          </a:extLst>
        </xdr:cNvPr>
        <xdr:cNvSpPr txBox="1"/>
      </xdr:nvSpPr>
      <xdr:spPr>
        <a:xfrm>
          <a:off x="4673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3746500" y="633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1079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91122</xdr:rowOff>
    </xdr:from>
    <xdr:to>
      <xdr:col>24</xdr:col>
      <xdr:colOff>114300</xdr:colOff>
      <xdr:row>39</xdr:row>
      <xdr:rowOff>21272</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4584700" y="66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69549</xdr:rowOff>
    </xdr:from>
    <xdr:ext cx="405111" cy="259045"/>
    <xdr:sp macro="" textlink="">
      <xdr:nvSpPr>
        <xdr:cNvPr id="78" name="【道路】&#10;有形固定資産減価償却率該当値テキスト">
          <a:extLst>
            <a:ext uri="{FF2B5EF4-FFF2-40B4-BE49-F238E27FC236}">
              <a16:creationId xmlns:a16="http://schemas.microsoft.com/office/drawing/2014/main" id="{00000000-0008-0000-0E00-00004E000000}"/>
            </a:ext>
          </a:extLst>
        </xdr:cNvPr>
        <xdr:cNvSpPr txBox="1"/>
      </xdr:nvSpPr>
      <xdr:spPr>
        <a:xfrm>
          <a:off x="4673600" y="658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3746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141922</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3797300" y="6614160"/>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99060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908300" y="6568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53340</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2019300" y="6522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85408</xdr:rowOff>
    </xdr:from>
    <xdr:to>
      <xdr:col>6</xdr:col>
      <xdr:colOff>38100</xdr:colOff>
      <xdr:row>38</xdr:row>
      <xdr:rowOff>15557</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1079500" y="64290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136208</xdr:rowOff>
    </xdr:from>
    <xdr:to>
      <xdr:col>10</xdr:col>
      <xdr:colOff>114300</xdr:colOff>
      <xdr:row>38</xdr:row>
      <xdr:rowOff>7620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1130300" y="647985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106380</xdr:rowOff>
    </xdr:from>
    <xdr:ext cx="405111" cy="259045"/>
    <xdr:sp macro="" textlink="">
      <xdr:nvSpPr>
        <xdr:cNvPr id="87" name="n_1aveValue【道路】&#10;有形固定資産減価償却率">
          <a:extLst>
            <a:ext uri="{FF2B5EF4-FFF2-40B4-BE49-F238E27FC236}">
              <a16:creationId xmlns:a16="http://schemas.microsoft.com/office/drawing/2014/main" id="{00000000-0008-0000-0E00-000057000000}"/>
            </a:ext>
          </a:extLst>
        </xdr:cNvPr>
        <xdr:cNvSpPr txBox="1"/>
      </xdr:nvSpPr>
      <xdr:spPr>
        <a:xfrm>
          <a:off x="3582044" y="6107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8" name="n_2aveValue【道路】&#10;有形固定資産減価償却率">
          <a:extLst>
            <a:ext uri="{FF2B5EF4-FFF2-40B4-BE49-F238E27FC236}">
              <a16:creationId xmlns:a16="http://schemas.microsoft.com/office/drawing/2014/main" id="{00000000-0008-0000-0E00-000058000000}"/>
            </a:ext>
          </a:extLst>
        </xdr:cNvPr>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aveValue【道路】&#10;有形固定資産減価償却率">
          <a:extLst>
            <a:ext uri="{FF2B5EF4-FFF2-40B4-BE49-F238E27FC236}">
              <a16:creationId xmlns:a16="http://schemas.microsoft.com/office/drawing/2014/main" id="{00000000-0008-0000-0E00-000059000000}"/>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157815</xdr:rowOff>
    </xdr:from>
    <xdr:ext cx="405111" cy="259045"/>
    <xdr:sp macro="" textlink="">
      <xdr:nvSpPr>
        <xdr:cNvPr id="90" name="n_4aveValue【道路】&#10;有形固定資産減価償却率">
          <a:extLst>
            <a:ext uri="{FF2B5EF4-FFF2-40B4-BE49-F238E27FC236}">
              <a16:creationId xmlns:a16="http://schemas.microsoft.com/office/drawing/2014/main" id="{00000000-0008-0000-0E00-00005A000000}"/>
            </a:ext>
          </a:extLst>
        </xdr:cNvPr>
        <xdr:cNvSpPr txBox="1"/>
      </xdr:nvSpPr>
      <xdr:spPr>
        <a:xfrm>
          <a:off x="927744" y="598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140987</xdr:rowOff>
    </xdr:from>
    <xdr:ext cx="405111" cy="259045"/>
    <xdr:sp macro="" textlink="">
      <xdr:nvSpPr>
        <xdr:cNvPr id="91" name="n_1mainValue【道路】&#10;有形固定資産減価償却率">
          <a:extLst>
            <a:ext uri="{FF2B5EF4-FFF2-40B4-BE49-F238E27FC236}">
              <a16:creationId xmlns:a16="http://schemas.microsoft.com/office/drawing/2014/main" id="{00000000-0008-0000-0E00-00005B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92" name="n_2mainValue【道路】&#10;有形固定資産減価償却率">
          <a:extLst>
            <a:ext uri="{FF2B5EF4-FFF2-40B4-BE49-F238E27FC236}">
              <a16:creationId xmlns:a16="http://schemas.microsoft.com/office/drawing/2014/main" id="{00000000-0008-0000-0E00-00005C000000}"/>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93" name="n_3mainValue【道路】&#10;有形固定資産減価償却率">
          <a:extLst>
            <a:ext uri="{FF2B5EF4-FFF2-40B4-BE49-F238E27FC236}">
              <a16:creationId xmlns:a16="http://schemas.microsoft.com/office/drawing/2014/main" id="{00000000-0008-0000-0E00-00005D000000}"/>
            </a:ext>
          </a:extLst>
        </xdr:cNvPr>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6684</xdr:rowOff>
    </xdr:from>
    <xdr:ext cx="405111" cy="259045"/>
    <xdr:sp macro="" textlink="">
      <xdr:nvSpPr>
        <xdr:cNvPr id="94" name="n_4mainValue【道路】&#10;有形固定資産減価償却率">
          <a:extLst>
            <a:ext uri="{FF2B5EF4-FFF2-40B4-BE49-F238E27FC236}">
              <a16:creationId xmlns:a16="http://schemas.microsoft.com/office/drawing/2014/main" id="{00000000-0008-0000-0E00-00005E000000}"/>
            </a:ext>
          </a:extLst>
        </xdr:cNvPr>
        <xdr:cNvSpPr txBox="1"/>
      </xdr:nvSpPr>
      <xdr:spPr>
        <a:xfrm>
          <a:off x="927744" y="652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00000000-0008-0000-0E00-00007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00000000-0008-0000-0E00-00007A000000}"/>
            </a:ext>
          </a:extLst>
        </xdr:cNvPr>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00000000-0008-0000-0E00-00007C000000}"/>
            </a:ext>
          </a:extLst>
        </xdr:cNvPr>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106044</xdr:rowOff>
    </xdr:from>
    <xdr:ext cx="534377" cy="259045"/>
    <xdr:sp macro="" textlink="">
      <xdr:nvSpPr>
        <xdr:cNvPr id="126" name="【道路】&#10;一人当たり延長平均値テキスト">
          <a:extLst>
            <a:ext uri="{FF2B5EF4-FFF2-40B4-BE49-F238E27FC236}">
              <a16:creationId xmlns:a16="http://schemas.microsoft.com/office/drawing/2014/main" id="{00000000-0008-0000-0E00-00007E000000}"/>
            </a:ext>
          </a:extLst>
        </xdr:cNvPr>
        <xdr:cNvSpPr txBox="1"/>
      </xdr:nvSpPr>
      <xdr:spPr>
        <a:xfrm>
          <a:off x="10515600" y="6449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00000000-0008-0000-0E00-000081000000}"/>
            </a:ext>
          </a:extLst>
        </xdr:cNvPr>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00000000-0008-0000-0E00-000082000000}"/>
            </a:ext>
          </a:extLst>
        </xdr:cNvPr>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159512</xdr:rowOff>
    </xdr:from>
    <xdr:to>
      <xdr:col>55</xdr:col>
      <xdr:colOff>50800</xdr:colOff>
      <xdr:row>35</xdr:row>
      <xdr:rowOff>89662</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10426700" y="598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10939</xdr:rowOff>
    </xdr:from>
    <xdr:ext cx="534377" cy="259045"/>
    <xdr:sp macro="" textlink="">
      <xdr:nvSpPr>
        <xdr:cNvPr id="138" name="【道路】&#10;一人当たり延長該当値テキスト">
          <a:extLst>
            <a:ext uri="{FF2B5EF4-FFF2-40B4-BE49-F238E27FC236}">
              <a16:creationId xmlns:a16="http://schemas.microsoft.com/office/drawing/2014/main" id="{00000000-0008-0000-0E00-00008A000000}"/>
            </a:ext>
          </a:extLst>
        </xdr:cNvPr>
        <xdr:cNvSpPr txBox="1"/>
      </xdr:nvSpPr>
      <xdr:spPr>
        <a:xfrm>
          <a:off x="10515600" y="58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8636</xdr:rowOff>
    </xdr:from>
    <xdr:to>
      <xdr:col>50</xdr:col>
      <xdr:colOff>165100</xdr:colOff>
      <xdr:row>35</xdr:row>
      <xdr:rowOff>110236</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9588500" y="60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38862</xdr:rowOff>
    </xdr:from>
    <xdr:to>
      <xdr:col>55</xdr:col>
      <xdr:colOff>0</xdr:colOff>
      <xdr:row>35</xdr:row>
      <xdr:rowOff>59436</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9639300" y="603961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31387</xdr:rowOff>
    </xdr:from>
    <xdr:to>
      <xdr:col>46</xdr:col>
      <xdr:colOff>38100</xdr:colOff>
      <xdr:row>35</xdr:row>
      <xdr:rowOff>132987</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8699500" y="60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59436</xdr:rowOff>
    </xdr:from>
    <xdr:to>
      <xdr:col>50</xdr:col>
      <xdr:colOff>114300</xdr:colOff>
      <xdr:row>35</xdr:row>
      <xdr:rowOff>82187</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8750300" y="6060186"/>
          <a:ext cx="8890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58928</xdr:rowOff>
    </xdr:from>
    <xdr:to>
      <xdr:col>41</xdr:col>
      <xdr:colOff>101600</xdr:colOff>
      <xdr:row>35</xdr:row>
      <xdr:rowOff>160528</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7810500" y="60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82187</xdr:rowOff>
    </xdr:from>
    <xdr:to>
      <xdr:col>45</xdr:col>
      <xdr:colOff>177800</xdr:colOff>
      <xdr:row>35</xdr:row>
      <xdr:rowOff>109728</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flipV="1">
          <a:off x="7861300" y="6082937"/>
          <a:ext cx="8890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79502</xdr:rowOff>
    </xdr:from>
    <xdr:to>
      <xdr:col>36</xdr:col>
      <xdr:colOff>165100</xdr:colOff>
      <xdr:row>36</xdr:row>
      <xdr:rowOff>9652</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6921500" y="60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109728</xdr:rowOff>
    </xdr:from>
    <xdr:to>
      <xdr:col>41</xdr:col>
      <xdr:colOff>50800</xdr:colOff>
      <xdr:row>35</xdr:row>
      <xdr:rowOff>130302</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6972300" y="61104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61303</xdr:rowOff>
    </xdr:from>
    <xdr:ext cx="469744" cy="259045"/>
    <xdr:sp macro="" textlink="">
      <xdr:nvSpPr>
        <xdr:cNvPr id="147" name="n_1aveValue【道路】&#10;一人当たり延長">
          <a:extLst>
            <a:ext uri="{FF2B5EF4-FFF2-40B4-BE49-F238E27FC236}">
              <a16:creationId xmlns:a16="http://schemas.microsoft.com/office/drawing/2014/main" id="{00000000-0008-0000-0E00-000093000000}"/>
            </a:ext>
          </a:extLst>
        </xdr:cNvPr>
        <xdr:cNvSpPr txBox="1"/>
      </xdr:nvSpPr>
      <xdr:spPr>
        <a:xfrm>
          <a:off x="9391727" y="657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71536</xdr:rowOff>
    </xdr:from>
    <xdr:ext cx="469744" cy="259045"/>
    <xdr:sp macro="" textlink="">
      <xdr:nvSpPr>
        <xdr:cNvPr id="148" name="n_2aveValue【道路】&#10;一人当たり延長">
          <a:extLst>
            <a:ext uri="{FF2B5EF4-FFF2-40B4-BE49-F238E27FC236}">
              <a16:creationId xmlns:a16="http://schemas.microsoft.com/office/drawing/2014/main" id="{00000000-0008-0000-0E00-000094000000}"/>
            </a:ext>
          </a:extLst>
        </xdr:cNvPr>
        <xdr:cNvSpPr txBox="1"/>
      </xdr:nvSpPr>
      <xdr:spPr>
        <a:xfrm>
          <a:off x="8515427" y="65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4915</xdr:rowOff>
    </xdr:from>
    <xdr:ext cx="469744" cy="259045"/>
    <xdr:sp macro="" textlink="">
      <xdr:nvSpPr>
        <xdr:cNvPr id="149" name="n_3aveValue【道路】&#10;一人当たり延長">
          <a:extLst>
            <a:ext uri="{FF2B5EF4-FFF2-40B4-BE49-F238E27FC236}">
              <a16:creationId xmlns:a16="http://schemas.microsoft.com/office/drawing/2014/main" id="{00000000-0008-0000-0E00-000095000000}"/>
            </a:ext>
          </a:extLst>
        </xdr:cNvPr>
        <xdr:cNvSpPr txBox="1"/>
      </xdr:nvSpPr>
      <xdr:spPr>
        <a:xfrm>
          <a:off x="7626427"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5133</xdr:rowOff>
    </xdr:from>
    <xdr:ext cx="469744" cy="259045"/>
    <xdr:sp macro="" textlink="">
      <xdr:nvSpPr>
        <xdr:cNvPr id="150" name="n_4aveValue【道路】&#10;一人当たり延長">
          <a:extLst>
            <a:ext uri="{FF2B5EF4-FFF2-40B4-BE49-F238E27FC236}">
              <a16:creationId xmlns:a16="http://schemas.microsoft.com/office/drawing/2014/main" id="{00000000-0008-0000-0E00-000096000000}"/>
            </a:ext>
          </a:extLst>
        </xdr:cNvPr>
        <xdr:cNvSpPr txBox="1"/>
      </xdr:nvSpPr>
      <xdr:spPr>
        <a:xfrm>
          <a:off x="6737427" y="66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126763</xdr:rowOff>
    </xdr:from>
    <xdr:ext cx="534377" cy="259045"/>
    <xdr:sp macro="" textlink="">
      <xdr:nvSpPr>
        <xdr:cNvPr id="151" name="n_1mainValue【道路】&#10;一人当たり延長">
          <a:extLst>
            <a:ext uri="{FF2B5EF4-FFF2-40B4-BE49-F238E27FC236}">
              <a16:creationId xmlns:a16="http://schemas.microsoft.com/office/drawing/2014/main" id="{00000000-0008-0000-0E00-000097000000}"/>
            </a:ext>
          </a:extLst>
        </xdr:cNvPr>
        <xdr:cNvSpPr txBox="1"/>
      </xdr:nvSpPr>
      <xdr:spPr>
        <a:xfrm>
          <a:off x="9359411" y="578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149514</xdr:rowOff>
    </xdr:from>
    <xdr:ext cx="534377" cy="259045"/>
    <xdr:sp macro="" textlink="">
      <xdr:nvSpPr>
        <xdr:cNvPr id="152" name="n_2mainValue【道路】&#10;一人当たり延長">
          <a:extLst>
            <a:ext uri="{FF2B5EF4-FFF2-40B4-BE49-F238E27FC236}">
              <a16:creationId xmlns:a16="http://schemas.microsoft.com/office/drawing/2014/main" id="{00000000-0008-0000-0E00-000098000000}"/>
            </a:ext>
          </a:extLst>
        </xdr:cNvPr>
        <xdr:cNvSpPr txBox="1"/>
      </xdr:nvSpPr>
      <xdr:spPr>
        <a:xfrm>
          <a:off x="8483111" y="58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5605</xdr:rowOff>
    </xdr:from>
    <xdr:ext cx="534377" cy="259045"/>
    <xdr:sp macro="" textlink="">
      <xdr:nvSpPr>
        <xdr:cNvPr id="153" name="n_3mainValue【道路】&#10;一人当たり延長">
          <a:extLst>
            <a:ext uri="{FF2B5EF4-FFF2-40B4-BE49-F238E27FC236}">
              <a16:creationId xmlns:a16="http://schemas.microsoft.com/office/drawing/2014/main" id="{00000000-0008-0000-0E00-000099000000}"/>
            </a:ext>
          </a:extLst>
        </xdr:cNvPr>
        <xdr:cNvSpPr txBox="1"/>
      </xdr:nvSpPr>
      <xdr:spPr>
        <a:xfrm>
          <a:off x="7594111" y="583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26179</xdr:rowOff>
    </xdr:from>
    <xdr:ext cx="534377" cy="259045"/>
    <xdr:sp macro="" textlink="">
      <xdr:nvSpPr>
        <xdr:cNvPr id="154" name="n_4mainValue【道路】&#10;一人当たり延長">
          <a:extLst>
            <a:ext uri="{FF2B5EF4-FFF2-40B4-BE49-F238E27FC236}">
              <a16:creationId xmlns:a16="http://schemas.microsoft.com/office/drawing/2014/main" id="{00000000-0008-0000-0E00-00009A000000}"/>
            </a:ext>
          </a:extLst>
        </xdr:cNvPr>
        <xdr:cNvSpPr txBox="1"/>
      </xdr:nvSpPr>
      <xdr:spPr>
        <a:xfrm>
          <a:off x="6705111" y="58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00000000-0008-0000-0E00-0000B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00000000-0008-0000-0E00-0000B3000000}"/>
            </a:ext>
          </a:extLst>
        </xdr:cNvPr>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00000000-0008-0000-0E00-0000B5000000}"/>
            </a:ext>
          </a:extLst>
        </xdr:cNvPr>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00000000-0008-0000-0E00-0000B7000000}"/>
            </a:ext>
          </a:extLst>
        </xdr:cNvPr>
        <xdr:cNvSpPr txBox="1"/>
      </xdr:nvSpPr>
      <xdr:spPr>
        <a:xfrm>
          <a:off x="4673600" y="1057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00000000-0008-0000-0E00-0000BA000000}"/>
            </a:ext>
          </a:extLst>
        </xdr:cNvPr>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00000000-0008-0000-0E00-0000BB000000}"/>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00000000-0008-0000-0E00-0000BC000000}"/>
            </a:ext>
          </a:extLst>
        </xdr:cNvPr>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xdr:rowOff>
    </xdr:from>
    <xdr:to>
      <xdr:col>24</xdr:col>
      <xdr:colOff>114300</xdr:colOff>
      <xdr:row>63</xdr:row>
      <xdr:rowOff>107950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4584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156227</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00000000-0008-0000-0E00-0000C3000000}"/>
            </a:ext>
          </a:extLst>
        </xdr:cNvPr>
        <xdr:cNvSpPr txBox="1"/>
      </xdr:nvSpPr>
      <xdr:spPr>
        <a:xfrm>
          <a:off x="4673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156845</xdr:rowOff>
    </xdr:from>
    <xdr:to>
      <xdr:col>20</xdr:col>
      <xdr:colOff>38100</xdr:colOff>
      <xdr:row>63</xdr:row>
      <xdr:rowOff>86995</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3746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36195</xdr:rowOff>
    </xdr:from>
    <xdr:to>
      <xdr:col>24</xdr:col>
      <xdr:colOff>63500</xdr:colOff>
      <xdr:row>63</xdr:row>
      <xdr:rowOff>57150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3797300" y="108375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135890</xdr:rowOff>
    </xdr:from>
    <xdr:to>
      <xdr:col>15</xdr:col>
      <xdr:colOff>101600</xdr:colOff>
      <xdr:row>63</xdr:row>
      <xdr:rowOff>66040</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2857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15240</xdr:rowOff>
    </xdr:from>
    <xdr:to>
      <xdr:col>19</xdr:col>
      <xdr:colOff>177800</xdr:colOff>
      <xdr:row>63</xdr:row>
      <xdr:rowOff>36195</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2908300" y="108165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114935</xdr:rowOff>
    </xdr:from>
    <xdr:to>
      <xdr:col>10</xdr:col>
      <xdr:colOff>165100</xdr:colOff>
      <xdr:row>63</xdr:row>
      <xdr:rowOff>45085</xdr:rowOff>
    </xdr:to>
    <xdr:sp macro="" textlink="">
      <xdr:nvSpPr>
        <xdr:cNvPr id="200" name="楕円 199">
          <a:extLst>
            <a:ext uri="{FF2B5EF4-FFF2-40B4-BE49-F238E27FC236}">
              <a16:creationId xmlns:a16="http://schemas.microsoft.com/office/drawing/2014/main" id="{00000000-0008-0000-0E00-0000C8000000}"/>
            </a:ext>
          </a:extLst>
        </xdr:cNvPr>
        <xdr:cNvSpPr/>
      </xdr:nvSpPr>
      <xdr:spPr>
        <a:xfrm>
          <a:off x="1968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165735</xdr:rowOff>
    </xdr:from>
    <xdr:to>
      <xdr:col>15</xdr:col>
      <xdr:colOff>50800</xdr:colOff>
      <xdr:row>63</xdr:row>
      <xdr:rowOff>15240</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a:off x="2019300" y="107956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95885</xdr:rowOff>
    </xdr:from>
    <xdr:to>
      <xdr:col>6</xdr:col>
      <xdr:colOff>38100</xdr:colOff>
      <xdr:row>63</xdr:row>
      <xdr:rowOff>26035</xdr:rowOff>
    </xdr:to>
    <xdr:sp macro="" textlink="">
      <xdr:nvSpPr>
        <xdr:cNvPr id="202" name="楕円 201">
          <a:extLst>
            <a:ext uri="{FF2B5EF4-FFF2-40B4-BE49-F238E27FC236}">
              <a16:creationId xmlns:a16="http://schemas.microsoft.com/office/drawing/2014/main" id="{00000000-0008-0000-0E00-0000CA000000}"/>
            </a:ext>
          </a:extLst>
        </xdr:cNvPr>
        <xdr:cNvSpPr/>
      </xdr:nvSpPr>
      <xdr:spPr>
        <a:xfrm>
          <a:off x="1079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146685</xdr:rowOff>
    </xdr:from>
    <xdr:to>
      <xdr:col>10</xdr:col>
      <xdr:colOff>114300</xdr:colOff>
      <xdr:row>62</xdr:row>
      <xdr:rowOff>165735</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1130300" y="107765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78122</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3582044" y="108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57167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00000000-0008-0000-0E00-0000D1000000}"/>
            </a:ext>
          </a:extLst>
        </xdr:cNvPr>
        <xdr:cNvSpPr txBox="1"/>
      </xdr:nvSpPr>
      <xdr:spPr>
        <a:xfrm>
          <a:off x="27057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36212</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00000000-0008-0000-0E00-0000D2000000}"/>
            </a:ext>
          </a:extLst>
        </xdr:cNvPr>
        <xdr:cNvSpPr txBox="1"/>
      </xdr:nvSpPr>
      <xdr:spPr>
        <a:xfrm>
          <a:off x="18167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17162</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00000000-0008-0000-0E00-0000D3000000}"/>
            </a:ext>
          </a:extLst>
        </xdr:cNvPr>
        <xdr:cNvSpPr txBox="1"/>
      </xdr:nvSpPr>
      <xdr:spPr>
        <a:xfrm>
          <a:off x="927744"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00000000-0008-0000-0E00-0000E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00000000-0008-0000-0E00-0000EE000000}"/>
            </a:ext>
          </a:extLst>
        </xdr:cNvPr>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00000000-0008-0000-0E00-0000F0000000}"/>
            </a:ext>
          </a:extLst>
        </xdr:cNvPr>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00000000-0008-0000-0E00-0000F2000000}"/>
            </a:ext>
          </a:extLst>
        </xdr:cNvPr>
        <xdr:cNvSpPr txBox="1"/>
      </xdr:nvSpPr>
      <xdr:spPr>
        <a:xfrm>
          <a:off x="10515600" y="10432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00000000-0008-0000-0E00-0000F5000000}"/>
            </a:ext>
          </a:extLst>
        </xdr:cNvPr>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00000000-0008-0000-0E00-0000F6000000}"/>
            </a:ext>
          </a:extLst>
        </xdr:cNvPr>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00000000-0008-0000-0E00-0000F7000000}"/>
            </a:ext>
          </a:extLst>
        </xdr:cNvPr>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32515</xdr:rowOff>
    </xdr:from>
    <xdr:to>
      <xdr:col>55</xdr:col>
      <xdr:colOff>50800</xdr:colOff>
      <xdr:row>62</xdr:row>
      <xdr:rowOff>134115</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10426700" y="1066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10942</xdr:rowOff>
    </xdr:from>
    <xdr:ext cx="599010" cy="259045"/>
    <xdr:sp macro="" textlink="">
      <xdr:nvSpPr>
        <xdr:cNvPr id="254" name="【橋りょう・トンネル】&#10;一人当たり有形固定資産（償却資産）額該当値テキスト">
          <a:extLst>
            <a:ext uri="{FF2B5EF4-FFF2-40B4-BE49-F238E27FC236}">
              <a16:creationId xmlns:a16="http://schemas.microsoft.com/office/drawing/2014/main" id="{00000000-0008-0000-0E00-0000FE000000}"/>
            </a:ext>
          </a:extLst>
        </xdr:cNvPr>
        <xdr:cNvSpPr txBox="1"/>
      </xdr:nvSpPr>
      <xdr:spPr>
        <a:xfrm>
          <a:off x="10515600" y="1064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37567</xdr:rowOff>
    </xdr:from>
    <xdr:to>
      <xdr:col>50</xdr:col>
      <xdr:colOff>165100</xdr:colOff>
      <xdr:row>62</xdr:row>
      <xdr:rowOff>139167</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9588500" y="106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83315</xdr:rowOff>
    </xdr:from>
    <xdr:to>
      <xdr:col>55</xdr:col>
      <xdr:colOff>0</xdr:colOff>
      <xdr:row>62</xdr:row>
      <xdr:rowOff>88367</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9639300" y="10713215"/>
          <a:ext cx="8382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43056</xdr:rowOff>
    </xdr:from>
    <xdr:to>
      <xdr:col>46</xdr:col>
      <xdr:colOff>38100</xdr:colOff>
      <xdr:row>62</xdr:row>
      <xdr:rowOff>144656</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8699500" y="106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88367</xdr:rowOff>
    </xdr:from>
    <xdr:to>
      <xdr:col>50</xdr:col>
      <xdr:colOff>114300</xdr:colOff>
      <xdr:row>62</xdr:row>
      <xdr:rowOff>93856</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flipV="1">
          <a:off x="8750300" y="10718267"/>
          <a:ext cx="889000" cy="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49934</xdr:rowOff>
    </xdr:from>
    <xdr:to>
      <xdr:col>41</xdr:col>
      <xdr:colOff>101600</xdr:colOff>
      <xdr:row>62</xdr:row>
      <xdr:rowOff>151534</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7810500" y="106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93856</xdr:rowOff>
    </xdr:from>
    <xdr:to>
      <xdr:col>45</xdr:col>
      <xdr:colOff>177800</xdr:colOff>
      <xdr:row>62</xdr:row>
      <xdr:rowOff>100734</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flipV="1">
          <a:off x="7861300" y="10723756"/>
          <a:ext cx="889000" cy="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55466</xdr:rowOff>
    </xdr:from>
    <xdr:to>
      <xdr:col>36</xdr:col>
      <xdr:colOff>165100</xdr:colOff>
      <xdr:row>62</xdr:row>
      <xdr:rowOff>157066</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6921500" y="10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100734</xdr:rowOff>
    </xdr:from>
    <xdr:to>
      <xdr:col>41</xdr:col>
      <xdr:colOff>50800</xdr:colOff>
      <xdr:row>62</xdr:row>
      <xdr:rowOff>106266</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flipV="1">
          <a:off x="6972300" y="10730634"/>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9327095" y="1034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84507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7561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6672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130294</xdr:rowOff>
    </xdr:from>
    <xdr:ext cx="599010" cy="259045"/>
    <xdr:sp macro="" textlink="">
      <xdr:nvSpPr>
        <xdr:cNvPr id="267" name="n_1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9327095" y="1076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135783</xdr:rowOff>
    </xdr:from>
    <xdr:ext cx="599010" cy="259045"/>
    <xdr:sp macro="" textlink="">
      <xdr:nvSpPr>
        <xdr:cNvPr id="268" name="n_2mainValue【橋りょう・トンネル】&#10;一人当たり有形固定資産（償却資産）額">
          <a:extLst>
            <a:ext uri="{FF2B5EF4-FFF2-40B4-BE49-F238E27FC236}">
              <a16:creationId xmlns:a16="http://schemas.microsoft.com/office/drawing/2014/main" id="{00000000-0008-0000-0E00-00000C010000}"/>
            </a:ext>
          </a:extLst>
        </xdr:cNvPr>
        <xdr:cNvSpPr txBox="1"/>
      </xdr:nvSpPr>
      <xdr:spPr>
        <a:xfrm>
          <a:off x="8450795" y="1076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142661</xdr:rowOff>
    </xdr:from>
    <xdr:ext cx="599010" cy="259045"/>
    <xdr:sp macro="" textlink="">
      <xdr:nvSpPr>
        <xdr:cNvPr id="269" name="n_3mainValue【橋りょう・トンネル】&#10;一人当たり有形固定資産（償却資産）額">
          <a:extLst>
            <a:ext uri="{FF2B5EF4-FFF2-40B4-BE49-F238E27FC236}">
              <a16:creationId xmlns:a16="http://schemas.microsoft.com/office/drawing/2014/main" id="{00000000-0008-0000-0E00-00000D010000}"/>
            </a:ext>
          </a:extLst>
        </xdr:cNvPr>
        <xdr:cNvSpPr txBox="1"/>
      </xdr:nvSpPr>
      <xdr:spPr>
        <a:xfrm>
          <a:off x="7561795" y="1077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148193</xdr:rowOff>
    </xdr:from>
    <xdr:ext cx="599010" cy="259045"/>
    <xdr:sp macro="" textlink="">
      <xdr:nvSpPr>
        <xdr:cNvPr id="270" name="n_4mainValue【橋りょう・トンネル】&#10;一人当たり有形固定資産（償却資産）額">
          <a:extLst>
            <a:ext uri="{FF2B5EF4-FFF2-40B4-BE49-F238E27FC236}">
              <a16:creationId xmlns:a16="http://schemas.microsoft.com/office/drawing/2014/main" id="{00000000-0008-0000-0E00-00000E010000}"/>
            </a:ext>
          </a:extLst>
        </xdr:cNvPr>
        <xdr:cNvSpPr txBox="1"/>
      </xdr:nvSpPr>
      <xdr:spPr>
        <a:xfrm>
          <a:off x="6672795" y="1077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00000000-0008-0000-0E00-00002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00000000-0008-0000-0E00-000028010000}"/>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00000000-0008-0000-0E00-00002A010000}"/>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00000000-0008-0000-0E00-00002C010000}"/>
            </a:ext>
          </a:extLst>
        </xdr:cNvPr>
        <xdr:cNvSpPr txBox="1"/>
      </xdr:nvSpPr>
      <xdr:spPr>
        <a:xfrm>
          <a:off x="4673600" y="1430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00000000-0008-0000-0E00-00002F010000}"/>
            </a:ext>
          </a:extLst>
        </xdr:cNvPr>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00000000-0008-0000-0E00-000030010000}"/>
            </a:ext>
          </a:extLst>
        </xdr:cNvPr>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45847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59707</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00000000-0008-0000-0E00-000038010000}"/>
            </a:ext>
          </a:extLst>
        </xdr:cNvPr>
        <xdr:cNvSpPr txBox="1"/>
      </xdr:nvSpPr>
      <xdr:spPr>
        <a:xfrm>
          <a:off x="4673600"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12064</xdr:rowOff>
    </xdr:from>
    <xdr:to>
      <xdr:col>20</xdr:col>
      <xdr:colOff>38100</xdr:colOff>
      <xdr:row>83</xdr:row>
      <xdr:rowOff>113664</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3746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62864</xdr:rowOff>
    </xdr:from>
    <xdr:to>
      <xdr:col>24</xdr:col>
      <xdr:colOff>63500</xdr:colOff>
      <xdr:row>83</xdr:row>
      <xdr:rowOff>87630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3797300" y="1429321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154939</xdr:rowOff>
    </xdr:from>
    <xdr:to>
      <xdr:col>15</xdr:col>
      <xdr:colOff>101600</xdr:colOff>
      <xdr:row>83</xdr:row>
      <xdr:rowOff>85089</xdr:rowOff>
    </xdr:to>
    <xdr:sp macro="" textlink="">
      <xdr:nvSpPr>
        <xdr:cNvPr id="315" name="楕円 314">
          <a:extLst>
            <a:ext uri="{FF2B5EF4-FFF2-40B4-BE49-F238E27FC236}">
              <a16:creationId xmlns:a16="http://schemas.microsoft.com/office/drawing/2014/main" id="{00000000-0008-0000-0E00-00003B010000}"/>
            </a:ext>
          </a:extLst>
        </xdr:cNvPr>
        <xdr:cNvSpPr/>
      </xdr:nvSpPr>
      <xdr:spPr>
        <a:xfrm>
          <a:off x="2857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34289</xdr:rowOff>
    </xdr:from>
    <xdr:to>
      <xdr:col>19</xdr:col>
      <xdr:colOff>177800</xdr:colOff>
      <xdr:row>83</xdr:row>
      <xdr:rowOff>62864</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2908300" y="142646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139700</xdr:rowOff>
    </xdr:from>
    <xdr:to>
      <xdr:col>10</xdr:col>
      <xdr:colOff>165100</xdr:colOff>
      <xdr:row>83</xdr:row>
      <xdr:rowOff>69850</xdr:rowOff>
    </xdr:to>
    <xdr:sp macro="" textlink="">
      <xdr:nvSpPr>
        <xdr:cNvPr id="317" name="楕円 316">
          <a:extLst>
            <a:ext uri="{FF2B5EF4-FFF2-40B4-BE49-F238E27FC236}">
              <a16:creationId xmlns:a16="http://schemas.microsoft.com/office/drawing/2014/main" id="{00000000-0008-0000-0E00-00003D010000}"/>
            </a:ext>
          </a:extLst>
        </xdr:cNvPr>
        <xdr:cNvSpPr/>
      </xdr:nvSpPr>
      <xdr:spPr>
        <a:xfrm>
          <a:off x="196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19050</xdr:rowOff>
    </xdr:from>
    <xdr:to>
      <xdr:col>15</xdr:col>
      <xdr:colOff>50800</xdr:colOff>
      <xdr:row>83</xdr:row>
      <xdr:rowOff>34289</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2019300" y="14249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109220</xdr:rowOff>
    </xdr:from>
    <xdr:to>
      <xdr:col>6</xdr:col>
      <xdr:colOff>38100</xdr:colOff>
      <xdr:row>83</xdr:row>
      <xdr:rowOff>39370</xdr:rowOff>
    </xdr:to>
    <xdr:sp macro="" textlink="">
      <xdr:nvSpPr>
        <xdr:cNvPr id="319" name="楕円 318">
          <a:extLst>
            <a:ext uri="{FF2B5EF4-FFF2-40B4-BE49-F238E27FC236}">
              <a16:creationId xmlns:a16="http://schemas.microsoft.com/office/drawing/2014/main" id="{00000000-0008-0000-0E00-00003F010000}"/>
            </a:ext>
          </a:extLst>
        </xdr:cNvPr>
        <xdr:cNvSpPr/>
      </xdr:nvSpPr>
      <xdr:spPr>
        <a:xfrm>
          <a:off x="1079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160020</xdr:rowOff>
    </xdr:from>
    <xdr:to>
      <xdr:col>10</xdr:col>
      <xdr:colOff>114300</xdr:colOff>
      <xdr:row>83</xdr:row>
      <xdr:rowOff>19050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1130300" y="14218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a:extLst>
            <a:ext uri="{FF2B5EF4-FFF2-40B4-BE49-F238E27FC236}">
              <a16:creationId xmlns:a16="http://schemas.microsoft.com/office/drawing/2014/main" id="{00000000-0008-0000-0E00-000041010000}"/>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a:extLst>
            <a:ext uri="{FF2B5EF4-FFF2-40B4-BE49-F238E27FC236}">
              <a16:creationId xmlns:a16="http://schemas.microsoft.com/office/drawing/2014/main" id="{00000000-0008-0000-0E00-000042010000}"/>
            </a:ext>
          </a:extLst>
        </xdr:cNvPr>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a:extLst>
            <a:ext uri="{FF2B5EF4-FFF2-40B4-BE49-F238E27FC236}">
              <a16:creationId xmlns:a16="http://schemas.microsoft.com/office/drawing/2014/main" id="{00000000-0008-0000-0E00-000043010000}"/>
            </a:ext>
          </a:extLst>
        </xdr:cNvPr>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00000000-0008-0000-0E00-000044010000}"/>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130191</xdr:rowOff>
    </xdr:from>
    <xdr:ext cx="405111" cy="259045"/>
    <xdr:sp macro="" textlink="">
      <xdr:nvSpPr>
        <xdr:cNvPr id="325" name="n_1mainValue【公営住宅】&#10;有形固定資産減価償却率">
          <a:extLst>
            <a:ext uri="{FF2B5EF4-FFF2-40B4-BE49-F238E27FC236}">
              <a16:creationId xmlns:a16="http://schemas.microsoft.com/office/drawing/2014/main" id="{00000000-0008-0000-0E00-000045010000}"/>
            </a:ext>
          </a:extLst>
        </xdr:cNvPr>
        <xdr:cNvSpPr txBox="1"/>
      </xdr:nvSpPr>
      <xdr:spPr>
        <a:xfrm>
          <a:off x="35820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101616</xdr:rowOff>
    </xdr:from>
    <xdr:ext cx="405111" cy="259045"/>
    <xdr:sp macro="" textlink="">
      <xdr:nvSpPr>
        <xdr:cNvPr id="326" name="n_2mainValue【公営住宅】&#10;有形固定資産減価償却率">
          <a:extLst>
            <a:ext uri="{FF2B5EF4-FFF2-40B4-BE49-F238E27FC236}">
              <a16:creationId xmlns:a16="http://schemas.microsoft.com/office/drawing/2014/main" id="{00000000-0008-0000-0E00-000046010000}"/>
            </a:ext>
          </a:extLst>
        </xdr:cNvPr>
        <xdr:cNvSpPr txBox="1"/>
      </xdr:nvSpPr>
      <xdr:spPr>
        <a:xfrm>
          <a:off x="2705744" y="1398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86377</xdr:rowOff>
    </xdr:from>
    <xdr:ext cx="405111" cy="259045"/>
    <xdr:sp macro="" textlink="">
      <xdr:nvSpPr>
        <xdr:cNvPr id="327" name="n_3mainValue【公営住宅】&#10;有形固定資産減価償却率">
          <a:extLst>
            <a:ext uri="{FF2B5EF4-FFF2-40B4-BE49-F238E27FC236}">
              <a16:creationId xmlns:a16="http://schemas.microsoft.com/office/drawing/2014/main" id="{00000000-0008-0000-0E00-000047010000}"/>
            </a:ext>
          </a:extLst>
        </xdr:cNvPr>
        <xdr:cNvSpPr txBox="1"/>
      </xdr:nvSpPr>
      <xdr:spPr>
        <a:xfrm>
          <a:off x="1816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30497</xdr:rowOff>
    </xdr:from>
    <xdr:ext cx="405111" cy="259045"/>
    <xdr:sp macro="" textlink="">
      <xdr:nvSpPr>
        <xdr:cNvPr id="328" name="n_4mainValue【公営住宅】&#10;有形固定資産減価償却率">
          <a:extLst>
            <a:ext uri="{FF2B5EF4-FFF2-40B4-BE49-F238E27FC236}">
              <a16:creationId xmlns:a16="http://schemas.microsoft.com/office/drawing/2014/main" id="{00000000-0008-0000-0E00-000048010000}"/>
            </a:ext>
          </a:extLst>
        </xdr:cNvPr>
        <xdr:cNvSpPr txBox="1"/>
      </xdr:nvSpPr>
      <xdr:spPr>
        <a:xfrm>
          <a:off x="927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E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E00-00005F010000}"/>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00000000-0008-0000-0E00-000061010000}"/>
            </a:ext>
          </a:extLst>
        </xdr:cNvPr>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58081</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E00-000063010000}"/>
            </a:ext>
          </a:extLst>
        </xdr:cNvPr>
        <xdr:cNvSpPr txBox="1"/>
      </xdr:nvSpPr>
      <xdr:spPr>
        <a:xfrm>
          <a:off x="10515600" y="14459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00000000-0008-0000-0E00-000068010000}"/>
            </a:ext>
          </a:extLst>
        </xdr:cNvPr>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42163</xdr:rowOff>
    </xdr:from>
    <xdr:to>
      <xdr:col>55</xdr:col>
      <xdr:colOff>50800</xdr:colOff>
      <xdr:row>84</xdr:row>
      <xdr:rowOff>143763</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104267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65040</xdr:rowOff>
    </xdr:from>
    <xdr:ext cx="469744" cy="259045"/>
    <xdr:sp macro="" textlink="">
      <xdr:nvSpPr>
        <xdr:cNvPr id="367" name="【公営住宅】&#10;一人当たり面積該当値テキスト">
          <a:extLst>
            <a:ext uri="{FF2B5EF4-FFF2-40B4-BE49-F238E27FC236}">
              <a16:creationId xmlns:a16="http://schemas.microsoft.com/office/drawing/2014/main" id="{00000000-0008-0000-0E00-00006F010000}"/>
            </a:ext>
          </a:extLst>
        </xdr:cNvPr>
        <xdr:cNvSpPr txBox="1"/>
      </xdr:nvSpPr>
      <xdr:spPr>
        <a:xfrm>
          <a:off x="10515600" y="1429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32562</xdr:rowOff>
    </xdr:from>
    <xdr:to>
      <xdr:col>50</xdr:col>
      <xdr:colOff>165100</xdr:colOff>
      <xdr:row>84</xdr:row>
      <xdr:rowOff>134162</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9588500" y="1443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83362</xdr:rowOff>
    </xdr:from>
    <xdr:to>
      <xdr:col>55</xdr:col>
      <xdr:colOff>0</xdr:colOff>
      <xdr:row>84</xdr:row>
      <xdr:rowOff>92963</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9639300" y="14485162"/>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48107</xdr:rowOff>
    </xdr:from>
    <xdr:to>
      <xdr:col>46</xdr:col>
      <xdr:colOff>38100</xdr:colOff>
      <xdr:row>84</xdr:row>
      <xdr:rowOff>149707</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8699500" y="1444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83362</xdr:rowOff>
    </xdr:from>
    <xdr:to>
      <xdr:col>50</xdr:col>
      <xdr:colOff>114300</xdr:colOff>
      <xdr:row>84</xdr:row>
      <xdr:rowOff>98907</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8750300" y="1448516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44450</xdr:rowOff>
    </xdr:from>
    <xdr:to>
      <xdr:col>41</xdr:col>
      <xdr:colOff>101600</xdr:colOff>
      <xdr:row>84</xdr:row>
      <xdr:rowOff>146050</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781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95250</xdr:rowOff>
    </xdr:from>
    <xdr:to>
      <xdr:col>45</xdr:col>
      <xdr:colOff>177800</xdr:colOff>
      <xdr:row>84</xdr:row>
      <xdr:rowOff>98907</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7861300" y="1449705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47192</xdr:rowOff>
    </xdr:from>
    <xdr:to>
      <xdr:col>36</xdr:col>
      <xdr:colOff>165100</xdr:colOff>
      <xdr:row>84</xdr:row>
      <xdr:rowOff>148792</xdr:rowOff>
    </xdr:to>
    <xdr:sp macro="" textlink="">
      <xdr:nvSpPr>
        <xdr:cNvPr id="374" name="楕円 373">
          <a:extLst>
            <a:ext uri="{FF2B5EF4-FFF2-40B4-BE49-F238E27FC236}">
              <a16:creationId xmlns:a16="http://schemas.microsoft.com/office/drawing/2014/main" id="{00000000-0008-0000-0E00-000076010000}"/>
            </a:ext>
          </a:extLst>
        </xdr:cNvPr>
        <xdr:cNvSpPr/>
      </xdr:nvSpPr>
      <xdr:spPr>
        <a:xfrm>
          <a:off x="6921500" y="1444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84</xdr:row>
      <xdr:rowOff>97992</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flipV="1">
          <a:off x="6972300" y="14497050"/>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170096</xdr:rowOff>
    </xdr:from>
    <xdr:ext cx="469744" cy="259045"/>
    <xdr:sp macro="" textlink="">
      <xdr:nvSpPr>
        <xdr:cNvPr id="376" name="n_1aveValue【公営住宅】&#10;一人当たり面積">
          <a:extLst>
            <a:ext uri="{FF2B5EF4-FFF2-40B4-BE49-F238E27FC236}">
              <a16:creationId xmlns:a16="http://schemas.microsoft.com/office/drawing/2014/main" id="{00000000-0008-0000-0E00-000078010000}"/>
            </a:ext>
          </a:extLst>
        </xdr:cNvPr>
        <xdr:cNvSpPr txBox="1"/>
      </xdr:nvSpPr>
      <xdr:spPr>
        <a:xfrm>
          <a:off x="9391727" y="1457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77" name="n_2aveValue【公営住宅】&#10;一人当たり面積">
          <a:extLst>
            <a:ext uri="{FF2B5EF4-FFF2-40B4-BE49-F238E27FC236}">
              <a16:creationId xmlns:a16="http://schemas.microsoft.com/office/drawing/2014/main" id="{00000000-0008-0000-0E00-000079010000}"/>
            </a:ext>
          </a:extLst>
        </xdr:cNvPr>
        <xdr:cNvSpPr txBox="1"/>
      </xdr:nvSpPr>
      <xdr:spPr>
        <a:xfrm>
          <a:off x="8515427" y="145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78" name="n_3aveValue【公営住宅】&#10;一人当たり面積">
          <a:extLst>
            <a:ext uri="{FF2B5EF4-FFF2-40B4-BE49-F238E27FC236}">
              <a16:creationId xmlns:a16="http://schemas.microsoft.com/office/drawing/2014/main" id="{00000000-0008-0000-0E00-00007A010000}"/>
            </a:ext>
          </a:extLst>
        </xdr:cNvPr>
        <xdr:cNvSpPr txBox="1"/>
      </xdr:nvSpPr>
      <xdr:spPr>
        <a:xfrm>
          <a:off x="7626427" y="145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5503</xdr:rowOff>
    </xdr:from>
    <xdr:ext cx="469744" cy="259045"/>
    <xdr:sp macro="" textlink="">
      <xdr:nvSpPr>
        <xdr:cNvPr id="379" name="n_4aveValue【公営住宅】&#10;一人当たり面積">
          <a:extLst>
            <a:ext uri="{FF2B5EF4-FFF2-40B4-BE49-F238E27FC236}">
              <a16:creationId xmlns:a16="http://schemas.microsoft.com/office/drawing/2014/main" id="{00000000-0008-0000-0E00-00007B010000}"/>
            </a:ext>
          </a:extLst>
        </xdr:cNvPr>
        <xdr:cNvSpPr txBox="1"/>
      </xdr:nvSpPr>
      <xdr:spPr>
        <a:xfrm>
          <a:off x="6737427" y="145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150689</xdr:rowOff>
    </xdr:from>
    <xdr:ext cx="469744" cy="259045"/>
    <xdr:sp macro="" textlink="">
      <xdr:nvSpPr>
        <xdr:cNvPr id="380" name="n_1mainValue【公営住宅】&#10;一人当たり面積">
          <a:extLst>
            <a:ext uri="{FF2B5EF4-FFF2-40B4-BE49-F238E27FC236}">
              <a16:creationId xmlns:a16="http://schemas.microsoft.com/office/drawing/2014/main" id="{00000000-0008-0000-0E00-00007C010000}"/>
            </a:ext>
          </a:extLst>
        </xdr:cNvPr>
        <xdr:cNvSpPr txBox="1"/>
      </xdr:nvSpPr>
      <xdr:spPr>
        <a:xfrm>
          <a:off x="9391727" y="1420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166234</xdr:rowOff>
    </xdr:from>
    <xdr:ext cx="469744" cy="259045"/>
    <xdr:sp macro="" textlink="">
      <xdr:nvSpPr>
        <xdr:cNvPr id="381" name="n_2mainValue【公営住宅】&#10;一人当たり面積">
          <a:extLst>
            <a:ext uri="{FF2B5EF4-FFF2-40B4-BE49-F238E27FC236}">
              <a16:creationId xmlns:a16="http://schemas.microsoft.com/office/drawing/2014/main" id="{00000000-0008-0000-0E00-00007D010000}"/>
            </a:ext>
          </a:extLst>
        </xdr:cNvPr>
        <xdr:cNvSpPr txBox="1"/>
      </xdr:nvSpPr>
      <xdr:spPr>
        <a:xfrm>
          <a:off x="8515427" y="1422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82" name="n_3mainValue【公営住宅】&#10;一人当たり面積">
          <a:extLst>
            <a:ext uri="{FF2B5EF4-FFF2-40B4-BE49-F238E27FC236}">
              <a16:creationId xmlns:a16="http://schemas.microsoft.com/office/drawing/2014/main" id="{00000000-0008-0000-0E00-00007E010000}"/>
            </a:ext>
          </a:extLst>
        </xdr:cNvPr>
        <xdr:cNvSpPr txBox="1"/>
      </xdr:nvSpPr>
      <xdr:spPr>
        <a:xfrm>
          <a:off x="7626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165319</xdr:rowOff>
    </xdr:from>
    <xdr:ext cx="469744" cy="259045"/>
    <xdr:sp macro="" textlink="">
      <xdr:nvSpPr>
        <xdr:cNvPr id="383" name="n_4mainValue【公営住宅】&#10;一人当たり面積">
          <a:extLst>
            <a:ext uri="{FF2B5EF4-FFF2-40B4-BE49-F238E27FC236}">
              <a16:creationId xmlns:a16="http://schemas.microsoft.com/office/drawing/2014/main" id="{00000000-0008-0000-0E00-00007F010000}"/>
            </a:ext>
          </a:extLst>
        </xdr:cNvPr>
        <xdr:cNvSpPr txBox="1"/>
      </xdr:nvSpPr>
      <xdr:spPr>
        <a:xfrm>
          <a:off x="6737427" y="1422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00000000-0008-0000-0E00-00009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4634865" y="1727263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00000000-0008-0000-0E00-000099010000}"/>
            </a:ext>
          </a:extLst>
        </xdr:cNvPr>
        <xdr:cNvSpPr txBox="1"/>
      </xdr:nvSpPr>
      <xdr:spPr>
        <a:xfrm>
          <a:off x="4673600" y="186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546600" y="1866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00000000-0008-0000-0E00-00009B010000}"/>
            </a:ext>
          </a:extLst>
        </xdr:cNvPr>
        <xdr:cNvSpPr txBox="1"/>
      </xdr:nvSpPr>
      <xdr:spPr>
        <a:xfrm>
          <a:off x="4673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4546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00000000-0008-0000-0E00-00009D010000}"/>
            </a:ext>
          </a:extLst>
        </xdr:cNvPr>
        <xdr:cNvSpPr txBox="1"/>
      </xdr:nvSpPr>
      <xdr:spPr>
        <a:xfrm>
          <a:off x="4673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3746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968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079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76836</xdr:rowOff>
    </xdr:from>
    <xdr:to>
      <xdr:col>24</xdr:col>
      <xdr:colOff>114300</xdr:colOff>
      <xdr:row>101</xdr:row>
      <xdr:rowOff>6986</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4584700" y="172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29863</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00000000-0008-0000-0E00-0000A9010000}"/>
            </a:ext>
          </a:extLst>
        </xdr:cNvPr>
        <xdr:cNvSpPr txBox="1"/>
      </xdr:nvSpPr>
      <xdr:spPr>
        <a:xfrm>
          <a:off x="4673600" y="1717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84455</xdr:rowOff>
    </xdr:from>
    <xdr:to>
      <xdr:col>20</xdr:col>
      <xdr:colOff>38100</xdr:colOff>
      <xdr:row>101</xdr:row>
      <xdr:rowOff>14605</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37465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127636</xdr:rowOff>
    </xdr:from>
    <xdr:to>
      <xdr:col>24</xdr:col>
      <xdr:colOff>63500</xdr:colOff>
      <xdr:row>100</xdr:row>
      <xdr:rowOff>135255</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3797300" y="1727263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97789</xdr:rowOff>
    </xdr:from>
    <xdr:to>
      <xdr:col>15</xdr:col>
      <xdr:colOff>101600</xdr:colOff>
      <xdr:row>101</xdr:row>
      <xdr:rowOff>27939</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2857500"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135255</xdr:rowOff>
    </xdr:from>
    <xdr:to>
      <xdr:col>19</xdr:col>
      <xdr:colOff>177800</xdr:colOff>
      <xdr:row>100</xdr:row>
      <xdr:rowOff>148589</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flipV="1">
          <a:off x="2908300" y="172802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170180</xdr:rowOff>
    </xdr:from>
    <xdr:to>
      <xdr:col>10</xdr:col>
      <xdr:colOff>165100</xdr:colOff>
      <xdr:row>101</xdr:row>
      <xdr:rowOff>100330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968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148589</xdr:rowOff>
    </xdr:from>
    <xdr:to>
      <xdr:col>15</xdr:col>
      <xdr:colOff>50800</xdr:colOff>
      <xdr:row>101</xdr:row>
      <xdr:rowOff>49530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flipV="1">
          <a:off x="2019300" y="172935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158750</xdr:rowOff>
    </xdr:from>
    <xdr:to>
      <xdr:col>6</xdr:col>
      <xdr:colOff>38100</xdr:colOff>
      <xdr:row>101</xdr:row>
      <xdr:rowOff>88900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079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38100</xdr:rowOff>
    </xdr:from>
    <xdr:to>
      <xdr:col>10</xdr:col>
      <xdr:colOff>114300</xdr:colOff>
      <xdr:row>101</xdr:row>
      <xdr:rowOff>49530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130300" y="17354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123841</xdr:rowOff>
    </xdr:from>
    <xdr:ext cx="405111" cy="259045"/>
    <xdr:sp macro="" textlink="">
      <xdr:nvSpPr>
        <xdr:cNvPr id="434" name="n_1ave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95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35" name="n_2ave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74313</xdr:rowOff>
    </xdr:from>
    <xdr:ext cx="405111" cy="259045"/>
    <xdr:sp macro="" textlink="">
      <xdr:nvSpPr>
        <xdr:cNvPr id="436" name="n_3ave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51452</xdr:rowOff>
    </xdr:from>
    <xdr:ext cx="405111" cy="259045"/>
    <xdr:sp macro="" textlink="">
      <xdr:nvSpPr>
        <xdr:cNvPr id="437" name="n_4ave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31132</xdr:rowOff>
    </xdr:from>
    <xdr:ext cx="405111" cy="259045"/>
    <xdr:sp macro="" textlink="">
      <xdr:nvSpPr>
        <xdr:cNvPr id="438" name="n_1mainValue【港湾・漁港】&#10;有形固定資産減価償却率">
          <a:extLst>
            <a:ext uri="{FF2B5EF4-FFF2-40B4-BE49-F238E27FC236}">
              <a16:creationId xmlns:a16="http://schemas.microsoft.com/office/drawing/2014/main" id="{00000000-0008-0000-0E00-0000B6010000}"/>
            </a:ext>
          </a:extLst>
        </xdr:cNvPr>
        <xdr:cNvSpPr txBox="1"/>
      </xdr:nvSpPr>
      <xdr:spPr>
        <a:xfrm>
          <a:off x="3582044" y="1700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44466</xdr:rowOff>
    </xdr:from>
    <xdr:ext cx="405111" cy="259045"/>
    <xdr:sp macro="" textlink="">
      <xdr:nvSpPr>
        <xdr:cNvPr id="439" name="n_2mainValue【港湾・漁港】&#10;有形固定資産減価償却率">
          <a:extLst>
            <a:ext uri="{FF2B5EF4-FFF2-40B4-BE49-F238E27FC236}">
              <a16:creationId xmlns:a16="http://schemas.microsoft.com/office/drawing/2014/main" id="{00000000-0008-0000-0E00-0000B7010000}"/>
            </a:ext>
          </a:extLst>
        </xdr:cNvPr>
        <xdr:cNvSpPr txBox="1"/>
      </xdr:nvSpPr>
      <xdr:spPr>
        <a:xfrm>
          <a:off x="270574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116857</xdr:rowOff>
    </xdr:from>
    <xdr:ext cx="405111" cy="259045"/>
    <xdr:sp macro="" textlink="">
      <xdr:nvSpPr>
        <xdr:cNvPr id="440" name="n_3mainValue【港湾・漁港】&#10;有形固定資産減価償却率">
          <a:extLst>
            <a:ext uri="{FF2B5EF4-FFF2-40B4-BE49-F238E27FC236}">
              <a16:creationId xmlns:a16="http://schemas.microsoft.com/office/drawing/2014/main" id="{00000000-0008-0000-0E00-0000B8010000}"/>
            </a:ext>
          </a:extLst>
        </xdr:cNvPr>
        <xdr:cNvSpPr txBox="1"/>
      </xdr:nvSpPr>
      <xdr:spPr>
        <a:xfrm>
          <a:off x="18167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105427</xdr:rowOff>
    </xdr:from>
    <xdr:ext cx="405111" cy="259045"/>
    <xdr:sp macro="" textlink="">
      <xdr:nvSpPr>
        <xdr:cNvPr id="441" name="n_4mainValue【港湾・漁港】&#10;有形固定資産減価償却率">
          <a:extLst>
            <a:ext uri="{FF2B5EF4-FFF2-40B4-BE49-F238E27FC236}">
              <a16:creationId xmlns:a16="http://schemas.microsoft.com/office/drawing/2014/main" id="{00000000-0008-0000-0E00-0000B9010000}"/>
            </a:ext>
          </a:extLst>
        </xdr:cNvPr>
        <xdr:cNvSpPr txBox="1"/>
      </xdr:nvSpPr>
      <xdr:spPr>
        <a:xfrm>
          <a:off x="927744" y="1707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0000000-0008-0000-0E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10476865" y="17251626"/>
          <a:ext cx="0" cy="134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00000000-0008-0000-0E00-0000D0010000}"/>
            </a:ext>
          </a:extLst>
        </xdr:cNvPr>
        <xdr:cNvSpPr txBox="1"/>
      </xdr:nvSpPr>
      <xdr:spPr>
        <a:xfrm>
          <a:off x="10515600" y="1859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859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00000000-0008-0000-0E00-0000D2010000}"/>
            </a:ext>
          </a:extLst>
        </xdr:cNvPr>
        <xdr:cNvSpPr txBox="1"/>
      </xdr:nvSpPr>
      <xdr:spPr>
        <a:xfrm>
          <a:off x="10515600" y="1702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0388600" y="1725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113042</xdr:rowOff>
    </xdr:from>
    <xdr:ext cx="534377" cy="259045"/>
    <xdr:sp macro="" textlink="">
      <xdr:nvSpPr>
        <xdr:cNvPr id="468" name="【港湾・漁港】&#10;一人当たり有形固定資産（償却資産）額平均値テキスト">
          <a:extLst>
            <a:ext uri="{FF2B5EF4-FFF2-40B4-BE49-F238E27FC236}">
              <a16:creationId xmlns:a16="http://schemas.microsoft.com/office/drawing/2014/main" id="{00000000-0008-0000-0E00-0000D4010000}"/>
            </a:ext>
          </a:extLst>
        </xdr:cNvPr>
        <xdr:cNvSpPr txBox="1"/>
      </xdr:nvSpPr>
      <xdr:spPr>
        <a:xfrm>
          <a:off x="10515600" y="18286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10426700" y="1843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9588500" y="1843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8699500" y="184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7810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6921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153809</xdr:rowOff>
    </xdr:from>
    <xdr:to>
      <xdr:col>55</xdr:col>
      <xdr:colOff>50800</xdr:colOff>
      <xdr:row>108</xdr:row>
      <xdr:rowOff>83959</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10426700" y="1849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68736</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00000000-0008-0000-0E00-0000E0010000}"/>
            </a:ext>
          </a:extLst>
        </xdr:cNvPr>
        <xdr:cNvSpPr txBox="1"/>
      </xdr:nvSpPr>
      <xdr:spPr>
        <a:xfrm>
          <a:off x="10515600" y="1841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157674</xdr:rowOff>
    </xdr:from>
    <xdr:to>
      <xdr:col>50</xdr:col>
      <xdr:colOff>165100</xdr:colOff>
      <xdr:row>108</xdr:row>
      <xdr:rowOff>87824</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9588500" y="185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33159</xdr:rowOff>
    </xdr:from>
    <xdr:to>
      <xdr:col>55</xdr:col>
      <xdr:colOff>0</xdr:colOff>
      <xdr:row>108</xdr:row>
      <xdr:rowOff>37024</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9639300" y="18549759"/>
          <a:ext cx="8382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161647</xdr:rowOff>
    </xdr:from>
    <xdr:to>
      <xdr:col>46</xdr:col>
      <xdr:colOff>38100</xdr:colOff>
      <xdr:row>108</xdr:row>
      <xdr:rowOff>91797</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8699500" y="185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37024</xdr:rowOff>
    </xdr:from>
    <xdr:to>
      <xdr:col>50</xdr:col>
      <xdr:colOff>114300</xdr:colOff>
      <xdr:row>108</xdr:row>
      <xdr:rowOff>40997</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8750300" y="18553624"/>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168111</xdr:rowOff>
    </xdr:from>
    <xdr:to>
      <xdr:col>41</xdr:col>
      <xdr:colOff>101600</xdr:colOff>
      <xdr:row>108</xdr:row>
      <xdr:rowOff>98261</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7810500" y="185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40997</xdr:rowOff>
    </xdr:from>
    <xdr:to>
      <xdr:col>45</xdr:col>
      <xdr:colOff>177800</xdr:colOff>
      <xdr:row>108</xdr:row>
      <xdr:rowOff>47461</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7861300" y="18557597"/>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169663</xdr:rowOff>
    </xdr:from>
    <xdr:to>
      <xdr:col>36</xdr:col>
      <xdr:colOff>165100</xdr:colOff>
      <xdr:row>108</xdr:row>
      <xdr:rowOff>99813</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6921500" y="185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47461</xdr:rowOff>
    </xdr:from>
    <xdr:to>
      <xdr:col>41</xdr:col>
      <xdr:colOff>50800</xdr:colOff>
      <xdr:row>108</xdr:row>
      <xdr:rowOff>49013</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6972300" y="18564061"/>
          <a:ext cx="8890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38499</xdr:rowOff>
    </xdr:from>
    <xdr:ext cx="534377" cy="259045"/>
    <xdr:sp macro="" textlink="">
      <xdr:nvSpPr>
        <xdr:cNvPr id="489" name="n_1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9359411" y="1821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40508</xdr:rowOff>
    </xdr:from>
    <xdr:ext cx="534377" cy="259045"/>
    <xdr:sp macro="" textlink="">
      <xdr:nvSpPr>
        <xdr:cNvPr id="490" name="n_2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8483111" y="182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45956</xdr:rowOff>
    </xdr:from>
    <xdr:ext cx="534377" cy="259045"/>
    <xdr:sp macro="" textlink="">
      <xdr:nvSpPr>
        <xdr:cNvPr id="491" name="n_3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7594111" y="182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110321</xdr:rowOff>
    </xdr:from>
    <xdr:ext cx="534377" cy="259045"/>
    <xdr:sp macro="" textlink="">
      <xdr:nvSpPr>
        <xdr:cNvPr id="492" name="n_4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705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78951</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9359411" y="185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82924</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8483111" y="1859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89388</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7594111" y="1860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90940</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6705111" y="1860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00000000-0008-0000-0E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22" name="【認定こども園・幼稚園・保育所】&#10;有形固定資産減価償却率最小値テキスト">
          <a:extLst>
            <a:ext uri="{FF2B5EF4-FFF2-40B4-BE49-F238E27FC236}">
              <a16:creationId xmlns:a16="http://schemas.microsoft.com/office/drawing/2014/main" id="{00000000-0008-0000-0E00-00000A020000}"/>
            </a:ext>
          </a:extLst>
        </xdr:cNvPr>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00000000-0008-0000-0E00-00000C020000}"/>
            </a:ext>
          </a:extLst>
        </xdr:cNvPr>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00000000-0008-0000-0E00-00000E020000}"/>
            </a:ext>
          </a:extLst>
        </xdr:cNvPr>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62687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124477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0000000-0008-0000-0E00-00001A020000}"/>
            </a:ext>
          </a:extLst>
        </xdr:cNvPr>
        <xdr:cNvSpPr txBox="1"/>
      </xdr:nvSpPr>
      <xdr:spPr>
        <a:xfrm>
          <a:off x="16357600"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65405</xdr:rowOff>
    </xdr:from>
    <xdr:to>
      <xdr:col>81</xdr:col>
      <xdr:colOff>101600</xdr:colOff>
      <xdr:row>37</xdr:row>
      <xdr:rowOff>167005</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5430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116205</xdr:rowOff>
    </xdr:from>
    <xdr:to>
      <xdr:col>85</xdr:col>
      <xdr:colOff>127000</xdr:colOff>
      <xdr:row>37</xdr:row>
      <xdr:rowOff>152400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5481300" y="64598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4541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89535</xdr:rowOff>
    </xdr:from>
    <xdr:to>
      <xdr:col>81</xdr:col>
      <xdr:colOff>50800</xdr:colOff>
      <xdr:row>37</xdr:row>
      <xdr:rowOff>116205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4592300" y="64331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652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74295</xdr:rowOff>
    </xdr:from>
    <xdr:to>
      <xdr:col>76</xdr:col>
      <xdr:colOff>114300</xdr:colOff>
      <xdr:row>37</xdr:row>
      <xdr:rowOff>89535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3703300" y="64179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151130</xdr:rowOff>
    </xdr:from>
    <xdr:to>
      <xdr:col>67</xdr:col>
      <xdr:colOff>101600</xdr:colOff>
      <xdr:row>37</xdr:row>
      <xdr:rowOff>81280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763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30480</xdr:rowOff>
    </xdr:from>
    <xdr:to>
      <xdr:col>71</xdr:col>
      <xdr:colOff>177800</xdr:colOff>
      <xdr:row>37</xdr:row>
      <xdr:rowOff>74295</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814300" y="63741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28592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5266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4389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12082</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72407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2611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00000000-0008-0000-0E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00000000-0008-0000-0E00-000043020000}"/>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00000000-0008-0000-0E00-000045020000}"/>
            </a:ext>
          </a:extLst>
        </xdr:cNvPr>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00000000-0008-0000-0E00-000047020000}"/>
            </a:ext>
          </a:extLst>
        </xdr:cNvPr>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2110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45737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00000000-0008-0000-0E00-000053020000}"/>
            </a:ext>
          </a:extLst>
        </xdr:cNvPr>
        <xdr:cNvSpPr txBox="1"/>
      </xdr:nvSpPr>
      <xdr:spPr>
        <a:xfrm>
          <a:off x="22199600"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55880</xdr:rowOff>
    </xdr:from>
    <xdr:to>
      <xdr:col>112</xdr:col>
      <xdr:colOff>38100</xdr:colOff>
      <xdr:row>39</xdr:row>
      <xdr:rowOff>157480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1272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106680</xdr:rowOff>
    </xdr:from>
    <xdr:to>
      <xdr:col>116</xdr:col>
      <xdr:colOff>63500</xdr:colOff>
      <xdr:row>39</xdr:row>
      <xdr:rowOff>118110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21323300" y="67932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33020</xdr:rowOff>
    </xdr:from>
    <xdr:to>
      <xdr:col>107</xdr:col>
      <xdr:colOff>101600</xdr:colOff>
      <xdr:row>39</xdr:row>
      <xdr:rowOff>134620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0383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83820</xdr:rowOff>
    </xdr:from>
    <xdr:to>
      <xdr:col>111</xdr:col>
      <xdr:colOff>177800</xdr:colOff>
      <xdr:row>39</xdr:row>
      <xdr:rowOff>106680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20434300" y="67703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17780</xdr:rowOff>
    </xdr:from>
    <xdr:to>
      <xdr:col>102</xdr:col>
      <xdr:colOff>165100</xdr:colOff>
      <xdr:row>39</xdr:row>
      <xdr:rowOff>119380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9494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68580</xdr:rowOff>
    </xdr:from>
    <xdr:to>
      <xdr:col>107</xdr:col>
      <xdr:colOff>50800</xdr:colOff>
      <xdr:row>39</xdr:row>
      <xdr:rowOff>83820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9545300" y="6755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2540</xdr:rowOff>
    </xdr:from>
    <xdr:to>
      <xdr:col>98</xdr:col>
      <xdr:colOff>38100</xdr:colOff>
      <xdr:row>39</xdr:row>
      <xdr:rowOff>104140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8605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53340</xdr:rowOff>
    </xdr:from>
    <xdr:to>
      <xdr:col>102</xdr:col>
      <xdr:colOff>114300</xdr:colOff>
      <xdr:row>39</xdr:row>
      <xdr:rowOff>68580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8656300" y="67398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148607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167657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2557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10757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151147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20199427"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135907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9310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00000000-0008-0000-0E00-00007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00000000-0008-0000-0E00-00007F020000}"/>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00000000-0008-0000-0E00-000081020000}"/>
            </a:ext>
          </a:extLst>
        </xdr:cNvPr>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00000000-0008-0000-0E00-000083020000}"/>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92891</xdr:rowOff>
    </xdr:from>
    <xdr:to>
      <xdr:col>85</xdr:col>
      <xdr:colOff>177800</xdr:colOff>
      <xdr:row>61</xdr:row>
      <xdr:rowOff>23041</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62687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115768</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00000000-0008-0000-0E00-00008F020000}"/>
            </a:ext>
          </a:extLst>
        </xdr:cNvPr>
        <xdr:cNvSpPr txBox="1"/>
      </xdr:nvSpPr>
      <xdr:spPr>
        <a:xfrm>
          <a:off x="16357600" y="1023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143691</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5481300" y="1040130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114300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4592300" y="10378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xdr:rowOff>
    </xdr:from>
    <xdr:to>
      <xdr:col>72</xdr:col>
      <xdr:colOff>38100</xdr:colOff>
      <xdr:row>60</xdr:row>
      <xdr:rowOff>106317</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3652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55517</xdr:rowOff>
    </xdr:from>
    <xdr:to>
      <xdr:col>76</xdr:col>
      <xdr:colOff>114300</xdr:colOff>
      <xdr:row>60</xdr:row>
      <xdr:rowOff>91440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3703300" y="103425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xdr:rowOff>
    </xdr:from>
    <xdr:to>
      <xdr:col>67</xdr:col>
      <xdr:colOff>101600</xdr:colOff>
      <xdr:row>60</xdr:row>
      <xdr:rowOff>106317</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2763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55517</xdr:rowOff>
    </xdr:from>
    <xdr:to>
      <xdr:col>71</xdr:col>
      <xdr:colOff>177800</xdr:colOff>
      <xdr:row>60</xdr:row>
      <xdr:rowOff>55517</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814300" y="10342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664" name="n_1aveValue【学校施設】&#10;有形固定資産減価償却率">
          <a:extLst>
            <a:ext uri="{FF2B5EF4-FFF2-40B4-BE49-F238E27FC236}">
              <a16:creationId xmlns:a16="http://schemas.microsoft.com/office/drawing/2014/main" id="{00000000-0008-0000-0E00-000098020000}"/>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665" name="n_2aveValue【学校施設】&#10;有形固定資産減価償却率">
          <a:extLst>
            <a:ext uri="{FF2B5EF4-FFF2-40B4-BE49-F238E27FC236}">
              <a16:creationId xmlns:a16="http://schemas.microsoft.com/office/drawing/2014/main" id="{00000000-0008-0000-0E00-000099020000}"/>
            </a:ext>
          </a:extLst>
        </xdr:cNvPr>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66" name="n_3aveValue【学校施設】&#10;有形固定資産減価償却率">
          <a:extLst>
            <a:ext uri="{FF2B5EF4-FFF2-40B4-BE49-F238E27FC236}">
              <a16:creationId xmlns:a16="http://schemas.microsoft.com/office/drawing/2014/main" id="{00000000-0008-0000-0E00-00009A020000}"/>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667" name="n_4aveValue【学校施設】&#10;有形固定資産減価償却率">
          <a:extLst>
            <a:ext uri="{FF2B5EF4-FFF2-40B4-BE49-F238E27FC236}">
              <a16:creationId xmlns:a16="http://schemas.microsoft.com/office/drawing/2014/main" id="{00000000-0008-0000-0E00-00009B020000}"/>
            </a:ext>
          </a:extLst>
        </xdr:cNvPr>
        <xdr:cNvSpPr txBox="1"/>
      </xdr:nvSpPr>
      <xdr:spPr>
        <a:xfrm>
          <a:off x="12611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10177</xdr:rowOff>
    </xdr:from>
    <xdr:ext cx="405111" cy="259045"/>
    <xdr:sp macro="" textlink="">
      <xdr:nvSpPr>
        <xdr:cNvPr id="668" name="n_1mainValue【学校施設】&#10;有形固定資産減価償却率">
          <a:extLst>
            <a:ext uri="{FF2B5EF4-FFF2-40B4-BE49-F238E27FC236}">
              <a16:creationId xmlns:a16="http://schemas.microsoft.com/office/drawing/2014/main" id="{00000000-0008-0000-0E00-00009C020000}"/>
            </a:ext>
          </a:extLst>
        </xdr:cNvPr>
        <xdr:cNvSpPr txBox="1"/>
      </xdr:nvSpPr>
      <xdr:spPr>
        <a:xfrm>
          <a:off x="15266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669" name="n_2mainValue【学校施設】&#10;有形固定資産減価償却率">
          <a:extLst>
            <a:ext uri="{FF2B5EF4-FFF2-40B4-BE49-F238E27FC236}">
              <a16:creationId xmlns:a16="http://schemas.microsoft.com/office/drawing/2014/main" id="{00000000-0008-0000-0E00-00009D020000}"/>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97444</xdr:rowOff>
    </xdr:from>
    <xdr:ext cx="405111" cy="259045"/>
    <xdr:sp macro="" textlink="">
      <xdr:nvSpPr>
        <xdr:cNvPr id="670" name="n_3mainValue【学校施設】&#10;有形固定資産減価償却率">
          <a:extLst>
            <a:ext uri="{FF2B5EF4-FFF2-40B4-BE49-F238E27FC236}">
              <a16:creationId xmlns:a16="http://schemas.microsoft.com/office/drawing/2014/main" id="{00000000-0008-0000-0E00-00009E020000}"/>
            </a:ext>
          </a:extLst>
        </xdr:cNvPr>
        <xdr:cNvSpPr txBox="1"/>
      </xdr:nvSpPr>
      <xdr:spPr>
        <a:xfrm>
          <a:off x="13500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671" name="n_4mainValue【学校施設】&#10;有形固定資産減価償却率">
          <a:extLst>
            <a:ext uri="{FF2B5EF4-FFF2-40B4-BE49-F238E27FC236}">
              <a16:creationId xmlns:a16="http://schemas.microsoft.com/office/drawing/2014/main" id="{00000000-0008-0000-0E00-00009F020000}"/>
            </a:ext>
          </a:extLst>
        </xdr:cNvPr>
        <xdr:cNvSpPr txBox="1"/>
      </xdr:nvSpPr>
      <xdr:spPr>
        <a:xfrm>
          <a:off x="12611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00000000-0008-0000-0E00-0000B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7" name="【学校施設】&#10;一人当たり面積最小値テキスト">
          <a:extLst>
            <a:ext uri="{FF2B5EF4-FFF2-40B4-BE49-F238E27FC236}">
              <a16:creationId xmlns:a16="http://schemas.microsoft.com/office/drawing/2014/main" id="{00000000-0008-0000-0E00-0000B9020000}"/>
            </a:ext>
          </a:extLst>
        </xdr:cNvPr>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9" name="【学校施設】&#10;一人当たり面積最大値テキスト">
          <a:extLst>
            <a:ext uri="{FF2B5EF4-FFF2-40B4-BE49-F238E27FC236}">
              <a16:creationId xmlns:a16="http://schemas.microsoft.com/office/drawing/2014/main" id="{00000000-0008-0000-0E00-0000BB020000}"/>
            </a:ext>
          </a:extLst>
        </xdr:cNvPr>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82567</xdr:rowOff>
    </xdr:from>
    <xdr:ext cx="469744" cy="259045"/>
    <xdr:sp macro="" textlink="">
      <xdr:nvSpPr>
        <xdr:cNvPr id="701" name="【学校施設】&#10;一人当たり面積平均値テキスト">
          <a:extLst>
            <a:ext uri="{FF2B5EF4-FFF2-40B4-BE49-F238E27FC236}">
              <a16:creationId xmlns:a16="http://schemas.microsoft.com/office/drawing/2014/main" id="{00000000-0008-0000-0E00-0000BD020000}"/>
            </a:ext>
          </a:extLst>
        </xdr:cNvPr>
        <xdr:cNvSpPr txBox="1"/>
      </xdr:nvSpPr>
      <xdr:spPr>
        <a:xfrm>
          <a:off x="22199600" y="10541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139700</xdr:rowOff>
    </xdr:from>
    <xdr:to>
      <xdr:col>116</xdr:col>
      <xdr:colOff>114300</xdr:colOff>
      <xdr:row>60</xdr:row>
      <xdr:rowOff>69850</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2110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162577</xdr:rowOff>
    </xdr:from>
    <xdr:ext cx="469744" cy="259045"/>
    <xdr:sp macro="" textlink="">
      <xdr:nvSpPr>
        <xdr:cNvPr id="713" name="【学校施設】&#10;一人当たり面積該当値テキスト">
          <a:extLst>
            <a:ext uri="{FF2B5EF4-FFF2-40B4-BE49-F238E27FC236}">
              <a16:creationId xmlns:a16="http://schemas.microsoft.com/office/drawing/2014/main" id="{00000000-0008-0000-0E00-0000C9020000}"/>
            </a:ext>
          </a:extLst>
        </xdr:cNvPr>
        <xdr:cNvSpPr txBox="1"/>
      </xdr:nvSpPr>
      <xdr:spPr>
        <a:xfrm>
          <a:off x="22199600"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168910</xdr:rowOff>
    </xdr:from>
    <xdr:to>
      <xdr:col>112</xdr:col>
      <xdr:colOff>38100</xdr:colOff>
      <xdr:row>60</xdr:row>
      <xdr:rowOff>99060</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1272500" y="102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19050</xdr:rowOff>
    </xdr:from>
    <xdr:to>
      <xdr:col>116</xdr:col>
      <xdr:colOff>63500</xdr:colOff>
      <xdr:row>60</xdr:row>
      <xdr:rowOff>48260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21323300" y="1030605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134620</xdr:rowOff>
    </xdr:from>
    <xdr:to>
      <xdr:col>107</xdr:col>
      <xdr:colOff>101600</xdr:colOff>
      <xdr:row>61</xdr:row>
      <xdr:rowOff>64770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03835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48260</xdr:rowOff>
    </xdr:from>
    <xdr:to>
      <xdr:col>111</xdr:col>
      <xdr:colOff>177800</xdr:colOff>
      <xdr:row>61</xdr:row>
      <xdr:rowOff>13970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20434300" y="103352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1270</xdr:rowOff>
    </xdr:from>
    <xdr:to>
      <xdr:col>102</xdr:col>
      <xdr:colOff>165100</xdr:colOff>
      <xdr:row>61</xdr:row>
      <xdr:rowOff>102870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94945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13970</xdr:rowOff>
    </xdr:from>
    <xdr:to>
      <xdr:col>107</xdr:col>
      <xdr:colOff>50800</xdr:colOff>
      <xdr:row>61</xdr:row>
      <xdr:rowOff>52070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19545300" y="10472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40640</xdr:rowOff>
    </xdr:from>
    <xdr:to>
      <xdr:col>98</xdr:col>
      <xdr:colOff>38100</xdr:colOff>
      <xdr:row>61</xdr:row>
      <xdr:rowOff>142240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8605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52070</xdr:rowOff>
    </xdr:from>
    <xdr:to>
      <xdr:col>102</xdr:col>
      <xdr:colOff>114300</xdr:colOff>
      <xdr:row>61</xdr:row>
      <xdr:rowOff>91440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18656300" y="1051052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36847</xdr:rowOff>
    </xdr:from>
    <xdr:ext cx="469744" cy="259045"/>
    <xdr:sp macro="" textlink="">
      <xdr:nvSpPr>
        <xdr:cNvPr id="722" name="n_1aveValue【学校施設】&#10;一人当たり面積">
          <a:extLst>
            <a:ext uri="{FF2B5EF4-FFF2-40B4-BE49-F238E27FC236}">
              <a16:creationId xmlns:a16="http://schemas.microsoft.com/office/drawing/2014/main" id="{00000000-0008-0000-0E00-0000D2020000}"/>
            </a:ext>
          </a:extLst>
        </xdr:cNvPr>
        <xdr:cNvSpPr txBox="1"/>
      </xdr:nvSpPr>
      <xdr:spPr>
        <a:xfrm>
          <a:off x="21075727" y="106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50817</xdr:rowOff>
    </xdr:from>
    <xdr:ext cx="469744" cy="259045"/>
    <xdr:sp macro="" textlink="">
      <xdr:nvSpPr>
        <xdr:cNvPr id="723" name="n_2aveValue【学校施設】&#10;一人当たり面積">
          <a:extLst>
            <a:ext uri="{FF2B5EF4-FFF2-40B4-BE49-F238E27FC236}">
              <a16:creationId xmlns:a16="http://schemas.microsoft.com/office/drawing/2014/main" id="{00000000-0008-0000-0E00-0000D3020000}"/>
            </a:ext>
          </a:extLst>
        </xdr:cNvPr>
        <xdr:cNvSpPr txBox="1"/>
      </xdr:nvSpPr>
      <xdr:spPr>
        <a:xfrm>
          <a:off x="20199427"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138447</xdr:rowOff>
    </xdr:from>
    <xdr:ext cx="469744" cy="259045"/>
    <xdr:sp macro="" textlink="">
      <xdr:nvSpPr>
        <xdr:cNvPr id="724" name="n_3aveValue【学校施設】&#10;一人当たり面積">
          <a:extLst>
            <a:ext uri="{FF2B5EF4-FFF2-40B4-BE49-F238E27FC236}">
              <a16:creationId xmlns:a16="http://schemas.microsoft.com/office/drawing/2014/main" id="{00000000-0008-0000-0E00-0000D4020000}"/>
            </a:ext>
          </a:extLst>
        </xdr:cNvPr>
        <xdr:cNvSpPr txBox="1"/>
      </xdr:nvSpPr>
      <xdr:spPr>
        <a:xfrm>
          <a:off x="19310427"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149877</xdr:rowOff>
    </xdr:from>
    <xdr:ext cx="469744" cy="259045"/>
    <xdr:sp macro="" textlink="">
      <xdr:nvSpPr>
        <xdr:cNvPr id="725" name="n_4aveValue【学校施設】&#10;一人当たり面積">
          <a:extLst>
            <a:ext uri="{FF2B5EF4-FFF2-40B4-BE49-F238E27FC236}">
              <a16:creationId xmlns:a16="http://schemas.microsoft.com/office/drawing/2014/main" id="{00000000-0008-0000-0E00-0000D5020000}"/>
            </a:ext>
          </a:extLst>
        </xdr:cNvPr>
        <xdr:cNvSpPr txBox="1"/>
      </xdr:nvSpPr>
      <xdr:spPr>
        <a:xfrm>
          <a:off x="18421427"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115587</xdr:rowOff>
    </xdr:from>
    <xdr:ext cx="469744" cy="259045"/>
    <xdr:sp macro="" textlink="">
      <xdr:nvSpPr>
        <xdr:cNvPr id="726" name="n_1mainValue【学校施設】&#10;一人当たり面積">
          <a:extLst>
            <a:ext uri="{FF2B5EF4-FFF2-40B4-BE49-F238E27FC236}">
              <a16:creationId xmlns:a16="http://schemas.microsoft.com/office/drawing/2014/main" id="{00000000-0008-0000-0E00-0000D6020000}"/>
            </a:ext>
          </a:extLst>
        </xdr:cNvPr>
        <xdr:cNvSpPr txBox="1"/>
      </xdr:nvSpPr>
      <xdr:spPr>
        <a:xfrm>
          <a:off x="2107572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81297</xdr:rowOff>
    </xdr:from>
    <xdr:ext cx="469744" cy="259045"/>
    <xdr:sp macro="" textlink="">
      <xdr:nvSpPr>
        <xdr:cNvPr id="727" name="n_2mainValue【学校施設】&#10;一人当たり面積">
          <a:extLst>
            <a:ext uri="{FF2B5EF4-FFF2-40B4-BE49-F238E27FC236}">
              <a16:creationId xmlns:a16="http://schemas.microsoft.com/office/drawing/2014/main" id="{00000000-0008-0000-0E00-0000D7020000}"/>
            </a:ext>
          </a:extLst>
        </xdr:cNvPr>
        <xdr:cNvSpPr txBox="1"/>
      </xdr:nvSpPr>
      <xdr:spPr>
        <a:xfrm>
          <a:off x="20199427" y="1019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119397</xdr:rowOff>
    </xdr:from>
    <xdr:ext cx="469744" cy="259045"/>
    <xdr:sp macro="" textlink="">
      <xdr:nvSpPr>
        <xdr:cNvPr id="728" name="n_3mainValue【学校施設】&#10;一人当たり面積">
          <a:extLst>
            <a:ext uri="{FF2B5EF4-FFF2-40B4-BE49-F238E27FC236}">
              <a16:creationId xmlns:a16="http://schemas.microsoft.com/office/drawing/2014/main" id="{00000000-0008-0000-0E00-0000D8020000}"/>
            </a:ext>
          </a:extLst>
        </xdr:cNvPr>
        <xdr:cNvSpPr txBox="1"/>
      </xdr:nvSpPr>
      <xdr:spPr>
        <a:xfrm>
          <a:off x="19310427" y="1023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729" name="n_4mainValue【学校施設】&#10;一人当たり面積">
          <a:extLst>
            <a:ext uri="{FF2B5EF4-FFF2-40B4-BE49-F238E27FC236}">
              <a16:creationId xmlns:a16="http://schemas.microsoft.com/office/drawing/2014/main" id="{00000000-0008-0000-0E00-0000D9020000}"/>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a:extLst>
            <a:ext uri="{FF2B5EF4-FFF2-40B4-BE49-F238E27FC236}">
              <a16:creationId xmlns:a16="http://schemas.microsoft.com/office/drawing/2014/main" id="{00000000-0008-0000-0E00-0000F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a:extLst>
            <a:ext uri="{FF2B5EF4-FFF2-40B4-BE49-F238E27FC236}">
              <a16:creationId xmlns:a16="http://schemas.microsoft.com/office/drawing/2014/main" id="{00000000-0008-0000-0E00-0000F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8" name="【児童館】&#10;有形固定資産減価償却率最大値テキスト">
          <a:extLst>
            <a:ext uri="{FF2B5EF4-FFF2-40B4-BE49-F238E27FC236}">
              <a16:creationId xmlns:a16="http://schemas.microsoft.com/office/drawing/2014/main" id="{00000000-0008-0000-0E00-0000F6020000}"/>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760" name="【児童館】&#10;有形固定資産減価償却率平均値テキスト">
          <a:extLst>
            <a:ext uri="{FF2B5EF4-FFF2-40B4-BE49-F238E27FC236}">
              <a16:creationId xmlns:a16="http://schemas.microsoft.com/office/drawing/2014/main" id="{00000000-0008-0000-0E00-0000F8020000}"/>
            </a:ext>
          </a:extLst>
        </xdr:cNvPr>
        <xdr:cNvSpPr txBox="1"/>
      </xdr:nvSpPr>
      <xdr:spPr>
        <a:xfrm>
          <a:off x="16357600" y="13847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62687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3652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70576</xdr:rowOff>
    </xdr:from>
    <xdr:to>
      <xdr:col>85</xdr:col>
      <xdr:colOff>177800</xdr:colOff>
      <xdr:row>85</xdr:row>
      <xdr:rowOff>726</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62687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49003</xdr:rowOff>
    </xdr:from>
    <xdr:ext cx="405111" cy="259045"/>
    <xdr:sp macro="" textlink="">
      <xdr:nvSpPr>
        <xdr:cNvPr id="772" name="【児童館】&#10;有形固定資産減価償却率該当値テキスト">
          <a:extLst>
            <a:ext uri="{FF2B5EF4-FFF2-40B4-BE49-F238E27FC236}">
              <a16:creationId xmlns:a16="http://schemas.microsoft.com/office/drawing/2014/main" id="{00000000-0008-0000-0E00-000004030000}"/>
            </a:ext>
          </a:extLst>
        </xdr:cNvPr>
        <xdr:cNvSpPr txBox="1"/>
      </xdr:nvSpPr>
      <xdr:spPr>
        <a:xfrm>
          <a:off x="16357600"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46082</xdr:rowOff>
    </xdr:from>
    <xdr:to>
      <xdr:col>81</xdr:col>
      <xdr:colOff>101600</xdr:colOff>
      <xdr:row>84</xdr:row>
      <xdr:rowOff>147682</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5430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96882</xdr:rowOff>
    </xdr:from>
    <xdr:to>
      <xdr:col>85</xdr:col>
      <xdr:colOff>127000</xdr:colOff>
      <xdr:row>84</xdr:row>
      <xdr:rowOff>121376</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5481300" y="14498682"/>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11793</xdr:rowOff>
    </xdr:from>
    <xdr:to>
      <xdr:col>76</xdr:col>
      <xdr:colOff>165100</xdr:colOff>
      <xdr:row>84</xdr:row>
      <xdr:rowOff>113393</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4541500" y="144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62593</xdr:rowOff>
    </xdr:from>
    <xdr:to>
      <xdr:col>81</xdr:col>
      <xdr:colOff>50800</xdr:colOff>
      <xdr:row>84</xdr:row>
      <xdr:rowOff>96882</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4592300" y="1446439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148952</xdr:rowOff>
    </xdr:from>
    <xdr:to>
      <xdr:col>72</xdr:col>
      <xdr:colOff>38100</xdr:colOff>
      <xdr:row>84</xdr:row>
      <xdr:rowOff>79102</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3652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28302</xdr:rowOff>
    </xdr:from>
    <xdr:to>
      <xdr:col>76</xdr:col>
      <xdr:colOff>114300</xdr:colOff>
      <xdr:row>84</xdr:row>
      <xdr:rowOff>62593</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3703300" y="1443010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101600</xdr:rowOff>
    </xdr:from>
    <xdr:to>
      <xdr:col>67</xdr:col>
      <xdr:colOff>101600</xdr:colOff>
      <xdr:row>84</xdr:row>
      <xdr:rowOff>31750</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276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152400</xdr:rowOff>
    </xdr:from>
    <xdr:to>
      <xdr:col>71</xdr:col>
      <xdr:colOff>177800</xdr:colOff>
      <xdr:row>84</xdr:row>
      <xdr:rowOff>28302</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2814300" y="14382750"/>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781" name="n_1aveValue【児童館】&#10;有形固定資産減価償却率">
          <a:extLst>
            <a:ext uri="{FF2B5EF4-FFF2-40B4-BE49-F238E27FC236}">
              <a16:creationId xmlns:a16="http://schemas.microsoft.com/office/drawing/2014/main" id="{00000000-0008-0000-0E00-00000D030000}"/>
            </a:ext>
          </a:extLst>
        </xdr:cNvPr>
        <xdr:cNvSpPr txBox="1"/>
      </xdr:nvSpPr>
      <xdr:spPr>
        <a:xfrm>
          <a:off x="152660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782" name="n_2aveValue【児童館】&#10;有形固定資産減価償却率">
          <a:extLst>
            <a:ext uri="{FF2B5EF4-FFF2-40B4-BE49-F238E27FC236}">
              <a16:creationId xmlns:a16="http://schemas.microsoft.com/office/drawing/2014/main" id="{00000000-0008-0000-0E00-00000E030000}"/>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783" name="n_3aveValue【児童館】&#10;有形固定資産減価償却率">
          <a:extLst>
            <a:ext uri="{FF2B5EF4-FFF2-40B4-BE49-F238E27FC236}">
              <a16:creationId xmlns:a16="http://schemas.microsoft.com/office/drawing/2014/main" id="{00000000-0008-0000-0E00-00000F030000}"/>
            </a:ext>
          </a:extLst>
        </xdr:cNvPr>
        <xdr:cNvSpPr txBox="1"/>
      </xdr:nvSpPr>
      <xdr:spPr>
        <a:xfrm>
          <a:off x="13500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84" name="n_4aveValue【児童館】&#10;有形固定資産減価償却率">
          <a:extLst>
            <a:ext uri="{FF2B5EF4-FFF2-40B4-BE49-F238E27FC236}">
              <a16:creationId xmlns:a16="http://schemas.microsoft.com/office/drawing/2014/main" id="{00000000-0008-0000-0E00-000010030000}"/>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138809</xdr:rowOff>
    </xdr:from>
    <xdr:ext cx="405111" cy="259045"/>
    <xdr:sp macro="" textlink="">
      <xdr:nvSpPr>
        <xdr:cNvPr id="785" name="n_1mainValue【児童館】&#10;有形固定資産減価償却率">
          <a:extLst>
            <a:ext uri="{FF2B5EF4-FFF2-40B4-BE49-F238E27FC236}">
              <a16:creationId xmlns:a16="http://schemas.microsoft.com/office/drawing/2014/main" id="{00000000-0008-0000-0E00-000011030000}"/>
            </a:ext>
          </a:extLst>
        </xdr:cNvPr>
        <xdr:cNvSpPr txBox="1"/>
      </xdr:nvSpPr>
      <xdr:spPr>
        <a:xfrm>
          <a:off x="15266044" y="1454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104520</xdr:rowOff>
    </xdr:from>
    <xdr:ext cx="405111" cy="259045"/>
    <xdr:sp macro="" textlink="">
      <xdr:nvSpPr>
        <xdr:cNvPr id="786" name="n_2mainValue【児童館】&#10;有形固定資産減価償却率">
          <a:extLst>
            <a:ext uri="{FF2B5EF4-FFF2-40B4-BE49-F238E27FC236}">
              <a16:creationId xmlns:a16="http://schemas.microsoft.com/office/drawing/2014/main" id="{00000000-0008-0000-0E00-000012030000}"/>
            </a:ext>
          </a:extLst>
        </xdr:cNvPr>
        <xdr:cNvSpPr txBox="1"/>
      </xdr:nvSpPr>
      <xdr:spPr>
        <a:xfrm>
          <a:off x="14389744"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70229</xdr:rowOff>
    </xdr:from>
    <xdr:ext cx="405111" cy="259045"/>
    <xdr:sp macro="" textlink="">
      <xdr:nvSpPr>
        <xdr:cNvPr id="787" name="n_3mainValue【児童館】&#10;有形固定資産減価償却率">
          <a:extLst>
            <a:ext uri="{FF2B5EF4-FFF2-40B4-BE49-F238E27FC236}">
              <a16:creationId xmlns:a16="http://schemas.microsoft.com/office/drawing/2014/main" id="{00000000-0008-0000-0E00-000013030000}"/>
            </a:ext>
          </a:extLst>
        </xdr:cNvPr>
        <xdr:cNvSpPr txBox="1"/>
      </xdr:nvSpPr>
      <xdr:spPr>
        <a:xfrm>
          <a:off x="13500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22877</xdr:rowOff>
    </xdr:from>
    <xdr:ext cx="405111" cy="259045"/>
    <xdr:sp macro="" textlink="">
      <xdr:nvSpPr>
        <xdr:cNvPr id="788" name="n_4mainValue【児童館】&#10;有形固定資産減価償却率">
          <a:extLst>
            <a:ext uri="{FF2B5EF4-FFF2-40B4-BE49-F238E27FC236}">
              <a16:creationId xmlns:a16="http://schemas.microsoft.com/office/drawing/2014/main" id="{00000000-0008-0000-0E00-000014030000}"/>
            </a:ext>
          </a:extLst>
        </xdr:cNvPr>
        <xdr:cNvSpPr txBox="1"/>
      </xdr:nvSpPr>
      <xdr:spPr>
        <a:xfrm>
          <a:off x="12611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a:extLst>
            <a:ext uri="{FF2B5EF4-FFF2-40B4-BE49-F238E27FC236}">
              <a16:creationId xmlns:a16="http://schemas.microsoft.com/office/drawing/2014/main" id="{00000000-0008-0000-0E00-00002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flipV="1">
          <a:off x="22160864" y="132969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1" name="【児童館】&#10;一人当たり面積最小値テキスト">
          <a:extLst>
            <a:ext uri="{FF2B5EF4-FFF2-40B4-BE49-F238E27FC236}">
              <a16:creationId xmlns:a16="http://schemas.microsoft.com/office/drawing/2014/main" id="{00000000-0008-0000-0E00-00002B03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3" name="【児童館】&#10;一人当たり面積最大値テキスト">
          <a:extLst>
            <a:ext uri="{FF2B5EF4-FFF2-40B4-BE49-F238E27FC236}">
              <a16:creationId xmlns:a16="http://schemas.microsoft.com/office/drawing/2014/main" id="{00000000-0008-0000-0E00-00002D03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15" name="【児童館】&#10;一人当たり面積平均値テキスト">
          <a:extLst>
            <a:ext uri="{FF2B5EF4-FFF2-40B4-BE49-F238E27FC236}">
              <a16:creationId xmlns:a16="http://schemas.microsoft.com/office/drawing/2014/main" id="{00000000-0008-0000-0E00-00002F030000}"/>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27" name="【児童館】&#10;一人当たり面積該当値テキスト">
          <a:extLst>
            <a:ext uri="{FF2B5EF4-FFF2-40B4-BE49-F238E27FC236}">
              <a16:creationId xmlns:a16="http://schemas.microsoft.com/office/drawing/2014/main" id="{00000000-0008-0000-0E00-00003B030000}"/>
            </a:ext>
          </a:extLst>
        </xdr:cNvPr>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8656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36" name="n_1aveValue【児童館】&#10;一人当たり面積">
          <a:extLst>
            <a:ext uri="{FF2B5EF4-FFF2-40B4-BE49-F238E27FC236}">
              <a16:creationId xmlns:a16="http://schemas.microsoft.com/office/drawing/2014/main" id="{00000000-0008-0000-0E00-00004403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7" name="n_2aveValue【児童館】&#10;一人当たり面積">
          <a:extLst>
            <a:ext uri="{FF2B5EF4-FFF2-40B4-BE49-F238E27FC236}">
              <a16:creationId xmlns:a16="http://schemas.microsoft.com/office/drawing/2014/main" id="{00000000-0008-0000-0E00-00004503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38" name="n_3aveValue【児童館】&#10;一人当たり面積">
          <a:extLst>
            <a:ext uri="{FF2B5EF4-FFF2-40B4-BE49-F238E27FC236}">
              <a16:creationId xmlns:a16="http://schemas.microsoft.com/office/drawing/2014/main" id="{00000000-0008-0000-0E00-000046030000}"/>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9" name="n_4aveValue【児童館】&#10;一人当たり面積">
          <a:extLst>
            <a:ext uri="{FF2B5EF4-FFF2-40B4-BE49-F238E27FC236}">
              <a16:creationId xmlns:a16="http://schemas.microsoft.com/office/drawing/2014/main" id="{00000000-0008-0000-0E00-00004703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40" name="n_1mainValue【児童館】&#10;一人当たり面積">
          <a:extLst>
            <a:ext uri="{FF2B5EF4-FFF2-40B4-BE49-F238E27FC236}">
              <a16:creationId xmlns:a16="http://schemas.microsoft.com/office/drawing/2014/main" id="{00000000-0008-0000-0E00-000048030000}"/>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41" name="n_2mainValue【児童館】&#10;一人当たり面積">
          <a:extLst>
            <a:ext uri="{FF2B5EF4-FFF2-40B4-BE49-F238E27FC236}">
              <a16:creationId xmlns:a16="http://schemas.microsoft.com/office/drawing/2014/main" id="{00000000-0008-0000-0E00-000049030000}"/>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842" name="n_3mainValue【児童館】&#10;一人当たり面積">
          <a:extLst>
            <a:ext uri="{FF2B5EF4-FFF2-40B4-BE49-F238E27FC236}">
              <a16:creationId xmlns:a16="http://schemas.microsoft.com/office/drawing/2014/main" id="{00000000-0008-0000-0E00-00004A030000}"/>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843" name="n_4mainValue【児童館】&#10;一人当たり面積">
          <a:extLst>
            <a:ext uri="{FF2B5EF4-FFF2-40B4-BE49-F238E27FC236}">
              <a16:creationId xmlns:a16="http://schemas.microsoft.com/office/drawing/2014/main" id="{00000000-0008-0000-0E00-00004B030000}"/>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公民館】&#10;有形固定資産減価償却率グラフ枠">
          <a:extLst>
            <a:ext uri="{FF2B5EF4-FFF2-40B4-BE49-F238E27FC236}">
              <a16:creationId xmlns:a16="http://schemas.microsoft.com/office/drawing/2014/main" id="{00000000-0008-0000-0E00-00006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872" name="直線コネクタ 871">
          <a:extLst>
            <a:ext uri="{FF2B5EF4-FFF2-40B4-BE49-F238E27FC236}">
              <a16:creationId xmlns:a16="http://schemas.microsoft.com/office/drawing/2014/main" id="{00000000-0008-0000-0E00-000068030000}"/>
            </a:ext>
          </a:extLst>
        </xdr:cNvPr>
        <xdr:cNvCxnSpPr/>
      </xdr:nvCxnSpPr>
      <xdr:spPr>
        <a:xfrm flipV="1">
          <a:off x="16318864" y="171954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873" name="【公民館】&#10;有形固定資産減価償却率最小値テキスト">
          <a:extLst>
            <a:ext uri="{FF2B5EF4-FFF2-40B4-BE49-F238E27FC236}">
              <a16:creationId xmlns:a16="http://schemas.microsoft.com/office/drawing/2014/main" id="{00000000-0008-0000-0E00-000069030000}"/>
            </a:ext>
          </a:extLst>
        </xdr:cNvPr>
        <xdr:cNvSpPr txBox="1"/>
      </xdr:nvSpPr>
      <xdr:spPr>
        <a:xfrm>
          <a:off x="16357600" y="1858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a:off x="16230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875" name="【公民館】&#10;有形固定資産減価償却率最大値テキスト">
          <a:extLst>
            <a:ext uri="{FF2B5EF4-FFF2-40B4-BE49-F238E27FC236}">
              <a16:creationId xmlns:a16="http://schemas.microsoft.com/office/drawing/2014/main" id="{00000000-0008-0000-0E00-00006B030000}"/>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115270</xdr:rowOff>
    </xdr:from>
    <xdr:ext cx="405111" cy="259045"/>
    <xdr:sp macro="" textlink="">
      <xdr:nvSpPr>
        <xdr:cNvPr id="877" name="【公民館】&#10;有形固定資産減価償却率平均値テキスト">
          <a:extLst>
            <a:ext uri="{FF2B5EF4-FFF2-40B4-BE49-F238E27FC236}">
              <a16:creationId xmlns:a16="http://schemas.microsoft.com/office/drawing/2014/main" id="{00000000-0008-0000-0E00-00006D030000}"/>
            </a:ext>
          </a:extLst>
        </xdr:cNvPr>
        <xdr:cNvSpPr txBox="1"/>
      </xdr:nvSpPr>
      <xdr:spPr>
        <a:xfrm>
          <a:off x="16357600" y="17946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878" name="フローチャート: 判断 877">
          <a:extLst>
            <a:ext uri="{FF2B5EF4-FFF2-40B4-BE49-F238E27FC236}">
              <a16:creationId xmlns:a16="http://schemas.microsoft.com/office/drawing/2014/main" id="{00000000-0008-0000-0E00-00006E030000}"/>
            </a:ext>
          </a:extLst>
        </xdr:cNvPr>
        <xdr:cNvSpPr/>
      </xdr:nvSpPr>
      <xdr:spPr>
        <a:xfrm>
          <a:off x="16268700" y="179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879" name="フローチャート: 判断 878">
          <a:extLst>
            <a:ext uri="{FF2B5EF4-FFF2-40B4-BE49-F238E27FC236}">
              <a16:creationId xmlns:a16="http://schemas.microsoft.com/office/drawing/2014/main" id="{00000000-0008-0000-0E00-00006F030000}"/>
            </a:ext>
          </a:extLst>
        </xdr:cNvPr>
        <xdr:cNvSpPr/>
      </xdr:nvSpPr>
      <xdr:spPr>
        <a:xfrm>
          <a:off x="15430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880" name="フローチャート: 判断 879">
          <a:extLst>
            <a:ext uri="{FF2B5EF4-FFF2-40B4-BE49-F238E27FC236}">
              <a16:creationId xmlns:a16="http://schemas.microsoft.com/office/drawing/2014/main" id="{00000000-0008-0000-0E00-000070030000}"/>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81" name="フローチャート: 判断 880">
          <a:extLst>
            <a:ext uri="{FF2B5EF4-FFF2-40B4-BE49-F238E27FC236}">
              <a16:creationId xmlns:a16="http://schemas.microsoft.com/office/drawing/2014/main" id="{00000000-0008-0000-0E00-000071030000}"/>
            </a:ext>
          </a:extLst>
        </xdr:cNvPr>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882" name="フローチャート: 判断 881">
          <a:extLst>
            <a:ext uri="{FF2B5EF4-FFF2-40B4-BE49-F238E27FC236}">
              <a16:creationId xmlns:a16="http://schemas.microsoft.com/office/drawing/2014/main" id="{00000000-0008-0000-0E00-000072030000}"/>
            </a:ext>
          </a:extLst>
        </xdr:cNvPr>
        <xdr:cNvSpPr/>
      </xdr:nvSpPr>
      <xdr:spPr>
        <a:xfrm>
          <a:off x="12763500" y="177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E00-00007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E00-00007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E00-00007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E00-00007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E00-00007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119698</xdr:rowOff>
    </xdr:from>
    <xdr:to>
      <xdr:col>85</xdr:col>
      <xdr:colOff>177800</xdr:colOff>
      <xdr:row>104</xdr:row>
      <xdr:rowOff>49848</xdr:rowOff>
    </xdr:to>
    <xdr:sp macro="" textlink="">
      <xdr:nvSpPr>
        <xdr:cNvPr id="888" name="楕円 887">
          <a:extLst>
            <a:ext uri="{FF2B5EF4-FFF2-40B4-BE49-F238E27FC236}">
              <a16:creationId xmlns:a16="http://schemas.microsoft.com/office/drawing/2014/main" id="{00000000-0008-0000-0E00-000078030000}"/>
            </a:ext>
          </a:extLst>
        </xdr:cNvPr>
        <xdr:cNvSpPr/>
      </xdr:nvSpPr>
      <xdr:spPr>
        <a:xfrm>
          <a:off x="16268700" y="1777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142575</xdr:rowOff>
    </xdr:from>
    <xdr:ext cx="405111" cy="259045"/>
    <xdr:sp macro="" textlink="">
      <xdr:nvSpPr>
        <xdr:cNvPr id="889" name="【公民館】&#10;有形固定資産減価償却率該当値テキスト">
          <a:extLst>
            <a:ext uri="{FF2B5EF4-FFF2-40B4-BE49-F238E27FC236}">
              <a16:creationId xmlns:a16="http://schemas.microsoft.com/office/drawing/2014/main" id="{00000000-0008-0000-0E00-000079030000}"/>
            </a:ext>
          </a:extLst>
        </xdr:cNvPr>
        <xdr:cNvSpPr txBox="1"/>
      </xdr:nvSpPr>
      <xdr:spPr>
        <a:xfrm>
          <a:off x="16357600" y="1763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48261</xdr:rowOff>
    </xdr:from>
    <xdr:to>
      <xdr:col>81</xdr:col>
      <xdr:colOff>101600</xdr:colOff>
      <xdr:row>103</xdr:row>
      <xdr:rowOff>149861</xdr:rowOff>
    </xdr:to>
    <xdr:sp macro="" textlink="">
      <xdr:nvSpPr>
        <xdr:cNvPr id="890" name="楕円 889">
          <a:extLst>
            <a:ext uri="{FF2B5EF4-FFF2-40B4-BE49-F238E27FC236}">
              <a16:creationId xmlns:a16="http://schemas.microsoft.com/office/drawing/2014/main" id="{00000000-0008-0000-0E00-00007A030000}"/>
            </a:ext>
          </a:extLst>
        </xdr:cNvPr>
        <xdr:cNvSpPr/>
      </xdr:nvSpPr>
      <xdr:spPr>
        <a:xfrm>
          <a:off x="15430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99061</xdr:rowOff>
    </xdr:from>
    <xdr:to>
      <xdr:col>85</xdr:col>
      <xdr:colOff>127000</xdr:colOff>
      <xdr:row>103</xdr:row>
      <xdr:rowOff>170498</xdr:rowOff>
    </xdr:to>
    <xdr:cxnSp macro="">
      <xdr:nvCxnSpPr>
        <xdr:cNvPr id="891" name="直線コネクタ 890">
          <a:extLst>
            <a:ext uri="{FF2B5EF4-FFF2-40B4-BE49-F238E27FC236}">
              <a16:creationId xmlns:a16="http://schemas.microsoft.com/office/drawing/2014/main" id="{00000000-0008-0000-0E00-00007B030000}"/>
            </a:ext>
          </a:extLst>
        </xdr:cNvPr>
        <xdr:cNvCxnSpPr/>
      </xdr:nvCxnSpPr>
      <xdr:spPr>
        <a:xfrm>
          <a:off x="15481300" y="17758411"/>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148273</xdr:rowOff>
    </xdr:from>
    <xdr:to>
      <xdr:col>76</xdr:col>
      <xdr:colOff>165100</xdr:colOff>
      <xdr:row>103</xdr:row>
      <xdr:rowOff>78423</xdr:rowOff>
    </xdr:to>
    <xdr:sp macro="" textlink="">
      <xdr:nvSpPr>
        <xdr:cNvPr id="892" name="楕円 891">
          <a:extLst>
            <a:ext uri="{FF2B5EF4-FFF2-40B4-BE49-F238E27FC236}">
              <a16:creationId xmlns:a16="http://schemas.microsoft.com/office/drawing/2014/main" id="{00000000-0008-0000-0E00-00007C030000}"/>
            </a:ext>
          </a:extLst>
        </xdr:cNvPr>
        <xdr:cNvSpPr/>
      </xdr:nvSpPr>
      <xdr:spPr>
        <a:xfrm>
          <a:off x="14541500" y="1763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27623</xdr:rowOff>
    </xdr:from>
    <xdr:to>
      <xdr:col>81</xdr:col>
      <xdr:colOff>50800</xdr:colOff>
      <xdr:row>103</xdr:row>
      <xdr:rowOff>99061</xdr:rowOff>
    </xdr:to>
    <xdr:cxnSp macro="">
      <xdr:nvCxnSpPr>
        <xdr:cNvPr id="893" name="直線コネクタ 892">
          <a:extLst>
            <a:ext uri="{FF2B5EF4-FFF2-40B4-BE49-F238E27FC236}">
              <a16:creationId xmlns:a16="http://schemas.microsoft.com/office/drawing/2014/main" id="{00000000-0008-0000-0E00-00007D030000}"/>
            </a:ext>
          </a:extLst>
        </xdr:cNvPr>
        <xdr:cNvCxnSpPr/>
      </xdr:nvCxnSpPr>
      <xdr:spPr>
        <a:xfrm>
          <a:off x="14592300" y="17686973"/>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894" name="楕円 893">
          <a:extLst>
            <a:ext uri="{FF2B5EF4-FFF2-40B4-BE49-F238E27FC236}">
              <a16:creationId xmlns:a16="http://schemas.microsoft.com/office/drawing/2014/main" id="{00000000-0008-0000-0E00-00007E030000}"/>
            </a:ext>
          </a:extLst>
        </xdr:cNvPr>
        <xdr:cNvSpPr/>
      </xdr:nvSpPr>
      <xdr:spPr>
        <a:xfrm>
          <a:off x="1365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27623</xdr:rowOff>
    </xdr:from>
    <xdr:to>
      <xdr:col>76</xdr:col>
      <xdr:colOff>114300</xdr:colOff>
      <xdr:row>104</xdr:row>
      <xdr:rowOff>110489</xdr:rowOff>
    </xdr:to>
    <xdr:cxnSp macro="">
      <xdr:nvCxnSpPr>
        <xdr:cNvPr id="895" name="直線コネクタ 894">
          <a:extLst>
            <a:ext uri="{FF2B5EF4-FFF2-40B4-BE49-F238E27FC236}">
              <a16:creationId xmlns:a16="http://schemas.microsoft.com/office/drawing/2014/main" id="{00000000-0008-0000-0E00-00007F030000}"/>
            </a:ext>
          </a:extLst>
        </xdr:cNvPr>
        <xdr:cNvCxnSpPr/>
      </xdr:nvCxnSpPr>
      <xdr:spPr>
        <a:xfrm flipV="1">
          <a:off x="13703300" y="17686973"/>
          <a:ext cx="889000" cy="2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28257</xdr:rowOff>
    </xdr:from>
    <xdr:to>
      <xdr:col>67</xdr:col>
      <xdr:colOff>101600</xdr:colOff>
      <xdr:row>104</xdr:row>
      <xdr:rowOff>129857</xdr:rowOff>
    </xdr:to>
    <xdr:sp macro="" textlink="">
      <xdr:nvSpPr>
        <xdr:cNvPr id="896" name="楕円 895">
          <a:extLst>
            <a:ext uri="{FF2B5EF4-FFF2-40B4-BE49-F238E27FC236}">
              <a16:creationId xmlns:a16="http://schemas.microsoft.com/office/drawing/2014/main" id="{00000000-0008-0000-0E00-000080030000}"/>
            </a:ext>
          </a:extLst>
        </xdr:cNvPr>
        <xdr:cNvSpPr/>
      </xdr:nvSpPr>
      <xdr:spPr>
        <a:xfrm>
          <a:off x="12763500" y="1785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79057</xdr:rowOff>
    </xdr:from>
    <xdr:to>
      <xdr:col>71</xdr:col>
      <xdr:colOff>177800</xdr:colOff>
      <xdr:row>104</xdr:row>
      <xdr:rowOff>110489</xdr:rowOff>
    </xdr:to>
    <xdr:cxnSp macro="">
      <xdr:nvCxnSpPr>
        <xdr:cNvPr id="897" name="直線コネクタ 896">
          <a:extLst>
            <a:ext uri="{FF2B5EF4-FFF2-40B4-BE49-F238E27FC236}">
              <a16:creationId xmlns:a16="http://schemas.microsoft.com/office/drawing/2014/main" id="{00000000-0008-0000-0E00-000081030000}"/>
            </a:ext>
          </a:extLst>
        </xdr:cNvPr>
        <xdr:cNvCxnSpPr/>
      </xdr:nvCxnSpPr>
      <xdr:spPr>
        <a:xfrm>
          <a:off x="12814300" y="17909857"/>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20972</xdr:rowOff>
    </xdr:from>
    <xdr:ext cx="405111" cy="259045"/>
    <xdr:sp macro="" textlink="">
      <xdr:nvSpPr>
        <xdr:cNvPr id="898" name="n_1aveValue【公民館】&#10;有形固定資産減価償却率">
          <a:extLst>
            <a:ext uri="{FF2B5EF4-FFF2-40B4-BE49-F238E27FC236}">
              <a16:creationId xmlns:a16="http://schemas.microsoft.com/office/drawing/2014/main" id="{00000000-0008-0000-0E00-000082030000}"/>
            </a:ext>
          </a:extLst>
        </xdr:cNvPr>
        <xdr:cNvSpPr txBox="1"/>
      </xdr:nvSpPr>
      <xdr:spPr>
        <a:xfrm>
          <a:off x="152660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146702</xdr:rowOff>
    </xdr:from>
    <xdr:ext cx="405111" cy="259045"/>
    <xdr:sp macro="" textlink="">
      <xdr:nvSpPr>
        <xdr:cNvPr id="899" name="n_2aveValue【公民館】&#10;有形固定資産減価償却率">
          <a:extLst>
            <a:ext uri="{FF2B5EF4-FFF2-40B4-BE49-F238E27FC236}">
              <a16:creationId xmlns:a16="http://schemas.microsoft.com/office/drawing/2014/main" id="{00000000-0008-0000-0E00-000083030000}"/>
            </a:ext>
          </a:extLst>
        </xdr:cNvPr>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900" name="n_3aveValue【公民館】&#10;有形固定資産減価償却率">
          <a:extLst>
            <a:ext uri="{FF2B5EF4-FFF2-40B4-BE49-F238E27FC236}">
              <a16:creationId xmlns:a16="http://schemas.microsoft.com/office/drawing/2014/main" id="{00000000-0008-0000-0E00-000084030000}"/>
            </a:ext>
          </a:extLst>
        </xdr:cNvPr>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901" name="n_4aveValue【公民館】&#10;有形固定資産減価償却率">
          <a:extLst>
            <a:ext uri="{FF2B5EF4-FFF2-40B4-BE49-F238E27FC236}">
              <a16:creationId xmlns:a16="http://schemas.microsoft.com/office/drawing/2014/main" id="{00000000-0008-0000-0E00-000085030000}"/>
            </a:ext>
          </a:extLst>
        </xdr:cNvPr>
        <xdr:cNvSpPr txBox="1"/>
      </xdr:nvSpPr>
      <xdr:spPr>
        <a:xfrm>
          <a:off x="12611744" y="17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166388</xdr:rowOff>
    </xdr:from>
    <xdr:ext cx="405111" cy="259045"/>
    <xdr:sp macro="" textlink="">
      <xdr:nvSpPr>
        <xdr:cNvPr id="902" name="n_1mainValue【公民館】&#10;有形固定資産減価償却率">
          <a:extLst>
            <a:ext uri="{FF2B5EF4-FFF2-40B4-BE49-F238E27FC236}">
              <a16:creationId xmlns:a16="http://schemas.microsoft.com/office/drawing/2014/main" id="{00000000-0008-0000-0E00-000086030000}"/>
            </a:ext>
          </a:extLst>
        </xdr:cNvPr>
        <xdr:cNvSpPr txBox="1"/>
      </xdr:nvSpPr>
      <xdr:spPr>
        <a:xfrm>
          <a:off x="15266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94950</xdr:rowOff>
    </xdr:from>
    <xdr:ext cx="405111" cy="259045"/>
    <xdr:sp macro="" textlink="">
      <xdr:nvSpPr>
        <xdr:cNvPr id="903" name="n_2mainValue【公民館】&#10;有形固定資産減価償却率">
          <a:extLst>
            <a:ext uri="{FF2B5EF4-FFF2-40B4-BE49-F238E27FC236}">
              <a16:creationId xmlns:a16="http://schemas.microsoft.com/office/drawing/2014/main" id="{00000000-0008-0000-0E00-000087030000}"/>
            </a:ext>
          </a:extLst>
        </xdr:cNvPr>
        <xdr:cNvSpPr txBox="1"/>
      </xdr:nvSpPr>
      <xdr:spPr>
        <a:xfrm>
          <a:off x="14389744" y="17411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152416</xdr:rowOff>
    </xdr:from>
    <xdr:ext cx="405111" cy="259045"/>
    <xdr:sp macro="" textlink="">
      <xdr:nvSpPr>
        <xdr:cNvPr id="904" name="n_3mainValue【公民館】&#10;有形固定資産減価償却率">
          <a:extLst>
            <a:ext uri="{FF2B5EF4-FFF2-40B4-BE49-F238E27FC236}">
              <a16:creationId xmlns:a16="http://schemas.microsoft.com/office/drawing/2014/main" id="{00000000-0008-0000-0E00-000088030000}"/>
            </a:ext>
          </a:extLst>
        </xdr:cNvPr>
        <xdr:cNvSpPr txBox="1"/>
      </xdr:nvSpPr>
      <xdr:spPr>
        <a:xfrm>
          <a:off x="13500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120984</xdr:rowOff>
    </xdr:from>
    <xdr:ext cx="405111" cy="259045"/>
    <xdr:sp macro="" textlink="">
      <xdr:nvSpPr>
        <xdr:cNvPr id="905" name="n_4mainValue【公民館】&#10;有形固定資産減価償却率">
          <a:extLst>
            <a:ext uri="{FF2B5EF4-FFF2-40B4-BE49-F238E27FC236}">
              <a16:creationId xmlns:a16="http://schemas.microsoft.com/office/drawing/2014/main" id="{00000000-0008-0000-0E00-000089030000}"/>
            </a:ext>
          </a:extLst>
        </xdr:cNvPr>
        <xdr:cNvSpPr txBox="1"/>
      </xdr:nvSpPr>
      <xdr:spPr>
        <a:xfrm>
          <a:off x="12611744" y="1795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00000000-0008-0000-0E00-00008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00000000-0008-0000-0E00-00008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00000000-0008-0000-0E00-00008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00000000-0008-0000-0E00-00008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00000000-0008-0000-0E00-00008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00000000-0008-0000-0E00-00009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00000000-0008-0000-0E00-00009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7" name="テキスト ボックス 916">
          <a:extLst>
            <a:ext uri="{FF2B5EF4-FFF2-40B4-BE49-F238E27FC236}">
              <a16:creationId xmlns:a16="http://schemas.microsoft.com/office/drawing/2014/main" id="{00000000-0008-0000-0E00-00009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E00-00009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1" name="テキスト ボックス 920">
          <a:extLst>
            <a:ext uri="{FF2B5EF4-FFF2-40B4-BE49-F238E27FC236}">
              <a16:creationId xmlns:a16="http://schemas.microsoft.com/office/drawing/2014/main" id="{00000000-0008-0000-0E00-00009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id="{00000000-0008-0000-0E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927" name="直線コネクタ 926">
          <a:extLst>
            <a:ext uri="{FF2B5EF4-FFF2-40B4-BE49-F238E27FC236}">
              <a16:creationId xmlns:a16="http://schemas.microsoft.com/office/drawing/2014/main" id="{00000000-0008-0000-0E00-00009F030000}"/>
            </a:ext>
          </a:extLst>
        </xdr:cNvPr>
        <xdr:cNvCxnSpPr/>
      </xdr:nvCxnSpPr>
      <xdr:spPr>
        <a:xfrm flipV="1">
          <a:off x="22160864" y="1747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28" name="【公民館】&#10;一人当たり面積最小値テキスト">
          <a:extLst>
            <a:ext uri="{FF2B5EF4-FFF2-40B4-BE49-F238E27FC236}">
              <a16:creationId xmlns:a16="http://schemas.microsoft.com/office/drawing/2014/main" id="{00000000-0008-0000-0E00-0000A0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9" name="直線コネクタ 928">
          <a:extLst>
            <a:ext uri="{FF2B5EF4-FFF2-40B4-BE49-F238E27FC236}">
              <a16:creationId xmlns:a16="http://schemas.microsoft.com/office/drawing/2014/main" id="{00000000-0008-0000-0E00-0000A1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930" name="【公民館】&#10;一人当たり面積最大値テキスト">
          <a:extLst>
            <a:ext uri="{FF2B5EF4-FFF2-40B4-BE49-F238E27FC236}">
              <a16:creationId xmlns:a16="http://schemas.microsoft.com/office/drawing/2014/main" id="{00000000-0008-0000-0E00-0000A2030000}"/>
            </a:ext>
          </a:extLst>
        </xdr:cNvPr>
        <xdr:cNvSpPr txBox="1"/>
      </xdr:nvSpPr>
      <xdr:spPr>
        <a:xfrm>
          <a:off x="22199600" y="172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931" name="直線コネクタ 930">
          <a:extLst>
            <a:ext uri="{FF2B5EF4-FFF2-40B4-BE49-F238E27FC236}">
              <a16:creationId xmlns:a16="http://schemas.microsoft.com/office/drawing/2014/main" id="{00000000-0008-0000-0E00-0000A3030000}"/>
            </a:ext>
          </a:extLst>
        </xdr:cNvPr>
        <xdr:cNvCxnSpPr/>
      </xdr:nvCxnSpPr>
      <xdr:spPr>
        <a:xfrm>
          <a:off x="22072600" y="1747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932" name="【公民館】&#10;一人当たり面積平均値テキスト">
          <a:extLst>
            <a:ext uri="{FF2B5EF4-FFF2-40B4-BE49-F238E27FC236}">
              <a16:creationId xmlns:a16="http://schemas.microsoft.com/office/drawing/2014/main" id="{00000000-0008-0000-0E00-0000A4030000}"/>
            </a:ext>
          </a:extLst>
        </xdr:cNvPr>
        <xdr:cNvSpPr txBox="1"/>
      </xdr:nvSpPr>
      <xdr:spPr>
        <a:xfrm>
          <a:off x="22199600" y="1809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33" name="フローチャート: 判断 932">
          <a:extLst>
            <a:ext uri="{FF2B5EF4-FFF2-40B4-BE49-F238E27FC236}">
              <a16:creationId xmlns:a16="http://schemas.microsoft.com/office/drawing/2014/main" id="{00000000-0008-0000-0E00-0000A5030000}"/>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934" name="フローチャート: 判断 933">
          <a:extLst>
            <a:ext uri="{FF2B5EF4-FFF2-40B4-BE49-F238E27FC236}">
              <a16:creationId xmlns:a16="http://schemas.microsoft.com/office/drawing/2014/main" id="{00000000-0008-0000-0E00-0000A6030000}"/>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5" name="フローチャート: 判断 934">
          <a:extLst>
            <a:ext uri="{FF2B5EF4-FFF2-40B4-BE49-F238E27FC236}">
              <a16:creationId xmlns:a16="http://schemas.microsoft.com/office/drawing/2014/main" id="{00000000-0008-0000-0E00-0000A7030000}"/>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36" name="フローチャート: 判断 935">
          <a:extLst>
            <a:ext uri="{FF2B5EF4-FFF2-40B4-BE49-F238E27FC236}">
              <a16:creationId xmlns:a16="http://schemas.microsoft.com/office/drawing/2014/main" id="{00000000-0008-0000-0E00-0000A8030000}"/>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37" name="フローチャート: 判断 936">
          <a:extLst>
            <a:ext uri="{FF2B5EF4-FFF2-40B4-BE49-F238E27FC236}">
              <a16:creationId xmlns:a16="http://schemas.microsoft.com/office/drawing/2014/main" id="{00000000-0008-0000-0E00-0000A903000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E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E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E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E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E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943" name="楕円 942">
          <a:extLst>
            <a:ext uri="{FF2B5EF4-FFF2-40B4-BE49-F238E27FC236}">
              <a16:creationId xmlns:a16="http://schemas.microsoft.com/office/drawing/2014/main" id="{00000000-0008-0000-0E00-0000AF030000}"/>
            </a:ext>
          </a:extLst>
        </xdr:cNvPr>
        <xdr:cNvSpPr/>
      </xdr:nvSpPr>
      <xdr:spPr>
        <a:xfrm>
          <a:off x="221107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4842</xdr:rowOff>
    </xdr:from>
    <xdr:ext cx="469744" cy="259045"/>
    <xdr:sp macro="" textlink="">
      <xdr:nvSpPr>
        <xdr:cNvPr id="944" name="【公民館】&#10;一人当たり面積該当値テキスト">
          <a:extLst>
            <a:ext uri="{FF2B5EF4-FFF2-40B4-BE49-F238E27FC236}">
              <a16:creationId xmlns:a16="http://schemas.microsoft.com/office/drawing/2014/main" id="{00000000-0008-0000-0E00-0000B0030000}"/>
            </a:ext>
          </a:extLst>
        </xdr:cNvPr>
        <xdr:cNvSpPr txBox="1"/>
      </xdr:nvSpPr>
      <xdr:spPr>
        <a:xfrm>
          <a:off x="22199600" y="1783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162561</xdr:rowOff>
    </xdr:from>
    <xdr:to>
      <xdr:col>112</xdr:col>
      <xdr:colOff>38100</xdr:colOff>
      <xdr:row>105</xdr:row>
      <xdr:rowOff>92711</xdr:rowOff>
    </xdr:to>
    <xdr:sp macro="" textlink="">
      <xdr:nvSpPr>
        <xdr:cNvPr id="945" name="楕円 944">
          <a:extLst>
            <a:ext uri="{FF2B5EF4-FFF2-40B4-BE49-F238E27FC236}">
              <a16:creationId xmlns:a16="http://schemas.microsoft.com/office/drawing/2014/main" id="{00000000-0008-0000-0E00-0000B1030000}"/>
            </a:ext>
          </a:extLst>
        </xdr:cNvPr>
        <xdr:cNvSpPr/>
      </xdr:nvSpPr>
      <xdr:spPr>
        <a:xfrm>
          <a:off x="2127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32765</xdr:rowOff>
    </xdr:from>
    <xdr:to>
      <xdr:col>116</xdr:col>
      <xdr:colOff>63500</xdr:colOff>
      <xdr:row>105</xdr:row>
      <xdr:rowOff>41911</xdr:rowOff>
    </xdr:to>
    <xdr:cxnSp macro="">
      <xdr:nvCxnSpPr>
        <xdr:cNvPr id="946" name="直線コネクタ 945">
          <a:extLst>
            <a:ext uri="{FF2B5EF4-FFF2-40B4-BE49-F238E27FC236}">
              <a16:creationId xmlns:a16="http://schemas.microsoft.com/office/drawing/2014/main" id="{00000000-0008-0000-0E00-0000B2030000}"/>
            </a:ext>
          </a:extLst>
        </xdr:cNvPr>
        <xdr:cNvCxnSpPr/>
      </xdr:nvCxnSpPr>
      <xdr:spPr>
        <a:xfrm flipV="1">
          <a:off x="21323300" y="180350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167132</xdr:rowOff>
    </xdr:from>
    <xdr:to>
      <xdr:col>107</xdr:col>
      <xdr:colOff>101600</xdr:colOff>
      <xdr:row>105</xdr:row>
      <xdr:rowOff>97282</xdr:rowOff>
    </xdr:to>
    <xdr:sp macro="" textlink="">
      <xdr:nvSpPr>
        <xdr:cNvPr id="947" name="楕円 946">
          <a:extLst>
            <a:ext uri="{FF2B5EF4-FFF2-40B4-BE49-F238E27FC236}">
              <a16:creationId xmlns:a16="http://schemas.microsoft.com/office/drawing/2014/main" id="{00000000-0008-0000-0E00-0000B3030000}"/>
            </a:ext>
          </a:extLst>
        </xdr:cNvPr>
        <xdr:cNvSpPr/>
      </xdr:nvSpPr>
      <xdr:spPr>
        <a:xfrm>
          <a:off x="20383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41911</xdr:rowOff>
    </xdr:from>
    <xdr:to>
      <xdr:col>111</xdr:col>
      <xdr:colOff>177800</xdr:colOff>
      <xdr:row>105</xdr:row>
      <xdr:rowOff>46482</xdr:rowOff>
    </xdr:to>
    <xdr:cxnSp macro="">
      <xdr:nvCxnSpPr>
        <xdr:cNvPr id="948" name="直線コネクタ 947">
          <a:extLst>
            <a:ext uri="{FF2B5EF4-FFF2-40B4-BE49-F238E27FC236}">
              <a16:creationId xmlns:a16="http://schemas.microsoft.com/office/drawing/2014/main" id="{00000000-0008-0000-0E00-0000B4030000}"/>
            </a:ext>
          </a:extLst>
        </xdr:cNvPr>
        <xdr:cNvCxnSpPr/>
      </xdr:nvCxnSpPr>
      <xdr:spPr>
        <a:xfrm flipV="1">
          <a:off x="20434300" y="180441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41402</xdr:rowOff>
    </xdr:from>
    <xdr:to>
      <xdr:col>102</xdr:col>
      <xdr:colOff>165100</xdr:colOff>
      <xdr:row>105</xdr:row>
      <xdr:rowOff>143002</xdr:rowOff>
    </xdr:to>
    <xdr:sp macro="" textlink="">
      <xdr:nvSpPr>
        <xdr:cNvPr id="949" name="楕円 948">
          <a:extLst>
            <a:ext uri="{FF2B5EF4-FFF2-40B4-BE49-F238E27FC236}">
              <a16:creationId xmlns:a16="http://schemas.microsoft.com/office/drawing/2014/main" id="{00000000-0008-0000-0E00-0000B5030000}"/>
            </a:ext>
          </a:extLst>
        </xdr:cNvPr>
        <xdr:cNvSpPr/>
      </xdr:nvSpPr>
      <xdr:spPr>
        <a:xfrm>
          <a:off x="19494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46482</xdr:rowOff>
    </xdr:from>
    <xdr:to>
      <xdr:col>107</xdr:col>
      <xdr:colOff>50800</xdr:colOff>
      <xdr:row>105</xdr:row>
      <xdr:rowOff>92202</xdr:rowOff>
    </xdr:to>
    <xdr:cxnSp macro="">
      <xdr:nvCxnSpPr>
        <xdr:cNvPr id="950" name="直線コネクタ 949">
          <a:extLst>
            <a:ext uri="{FF2B5EF4-FFF2-40B4-BE49-F238E27FC236}">
              <a16:creationId xmlns:a16="http://schemas.microsoft.com/office/drawing/2014/main" id="{00000000-0008-0000-0E00-0000B6030000}"/>
            </a:ext>
          </a:extLst>
        </xdr:cNvPr>
        <xdr:cNvCxnSpPr/>
      </xdr:nvCxnSpPr>
      <xdr:spPr>
        <a:xfrm flipV="1">
          <a:off x="19545300" y="180487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18542</xdr:rowOff>
    </xdr:from>
    <xdr:to>
      <xdr:col>98</xdr:col>
      <xdr:colOff>38100</xdr:colOff>
      <xdr:row>105</xdr:row>
      <xdr:rowOff>120142</xdr:rowOff>
    </xdr:to>
    <xdr:sp macro="" textlink="">
      <xdr:nvSpPr>
        <xdr:cNvPr id="951" name="楕円 950">
          <a:extLst>
            <a:ext uri="{FF2B5EF4-FFF2-40B4-BE49-F238E27FC236}">
              <a16:creationId xmlns:a16="http://schemas.microsoft.com/office/drawing/2014/main" id="{00000000-0008-0000-0E00-0000B7030000}"/>
            </a:ext>
          </a:extLst>
        </xdr:cNvPr>
        <xdr:cNvSpPr/>
      </xdr:nvSpPr>
      <xdr:spPr>
        <a:xfrm>
          <a:off x="18605500" y="180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69342</xdr:rowOff>
    </xdr:from>
    <xdr:to>
      <xdr:col>102</xdr:col>
      <xdr:colOff>114300</xdr:colOff>
      <xdr:row>105</xdr:row>
      <xdr:rowOff>92202</xdr:rowOff>
    </xdr:to>
    <xdr:cxnSp macro="">
      <xdr:nvCxnSpPr>
        <xdr:cNvPr id="952" name="直線コネクタ 951">
          <a:extLst>
            <a:ext uri="{FF2B5EF4-FFF2-40B4-BE49-F238E27FC236}">
              <a16:creationId xmlns:a16="http://schemas.microsoft.com/office/drawing/2014/main" id="{00000000-0008-0000-0E00-0000B8030000}"/>
            </a:ext>
          </a:extLst>
        </xdr:cNvPr>
        <xdr:cNvCxnSpPr/>
      </xdr:nvCxnSpPr>
      <xdr:spPr>
        <a:xfrm>
          <a:off x="18656300" y="180715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953" name="n_1aveValue【公民館】&#10;一人当たり面積">
          <a:extLst>
            <a:ext uri="{FF2B5EF4-FFF2-40B4-BE49-F238E27FC236}">
              <a16:creationId xmlns:a16="http://schemas.microsoft.com/office/drawing/2014/main" id="{00000000-0008-0000-0E00-0000B9030000}"/>
            </a:ext>
          </a:extLst>
        </xdr:cNvPr>
        <xdr:cNvSpPr txBox="1"/>
      </xdr:nvSpPr>
      <xdr:spPr>
        <a:xfrm>
          <a:off x="210757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954" name="n_2aveValue【公民館】&#10;一人当たり面積">
          <a:extLst>
            <a:ext uri="{FF2B5EF4-FFF2-40B4-BE49-F238E27FC236}">
              <a16:creationId xmlns:a16="http://schemas.microsoft.com/office/drawing/2014/main" id="{00000000-0008-0000-0E00-0000BA030000}"/>
            </a:ext>
          </a:extLst>
        </xdr:cNvPr>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55" name="n_3aveValue【公民館】&#10;一人当たり面積">
          <a:extLst>
            <a:ext uri="{FF2B5EF4-FFF2-40B4-BE49-F238E27FC236}">
              <a16:creationId xmlns:a16="http://schemas.microsoft.com/office/drawing/2014/main" id="{00000000-0008-0000-0E00-0000BB030000}"/>
            </a:ext>
          </a:extLst>
        </xdr:cNvPr>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956" name="n_4aveValue【公民館】&#10;一人当たり面積">
          <a:extLst>
            <a:ext uri="{FF2B5EF4-FFF2-40B4-BE49-F238E27FC236}">
              <a16:creationId xmlns:a16="http://schemas.microsoft.com/office/drawing/2014/main" id="{00000000-0008-0000-0E00-0000BC030000}"/>
            </a:ext>
          </a:extLst>
        </xdr:cNvPr>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109238</xdr:rowOff>
    </xdr:from>
    <xdr:ext cx="469744" cy="259045"/>
    <xdr:sp macro="" textlink="">
      <xdr:nvSpPr>
        <xdr:cNvPr id="957" name="n_1mainValue【公民館】&#10;一人当たり面積">
          <a:extLst>
            <a:ext uri="{FF2B5EF4-FFF2-40B4-BE49-F238E27FC236}">
              <a16:creationId xmlns:a16="http://schemas.microsoft.com/office/drawing/2014/main" id="{00000000-0008-0000-0E00-0000BD030000}"/>
            </a:ext>
          </a:extLst>
        </xdr:cNvPr>
        <xdr:cNvSpPr txBox="1"/>
      </xdr:nvSpPr>
      <xdr:spPr>
        <a:xfrm>
          <a:off x="21075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113809</xdr:rowOff>
    </xdr:from>
    <xdr:ext cx="469744" cy="259045"/>
    <xdr:sp macro="" textlink="">
      <xdr:nvSpPr>
        <xdr:cNvPr id="958" name="n_2mainValue【公民館】&#10;一人当たり面積">
          <a:extLst>
            <a:ext uri="{FF2B5EF4-FFF2-40B4-BE49-F238E27FC236}">
              <a16:creationId xmlns:a16="http://schemas.microsoft.com/office/drawing/2014/main" id="{00000000-0008-0000-0E00-0000BE030000}"/>
            </a:ext>
          </a:extLst>
        </xdr:cNvPr>
        <xdr:cNvSpPr txBox="1"/>
      </xdr:nvSpPr>
      <xdr:spPr>
        <a:xfrm>
          <a:off x="20199427" y="1777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159529</xdr:rowOff>
    </xdr:from>
    <xdr:ext cx="469744" cy="259045"/>
    <xdr:sp macro="" textlink="">
      <xdr:nvSpPr>
        <xdr:cNvPr id="959" name="n_3mainValue【公民館】&#10;一人当たり面積">
          <a:extLst>
            <a:ext uri="{FF2B5EF4-FFF2-40B4-BE49-F238E27FC236}">
              <a16:creationId xmlns:a16="http://schemas.microsoft.com/office/drawing/2014/main" id="{00000000-0008-0000-0E00-0000BF030000}"/>
            </a:ext>
          </a:extLst>
        </xdr:cNvPr>
        <xdr:cNvSpPr txBox="1"/>
      </xdr:nvSpPr>
      <xdr:spPr>
        <a:xfrm>
          <a:off x="19310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136669</xdr:rowOff>
    </xdr:from>
    <xdr:ext cx="469744" cy="259045"/>
    <xdr:sp macro="" textlink="">
      <xdr:nvSpPr>
        <xdr:cNvPr id="960" name="n_4mainValue【公民館】&#10;一人当たり面積">
          <a:extLst>
            <a:ext uri="{FF2B5EF4-FFF2-40B4-BE49-F238E27FC236}">
              <a16:creationId xmlns:a16="http://schemas.microsoft.com/office/drawing/2014/main" id="{00000000-0008-0000-0E00-0000C0030000}"/>
            </a:ext>
          </a:extLst>
        </xdr:cNvPr>
        <xdr:cNvSpPr txBox="1"/>
      </xdr:nvSpPr>
      <xdr:spPr>
        <a:xfrm>
          <a:off x="18421427" y="177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00000000-0008-0000-0E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0000000-0008-0000-0E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00000000-0008-0000-0E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有形固定資産減価償却率は総じて高い傾向が見られるが、特に道路、橋梁・トンネルなど、施設数が多いインフラ資産については課題と認識している。　</a:t>
          </a:r>
          <a:endParaRPr lang="ja-JP" altLang="ja-JP" sz="1400">
            <a:effectLst/>
          </a:endParaRPr>
        </a:p>
        <a:p>
          <a:r>
            <a:rPr kumimoji="1" lang="ja-JP" altLang="ja-JP" sz="1100">
              <a:solidFill>
                <a:schemeClr val="dk1"/>
              </a:solidFill>
              <a:effectLst/>
              <a:latin typeface="+mn-lt"/>
              <a:ea typeface="+mn-ea"/>
              <a:cs typeface="+mn-cs"/>
            </a:rPr>
            <a:t>　公共建築物においてもこの傾向は同様であるが、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endParaRPr lang="ja-JP" altLang="ja-JP" sz="1400">
            <a:effectLst/>
          </a:endParaRPr>
        </a:p>
        <a:p>
          <a:r>
            <a:rPr kumimoji="1" lang="ja-JP" altLang="ja-JP" sz="1100">
              <a:solidFill>
                <a:schemeClr val="dk1"/>
              </a:solidFill>
              <a:effectLst/>
              <a:latin typeface="+mn-lt"/>
              <a:ea typeface="+mn-ea"/>
              <a:cs typeface="+mn-cs"/>
            </a:rPr>
            <a:t>　有形固定資産は将来のコストを発生させる要因にもなることから、公共施設等総合管理計画に基づいて施設の集約化、複合化を進め、適正なレベルで維持管理を行う必要がある。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128,324
124,641
284.89
65,958,296
65,208,220
246,420
36,742,876
63,873,838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1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157662</xdr:rowOff>
    </xdr:from>
    <xdr:to>
      <xdr:col>24</xdr:col>
      <xdr:colOff>114300</xdr:colOff>
      <xdr:row>39</xdr:row>
      <xdr:rowOff>87812</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136089</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125004</xdr:rowOff>
    </xdr:from>
    <xdr:to>
      <xdr:col>20</xdr:col>
      <xdr:colOff>38100</xdr:colOff>
      <xdr:row>39</xdr:row>
      <xdr:rowOff>55154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4354</xdr:rowOff>
    </xdr:from>
    <xdr:to>
      <xdr:col>24</xdr:col>
      <xdr:colOff>63500</xdr:colOff>
      <xdr:row>39</xdr:row>
      <xdr:rowOff>37012</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9090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90715</xdr:rowOff>
    </xdr:from>
    <xdr:to>
      <xdr:col>15</xdr:col>
      <xdr:colOff>101600</xdr:colOff>
      <xdr:row>39</xdr:row>
      <xdr:rowOff>20865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141515</xdr:rowOff>
    </xdr:from>
    <xdr:to>
      <xdr:col>19</xdr:col>
      <xdr:colOff>177800</xdr:colOff>
      <xdr:row>39</xdr:row>
      <xdr:rowOff>4354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5661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56424</xdr:rowOff>
    </xdr:from>
    <xdr:to>
      <xdr:col>10</xdr:col>
      <xdr:colOff>165100</xdr:colOff>
      <xdr:row>38</xdr:row>
      <xdr:rowOff>158024</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107224</xdr:rowOff>
    </xdr:from>
    <xdr:to>
      <xdr:col>15</xdr:col>
      <xdr:colOff>50800</xdr:colOff>
      <xdr:row>38</xdr:row>
      <xdr:rowOff>141515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2232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107224</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913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46281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149151</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45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95250</xdr:rowOff>
    </xdr:from>
    <xdr:to>
      <xdr:col>46</xdr:col>
      <xdr:colOff>38100</xdr:colOff>
      <xdr:row>40</xdr:row>
      <xdr:rowOff>25400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146050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819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95250</xdr:rowOff>
    </xdr:from>
    <xdr:to>
      <xdr:col>41</xdr:col>
      <xdr:colOff>101600</xdr:colOff>
      <xdr:row>40</xdr:row>
      <xdr:rowOff>25400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146050</xdr:rowOff>
    </xdr:from>
    <xdr:to>
      <xdr:col>45</xdr:col>
      <xdr:colOff>177800</xdr:colOff>
      <xdr:row>39</xdr:row>
      <xdr:rowOff>146050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146050</xdr:rowOff>
    </xdr:from>
    <xdr:to>
      <xdr:col>41</xdr:col>
      <xdr:colOff>50800</xdr:colOff>
      <xdr:row>39</xdr:row>
      <xdr:rowOff>158750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683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163085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107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136652</xdr:rowOff>
    </xdr:from>
    <xdr:to>
      <xdr:col>24</xdr:col>
      <xdr:colOff>114300</xdr:colOff>
      <xdr:row>59</xdr:row>
      <xdr:rowOff>66802</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159529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993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106934</xdr:rowOff>
    </xdr:from>
    <xdr:to>
      <xdr:col>20</xdr:col>
      <xdr:colOff>38100</xdr:colOff>
      <xdr:row>60</xdr:row>
      <xdr:rowOff>37084</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xdr:rowOff>
    </xdr:from>
    <xdr:to>
      <xdr:col>24</xdr:col>
      <xdr:colOff>63500</xdr:colOff>
      <xdr:row>59</xdr:row>
      <xdr:rowOff>157734</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797300" y="1013155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68072</xdr:rowOff>
    </xdr:from>
    <xdr:to>
      <xdr:col>15</xdr:col>
      <xdr:colOff>101600</xdr:colOff>
      <xdr:row>59</xdr:row>
      <xdr:rowOff>169672</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118872</xdr:rowOff>
    </xdr:from>
    <xdr:to>
      <xdr:col>19</xdr:col>
      <xdr:colOff>177800</xdr:colOff>
      <xdr:row>59</xdr:row>
      <xdr:rowOff>157734</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2344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29210</xdr:rowOff>
    </xdr:from>
    <xdr:to>
      <xdr:col>10</xdr:col>
      <xdr:colOff>165100</xdr:colOff>
      <xdr:row>59</xdr:row>
      <xdr:rowOff>130810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80010</xdr:rowOff>
    </xdr:from>
    <xdr:to>
      <xdr:col>15</xdr:col>
      <xdr:colOff>50800</xdr:colOff>
      <xdr:row>59</xdr:row>
      <xdr:rowOff>118872</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19556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8636</xdr:rowOff>
    </xdr:from>
    <xdr:to>
      <xdr:col>6</xdr:col>
      <xdr:colOff>38100</xdr:colOff>
      <xdr:row>62</xdr:row>
      <xdr:rowOff>110236</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80010</xdr:rowOff>
    </xdr:from>
    <xdr:to>
      <xdr:col>10</xdr:col>
      <xdr:colOff>114300</xdr:colOff>
      <xdr:row>62</xdr:row>
      <xdr:rowOff>59436</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1130300" y="10195560"/>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28211</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160799</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121937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101363</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7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37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168003</xdr:rowOff>
    </xdr:from>
    <xdr:to>
      <xdr:col>55</xdr:col>
      <xdr:colOff>50800</xdr:colOff>
      <xdr:row>63</xdr:row>
      <xdr:rowOff>98153</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82930</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71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70031</xdr:rowOff>
    </xdr:from>
    <xdr:to>
      <xdr:col>50</xdr:col>
      <xdr:colOff>165100</xdr:colOff>
      <xdr:row>63</xdr:row>
      <xdr:rowOff>181</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120831</xdr:rowOff>
    </xdr:from>
    <xdr:to>
      <xdr:col>55</xdr:col>
      <xdr:colOff>0</xdr:colOff>
      <xdr:row>63</xdr:row>
      <xdr:rowOff>47353</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75073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70031</xdr:rowOff>
    </xdr:from>
    <xdr:to>
      <xdr:col>46</xdr:col>
      <xdr:colOff>38100</xdr:colOff>
      <xdr:row>63</xdr:row>
      <xdr:rowOff>181</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120831</xdr:rowOff>
    </xdr:from>
    <xdr:to>
      <xdr:col>50</xdr:col>
      <xdr:colOff>114300</xdr:colOff>
      <xdr:row>62</xdr:row>
      <xdr:rowOff>120831</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8750300" y="10750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83094</xdr:rowOff>
    </xdr:from>
    <xdr:to>
      <xdr:col>41</xdr:col>
      <xdr:colOff>101600</xdr:colOff>
      <xdr:row>63</xdr:row>
      <xdr:rowOff>13244</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120831</xdr:rowOff>
    </xdr:from>
    <xdr:to>
      <xdr:col>45</xdr:col>
      <xdr:colOff>177800</xdr:colOff>
      <xdr:row>62</xdr:row>
      <xdr:rowOff>133894</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7507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112485</xdr:rowOff>
    </xdr:from>
    <xdr:to>
      <xdr:col>36</xdr:col>
      <xdr:colOff>165100</xdr:colOff>
      <xdr:row>63</xdr:row>
      <xdr:rowOff>42635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133894</xdr:rowOff>
    </xdr:from>
    <xdr:to>
      <xdr:col>41</xdr:col>
      <xdr:colOff>50800</xdr:colOff>
      <xdr:row>62</xdr:row>
      <xdr:rowOff>163285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76379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162758</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79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162758</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79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4371</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80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33762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060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69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6875</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389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49530</xdr:rowOff>
    </xdr:from>
    <xdr:to>
      <xdr:col>24</xdr:col>
      <xdr:colOff>63500</xdr:colOff>
      <xdr:row>81</xdr:row>
      <xdr:rowOff>79248</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393698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110744</xdr:rowOff>
    </xdr:from>
    <xdr:to>
      <xdr:col>15</xdr:col>
      <xdr:colOff>101600</xdr:colOff>
      <xdr:row>81</xdr:row>
      <xdr:rowOff>40894</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161544</xdr:rowOff>
    </xdr:from>
    <xdr:to>
      <xdr:col>19</xdr:col>
      <xdr:colOff>177800</xdr:colOff>
      <xdr:row>81</xdr:row>
      <xdr:rowOff>49530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38775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51308</xdr:rowOff>
    </xdr:from>
    <xdr:to>
      <xdr:col>10</xdr:col>
      <xdr:colOff>165100</xdr:colOff>
      <xdr:row>80</xdr:row>
      <xdr:rowOff>152908</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37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102108</xdr:rowOff>
    </xdr:from>
    <xdr:to>
      <xdr:col>15</xdr:col>
      <xdr:colOff>50800</xdr:colOff>
      <xdr:row>80</xdr:row>
      <xdr:rowOff>161544</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38181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161037</xdr:rowOff>
    </xdr:from>
    <xdr:to>
      <xdr:col>6</xdr:col>
      <xdr:colOff>38100</xdr:colOff>
      <xdr:row>80</xdr:row>
      <xdr:rowOff>91187</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37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40387</xdr:rowOff>
    </xdr:from>
    <xdr:to>
      <xdr:col>10</xdr:col>
      <xdr:colOff>114300</xdr:colOff>
      <xdr:row>80</xdr:row>
      <xdr:rowOff>102108</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3756387"/>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91457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32021</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9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107714</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2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146321</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033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76454</xdr:rowOff>
    </xdr:from>
    <xdr:to>
      <xdr:col>55</xdr:col>
      <xdr:colOff>50800</xdr:colOff>
      <xdr:row>78</xdr:row>
      <xdr:rowOff>6604</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32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29481</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323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39878</xdr:rowOff>
    </xdr:from>
    <xdr:to>
      <xdr:col>50</xdr:col>
      <xdr:colOff>165100</xdr:colOff>
      <xdr:row>77</xdr:row>
      <xdr:rowOff>141478</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32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90678</xdr:rowOff>
    </xdr:from>
    <xdr:to>
      <xdr:col>55</xdr:col>
      <xdr:colOff>0</xdr:colOff>
      <xdr:row>77</xdr:row>
      <xdr:rowOff>127254</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9639300" y="132923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58165</xdr:rowOff>
    </xdr:from>
    <xdr:to>
      <xdr:col>46</xdr:col>
      <xdr:colOff>38100</xdr:colOff>
      <xdr:row>77</xdr:row>
      <xdr:rowOff>159765</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325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90678</xdr:rowOff>
    </xdr:from>
    <xdr:to>
      <xdr:col>50</xdr:col>
      <xdr:colOff>114300</xdr:colOff>
      <xdr:row>77</xdr:row>
      <xdr:rowOff>108965</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32923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85598</xdr:rowOff>
    </xdr:from>
    <xdr:to>
      <xdr:col>41</xdr:col>
      <xdr:colOff>101600</xdr:colOff>
      <xdr:row>78</xdr:row>
      <xdr:rowOff>15748</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32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108965</xdr:rowOff>
    </xdr:from>
    <xdr:to>
      <xdr:col>45</xdr:col>
      <xdr:colOff>177800</xdr:colOff>
      <xdr:row>77</xdr:row>
      <xdr:rowOff>136398</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33106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103887</xdr:rowOff>
    </xdr:from>
    <xdr:to>
      <xdr:col>36</xdr:col>
      <xdr:colOff>165100</xdr:colOff>
      <xdr:row>78</xdr:row>
      <xdr:rowOff>34037</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33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136398</xdr:rowOff>
    </xdr:from>
    <xdr:to>
      <xdr:col>41</xdr:col>
      <xdr:colOff>50800</xdr:colOff>
      <xdr:row>77</xdr:row>
      <xdr:rowOff>154687</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3338048"/>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80027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25164</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98314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75</xdr:row>
      <xdr:rowOff>158005</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30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4842</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303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32275</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30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50564</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308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82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18869</xdr:rowOff>
    </xdr:from>
    <xdr:to>
      <xdr:col>24</xdr:col>
      <xdr:colOff>114300</xdr:colOff>
      <xdr:row>105</xdr:row>
      <xdr:rowOff>120469</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168746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69669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804416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13970</xdr:rowOff>
    </xdr:from>
    <xdr:to>
      <xdr:col>15</xdr:col>
      <xdr:colOff>101600</xdr:colOff>
      <xdr:row>105</xdr:row>
      <xdr:rowOff>115570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41911</xdr:rowOff>
    </xdr:from>
    <xdr:to>
      <xdr:col>19</xdr:col>
      <xdr:colOff>177800</xdr:colOff>
      <xdr:row>105</xdr:row>
      <xdr:rowOff>64770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2908300" y="18044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154395</xdr:rowOff>
    </xdr:from>
    <xdr:to>
      <xdr:col>10</xdr:col>
      <xdr:colOff>165100</xdr:colOff>
      <xdr:row>105</xdr:row>
      <xdr:rowOff>84545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33745</xdr:rowOff>
    </xdr:from>
    <xdr:to>
      <xdr:col>15</xdr:col>
      <xdr:colOff>50800</xdr:colOff>
      <xdr:row>105</xdr:row>
      <xdr:rowOff>64770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803599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123371</xdr:rowOff>
    </xdr:from>
    <xdr:to>
      <xdr:col>6</xdr:col>
      <xdr:colOff>38100</xdr:colOff>
      <xdr:row>105</xdr:row>
      <xdr:rowOff>53521</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xdr:rowOff>
    </xdr:from>
    <xdr:to>
      <xdr:col>10</xdr:col>
      <xdr:colOff>114300</xdr:colOff>
      <xdr:row>105</xdr:row>
      <xdr:rowOff>33745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80049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106697</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75672</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44648</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148607</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1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10161</xdr:rowOff>
    </xdr:from>
    <xdr:to>
      <xdr:col>55</xdr:col>
      <xdr:colOff>50800</xdr:colOff>
      <xdr:row>105</xdr:row>
      <xdr:rowOff>111761</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33038</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17780</xdr:rowOff>
    </xdr:from>
    <xdr:to>
      <xdr:col>50</xdr:col>
      <xdr:colOff>165100</xdr:colOff>
      <xdr:row>105</xdr:row>
      <xdr:rowOff>119380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60961</xdr:rowOff>
    </xdr:from>
    <xdr:to>
      <xdr:col>55</xdr:col>
      <xdr:colOff>0</xdr:colOff>
      <xdr:row>105</xdr:row>
      <xdr:rowOff>68580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9639300" y="180632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68580</xdr:rowOff>
    </xdr:from>
    <xdr:to>
      <xdr:col>50</xdr:col>
      <xdr:colOff>114300</xdr:colOff>
      <xdr:row>105</xdr:row>
      <xdr:rowOff>102870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8070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55880</xdr:rowOff>
    </xdr:from>
    <xdr:to>
      <xdr:col>41</xdr:col>
      <xdr:colOff>101600</xdr:colOff>
      <xdr:row>105</xdr:row>
      <xdr:rowOff>157480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102870</xdr:rowOff>
    </xdr:from>
    <xdr:to>
      <xdr:col>45</xdr:col>
      <xdr:colOff>177800</xdr:colOff>
      <xdr:row>105</xdr:row>
      <xdr:rowOff>106680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8105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63500</xdr:rowOff>
    </xdr:from>
    <xdr:to>
      <xdr:col>36</xdr:col>
      <xdr:colOff>165100</xdr:colOff>
      <xdr:row>105</xdr:row>
      <xdr:rowOff>165100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106680</xdr:rowOff>
    </xdr:from>
    <xdr:to>
      <xdr:col>41</xdr:col>
      <xdr:colOff>50800</xdr:colOff>
      <xdr:row>105</xdr:row>
      <xdr:rowOff>114300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810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83838</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135907</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2557</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10177</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169562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856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59707</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118745</xdr:rowOff>
    </xdr:from>
    <xdr:to>
      <xdr:col>81</xdr:col>
      <xdr:colOff>101600</xdr:colOff>
      <xdr:row>38</xdr:row>
      <xdr:rowOff>48895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169545</xdr:rowOff>
    </xdr:from>
    <xdr:to>
      <xdr:col>85</xdr:col>
      <xdr:colOff>127000</xdr:colOff>
      <xdr:row>38</xdr:row>
      <xdr:rowOff>87630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5481300" y="6513195"/>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31115</xdr:rowOff>
    </xdr:from>
    <xdr:to>
      <xdr:col>76</xdr:col>
      <xdr:colOff>165100</xdr:colOff>
      <xdr:row>37</xdr:row>
      <xdr:rowOff>132715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81915</xdr:rowOff>
    </xdr:from>
    <xdr:to>
      <xdr:col>81</xdr:col>
      <xdr:colOff>50800</xdr:colOff>
      <xdr:row>37</xdr:row>
      <xdr:rowOff>169545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42556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111125</xdr:rowOff>
    </xdr:from>
    <xdr:to>
      <xdr:col>72</xdr:col>
      <xdr:colOff>38100</xdr:colOff>
      <xdr:row>37</xdr:row>
      <xdr:rowOff>41275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161925</xdr:rowOff>
    </xdr:from>
    <xdr:to>
      <xdr:col>76</xdr:col>
      <xdr:colOff>114300</xdr:colOff>
      <xdr:row>37</xdr:row>
      <xdr:rowOff>81915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33412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25400</xdr:rowOff>
    </xdr:from>
    <xdr:to>
      <xdr:col>67</xdr:col>
      <xdr:colOff>101600</xdr:colOff>
      <xdr:row>36</xdr:row>
      <xdr:rowOff>127000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76200</xdr:rowOff>
    </xdr:from>
    <xdr:to>
      <xdr:col>71</xdr:col>
      <xdr:colOff>177800</xdr:colOff>
      <xdr:row>36</xdr:row>
      <xdr:rowOff>161925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14300" y="62484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62882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89552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26687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65422</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149242</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57802</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F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F00-00003C020000}"/>
            </a:ext>
          </a:extLst>
        </xdr:cNvPr>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F00-00003E020000}"/>
            </a:ext>
          </a:extLst>
        </xdr:cNvPr>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39927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F00-000040020000}"/>
            </a:ext>
          </a:extLst>
        </xdr:cNvPr>
        <xdr:cNvSpPr txBox="1"/>
      </xdr:nvSpPr>
      <xdr:spPr>
        <a:xfrm>
          <a:off x="22199600" y="689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140622</xdr:rowOff>
    </xdr:from>
    <xdr:to>
      <xdr:col>116</xdr:col>
      <xdr:colOff>114300</xdr:colOff>
      <xdr:row>40</xdr:row>
      <xdr:rowOff>70772</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2110700" y="682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163499</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F00-00004C020000}"/>
            </a:ext>
          </a:extLst>
        </xdr:cNvPr>
        <xdr:cNvSpPr txBox="1"/>
      </xdr:nvSpPr>
      <xdr:spPr>
        <a:xfrm>
          <a:off x="22199600" y="66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145998</xdr:rowOff>
    </xdr:from>
    <xdr:to>
      <xdr:col>112</xdr:col>
      <xdr:colOff>38100</xdr:colOff>
      <xdr:row>40</xdr:row>
      <xdr:rowOff>76148</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1272500" y="68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19972</xdr:rowOff>
    </xdr:from>
    <xdr:to>
      <xdr:col>116</xdr:col>
      <xdr:colOff>63500</xdr:colOff>
      <xdr:row>40</xdr:row>
      <xdr:rowOff>25348</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1323300" y="6877972"/>
          <a:ext cx="8382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152585</xdr:rowOff>
    </xdr:from>
    <xdr:to>
      <xdr:col>107</xdr:col>
      <xdr:colOff>101600</xdr:colOff>
      <xdr:row>40</xdr:row>
      <xdr:rowOff>82735</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0383500" y="68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25348</xdr:rowOff>
    </xdr:from>
    <xdr:to>
      <xdr:col>111</xdr:col>
      <xdr:colOff>177800</xdr:colOff>
      <xdr:row>40</xdr:row>
      <xdr:rowOff>31935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0434300" y="6883348"/>
          <a:ext cx="889000" cy="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159177</xdr:rowOff>
    </xdr:from>
    <xdr:to>
      <xdr:col>102</xdr:col>
      <xdr:colOff>165100</xdr:colOff>
      <xdr:row>40</xdr:row>
      <xdr:rowOff>89327</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9494500" y="68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31935</xdr:rowOff>
    </xdr:from>
    <xdr:to>
      <xdr:col>107</xdr:col>
      <xdr:colOff>50800</xdr:colOff>
      <xdr:row>40</xdr:row>
      <xdr:rowOff>38527</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9545300" y="6889935"/>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166602</xdr:rowOff>
    </xdr:from>
    <xdr:to>
      <xdr:col>98</xdr:col>
      <xdr:colOff>38100</xdr:colOff>
      <xdr:row>40</xdr:row>
      <xdr:rowOff>96752</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8605500" y="685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38527</xdr:rowOff>
    </xdr:from>
    <xdr:to>
      <xdr:col>102</xdr:col>
      <xdr:colOff>114300</xdr:colOff>
      <xdr:row>40</xdr:row>
      <xdr:rowOff>45952</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8656300" y="6896527"/>
          <a:ext cx="889000" cy="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157317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701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158155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701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158391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70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37096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70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92675</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43411" y="660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99262</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67111" y="66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105854</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278111" y="662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113279</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389111" y="662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F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6318864" y="974217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0000000-0008-0000-0F00-000076020000}"/>
            </a:ext>
          </a:extLst>
        </xdr:cNvPr>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00000000-0008-0000-0F00-000078020000}"/>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F00-00007A020000}"/>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541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65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763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67310</xdr:rowOff>
    </xdr:from>
    <xdr:to>
      <xdr:col>85</xdr:col>
      <xdr:colOff>177800</xdr:colOff>
      <xdr:row>57</xdr:row>
      <xdr:rowOff>168910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62687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90187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F00-000086020000}"/>
            </a:ext>
          </a:extLst>
        </xdr:cNvPr>
        <xdr:cNvSpPr txBox="1"/>
      </xdr:nvSpPr>
      <xdr:spPr>
        <a:xfrm>
          <a:off x="16357600"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139700</xdr:rowOff>
    </xdr:from>
    <xdr:to>
      <xdr:col>81</xdr:col>
      <xdr:colOff>101600</xdr:colOff>
      <xdr:row>57</xdr:row>
      <xdr:rowOff>69850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5430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19050</xdr:rowOff>
    </xdr:from>
    <xdr:to>
      <xdr:col>85</xdr:col>
      <xdr:colOff>127000</xdr:colOff>
      <xdr:row>57</xdr:row>
      <xdr:rowOff>118110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5481300" y="97917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93980</xdr:rowOff>
    </xdr:from>
    <xdr:to>
      <xdr:col>76</xdr:col>
      <xdr:colOff>165100</xdr:colOff>
      <xdr:row>59</xdr:row>
      <xdr:rowOff>24130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4541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19050</xdr:rowOff>
    </xdr:from>
    <xdr:to>
      <xdr:col>81</xdr:col>
      <xdr:colOff>50800</xdr:colOff>
      <xdr:row>58</xdr:row>
      <xdr:rowOff>144780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4592300" y="97917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10160</xdr:rowOff>
    </xdr:from>
    <xdr:to>
      <xdr:col>72</xdr:col>
      <xdr:colOff>38100</xdr:colOff>
      <xdr:row>58</xdr:row>
      <xdr:rowOff>111760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3652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60960</xdr:rowOff>
    </xdr:from>
    <xdr:to>
      <xdr:col>76</xdr:col>
      <xdr:colOff>114300</xdr:colOff>
      <xdr:row>58</xdr:row>
      <xdr:rowOff>144780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3703300" y="10005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93980</xdr:rowOff>
    </xdr:from>
    <xdr:to>
      <xdr:col>67</xdr:col>
      <xdr:colOff>101600</xdr:colOff>
      <xdr:row>58</xdr:row>
      <xdr:rowOff>24130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2763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144780</xdr:rowOff>
    </xdr:from>
    <xdr:to>
      <xdr:col>71</xdr:col>
      <xdr:colOff>177800</xdr:colOff>
      <xdr:row>58</xdr:row>
      <xdr:rowOff>60960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814300" y="99174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5266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4389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152417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5007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106697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11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86377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52660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15257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43897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128287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5007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40657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11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00000000-0008-0000-0F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flipV="1">
          <a:off x="22160864" y="9666515"/>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00000000-0008-0000-0F00-0000B1020000}"/>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00000000-0008-0000-0F00-0000B3020000}"/>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00000000-0008-0000-0F00-0000B5020000}"/>
            </a:ext>
          </a:extLst>
        </xdr:cNvPr>
        <xdr:cNvSpPr txBox="1"/>
      </xdr:nvSpPr>
      <xdr:spPr>
        <a:xfrm>
          <a:off x="22199600" y="1052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2110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1272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9494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8605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109765</xdr:rowOff>
    </xdr:from>
    <xdr:to>
      <xdr:col>116</xdr:col>
      <xdr:colOff>114300</xdr:colOff>
      <xdr:row>64</xdr:row>
      <xdr:rowOff>39915</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21107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24692</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0000000-0008-0000-0F00-0000C1020000}"/>
            </a:ext>
          </a:extLst>
        </xdr:cNvPr>
        <xdr:cNvSpPr txBox="1"/>
      </xdr:nvSpPr>
      <xdr:spPr>
        <a:xfrm>
          <a:off x="22199600" y="1082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109765</xdr:rowOff>
    </xdr:from>
    <xdr:to>
      <xdr:col>112</xdr:col>
      <xdr:colOff>38100</xdr:colOff>
      <xdr:row>64</xdr:row>
      <xdr:rowOff>39915</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1272500" y="1091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160565</xdr:rowOff>
    </xdr:from>
    <xdr:to>
      <xdr:col>116</xdr:col>
      <xdr:colOff>63500</xdr:colOff>
      <xdr:row>63</xdr:row>
      <xdr:rowOff>160565</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1323300" y="10961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33565</xdr:rowOff>
    </xdr:from>
    <xdr:to>
      <xdr:col>107</xdr:col>
      <xdr:colOff>101600</xdr:colOff>
      <xdr:row>63</xdr:row>
      <xdr:rowOff>135165</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0383500" y="1083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84365</xdr:rowOff>
    </xdr:from>
    <xdr:to>
      <xdr:col>111</xdr:col>
      <xdr:colOff>177800</xdr:colOff>
      <xdr:row>63</xdr:row>
      <xdr:rowOff>160565</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0434300" y="108857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494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84365</xdr:rowOff>
    </xdr:from>
    <xdr:to>
      <xdr:col>107</xdr:col>
      <xdr:colOff>50800</xdr:colOff>
      <xdr:row>63</xdr:row>
      <xdr:rowOff>95250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19545300" y="108857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656300" y="1089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714" name="n_1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1075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715" name="n_2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716" name="n_3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9310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717" name="n_4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8421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31042</xdr:rowOff>
    </xdr:from>
    <xdr:ext cx="469744" cy="259045"/>
    <xdr:sp macro="" textlink="">
      <xdr:nvSpPr>
        <xdr:cNvPr id="718" name="n_1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10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126292</xdr:rowOff>
    </xdr:from>
    <xdr:ext cx="469744" cy="259045"/>
    <xdr:sp macro="" textlink="">
      <xdr:nvSpPr>
        <xdr:cNvPr id="719" name="n_2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92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720" name="n_3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721" name="n_4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00000000-0008-0000-0F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00000000-0008-0000-0F00-0000EB020000}"/>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00000000-0008-0000-0F00-0000ED020000}"/>
            </a:ext>
          </a:extLst>
        </xdr:cNvPr>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0000000-0008-0000-0F00-0000EF020000}"/>
            </a:ext>
          </a:extLst>
        </xdr:cNvPr>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124461</xdr:rowOff>
    </xdr:from>
    <xdr:to>
      <xdr:col>85</xdr:col>
      <xdr:colOff>177800</xdr:colOff>
      <xdr:row>81</xdr:row>
      <xdr:rowOff>54611</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6268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147338</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00000000-0008-0000-0F00-0000FB020000}"/>
            </a:ext>
          </a:extLst>
        </xdr:cNvPr>
        <xdr:cNvSpPr txBox="1"/>
      </xdr:nvSpPr>
      <xdr:spPr>
        <a:xfrm>
          <a:off x="16357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82550</xdr:rowOff>
    </xdr:from>
    <xdr:to>
      <xdr:col>81</xdr:col>
      <xdr:colOff>101600</xdr:colOff>
      <xdr:row>81</xdr:row>
      <xdr:rowOff>12700</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5430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133350</xdr:rowOff>
    </xdr:from>
    <xdr:to>
      <xdr:col>85</xdr:col>
      <xdr:colOff>127000</xdr:colOff>
      <xdr:row>81</xdr:row>
      <xdr:rowOff>3811</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5481300" y="138493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48261</xdr:rowOff>
    </xdr:from>
    <xdr:to>
      <xdr:col>76</xdr:col>
      <xdr:colOff>165100</xdr:colOff>
      <xdr:row>80</xdr:row>
      <xdr:rowOff>149861</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541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99061</xdr:rowOff>
    </xdr:from>
    <xdr:to>
      <xdr:col>81</xdr:col>
      <xdr:colOff>50800</xdr:colOff>
      <xdr:row>80</xdr:row>
      <xdr:rowOff>133350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4592300" y="138150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27305</xdr:rowOff>
    </xdr:from>
    <xdr:to>
      <xdr:col>72</xdr:col>
      <xdr:colOff>38100</xdr:colOff>
      <xdr:row>80</xdr:row>
      <xdr:rowOff>128905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652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78105</xdr:rowOff>
    </xdr:from>
    <xdr:to>
      <xdr:col>76</xdr:col>
      <xdr:colOff>114300</xdr:colOff>
      <xdr:row>80</xdr:row>
      <xdr:rowOff>99061</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3703300" y="137941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23495</xdr:rowOff>
    </xdr:from>
    <xdr:to>
      <xdr:col>67</xdr:col>
      <xdr:colOff>101600</xdr:colOff>
      <xdr:row>80</xdr:row>
      <xdr:rowOff>125095</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763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74295</xdr:rowOff>
    </xdr:from>
    <xdr:to>
      <xdr:col>71</xdr:col>
      <xdr:colOff>177800</xdr:colOff>
      <xdr:row>80</xdr:row>
      <xdr:rowOff>78105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814300" y="137902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2" name="n_1ave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73" name="n_2ave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774" name="n_3ave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70502</xdr:rowOff>
    </xdr:from>
    <xdr:ext cx="405111" cy="259045"/>
    <xdr:sp macro="" textlink="">
      <xdr:nvSpPr>
        <xdr:cNvPr id="775" name="n_4ave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29227</xdr:rowOff>
    </xdr:from>
    <xdr:ext cx="405111" cy="259045"/>
    <xdr:sp macro="" textlink="">
      <xdr:nvSpPr>
        <xdr:cNvPr id="776" name="n_1main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166388</xdr:rowOff>
    </xdr:from>
    <xdr:ext cx="405111" cy="259045"/>
    <xdr:sp macro="" textlink="">
      <xdr:nvSpPr>
        <xdr:cNvPr id="777" name="n_2main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145432</xdr:rowOff>
    </xdr:from>
    <xdr:ext cx="405111" cy="259045"/>
    <xdr:sp macro="" textlink="">
      <xdr:nvSpPr>
        <xdr:cNvPr id="778" name="n_3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141622</xdr:rowOff>
    </xdr:from>
    <xdr:ext cx="405111" cy="259045"/>
    <xdr:sp macro="" textlink="">
      <xdr:nvSpPr>
        <xdr:cNvPr id="779" name="n_4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00000000-0008-0000-0F00-00001E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a:extLst>
            <a:ext uri="{FF2B5EF4-FFF2-40B4-BE49-F238E27FC236}">
              <a16:creationId xmlns:a16="http://schemas.microsoft.com/office/drawing/2014/main" id="{00000000-0008-0000-0F00-000020030000}"/>
            </a:ext>
          </a:extLst>
        </xdr:cNvPr>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a:extLst>
            <a:ext uri="{FF2B5EF4-FFF2-40B4-BE49-F238E27FC236}">
              <a16:creationId xmlns:a16="http://schemas.microsoft.com/office/drawing/2014/main" id="{00000000-0008-0000-0F00-000022030000}"/>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108602</xdr:rowOff>
    </xdr:from>
    <xdr:ext cx="469744" cy="259045"/>
    <xdr:sp macro="" textlink="">
      <xdr:nvSpPr>
        <xdr:cNvPr id="804" name="【消防施設】&#10;一人当たり面積平均値テキスト">
          <a:extLst>
            <a:ext uri="{FF2B5EF4-FFF2-40B4-BE49-F238E27FC236}">
              <a16:creationId xmlns:a16="http://schemas.microsoft.com/office/drawing/2014/main" id="{00000000-0008-0000-0F00-000024030000}"/>
            </a:ext>
          </a:extLst>
        </xdr:cNvPr>
        <xdr:cNvSpPr txBox="1"/>
      </xdr:nvSpPr>
      <xdr:spPr>
        <a:xfrm>
          <a:off x="22199600" y="1416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153036</xdr:rowOff>
    </xdr:from>
    <xdr:to>
      <xdr:col>116</xdr:col>
      <xdr:colOff>114300</xdr:colOff>
      <xdr:row>80</xdr:row>
      <xdr:rowOff>83186</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21107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4463</xdr:rowOff>
    </xdr:from>
    <xdr:ext cx="469744" cy="259045"/>
    <xdr:sp macro="" textlink="">
      <xdr:nvSpPr>
        <xdr:cNvPr id="816" name="【消防施設】&#10;一人当たり面積該当値テキスト">
          <a:extLst>
            <a:ext uri="{FF2B5EF4-FFF2-40B4-BE49-F238E27FC236}">
              <a16:creationId xmlns:a16="http://schemas.microsoft.com/office/drawing/2014/main" id="{00000000-0008-0000-0F00-000030030000}"/>
            </a:ext>
          </a:extLst>
        </xdr:cNvPr>
        <xdr:cNvSpPr txBox="1"/>
      </xdr:nvSpPr>
      <xdr:spPr>
        <a:xfrm>
          <a:off x="22199600" y="1354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164464</xdr:rowOff>
    </xdr:from>
    <xdr:to>
      <xdr:col>112</xdr:col>
      <xdr:colOff>38100</xdr:colOff>
      <xdr:row>80</xdr:row>
      <xdr:rowOff>94614</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1272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32386</xdr:rowOff>
    </xdr:from>
    <xdr:to>
      <xdr:col>116</xdr:col>
      <xdr:colOff>63500</xdr:colOff>
      <xdr:row>80</xdr:row>
      <xdr:rowOff>43814</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21323300" y="137483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10161</xdr:rowOff>
    </xdr:from>
    <xdr:to>
      <xdr:col>107</xdr:col>
      <xdr:colOff>101600</xdr:colOff>
      <xdr:row>80</xdr:row>
      <xdr:rowOff>111761</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20383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43814</xdr:rowOff>
    </xdr:from>
    <xdr:to>
      <xdr:col>111</xdr:col>
      <xdr:colOff>177800</xdr:colOff>
      <xdr:row>80</xdr:row>
      <xdr:rowOff>60961</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20434300" y="137598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44450</xdr:rowOff>
    </xdr:from>
    <xdr:to>
      <xdr:col>102</xdr:col>
      <xdr:colOff>165100</xdr:colOff>
      <xdr:row>80</xdr:row>
      <xdr:rowOff>146050</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9494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60961</xdr:rowOff>
    </xdr:from>
    <xdr:to>
      <xdr:col>107</xdr:col>
      <xdr:colOff>50800</xdr:colOff>
      <xdr:row>80</xdr:row>
      <xdr:rowOff>95250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19545300" y="137769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67311</xdr:rowOff>
    </xdr:from>
    <xdr:to>
      <xdr:col>98</xdr:col>
      <xdr:colOff>38100</xdr:colOff>
      <xdr:row>80</xdr:row>
      <xdr:rowOff>168911</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8605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95250</xdr:rowOff>
    </xdr:from>
    <xdr:to>
      <xdr:col>102</xdr:col>
      <xdr:colOff>114300</xdr:colOff>
      <xdr:row>80</xdr:row>
      <xdr:rowOff>118111</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18656300" y="138112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825" name="n_1aveValue【消防施設】&#10;一人当たり面積">
          <a:extLst>
            <a:ext uri="{FF2B5EF4-FFF2-40B4-BE49-F238E27FC236}">
              <a16:creationId xmlns:a16="http://schemas.microsoft.com/office/drawing/2014/main" id="{00000000-0008-0000-0F00-000039030000}"/>
            </a:ext>
          </a:extLst>
        </xdr:cNvPr>
        <xdr:cNvSpPr txBox="1"/>
      </xdr:nvSpPr>
      <xdr:spPr>
        <a:xfrm>
          <a:off x="210757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macro="" textlink="">
      <xdr:nvSpPr>
        <xdr:cNvPr id="826" name="n_2aveValue【消防施設】&#10;一人当たり面積">
          <a:extLst>
            <a:ext uri="{FF2B5EF4-FFF2-40B4-BE49-F238E27FC236}">
              <a16:creationId xmlns:a16="http://schemas.microsoft.com/office/drawing/2014/main" id="{00000000-0008-0000-0F00-00003A030000}"/>
            </a:ext>
          </a:extLst>
        </xdr:cNvPr>
        <xdr:cNvSpPr txBox="1"/>
      </xdr:nvSpPr>
      <xdr:spPr>
        <a:xfrm>
          <a:off x="20199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827" name="n_3aveValue【消防施設】&#10;一人当たり面積">
          <a:extLst>
            <a:ext uri="{FF2B5EF4-FFF2-40B4-BE49-F238E27FC236}">
              <a16:creationId xmlns:a16="http://schemas.microsoft.com/office/drawing/2014/main" id="{00000000-0008-0000-0F00-00003B030000}"/>
            </a:ext>
          </a:extLst>
        </xdr:cNvPr>
        <xdr:cNvSpPr txBox="1"/>
      </xdr:nvSpPr>
      <xdr:spPr>
        <a:xfrm>
          <a:off x="19310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828" name="n_4aveValue【消防施設】&#10;一人当たり面積">
          <a:extLst>
            <a:ext uri="{FF2B5EF4-FFF2-40B4-BE49-F238E27FC236}">
              <a16:creationId xmlns:a16="http://schemas.microsoft.com/office/drawing/2014/main" id="{00000000-0008-0000-0F00-00003C030000}"/>
            </a:ext>
          </a:extLst>
        </xdr:cNvPr>
        <xdr:cNvSpPr txBox="1"/>
      </xdr:nvSpPr>
      <xdr:spPr>
        <a:xfrm>
          <a:off x="18421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111141</xdr:rowOff>
    </xdr:from>
    <xdr:ext cx="469744" cy="259045"/>
    <xdr:sp macro="" textlink="">
      <xdr:nvSpPr>
        <xdr:cNvPr id="829" name="n_1mainValue【消防施設】&#10;一人当たり面積">
          <a:extLst>
            <a:ext uri="{FF2B5EF4-FFF2-40B4-BE49-F238E27FC236}">
              <a16:creationId xmlns:a16="http://schemas.microsoft.com/office/drawing/2014/main" id="{00000000-0008-0000-0F00-00003D030000}"/>
            </a:ext>
          </a:extLst>
        </xdr:cNvPr>
        <xdr:cNvSpPr txBox="1"/>
      </xdr:nvSpPr>
      <xdr:spPr>
        <a:xfrm>
          <a:off x="21075727" y="1348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128288</xdr:rowOff>
    </xdr:from>
    <xdr:ext cx="469744" cy="259045"/>
    <xdr:sp macro="" textlink="">
      <xdr:nvSpPr>
        <xdr:cNvPr id="830" name="n_2mainValue【消防施設】&#10;一人当たり面積">
          <a:extLst>
            <a:ext uri="{FF2B5EF4-FFF2-40B4-BE49-F238E27FC236}">
              <a16:creationId xmlns:a16="http://schemas.microsoft.com/office/drawing/2014/main" id="{00000000-0008-0000-0F00-00003E030000}"/>
            </a:ext>
          </a:extLst>
        </xdr:cNvPr>
        <xdr:cNvSpPr txBox="1"/>
      </xdr:nvSpPr>
      <xdr:spPr>
        <a:xfrm>
          <a:off x="20199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162577</xdr:rowOff>
    </xdr:from>
    <xdr:ext cx="469744" cy="259045"/>
    <xdr:sp macro="" textlink="">
      <xdr:nvSpPr>
        <xdr:cNvPr id="831" name="n_3mainValue【消防施設】&#10;一人当たり面積">
          <a:extLst>
            <a:ext uri="{FF2B5EF4-FFF2-40B4-BE49-F238E27FC236}">
              <a16:creationId xmlns:a16="http://schemas.microsoft.com/office/drawing/2014/main" id="{00000000-0008-0000-0F00-00003F030000}"/>
            </a:ext>
          </a:extLst>
        </xdr:cNvPr>
        <xdr:cNvSpPr txBox="1"/>
      </xdr:nvSpPr>
      <xdr:spPr>
        <a:xfrm>
          <a:off x="193104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13988</xdr:rowOff>
    </xdr:from>
    <xdr:ext cx="469744" cy="259045"/>
    <xdr:sp macro="" textlink="">
      <xdr:nvSpPr>
        <xdr:cNvPr id="832" name="n_4mainValue【消防施設】&#10;一人当たり面積">
          <a:extLst>
            <a:ext uri="{FF2B5EF4-FFF2-40B4-BE49-F238E27FC236}">
              <a16:creationId xmlns:a16="http://schemas.microsoft.com/office/drawing/2014/main" id="{00000000-0008-0000-0F00-000040030000}"/>
            </a:ext>
          </a:extLst>
        </xdr:cNvPr>
        <xdr:cNvSpPr txBox="1"/>
      </xdr:nvSpPr>
      <xdr:spPr>
        <a:xfrm>
          <a:off x="184214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庁舎】&#10;有形固定資産減価償却率グラフ枠">
          <a:extLst>
            <a:ext uri="{FF2B5EF4-FFF2-40B4-BE49-F238E27FC236}">
              <a16:creationId xmlns:a16="http://schemas.microsoft.com/office/drawing/2014/main" id="{00000000-0008-0000-0F00-000059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9252</xdr:rowOff>
    </xdr:from>
    <xdr:to>
      <xdr:col>85</xdr:col>
      <xdr:colOff>126364</xdr:colOff>
      <xdr:row>109</xdr:row>
      <xdr:rowOff>4355</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flipV="1">
          <a:off x="16318864" y="17325702"/>
          <a:ext cx="0" cy="136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59" name="【庁舎】&#10;有形固定資産減価償却率最小値テキスト">
          <a:extLst>
            <a:ext uri="{FF2B5EF4-FFF2-40B4-BE49-F238E27FC236}">
              <a16:creationId xmlns:a16="http://schemas.microsoft.com/office/drawing/2014/main" id="{00000000-0008-0000-0F00-00005B030000}"/>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127379</xdr:rowOff>
    </xdr:from>
    <xdr:ext cx="405111" cy="259045"/>
    <xdr:sp macro="" textlink="">
      <xdr:nvSpPr>
        <xdr:cNvPr id="861" name="【庁舎】&#10;有形固定資産減価償却率最大値テキスト">
          <a:extLst>
            <a:ext uri="{FF2B5EF4-FFF2-40B4-BE49-F238E27FC236}">
              <a16:creationId xmlns:a16="http://schemas.microsoft.com/office/drawing/2014/main" id="{00000000-0008-0000-0F00-00005D030000}"/>
            </a:ext>
          </a:extLst>
        </xdr:cNvPr>
        <xdr:cNvSpPr txBox="1"/>
      </xdr:nvSpPr>
      <xdr:spPr>
        <a:xfrm>
          <a:off x="16357600" y="17100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9252</xdr:rowOff>
    </xdr:from>
    <xdr:to>
      <xdr:col>86</xdr:col>
      <xdr:colOff>25400</xdr:colOff>
      <xdr:row>101</xdr:row>
      <xdr:rowOff>9252</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6230600" y="1732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2195</xdr:rowOff>
    </xdr:from>
    <xdr:ext cx="405111" cy="259045"/>
    <xdr:sp macro="" textlink="">
      <xdr:nvSpPr>
        <xdr:cNvPr id="863" name="【庁舎】&#10;有形固定資産減価償却率平均値テキスト">
          <a:extLst>
            <a:ext uri="{FF2B5EF4-FFF2-40B4-BE49-F238E27FC236}">
              <a16:creationId xmlns:a16="http://schemas.microsoft.com/office/drawing/2014/main" id="{00000000-0008-0000-0F00-00005F030000}"/>
            </a:ext>
          </a:extLst>
        </xdr:cNvPr>
        <xdr:cNvSpPr txBox="1"/>
      </xdr:nvSpPr>
      <xdr:spPr>
        <a:xfrm>
          <a:off x="16357600" y="178329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23768</xdr:rowOff>
    </xdr:from>
    <xdr:to>
      <xdr:col>85</xdr:col>
      <xdr:colOff>177800</xdr:colOff>
      <xdr:row>104</xdr:row>
      <xdr:rowOff>125368</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62687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xdr:rowOff>
    </xdr:from>
    <xdr:to>
      <xdr:col>81</xdr:col>
      <xdr:colOff>101600</xdr:colOff>
      <xdr:row>104</xdr:row>
      <xdr:rowOff>102507</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5430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3652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40095</xdr:rowOff>
    </xdr:from>
    <xdr:to>
      <xdr:col>67</xdr:col>
      <xdr:colOff>101600</xdr:colOff>
      <xdr:row>104</xdr:row>
      <xdr:rowOff>141695</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2763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56424</xdr:rowOff>
    </xdr:from>
    <xdr:to>
      <xdr:col>85</xdr:col>
      <xdr:colOff>177800</xdr:colOff>
      <xdr:row>101</xdr:row>
      <xdr:rowOff>158024</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62687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142801</xdr:rowOff>
    </xdr:from>
    <xdr:ext cx="405111" cy="259045"/>
    <xdr:sp macro="" textlink="">
      <xdr:nvSpPr>
        <xdr:cNvPr id="875" name="【庁舎】&#10;有形固定資産減価償却率該当値テキスト">
          <a:extLst>
            <a:ext uri="{FF2B5EF4-FFF2-40B4-BE49-F238E27FC236}">
              <a16:creationId xmlns:a16="http://schemas.microsoft.com/office/drawing/2014/main" id="{00000000-0008-0000-0F00-00006B030000}"/>
            </a:ext>
          </a:extLst>
        </xdr:cNvPr>
        <xdr:cNvSpPr txBox="1"/>
      </xdr:nvSpPr>
      <xdr:spPr>
        <a:xfrm>
          <a:off x="16357600" y="17287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907</xdr:rowOff>
    </xdr:from>
    <xdr:to>
      <xdr:col>81</xdr:col>
      <xdr:colOff>101600</xdr:colOff>
      <xdr:row>101</xdr:row>
      <xdr:rowOff>102507</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5430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51707</xdr:rowOff>
    </xdr:from>
    <xdr:to>
      <xdr:col>85</xdr:col>
      <xdr:colOff>127000</xdr:colOff>
      <xdr:row>101</xdr:row>
      <xdr:rowOff>107224</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5481300" y="1736815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118473</xdr:rowOff>
    </xdr:from>
    <xdr:to>
      <xdr:col>76</xdr:col>
      <xdr:colOff>165100</xdr:colOff>
      <xdr:row>101</xdr:row>
      <xdr:rowOff>48623</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4541500" y="172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169273</xdr:rowOff>
    </xdr:from>
    <xdr:to>
      <xdr:col>81</xdr:col>
      <xdr:colOff>50800</xdr:colOff>
      <xdr:row>101</xdr:row>
      <xdr:rowOff>51707</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4592300" y="1731427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62956</xdr:rowOff>
    </xdr:from>
    <xdr:to>
      <xdr:col>72</xdr:col>
      <xdr:colOff>38100</xdr:colOff>
      <xdr:row>100</xdr:row>
      <xdr:rowOff>164556</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3652500" y="172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113756</xdr:rowOff>
    </xdr:from>
    <xdr:to>
      <xdr:col>76</xdr:col>
      <xdr:colOff>114300</xdr:colOff>
      <xdr:row>100</xdr:row>
      <xdr:rowOff>169273</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3703300" y="1725875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149498</xdr:rowOff>
    </xdr:from>
    <xdr:to>
      <xdr:col>67</xdr:col>
      <xdr:colOff>101600</xdr:colOff>
      <xdr:row>102</xdr:row>
      <xdr:rowOff>79648</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2763500" y="174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113756</xdr:rowOff>
    </xdr:from>
    <xdr:to>
      <xdr:col>71</xdr:col>
      <xdr:colOff>177800</xdr:colOff>
      <xdr:row>102</xdr:row>
      <xdr:rowOff>28848</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flipV="1">
          <a:off x="12814300" y="17258756"/>
          <a:ext cx="8890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93634</xdr:rowOff>
    </xdr:from>
    <xdr:ext cx="405111" cy="259045"/>
    <xdr:sp macro="" textlink="">
      <xdr:nvSpPr>
        <xdr:cNvPr id="884" name="n_1aveValue【庁舎】&#10;有形固定資産減価償却率">
          <a:extLst>
            <a:ext uri="{FF2B5EF4-FFF2-40B4-BE49-F238E27FC236}">
              <a16:creationId xmlns:a16="http://schemas.microsoft.com/office/drawing/2014/main" id="{00000000-0008-0000-0F00-000074030000}"/>
            </a:ext>
          </a:extLst>
        </xdr:cNvPr>
        <xdr:cNvSpPr txBox="1"/>
      </xdr:nvSpPr>
      <xdr:spPr>
        <a:xfrm>
          <a:off x="152660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85" name="n_2aveValue【庁舎】&#10;有形固定資産減価償却率">
          <a:extLst>
            <a:ext uri="{FF2B5EF4-FFF2-40B4-BE49-F238E27FC236}">
              <a16:creationId xmlns:a16="http://schemas.microsoft.com/office/drawing/2014/main" id="{00000000-0008-0000-0F00-000075030000}"/>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152416</xdr:rowOff>
    </xdr:from>
    <xdr:ext cx="405111" cy="259045"/>
    <xdr:sp macro="" textlink="">
      <xdr:nvSpPr>
        <xdr:cNvPr id="886" name="n_3aveValue【庁舎】&#10;有形固定資産減価償却率">
          <a:extLst>
            <a:ext uri="{FF2B5EF4-FFF2-40B4-BE49-F238E27FC236}">
              <a16:creationId xmlns:a16="http://schemas.microsoft.com/office/drawing/2014/main" id="{00000000-0008-0000-0F00-000076030000}"/>
            </a:ext>
          </a:extLst>
        </xdr:cNvPr>
        <xdr:cNvSpPr txBox="1"/>
      </xdr:nvSpPr>
      <xdr:spPr>
        <a:xfrm>
          <a:off x="13500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132822</xdr:rowOff>
    </xdr:from>
    <xdr:ext cx="405111" cy="259045"/>
    <xdr:sp macro="" textlink="">
      <xdr:nvSpPr>
        <xdr:cNvPr id="887" name="n_4aveValue【庁舎】&#10;有形固定資産減価償却率">
          <a:extLst>
            <a:ext uri="{FF2B5EF4-FFF2-40B4-BE49-F238E27FC236}">
              <a16:creationId xmlns:a16="http://schemas.microsoft.com/office/drawing/2014/main" id="{00000000-0008-0000-0F00-000077030000}"/>
            </a:ext>
          </a:extLst>
        </xdr:cNvPr>
        <xdr:cNvSpPr txBox="1"/>
      </xdr:nvSpPr>
      <xdr:spPr>
        <a:xfrm>
          <a:off x="12611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119034</xdr:rowOff>
    </xdr:from>
    <xdr:ext cx="405111" cy="259045"/>
    <xdr:sp macro="" textlink="">
      <xdr:nvSpPr>
        <xdr:cNvPr id="888" name="n_1mainValue【庁舎】&#10;有形固定資産減価償却率">
          <a:extLst>
            <a:ext uri="{FF2B5EF4-FFF2-40B4-BE49-F238E27FC236}">
              <a16:creationId xmlns:a16="http://schemas.microsoft.com/office/drawing/2014/main" id="{00000000-0008-0000-0F00-000078030000}"/>
            </a:ext>
          </a:extLst>
        </xdr:cNvPr>
        <xdr:cNvSpPr txBox="1"/>
      </xdr:nvSpPr>
      <xdr:spPr>
        <a:xfrm>
          <a:off x="152660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65150</xdr:rowOff>
    </xdr:from>
    <xdr:ext cx="405111" cy="259045"/>
    <xdr:sp macro="" textlink="">
      <xdr:nvSpPr>
        <xdr:cNvPr id="889" name="n_2mainValue【庁舎】&#10;有形固定資産減価償却率">
          <a:extLst>
            <a:ext uri="{FF2B5EF4-FFF2-40B4-BE49-F238E27FC236}">
              <a16:creationId xmlns:a16="http://schemas.microsoft.com/office/drawing/2014/main" id="{00000000-0008-0000-0F00-000079030000}"/>
            </a:ext>
          </a:extLst>
        </xdr:cNvPr>
        <xdr:cNvSpPr txBox="1"/>
      </xdr:nvSpPr>
      <xdr:spPr>
        <a:xfrm>
          <a:off x="14389744" y="1703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9633</xdr:rowOff>
    </xdr:from>
    <xdr:ext cx="405111" cy="259045"/>
    <xdr:sp macro="" textlink="">
      <xdr:nvSpPr>
        <xdr:cNvPr id="890" name="n_3mainValue【庁舎】&#10;有形固定資産減価償却率">
          <a:extLst>
            <a:ext uri="{FF2B5EF4-FFF2-40B4-BE49-F238E27FC236}">
              <a16:creationId xmlns:a16="http://schemas.microsoft.com/office/drawing/2014/main" id="{00000000-0008-0000-0F00-00007A030000}"/>
            </a:ext>
          </a:extLst>
        </xdr:cNvPr>
        <xdr:cNvSpPr txBox="1"/>
      </xdr:nvSpPr>
      <xdr:spPr>
        <a:xfrm>
          <a:off x="13500744" y="1698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96175</xdr:rowOff>
    </xdr:from>
    <xdr:ext cx="405111" cy="259045"/>
    <xdr:sp macro="" textlink="">
      <xdr:nvSpPr>
        <xdr:cNvPr id="891" name="n_4mainValue【庁舎】&#10;有形固定資産減価償却率">
          <a:extLst>
            <a:ext uri="{FF2B5EF4-FFF2-40B4-BE49-F238E27FC236}">
              <a16:creationId xmlns:a16="http://schemas.microsoft.com/office/drawing/2014/main" id="{00000000-0008-0000-0F00-00007B030000}"/>
            </a:ext>
          </a:extLst>
        </xdr:cNvPr>
        <xdr:cNvSpPr txBox="1"/>
      </xdr:nvSpPr>
      <xdr:spPr>
        <a:xfrm>
          <a:off x="12611744" y="17241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00000000-0008-0000-0F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5" name="【庁舎】&#10;一人当たり面積最小値テキスト">
          <a:extLst>
            <a:ext uri="{FF2B5EF4-FFF2-40B4-BE49-F238E27FC236}">
              <a16:creationId xmlns:a16="http://schemas.microsoft.com/office/drawing/2014/main" id="{00000000-0008-0000-0F00-00009303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7" name="【庁舎】&#10;一人当たり面積最大値テキスト">
          <a:extLst>
            <a:ext uri="{FF2B5EF4-FFF2-40B4-BE49-F238E27FC236}">
              <a16:creationId xmlns:a16="http://schemas.microsoft.com/office/drawing/2014/main" id="{00000000-0008-0000-0F00-000095030000}"/>
            </a:ext>
          </a:extLst>
        </xdr:cNvPr>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19" name="【庁舎】&#10;一人当たり面積平均値テキスト">
          <a:extLst>
            <a:ext uri="{FF2B5EF4-FFF2-40B4-BE49-F238E27FC236}">
              <a16:creationId xmlns:a16="http://schemas.microsoft.com/office/drawing/2014/main" id="{00000000-0008-0000-0F00-000097030000}"/>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49547</xdr:rowOff>
    </xdr:from>
    <xdr:ext cx="469744" cy="259045"/>
    <xdr:sp macro="" textlink="">
      <xdr:nvSpPr>
        <xdr:cNvPr id="931" name="【庁舎】&#10;一人当たり面積該当値テキスト">
          <a:extLst>
            <a:ext uri="{FF2B5EF4-FFF2-40B4-BE49-F238E27FC236}">
              <a16:creationId xmlns:a16="http://schemas.microsoft.com/office/drawing/2014/main" id="{00000000-0008-0000-0F00-0000A3030000}"/>
            </a:ext>
          </a:extLst>
        </xdr:cNvPr>
        <xdr:cNvSpPr txBox="1"/>
      </xdr:nvSpPr>
      <xdr:spPr>
        <a:xfrm>
          <a:off x="22199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80263</xdr:rowOff>
    </xdr:from>
    <xdr:to>
      <xdr:col>112</xdr:col>
      <xdr:colOff>38100</xdr:colOff>
      <xdr:row>107</xdr:row>
      <xdr:rowOff>10413</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21272500" y="1825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131063</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flipV="1">
          <a:off x="21323300" y="182956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131063</xdr:rowOff>
    </xdr:from>
    <xdr:to>
      <xdr:col>111</xdr:col>
      <xdr:colOff>177800</xdr:colOff>
      <xdr:row>106</xdr:row>
      <xdr:rowOff>144780</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flipV="1">
          <a:off x="20434300" y="183047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103124</xdr:rowOff>
    </xdr:from>
    <xdr:to>
      <xdr:col>102</xdr:col>
      <xdr:colOff>165100</xdr:colOff>
      <xdr:row>107</xdr:row>
      <xdr:rowOff>33274</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9494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153924</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19545300" y="18318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43687</xdr:rowOff>
    </xdr:from>
    <xdr:to>
      <xdr:col>98</xdr:col>
      <xdr:colOff>38100</xdr:colOff>
      <xdr:row>104</xdr:row>
      <xdr:rowOff>145287</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8605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94487</xdr:rowOff>
    </xdr:from>
    <xdr:to>
      <xdr:col>102</xdr:col>
      <xdr:colOff>114300</xdr:colOff>
      <xdr:row>106</xdr:row>
      <xdr:rowOff>153924</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a:off x="18656300" y="17925287"/>
          <a:ext cx="889000" cy="4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0" name="n_1aveValue【庁舎】&#10;一人当たり面積">
          <a:extLst>
            <a:ext uri="{FF2B5EF4-FFF2-40B4-BE49-F238E27FC236}">
              <a16:creationId xmlns:a16="http://schemas.microsoft.com/office/drawing/2014/main" id="{00000000-0008-0000-0F00-0000AC030000}"/>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941" name="n_2aveValue【庁舎】&#10;一人当たり面積">
          <a:extLst>
            <a:ext uri="{FF2B5EF4-FFF2-40B4-BE49-F238E27FC236}">
              <a16:creationId xmlns:a16="http://schemas.microsoft.com/office/drawing/2014/main" id="{00000000-0008-0000-0F00-0000AD030000}"/>
            </a:ext>
          </a:extLst>
        </xdr:cNvPr>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2" name="n_3aveValue【庁舎】&#10;一人当たり面積">
          <a:extLst>
            <a:ext uri="{FF2B5EF4-FFF2-40B4-BE49-F238E27FC236}">
              <a16:creationId xmlns:a16="http://schemas.microsoft.com/office/drawing/2014/main" id="{00000000-0008-0000-0F00-0000AE030000}"/>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31259</xdr:rowOff>
    </xdr:from>
    <xdr:ext cx="469744" cy="259045"/>
    <xdr:sp macro="" textlink="">
      <xdr:nvSpPr>
        <xdr:cNvPr id="943" name="n_4aveValue【庁舎】&#10;一人当たり面積">
          <a:extLst>
            <a:ext uri="{FF2B5EF4-FFF2-40B4-BE49-F238E27FC236}">
              <a16:creationId xmlns:a16="http://schemas.microsoft.com/office/drawing/2014/main" id="{00000000-0008-0000-0F00-0000AF030000}"/>
            </a:ext>
          </a:extLst>
        </xdr:cNvPr>
        <xdr:cNvSpPr txBox="1"/>
      </xdr:nvSpPr>
      <xdr:spPr>
        <a:xfrm>
          <a:off x="18421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1540</xdr:rowOff>
    </xdr:from>
    <xdr:ext cx="469744" cy="259045"/>
    <xdr:sp macro="" textlink="">
      <xdr:nvSpPr>
        <xdr:cNvPr id="944" name="n_1mainValue【庁舎】&#10;一人当たり面積">
          <a:extLst>
            <a:ext uri="{FF2B5EF4-FFF2-40B4-BE49-F238E27FC236}">
              <a16:creationId xmlns:a16="http://schemas.microsoft.com/office/drawing/2014/main" id="{00000000-0008-0000-0F00-0000B0030000}"/>
            </a:ext>
          </a:extLst>
        </xdr:cNvPr>
        <xdr:cNvSpPr txBox="1"/>
      </xdr:nvSpPr>
      <xdr:spPr>
        <a:xfrm>
          <a:off x="21075727"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945" name="n_2mainValue【庁舎】&#10;一人当たり面積">
          <a:extLst>
            <a:ext uri="{FF2B5EF4-FFF2-40B4-BE49-F238E27FC236}">
              <a16:creationId xmlns:a16="http://schemas.microsoft.com/office/drawing/2014/main" id="{00000000-0008-0000-0F00-0000B1030000}"/>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24401</xdr:rowOff>
    </xdr:from>
    <xdr:ext cx="469744" cy="259045"/>
    <xdr:sp macro="" textlink="">
      <xdr:nvSpPr>
        <xdr:cNvPr id="946" name="n_3mainValue【庁舎】&#10;一人当たり面積">
          <a:extLst>
            <a:ext uri="{FF2B5EF4-FFF2-40B4-BE49-F238E27FC236}">
              <a16:creationId xmlns:a16="http://schemas.microsoft.com/office/drawing/2014/main" id="{00000000-0008-0000-0F00-0000B2030000}"/>
            </a:ext>
          </a:extLst>
        </xdr:cNvPr>
        <xdr:cNvSpPr txBox="1"/>
      </xdr:nvSpPr>
      <xdr:spPr>
        <a:xfrm>
          <a:off x="193104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161814</xdr:rowOff>
    </xdr:from>
    <xdr:ext cx="469744" cy="259045"/>
    <xdr:sp macro="" textlink="">
      <xdr:nvSpPr>
        <xdr:cNvPr id="947" name="n_4mainValue【庁舎】&#10;一人当たり面積">
          <a:extLst>
            <a:ext uri="{FF2B5EF4-FFF2-40B4-BE49-F238E27FC236}">
              <a16:creationId xmlns:a16="http://schemas.microsoft.com/office/drawing/2014/main" id="{00000000-0008-0000-0F00-0000B3030000}"/>
            </a:ext>
          </a:extLst>
        </xdr:cNvPr>
        <xdr:cNvSpPr txBox="1"/>
      </xdr:nvSpPr>
      <xdr:spPr>
        <a:xfrm>
          <a:off x="18421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0F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共建築物における有形固定資産減価償却率は総じて類似団体内平均値より高い傾向を示している。これは、合併に伴い老朽化した類似施設の増加がみられること、市域が広域で島嶼部を含むため、市内の移動に時間的、経済的制約がかかることもあって、施設集約も進みにくい状況がみられることが影響していると思われる。</a:t>
          </a:r>
          <a:endParaRPr lang="ja-JP" altLang="ja-JP" sz="1400">
            <a:effectLst/>
          </a:endParaRPr>
        </a:p>
        <a:p>
          <a:r>
            <a:rPr kumimoji="1" lang="ja-JP" altLang="ja-JP" sz="1100">
              <a:solidFill>
                <a:schemeClr val="dk1"/>
              </a:solidFill>
              <a:effectLst/>
              <a:latin typeface="+mn-lt"/>
              <a:ea typeface="+mn-ea"/>
              <a:cs typeface="+mn-cs"/>
            </a:rPr>
            <a:t>　庁舎については、更新により類似団体内平均値の</a:t>
          </a:r>
          <a:r>
            <a:rPr kumimoji="1" lang="en-US" altLang="ja-JP" sz="1100">
              <a:solidFill>
                <a:schemeClr val="dk1"/>
              </a:solidFill>
              <a:effectLst/>
              <a:latin typeface="+mn-lt"/>
              <a:ea typeface="+mn-ea"/>
              <a:cs typeface="+mn-cs"/>
            </a:rPr>
            <a:t>49.9</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29.5</a:t>
          </a:r>
          <a:r>
            <a:rPr kumimoji="1" lang="ja-JP" altLang="ja-JP" sz="1100">
              <a:solidFill>
                <a:schemeClr val="dk1"/>
              </a:solidFill>
              <a:effectLst/>
              <a:latin typeface="+mn-lt"/>
              <a:ea typeface="+mn-ea"/>
              <a:cs typeface="+mn-cs"/>
            </a:rPr>
            <a:t>％低い</a:t>
          </a:r>
          <a:r>
            <a:rPr kumimoji="1" lang="en-US" altLang="ja-JP" sz="1100">
              <a:solidFill>
                <a:schemeClr val="dk1"/>
              </a:solidFill>
              <a:effectLst/>
              <a:latin typeface="+mn-lt"/>
              <a:ea typeface="+mn-ea"/>
              <a:cs typeface="+mn-cs"/>
            </a:rPr>
            <a:t>20.4</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有形固定資産は将来のコストを発生させる要因にもなることから、公共施設等総合管理計画に基づいて施設の集約化、複合化を進め、適正なレベルで維持管理を行う必要がある。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128,324
124,641
284.89
65,958,296
65,208,220
246,420
36,742,876
63,873,838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分子となる基準財政収入額においては、固定資産税（新増築の増等）や地方消費税交付金の増があり、分母に当たる基準財政需要額においては、臨時財政対策債償還基金費の皆増や、旧合併特例事業債等による公債費の増による影響から、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も人口増や大幅な税収増が見込めず、厳しい財政状況が続くことが見込まれる。事業見直し・施設統廃合等の経費削減や、使用料の見直しによる自主財源の確保等の行財政改革を実施し、持続的な行財政運営の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分母となる経常一般財源の増（住民税や普通交付税等）はあったものの、公債費や繰出金の増により、分子の増があったため、</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経常収支比率が高水準で推移している主な要因として、公債費、公営企業への繰出金が高止まりしていることなどがある。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44873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569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65</xdr:row>
      <xdr:rowOff>12700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46740"/>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65</xdr:row>
      <xdr:rowOff>125306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46740"/>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125306</xdr:rowOff>
    </xdr:from>
    <xdr:to>
      <xdr:col>11</xdr:col>
      <xdr:colOff>31750</xdr:colOff>
      <xdr:row>66</xdr:row>
      <xdr:rowOff>58420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6955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74506</xdr:rowOff>
    </xdr:from>
    <xdr:to>
      <xdr:col>11</xdr:col>
      <xdr:colOff>82550</xdr:colOff>
      <xdr:row>66</xdr:row>
      <xdr:rowOff>4656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160883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人件費は、会計年度任用職員の処遇改善等により</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百万円の増。</a:t>
          </a: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物件費は、新型コロナウイルスワクチン接種事業の減（</a:t>
          </a:r>
          <a:r>
            <a:rPr kumimoji="1" lang="en-US" altLang="ja-JP" sz="1300">
              <a:latin typeface="ＭＳ Ｐゴシック" panose="020B0600070205080204" pitchFamily="50" charset="-128"/>
              <a:ea typeface="ＭＳ Ｐゴシック" panose="020B0600070205080204" pitchFamily="50" charset="-128"/>
            </a:rPr>
            <a:t>346</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330</a:t>
          </a:r>
          <a:r>
            <a:rPr kumimoji="1" lang="ja-JP" altLang="en-US" sz="1300">
              <a:latin typeface="ＭＳ Ｐゴシック" panose="020B0600070205080204" pitchFamily="50" charset="-128"/>
              <a:ea typeface="ＭＳ Ｐゴシック" panose="020B0600070205080204" pitchFamily="50" charset="-128"/>
            </a:rPr>
            <a:t>百万円の減。</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維持補修費は、小学校施設修繕の増（</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百万円の増となり、全体で</a:t>
          </a:r>
          <a:r>
            <a:rPr kumimoji="1" lang="en-US" altLang="ja-JP" sz="1300">
              <a:latin typeface="ＭＳ Ｐゴシック" panose="020B0600070205080204" pitchFamily="50" charset="-128"/>
              <a:ea typeface="ＭＳ Ｐゴシック" panose="020B0600070205080204" pitchFamily="50" charset="-128"/>
            </a:rPr>
            <a:t>1,343</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今後も、定員適正化計画に沿った職員数の管理や事務事業の見直しの徹底など、行財政改革に取り組むことにより、健全化に努めていく。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78234</xdr:rowOff>
    </xdr:from>
    <xdr:to>
      <xdr:col>23</xdr:col>
      <xdr:colOff>133350</xdr:colOff>
      <xdr:row>86</xdr:row>
      <xdr:rowOff>105240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822934"/>
          <a:ext cx="838200" cy="2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105184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35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135187</xdr:rowOff>
    </xdr:from>
    <xdr:to>
      <xdr:col>19</xdr:col>
      <xdr:colOff>133350</xdr:colOff>
      <xdr:row>86</xdr:row>
      <xdr:rowOff>78234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08437"/>
          <a:ext cx="889000" cy="1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79031</xdr:rowOff>
    </xdr:from>
    <xdr:to>
      <xdr:col>15</xdr:col>
      <xdr:colOff>82550</xdr:colOff>
      <xdr:row>85</xdr:row>
      <xdr:rowOff>135187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80831"/>
          <a:ext cx="889000" cy="2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79031</xdr:rowOff>
    </xdr:from>
    <xdr:to>
      <xdr:col>11</xdr:col>
      <xdr:colOff>31750</xdr:colOff>
      <xdr:row>84</xdr:row>
      <xdr:rowOff>132318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480831"/>
          <a:ext cx="889000" cy="5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149632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54440</xdr:rowOff>
    </xdr:from>
    <xdr:to>
      <xdr:col>23</xdr:col>
      <xdr:colOff>184150</xdr:colOff>
      <xdr:row>86</xdr:row>
      <xdr:rowOff>156040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26517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7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27434</xdr:rowOff>
    </xdr:from>
    <xdr:to>
      <xdr:col>19</xdr:col>
      <xdr:colOff>184150</xdr:colOff>
      <xdr:row>86</xdr:row>
      <xdr:rowOff>129034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113811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5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84387</xdr:rowOff>
    </xdr:from>
    <xdr:to>
      <xdr:col>15</xdr:col>
      <xdr:colOff>133350</xdr:colOff>
      <xdr:row>86</xdr:row>
      <xdr:rowOff>14537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5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170764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4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28231</xdr:rowOff>
    </xdr:from>
    <xdr:to>
      <xdr:col>11</xdr:col>
      <xdr:colOff>82550</xdr:colOff>
      <xdr:row>84</xdr:row>
      <xdr:rowOff>129831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3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114608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1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81518</xdr:rowOff>
    </xdr:from>
    <xdr:to>
      <xdr:col>7</xdr:col>
      <xdr:colOff>31750</xdr:colOff>
      <xdr:row>85</xdr:row>
      <xdr:rowOff>11668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167895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6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主な理由は、人事配置や年齢構成等によるものである。国及び他の地方公共団体との均衡を考慮しながら、給与制度の運用等を行っていく。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88</xdr:row>
      <xdr:rowOff>20109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6749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80434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077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100541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1680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100541</xdr:rowOff>
    </xdr:from>
    <xdr:to>
      <xdr:col>68</xdr:col>
      <xdr:colOff>152400</xdr:colOff>
      <xdr:row>88</xdr:row>
      <xdr:rowOff>100541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100541</xdr:rowOff>
    </xdr:from>
    <xdr:to>
      <xdr:col>81</xdr:col>
      <xdr:colOff>95250</xdr:colOff>
      <xdr:row>88</xdr:row>
      <xdr:rowOff>30691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72618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140759</xdr:rowOff>
    </xdr:from>
    <xdr:to>
      <xdr:col>77</xdr:col>
      <xdr:colOff>95250</xdr:colOff>
      <xdr:row>88</xdr:row>
      <xdr:rowOff>70909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55686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4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全国平均、広島県平均を下回っているものの、類似団体と比較すると</a:t>
          </a:r>
        </a:p>
        <a:p>
          <a:r>
            <a:rPr kumimoji="1" lang="ja-JP" altLang="en-US" sz="1300">
              <a:latin typeface="ＭＳ Ｐゴシック" panose="020B0600070205080204" pitchFamily="50" charset="-128"/>
              <a:ea typeface="ＭＳ Ｐゴシック" panose="020B0600070205080204" pitchFamily="50" charset="-128"/>
            </a:rPr>
            <a:t>高い水準で推移している。</a:t>
          </a:r>
        </a:p>
        <a:p>
          <a:r>
            <a:rPr kumimoji="1" lang="ja-JP" altLang="en-US" sz="1300">
              <a:latin typeface="ＭＳ Ｐゴシック" panose="020B0600070205080204" pitchFamily="50" charset="-128"/>
              <a:ea typeface="ＭＳ Ｐゴシック" panose="020B0600070205080204" pitchFamily="50" charset="-128"/>
            </a:rPr>
            <a:t>　効率的で質の高い行政を実現するとともに、持続可能な行政運営の</a:t>
          </a:r>
        </a:p>
        <a:p>
          <a:r>
            <a:rPr kumimoji="1" lang="ja-JP" altLang="en-US" sz="1300">
              <a:latin typeface="ＭＳ Ｐゴシック" panose="020B0600070205080204" pitchFamily="50" charset="-128"/>
              <a:ea typeface="ＭＳ Ｐゴシック" panose="020B0600070205080204" pitchFamily="50" charset="-128"/>
            </a:rPr>
            <a:t>観点を持ちながら定員管理を行っていく。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99604</xdr:rowOff>
    </xdr:from>
    <xdr:to>
      <xdr:col>81</xdr:col>
      <xdr:colOff>44450</xdr:colOff>
      <xdr:row>62</xdr:row>
      <xdr:rowOff>99604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29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99604</xdr:rowOff>
    </xdr:from>
    <xdr:to>
      <xdr:col>77</xdr:col>
      <xdr:colOff>44450</xdr:colOff>
      <xdr:row>62</xdr:row>
      <xdr:rowOff>106499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72950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61685</xdr:rowOff>
    </xdr:from>
    <xdr:to>
      <xdr:col>72</xdr:col>
      <xdr:colOff>203200</xdr:colOff>
      <xdr:row>62</xdr:row>
      <xdr:rowOff>106499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91585"/>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61685</xdr:rowOff>
    </xdr:from>
    <xdr:to>
      <xdr:col>68</xdr:col>
      <xdr:colOff>152400</xdr:colOff>
      <xdr:row>62</xdr:row>
      <xdr:rowOff>78922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9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20881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5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48804</xdr:rowOff>
    </xdr:from>
    <xdr:to>
      <xdr:col>77</xdr:col>
      <xdr:colOff>95250</xdr:colOff>
      <xdr:row>62</xdr:row>
      <xdr:rowOff>150404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135181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6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55699</xdr:rowOff>
    </xdr:from>
    <xdr:to>
      <xdr:col>73</xdr:col>
      <xdr:colOff>44450</xdr:colOff>
      <xdr:row>62</xdr:row>
      <xdr:rowOff>157299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142076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10885</xdr:rowOff>
    </xdr:from>
    <xdr:to>
      <xdr:col>68</xdr:col>
      <xdr:colOff>203200</xdr:colOff>
      <xdr:row>62</xdr:row>
      <xdr:rowOff>112485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97262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28122</xdr:rowOff>
    </xdr:from>
    <xdr:to>
      <xdr:col>64</xdr:col>
      <xdr:colOff>152400</xdr:colOff>
      <xdr:row>62</xdr:row>
      <xdr:rowOff>129722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114499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庁舎建設等による</a:t>
          </a:r>
          <a:r>
            <a:rPr kumimoji="1" lang="ja-JP" altLang="en-US" sz="1300">
              <a:latin typeface="ＭＳ Ｐゴシック" panose="020B0600070205080204" pitchFamily="50" charset="-128"/>
              <a:ea typeface="ＭＳ Ｐゴシック" panose="020B0600070205080204" pitchFamily="50" charset="-128"/>
            </a:rPr>
            <a:t>旧合併特例事業債の償還額の増加（</a:t>
          </a:r>
          <a:r>
            <a:rPr kumimoji="1" lang="en-US" altLang="ja-JP" sz="1300">
              <a:latin typeface="ＭＳ Ｐゴシック" panose="020B0600070205080204" pitchFamily="50" charset="-128"/>
              <a:ea typeface="ＭＳ Ｐゴシック" panose="020B0600070205080204" pitchFamily="50" charset="-128"/>
            </a:rPr>
            <a:t>684</a:t>
          </a:r>
          <a:r>
            <a:rPr kumimoji="1" lang="ja-JP" altLang="en-US" sz="1300">
              <a:latin typeface="ＭＳ Ｐゴシック" panose="020B0600070205080204" pitchFamily="50" charset="-128"/>
              <a:ea typeface="ＭＳ Ｐゴシック" panose="020B0600070205080204" pitchFamily="50" charset="-128"/>
            </a:rPr>
            <a:t>百万円）により、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大規模建設事業の償還開始によるピークは過ぎたため、今後は改善の見込であり、引き続き交付税算入のある有利な地方債の選択や建設事業の見直しにより、借入額を必要最小限に抑制し、財政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129822</xdr:rowOff>
    </xdr:from>
    <xdr:to>
      <xdr:col>81</xdr:col>
      <xdr:colOff>44450</xdr:colOff>
      <xdr:row>42</xdr:row>
      <xdr:rowOff>25400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15927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49389</xdr:rowOff>
    </xdr:from>
    <xdr:to>
      <xdr:col>77</xdr:col>
      <xdr:colOff>44450</xdr:colOff>
      <xdr:row>41</xdr:row>
      <xdr:rowOff>129822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0788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9172</xdr:rowOff>
    </xdr:from>
    <xdr:to>
      <xdr:col>72</xdr:col>
      <xdr:colOff>203200</xdr:colOff>
      <xdr:row>41</xdr:row>
      <xdr:rowOff>49389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9172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03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79022</xdr:rowOff>
    </xdr:from>
    <xdr:to>
      <xdr:col>77</xdr:col>
      <xdr:colOff>95250</xdr:colOff>
      <xdr:row>42</xdr:row>
      <xdr:rowOff>9172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165399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170039</xdr:rowOff>
    </xdr:from>
    <xdr:to>
      <xdr:col>73</xdr:col>
      <xdr:colOff>44450</xdr:colOff>
      <xdr:row>41</xdr:row>
      <xdr:rowOff>100189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84966</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129822</xdr:rowOff>
    </xdr:from>
    <xdr:to>
      <xdr:col>68</xdr:col>
      <xdr:colOff>203200</xdr:colOff>
      <xdr:row>41</xdr:row>
      <xdr:rowOff>59972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44749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旧合併特例事業債、臨時財政対策債等の地方債残高の減、それに伴う基準財政需要額算入見込額の減により、</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新市建設計画に伴う起債残高は</a:t>
          </a:r>
          <a:r>
            <a:rPr kumimoji="1" lang="en-US" altLang="ja-JP" sz="1300">
              <a:solidFill>
                <a:schemeClr val="tx1"/>
              </a:solidFill>
              <a:latin typeface="ＭＳ Ｐゴシック" panose="020B0600070205080204" pitchFamily="50" charset="-128"/>
              <a:ea typeface="ＭＳ Ｐゴシック" panose="020B0600070205080204" pitchFamily="50" charset="-128"/>
            </a:rPr>
            <a:t>R</a:t>
          </a:r>
          <a:r>
            <a:rPr kumimoji="1" lang="ja-JP" altLang="en-US" sz="1300">
              <a:solidFill>
                <a:schemeClr val="tx1"/>
              </a:solidFill>
              <a:latin typeface="ＭＳ Ｐゴシック" panose="020B0600070205080204" pitchFamily="50" charset="-128"/>
              <a:ea typeface="ＭＳ Ｐゴシック" panose="020B0600070205080204" pitchFamily="50" charset="-128"/>
            </a:rPr>
            <a:t>元年度をピークに減少し、将来負担比率は引き続き改善すると見込んでいる。</a:t>
          </a:r>
        </a:p>
        <a:p>
          <a:r>
            <a:rPr kumimoji="1" lang="ja-JP" altLang="en-US" sz="1300">
              <a:latin typeface="ＭＳ Ｐゴシック" panose="020B0600070205080204" pitchFamily="50" charset="-128"/>
              <a:ea typeface="ＭＳ Ｐゴシック" panose="020B0600070205080204" pitchFamily="50" charset="-128"/>
            </a:rPr>
            <a:t>　今後も事業の見直しを行い、持続的な行財政運営の実施に努める。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44097</xdr:rowOff>
    </xdr:from>
    <xdr:to>
      <xdr:col>81</xdr:col>
      <xdr:colOff>44450</xdr:colOff>
      <xdr:row>14</xdr:row>
      <xdr:rowOff>136596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444397"/>
          <a:ext cx="8382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136596</xdr:rowOff>
    </xdr:from>
    <xdr:to>
      <xdr:col>77</xdr:col>
      <xdr:colOff>44450</xdr:colOff>
      <xdr:row>15</xdr:row>
      <xdr:rowOff>41557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536896"/>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41557</xdr:rowOff>
    </xdr:from>
    <xdr:to>
      <xdr:col>72</xdr:col>
      <xdr:colOff>203200</xdr:colOff>
      <xdr:row>16</xdr:row>
      <xdr:rowOff>32315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613307"/>
          <a:ext cx="889000" cy="1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32315</xdr:rowOff>
    </xdr:from>
    <xdr:to>
      <xdr:col>68</xdr:col>
      <xdr:colOff>152400</xdr:colOff>
      <xdr:row>16</xdr:row>
      <xdr:rowOff>89958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775515"/>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170109</xdr:rowOff>
    </xdr:from>
    <xdr:to>
      <xdr:col>68</xdr:col>
      <xdr:colOff>203200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164747</xdr:rowOff>
    </xdr:from>
    <xdr:to>
      <xdr:col>81</xdr:col>
      <xdr:colOff>95250</xdr:colOff>
      <xdr:row>14</xdr:row>
      <xdr:rowOff>94897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3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136824</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6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85796</xdr:rowOff>
    </xdr:from>
    <xdr:to>
      <xdr:col>77</xdr:col>
      <xdr:colOff>95250</xdr:colOff>
      <xdr:row>15</xdr:row>
      <xdr:rowOff>15946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723</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5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162207</xdr:rowOff>
    </xdr:from>
    <xdr:to>
      <xdr:col>73</xdr:col>
      <xdr:colOff>44450</xdr:colOff>
      <xdr:row>15</xdr:row>
      <xdr:rowOff>92357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77134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6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152965</xdr:rowOff>
    </xdr:from>
    <xdr:to>
      <xdr:col>68</xdr:col>
      <xdr:colOff>203200</xdr:colOff>
      <xdr:row>16</xdr:row>
      <xdr:rowOff>83115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67892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39158</xdr:rowOff>
    </xdr:from>
    <xdr:to>
      <xdr:col>64</xdr:col>
      <xdr:colOff>152400</xdr:colOff>
      <xdr:row>16</xdr:row>
      <xdr:rowOff>140758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7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125535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86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128,324
124,641
284.89
65,958,296
65,208,220
246,420
36,742,876
63,873,838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百万）等の減（定年延長により定年退職者数が減少）で、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を経て島しょ部や山間部を抱える地理条件に加え、ごみ処理や消防など、広域ではなく市の単独実施事業が多いことから、類似団体比較で高水準にあったが、職員数の減により、同水準となった。引き続き、定員適正化計画に沿った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20864</xdr:rowOff>
    </xdr:from>
    <xdr:to>
      <xdr:col>24</xdr:col>
      <xdr:colOff>25400</xdr:colOff>
      <xdr:row>37</xdr:row>
      <xdr:rowOff>86178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6451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40113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83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86178</xdr:rowOff>
    </xdr:from>
    <xdr:to>
      <xdr:col>19</xdr:col>
      <xdr:colOff>187325</xdr:colOff>
      <xdr:row>37</xdr:row>
      <xdr:rowOff>118836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298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118836</xdr:rowOff>
    </xdr:from>
    <xdr:to>
      <xdr:col>15</xdr:col>
      <xdr:colOff>98425</xdr:colOff>
      <xdr:row>40</xdr:row>
      <xdr:rowOff>61685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62486"/>
          <a:ext cx="889000" cy="4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37193</xdr:rowOff>
    </xdr:from>
    <xdr:to>
      <xdr:col>11</xdr:col>
      <xdr:colOff>9525</xdr:colOff>
      <xdr:row>40</xdr:row>
      <xdr:rowOff>61685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237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141514</xdr:rowOff>
    </xdr:from>
    <xdr:to>
      <xdr:col>24</xdr:col>
      <xdr:colOff>76200</xdr:colOff>
      <xdr:row>37</xdr:row>
      <xdr:rowOff>71664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158041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5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35378</xdr:rowOff>
    </xdr:from>
    <xdr:to>
      <xdr:col>20</xdr:col>
      <xdr:colOff>38100</xdr:colOff>
      <xdr:row>37</xdr:row>
      <xdr:rowOff>136978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147155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1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68036</xdr:rowOff>
    </xdr:from>
    <xdr:to>
      <xdr:col>15</xdr:col>
      <xdr:colOff>149225</xdr:colOff>
      <xdr:row>37</xdr:row>
      <xdr:rowOff>169636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154412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10885</xdr:rowOff>
    </xdr:from>
    <xdr:to>
      <xdr:col>11</xdr:col>
      <xdr:colOff>60325</xdr:colOff>
      <xdr:row>40</xdr:row>
      <xdr:rowOff>112485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97262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157843</xdr:rowOff>
    </xdr:from>
    <xdr:to>
      <xdr:col>6</xdr:col>
      <xdr:colOff>171450</xdr:colOff>
      <xdr:row>39</xdr:row>
      <xdr:rowOff>87993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72770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前年度同様に原油価格高騰による光熱水費の高止まりが挙げられる。引き続き、業務の見直しなどを行い、効率的な行政運営に取り組む必要がある。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39914</xdr:rowOff>
    </xdr:from>
    <xdr:to>
      <xdr:col>82</xdr:col>
      <xdr:colOff>107950</xdr:colOff>
      <xdr:row>14</xdr:row>
      <xdr:rowOff>39914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402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26307</xdr:rowOff>
    </xdr:from>
    <xdr:to>
      <xdr:col>78</xdr:col>
      <xdr:colOff>69850</xdr:colOff>
      <xdr:row>14</xdr:row>
      <xdr:rowOff>39914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2551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26307</xdr:rowOff>
    </xdr:from>
    <xdr:to>
      <xdr:col>73</xdr:col>
      <xdr:colOff>180975</xdr:colOff>
      <xdr:row>13</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255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127000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7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5641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160564</xdr:rowOff>
    </xdr:from>
    <xdr:to>
      <xdr:col>78</xdr:col>
      <xdr:colOff>120650</xdr:colOff>
      <xdr:row>14</xdr:row>
      <xdr:rowOff>90714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100891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5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146957</xdr:rowOff>
    </xdr:from>
    <xdr:to>
      <xdr:col>74</xdr:col>
      <xdr:colOff>31750</xdr:colOff>
      <xdr:row>13</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87284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197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95250</xdr:rowOff>
    </xdr:from>
    <xdr:to>
      <xdr:col>69</xdr:col>
      <xdr:colOff>142875</xdr:colOff>
      <xdr:row>14</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児童手当（△</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百万）の減（少子化による対象者の減等）などで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類似団体と比較するとやや低水準にあるが、少子高齢化の進展による増加が見込まれるため、介護予防の取組や、生活保護受給者への就労支援等により、扶助費の抑制に努める必要がある。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537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56</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567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団塊の世代の加入による被保険者数増で、後期高齢者医療事業特別会計への繰出金の増などにより、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し、高水準で推移している要因として、島しょ部を要しているため、同機能施設が複数あることや、施設の老朽化による維持補修費の高止まり等がある。計画的修繕や施設再編により、支出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10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09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60</xdr:row>
      <xdr:rowOff>25400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09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25400</xdr:rowOff>
    </xdr:from>
    <xdr:to>
      <xdr:col>69</xdr:col>
      <xdr:colOff>92075</xdr:colOff>
      <xdr:row>60</xdr:row>
      <xdr:rowOff>25400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1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146050</xdr:rowOff>
    </xdr:from>
    <xdr:to>
      <xdr:col>69</xdr:col>
      <xdr:colOff>142875</xdr:colOff>
      <xdr:row>60</xdr:row>
      <xdr:rowOff>76200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60977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146050</xdr:rowOff>
    </xdr:from>
    <xdr:to>
      <xdr:col>65</xdr:col>
      <xdr:colOff>53975</xdr:colOff>
      <xdr:row>60</xdr:row>
      <xdr:rowOff>76200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60977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市立大学運営交付金（</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百万円）等の増などで、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今後、初期の目的を達成したもの、費用対効果の低い事業について、縮小や廃止に取り組む必要がある。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8890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02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35</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35</xdr:row>
      <xdr:rowOff>8890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97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xdr:rowOff>
    </xdr:from>
    <xdr:to>
      <xdr:col>69</xdr:col>
      <xdr:colOff>92075</xdr:colOff>
      <xdr:row>35</xdr:row>
      <xdr:rowOff>16510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009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146067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129540</xdr:rowOff>
    </xdr:from>
    <xdr:to>
      <xdr:col>69</xdr:col>
      <xdr:colOff>142875</xdr:colOff>
      <xdr:row>35</xdr:row>
      <xdr:rowOff>59690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77487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デジタル防災無線システム整備事業、消防施設整備事業（消防団器具庫やポンプ車）など、緊急防災・減災事業債の償還開始により、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大型事業の償還開始によるピークは過ぎたため、今後は減少が見込まれる。建設事業の必要性、適正な事業期限等を精査し、事業費及び借入額の抑制に努める必要がある。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143329</xdr:rowOff>
    </xdr:from>
    <xdr:to>
      <xdr:col>24</xdr:col>
      <xdr:colOff>25400</xdr:colOff>
      <xdr:row>81</xdr:row>
      <xdr:rowOff>4536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8593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32294</xdr:rowOff>
    </xdr:from>
    <xdr:to>
      <xdr:col>19</xdr:col>
      <xdr:colOff>187325</xdr:colOff>
      <xdr:row>80</xdr:row>
      <xdr:rowOff>143329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74829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32294</xdr:rowOff>
    </xdr:from>
    <xdr:to>
      <xdr:col>15</xdr:col>
      <xdr:colOff>98425</xdr:colOff>
      <xdr:row>80</xdr:row>
      <xdr:rowOff>45357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7482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38826</xdr:rowOff>
    </xdr:from>
    <xdr:to>
      <xdr:col>11</xdr:col>
      <xdr:colOff>9525</xdr:colOff>
      <xdr:row>80</xdr:row>
      <xdr:rowOff>45357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7548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125186</xdr:rowOff>
    </xdr:from>
    <xdr:to>
      <xdr:col>24</xdr:col>
      <xdr:colOff>76200</xdr:colOff>
      <xdr:row>81</xdr:row>
      <xdr:rowOff>55336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33763</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74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92529</xdr:rowOff>
    </xdr:from>
    <xdr:to>
      <xdr:col>20</xdr:col>
      <xdr:colOff>38100</xdr:colOff>
      <xdr:row>81</xdr:row>
      <xdr:rowOff>22679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7456</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894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152944</xdr:rowOff>
    </xdr:from>
    <xdr:to>
      <xdr:col>15</xdr:col>
      <xdr:colOff>149225</xdr:colOff>
      <xdr:row>80</xdr:row>
      <xdr:rowOff>83094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67871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166007</xdr:rowOff>
    </xdr:from>
    <xdr:to>
      <xdr:col>11</xdr:col>
      <xdr:colOff>60325</xdr:colOff>
      <xdr:row>80</xdr:row>
      <xdr:rowOff>96157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80934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159476</xdr:rowOff>
    </xdr:from>
    <xdr:to>
      <xdr:col>6</xdr:col>
      <xdr:colOff>171450</xdr:colOff>
      <xdr:row>80</xdr:row>
      <xdr:rowOff>89626</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74403</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住民税や普通交付税等の増による経常一般財源収入の増加、定年延長による人件費の減及び少子化による児童手当の減等による扶助費の減少により、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人口減少に伴う地方交付税の減や少子高齢化の進行などを見据え、持続可能な行政経営を行うため、事務事業見直し等を継続し、経費の抑制に努める必要がある。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xdr:rowOff>
    </xdr:from>
    <xdr:to>
      <xdr:col>82</xdr:col>
      <xdr:colOff>107950</xdr:colOff>
      <xdr:row>75</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8657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139716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98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161290</xdr:rowOff>
    </xdr:from>
    <xdr:to>
      <xdr:col>78</xdr:col>
      <xdr:colOff>69850</xdr:colOff>
      <xdr:row>75</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67714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168291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161290</xdr:rowOff>
    </xdr:from>
    <xdr:to>
      <xdr:col>73</xdr:col>
      <xdr:colOff>180975</xdr:colOff>
      <xdr:row>76</xdr:row>
      <xdr:rowOff>6986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677140"/>
          <a:ext cx="889000" cy="36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6986</xdr:rowOff>
    </xdr:from>
    <xdr:to>
      <xdr:col>69</xdr:col>
      <xdr:colOff>92075</xdr:colOff>
      <xdr:row>76</xdr:row>
      <xdr:rowOff>86995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03718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127635</xdr:rowOff>
    </xdr:from>
    <xdr:to>
      <xdr:col>82</xdr:col>
      <xdr:colOff>158750</xdr:colOff>
      <xdr:row>75</xdr:row>
      <xdr:rowOff>57785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144162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66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110490</xdr:rowOff>
    </xdr:from>
    <xdr:to>
      <xdr:col>74</xdr:col>
      <xdr:colOff>31750</xdr:colOff>
      <xdr:row>74</xdr:row>
      <xdr:rowOff>40640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50817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127635</xdr:rowOff>
    </xdr:from>
    <xdr:to>
      <xdr:col>69</xdr:col>
      <xdr:colOff>142875</xdr:colOff>
      <xdr:row>76</xdr:row>
      <xdr:rowOff>57786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67962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36195</xdr:rowOff>
    </xdr:from>
    <xdr:to>
      <xdr:col>65</xdr:col>
      <xdr:colOff>53975</xdr:colOff>
      <xdr:row>76</xdr:row>
      <xdr:rowOff>137795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122572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41557</xdr:rowOff>
    </xdr:from>
    <xdr:to>
      <xdr:col>29</xdr:col>
      <xdr:colOff>127000</xdr:colOff>
      <xdr:row>16</xdr:row>
      <xdr:rowOff>100719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2382"/>
          <a:ext cx="647700" cy="59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84237</xdr:rowOff>
    </xdr:from>
    <xdr:to>
      <xdr:col>26</xdr:col>
      <xdr:colOff>50800</xdr:colOff>
      <xdr:row>16</xdr:row>
      <xdr:rowOff>100719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875062"/>
          <a:ext cx="698500" cy="1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84237</xdr:rowOff>
    </xdr:from>
    <xdr:to>
      <xdr:col>22</xdr:col>
      <xdr:colOff>114300</xdr:colOff>
      <xdr:row>16</xdr:row>
      <xdr:rowOff>130231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75062"/>
          <a:ext cx="698500" cy="45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130231</xdr:rowOff>
    </xdr:from>
    <xdr:to>
      <xdr:col>18</xdr:col>
      <xdr:colOff>177800</xdr:colOff>
      <xdr:row>16</xdr:row>
      <xdr:rowOff>142278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21056"/>
          <a:ext cx="698500" cy="12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32168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162207</xdr:rowOff>
    </xdr:from>
    <xdr:to>
      <xdr:col>29</xdr:col>
      <xdr:colOff>177800</xdr:colOff>
      <xdr:row>16</xdr:row>
      <xdr:rowOff>92357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1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7284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2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49919</xdr:rowOff>
    </xdr:from>
    <xdr:to>
      <xdr:col>26</xdr:col>
      <xdr:colOff>101600</xdr:colOff>
      <xdr:row>16</xdr:row>
      <xdr:rowOff>151519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40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161696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09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33437</xdr:rowOff>
    </xdr:from>
    <xdr:to>
      <xdr:col>22</xdr:col>
      <xdr:colOff>165100</xdr:colOff>
      <xdr:row>16</xdr:row>
      <xdr:rowOff>135037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2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145214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79431</xdr:rowOff>
    </xdr:from>
    <xdr:to>
      <xdr:col>19</xdr:col>
      <xdr:colOff>38100</xdr:colOff>
      <xdr:row>17</xdr:row>
      <xdr:rowOff>9581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70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19758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3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91478</xdr:rowOff>
    </xdr:from>
    <xdr:to>
      <xdr:col>15</xdr:col>
      <xdr:colOff>101600</xdr:colOff>
      <xdr:row>17</xdr:row>
      <xdr:rowOff>21628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82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31805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5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302016</xdr:rowOff>
    </xdr:from>
    <xdr:to>
      <xdr:col>29</xdr:col>
      <xdr:colOff>127000</xdr:colOff>
      <xdr:row>34</xdr:row>
      <xdr:rowOff>324465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69466"/>
          <a:ext cx="647700" cy="22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324465</xdr:rowOff>
    </xdr:from>
    <xdr:to>
      <xdr:col>26</xdr:col>
      <xdr:colOff>50800</xdr:colOff>
      <xdr:row>35</xdr:row>
      <xdr:rowOff>109901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91915"/>
          <a:ext cx="698500" cy="128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109901</xdr:rowOff>
    </xdr:from>
    <xdr:to>
      <xdr:col>22</xdr:col>
      <xdr:colOff>114300</xdr:colOff>
      <xdr:row>35</xdr:row>
      <xdr:rowOff>168377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20251"/>
          <a:ext cx="698500" cy="5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168377</xdr:rowOff>
    </xdr:from>
    <xdr:to>
      <xdr:col>18</xdr:col>
      <xdr:colOff>177800</xdr:colOff>
      <xdr:row>35</xdr:row>
      <xdr:rowOff>227218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78727"/>
          <a:ext cx="698500" cy="5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251216</xdr:rowOff>
    </xdr:from>
    <xdr:to>
      <xdr:col>29</xdr:col>
      <xdr:colOff>177800</xdr:colOff>
      <xdr:row>35</xdr:row>
      <xdr:rowOff>9916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18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96293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6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273665</xdr:rowOff>
    </xdr:from>
    <xdr:to>
      <xdr:col>26</xdr:col>
      <xdr:colOff>101600</xdr:colOff>
      <xdr:row>35</xdr:row>
      <xdr:rowOff>32365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41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42542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09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59101</xdr:rowOff>
    </xdr:from>
    <xdr:to>
      <xdr:col>22</xdr:col>
      <xdr:colOff>165100</xdr:colOff>
      <xdr:row>35</xdr:row>
      <xdr:rowOff>160701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69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170878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3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117577</xdr:rowOff>
    </xdr:from>
    <xdr:to>
      <xdr:col>19</xdr:col>
      <xdr:colOff>38100</xdr:colOff>
      <xdr:row>35</xdr:row>
      <xdr:rowOff>219177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2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229354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96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176418</xdr:rowOff>
    </xdr:from>
    <xdr:to>
      <xdr:col>15</xdr:col>
      <xdr:colOff>101600</xdr:colOff>
      <xdr:row>35</xdr:row>
      <xdr:rowOff>278018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8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288195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5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128,324
124,641
284.89
65,958,296
65,208,220
246,420
36,742,876
63,873,838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107201</xdr:rowOff>
    </xdr:from>
    <xdr:to>
      <xdr:col>24</xdr:col>
      <xdr:colOff>63500</xdr:colOff>
      <xdr:row>34</xdr:row>
      <xdr:rowOff>22542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65051"/>
          <a:ext cx="838200" cy="8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79769</xdr:rowOff>
    </xdr:from>
    <xdr:to>
      <xdr:col>19</xdr:col>
      <xdr:colOff>177800</xdr:colOff>
      <xdr:row>34</xdr:row>
      <xdr:rowOff>22542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37619"/>
          <a:ext cx="889000" cy="1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79769</xdr:rowOff>
    </xdr:from>
    <xdr:to>
      <xdr:col>15</xdr:col>
      <xdr:colOff>50800</xdr:colOff>
      <xdr:row>33</xdr:row>
      <xdr:rowOff>81140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761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81140</xdr:rowOff>
    </xdr:from>
    <xdr:to>
      <xdr:col>10</xdr:col>
      <xdr:colOff>114300</xdr:colOff>
      <xdr:row>34</xdr:row>
      <xdr:rowOff>113144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38990"/>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56401</xdr:rowOff>
    </xdr:from>
    <xdr:to>
      <xdr:col>24</xdr:col>
      <xdr:colOff>114300</xdr:colOff>
      <xdr:row>33</xdr:row>
      <xdr:rowOff>158001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79278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143192</xdr:rowOff>
    </xdr:from>
    <xdr:to>
      <xdr:col>20</xdr:col>
      <xdr:colOff>38100</xdr:colOff>
      <xdr:row>34</xdr:row>
      <xdr:rowOff>73342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89869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7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28969</xdr:rowOff>
    </xdr:from>
    <xdr:to>
      <xdr:col>15</xdr:col>
      <xdr:colOff>101600</xdr:colOff>
      <xdr:row>33</xdr:row>
      <xdr:rowOff>130569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147096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6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30340</xdr:rowOff>
    </xdr:from>
    <xdr:to>
      <xdr:col>10</xdr:col>
      <xdr:colOff>165100</xdr:colOff>
      <xdr:row>33</xdr:row>
      <xdr:rowOff>131940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8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148467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6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62344</xdr:rowOff>
    </xdr:from>
    <xdr:to>
      <xdr:col>6</xdr:col>
      <xdr:colOff>38100</xdr:colOff>
      <xdr:row>34</xdr:row>
      <xdr:rowOff>163944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9021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72524</xdr:rowOff>
    </xdr:from>
    <xdr:to>
      <xdr:col>24</xdr:col>
      <xdr:colOff>63500</xdr:colOff>
      <xdr:row>53</xdr:row>
      <xdr:rowOff>125625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159374"/>
          <a:ext cx="838200" cy="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72524</xdr:rowOff>
    </xdr:from>
    <xdr:to>
      <xdr:col>19</xdr:col>
      <xdr:colOff>177800</xdr:colOff>
      <xdr:row>54</xdr:row>
      <xdr:rowOff>89604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59374"/>
          <a:ext cx="889000" cy="18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89604</xdr:rowOff>
    </xdr:from>
    <xdr:to>
      <xdr:col>15</xdr:col>
      <xdr:colOff>50800</xdr:colOff>
      <xdr:row>56</xdr:row>
      <xdr:rowOff>75365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47904"/>
          <a:ext cx="889000" cy="32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113672</xdr:rowOff>
    </xdr:from>
    <xdr:to>
      <xdr:col>10</xdr:col>
      <xdr:colOff>114300</xdr:colOff>
      <xdr:row>56</xdr:row>
      <xdr:rowOff>75365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371972"/>
          <a:ext cx="889000" cy="30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74825</xdr:rowOff>
    </xdr:from>
    <xdr:to>
      <xdr:col>24</xdr:col>
      <xdr:colOff>114300</xdr:colOff>
      <xdr:row>54</xdr:row>
      <xdr:rowOff>4975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97702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1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21724</xdr:rowOff>
    </xdr:from>
    <xdr:to>
      <xdr:col>20</xdr:col>
      <xdr:colOff>38100</xdr:colOff>
      <xdr:row>53</xdr:row>
      <xdr:rowOff>123324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139851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8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38804</xdr:rowOff>
    </xdr:from>
    <xdr:to>
      <xdr:col>15</xdr:col>
      <xdr:colOff>101600</xdr:colOff>
      <xdr:row>54</xdr:row>
      <xdr:rowOff>140404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156931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0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24565</xdr:rowOff>
    </xdr:from>
    <xdr:to>
      <xdr:col>10</xdr:col>
      <xdr:colOff>165100</xdr:colOff>
      <xdr:row>56</xdr:row>
      <xdr:rowOff>126165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117292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1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62872</xdr:rowOff>
    </xdr:from>
    <xdr:to>
      <xdr:col>6</xdr:col>
      <xdr:colOff>38100</xdr:colOff>
      <xdr:row>54</xdr:row>
      <xdr:rowOff>164472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3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9549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09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148209</xdr:rowOff>
    </xdr:from>
    <xdr:to>
      <xdr:col>24</xdr:col>
      <xdr:colOff>63500</xdr:colOff>
      <xdr:row>74</xdr:row>
      <xdr:rowOff>17399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664059"/>
          <a:ext cx="8382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35704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9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17399</xdr:rowOff>
    </xdr:from>
    <xdr:to>
      <xdr:col>19</xdr:col>
      <xdr:colOff>177800</xdr:colOff>
      <xdr:row>74</xdr:row>
      <xdr:rowOff>134493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704699"/>
          <a:ext cx="8890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67945</xdr:rowOff>
    </xdr:from>
    <xdr:to>
      <xdr:col>15</xdr:col>
      <xdr:colOff>50800</xdr:colOff>
      <xdr:row>74</xdr:row>
      <xdr:rowOff>134493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755245"/>
          <a:ext cx="889000"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67945</xdr:rowOff>
    </xdr:from>
    <xdr:to>
      <xdr:col>10</xdr:col>
      <xdr:colOff>114300</xdr:colOff>
      <xdr:row>74</xdr:row>
      <xdr:rowOff>109601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755245"/>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77740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97409</xdr:rowOff>
    </xdr:from>
    <xdr:to>
      <xdr:col>24</xdr:col>
      <xdr:colOff>114300</xdr:colOff>
      <xdr:row>74</xdr:row>
      <xdr:rowOff>27559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6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120286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46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138049</xdr:rowOff>
    </xdr:from>
    <xdr:to>
      <xdr:col>20</xdr:col>
      <xdr:colOff>38100</xdr:colOff>
      <xdr:row>74</xdr:row>
      <xdr:rowOff>68199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6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84726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42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83693</xdr:rowOff>
    </xdr:from>
    <xdr:to>
      <xdr:col>15</xdr:col>
      <xdr:colOff>101600</xdr:colOff>
      <xdr:row>75</xdr:row>
      <xdr:rowOff>13843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7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30370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54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17145</xdr:rowOff>
    </xdr:from>
    <xdr:to>
      <xdr:col>10</xdr:col>
      <xdr:colOff>165100</xdr:colOff>
      <xdr:row>74</xdr:row>
      <xdr:rowOff>118745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135272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47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58801</xdr:rowOff>
    </xdr:from>
    <xdr:to>
      <xdr:col>6</xdr:col>
      <xdr:colOff>38100</xdr:colOff>
      <xdr:row>74</xdr:row>
      <xdr:rowOff>160401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7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5478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52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123403</xdr:rowOff>
    </xdr:from>
    <xdr:to>
      <xdr:col>24</xdr:col>
      <xdr:colOff>63500</xdr:colOff>
      <xdr:row>92</xdr:row>
      <xdr:rowOff>40292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382453"/>
          <a:ext cx="838200" cy="43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9103</xdr:rowOff>
    </xdr:from>
    <xdr:to>
      <xdr:col>19</xdr:col>
      <xdr:colOff>177800</xdr:colOff>
      <xdr:row>92</xdr:row>
      <xdr:rowOff>40292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439603"/>
          <a:ext cx="889000" cy="37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9103</xdr:rowOff>
    </xdr:from>
    <xdr:to>
      <xdr:col>15</xdr:col>
      <xdr:colOff>50800</xdr:colOff>
      <xdr:row>95</xdr:row>
      <xdr:rowOff>108708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439603"/>
          <a:ext cx="889000" cy="95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108708</xdr:rowOff>
    </xdr:from>
    <xdr:to>
      <xdr:col>10</xdr:col>
      <xdr:colOff>114300</xdr:colOff>
      <xdr:row>96</xdr:row>
      <xdr:rowOff>137283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96458"/>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72603</xdr:rowOff>
    </xdr:from>
    <xdr:to>
      <xdr:col>24</xdr:col>
      <xdr:colOff>114300</xdr:colOff>
      <xdr:row>90</xdr:row>
      <xdr:rowOff>2753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3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25630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28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160942</xdr:rowOff>
    </xdr:from>
    <xdr:to>
      <xdr:col>20</xdr:col>
      <xdr:colOff>38100</xdr:colOff>
      <xdr:row>92</xdr:row>
      <xdr:rowOff>91092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7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107619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5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129753</xdr:rowOff>
    </xdr:from>
    <xdr:to>
      <xdr:col>15</xdr:col>
      <xdr:colOff>101600</xdr:colOff>
      <xdr:row>90</xdr:row>
      <xdr:rowOff>59903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3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76430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16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57908</xdr:rowOff>
    </xdr:from>
    <xdr:to>
      <xdr:col>10</xdr:col>
      <xdr:colOff>165100</xdr:colOff>
      <xdr:row>95</xdr:row>
      <xdr:rowOff>159508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4585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12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86483</xdr:rowOff>
    </xdr:from>
    <xdr:to>
      <xdr:col>6</xdr:col>
      <xdr:colOff>38100</xdr:colOff>
      <xdr:row>97</xdr:row>
      <xdr:rowOff>16633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33160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2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37418</xdr:rowOff>
    </xdr:from>
    <xdr:to>
      <xdr:col>55</xdr:col>
      <xdr:colOff>0</xdr:colOff>
      <xdr:row>36</xdr:row>
      <xdr:rowOff>46649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09618"/>
          <a:ext cx="838200" cy="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37418</xdr:rowOff>
    </xdr:from>
    <xdr:to>
      <xdr:col>50</xdr:col>
      <xdr:colOff>114300</xdr:colOff>
      <xdr:row>36</xdr:row>
      <xdr:rowOff>109307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209618"/>
          <a:ext cx="889000" cy="7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149671</xdr:rowOff>
    </xdr:from>
    <xdr:to>
      <xdr:col>45</xdr:col>
      <xdr:colOff>177800</xdr:colOff>
      <xdr:row>36</xdr:row>
      <xdr:rowOff>109307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121721"/>
          <a:ext cx="889000" cy="115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149671</xdr:rowOff>
    </xdr:from>
    <xdr:to>
      <xdr:col>41</xdr:col>
      <xdr:colOff>50800</xdr:colOff>
      <xdr:row>37</xdr:row>
      <xdr:rowOff>34555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121721"/>
          <a:ext cx="889000" cy="125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44815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18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167299</xdr:rowOff>
    </xdr:from>
    <xdr:to>
      <xdr:col>55</xdr:col>
      <xdr:colOff>50800</xdr:colOff>
      <xdr:row>36</xdr:row>
      <xdr:rowOff>97449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1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145726</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14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158068</xdr:rowOff>
    </xdr:from>
    <xdr:to>
      <xdr:col>50</xdr:col>
      <xdr:colOff>165100</xdr:colOff>
      <xdr:row>36</xdr:row>
      <xdr:rowOff>88218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1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79345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25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58507</xdr:rowOff>
    </xdr:from>
    <xdr:to>
      <xdr:col>46</xdr:col>
      <xdr:colOff>38100</xdr:colOff>
      <xdr:row>36</xdr:row>
      <xdr:rowOff>160107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151234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3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98871</xdr:rowOff>
    </xdr:from>
    <xdr:to>
      <xdr:col>41</xdr:col>
      <xdr:colOff>101600</xdr:colOff>
      <xdr:row>30</xdr:row>
      <xdr:rowOff>29021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07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45548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484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155205</xdr:rowOff>
    </xdr:from>
    <xdr:to>
      <xdr:col>36</xdr:col>
      <xdr:colOff>165100</xdr:colOff>
      <xdr:row>37</xdr:row>
      <xdr:rowOff>85355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32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76482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42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156972</xdr:rowOff>
    </xdr:from>
    <xdr:to>
      <xdr:col>55</xdr:col>
      <xdr:colOff>0</xdr:colOff>
      <xdr:row>56</xdr:row>
      <xdr:rowOff>162661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58172"/>
          <a:ext cx="8382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25667</xdr:rowOff>
    </xdr:from>
    <xdr:to>
      <xdr:col>50</xdr:col>
      <xdr:colOff>114300</xdr:colOff>
      <xdr:row>56</xdr:row>
      <xdr:rowOff>156972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26867"/>
          <a:ext cx="889000" cy="1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152730</xdr:rowOff>
    </xdr:from>
    <xdr:to>
      <xdr:col>45</xdr:col>
      <xdr:colOff>177800</xdr:colOff>
      <xdr:row>56</xdr:row>
      <xdr:rowOff>25667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582480"/>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14884</xdr:rowOff>
    </xdr:from>
    <xdr:to>
      <xdr:col>41</xdr:col>
      <xdr:colOff>50800</xdr:colOff>
      <xdr:row>55</xdr:row>
      <xdr:rowOff>152730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8930284"/>
          <a:ext cx="889000" cy="65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101071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3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111861</xdr:rowOff>
    </xdr:from>
    <xdr:to>
      <xdr:col>55</xdr:col>
      <xdr:colOff>50800</xdr:colOff>
      <xdr:row>57</xdr:row>
      <xdr:rowOff>42011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7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90288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106172</xdr:rowOff>
    </xdr:from>
    <xdr:to>
      <xdr:col>50</xdr:col>
      <xdr:colOff>165100</xdr:colOff>
      <xdr:row>57</xdr:row>
      <xdr:rowOff>36322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0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27449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0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146317</xdr:rowOff>
    </xdr:from>
    <xdr:to>
      <xdr:col>46</xdr:col>
      <xdr:colOff>38100</xdr:colOff>
      <xdr:row>56</xdr:row>
      <xdr:rowOff>76467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67594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6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101930</xdr:rowOff>
    </xdr:from>
    <xdr:to>
      <xdr:col>41</xdr:col>
      <xdr:colOff>101600</xdr:colOff>
      <xdr:row>56</xdr:row>
      <xdr:rowOff>32080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23207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6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135534</xdr:rowOff>
    </xdr:from>
    <xdr:to>
      <xdr:col>36</xdr:col>
      <xdr:colOff>165100</xdr:colOff>
      <xdr:row>52</xdr:row>
      <xdr:rowOff>65684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87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82211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6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56445</xdr:rowOff>
    </xdr:from>
    <xdr:to>
      <xdr:col>55</xdr:col>
      <xdr:colOff>0</xdr:colOff>
      <xdr:row>77</xdr:row>
      <xdr:rowOff>146146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258095"/>
          <a:ext cx="838200" cy="8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144844</xdr:rowOff>
    </xdr:from>
    <xdr:to>
      <xdr:col>50</xdr:col>
      <xdr:colOff>114300</xdr:colOff>
      <xdr:row>77</xdr:row>
      <xdr:rowOff>56445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175044"/>
          <a:ext cx="889000" cy="8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134556</xdr:rowOff>
    </xdr:from>
    <xdr:to>
      <xdr:col>45</xdr:col>
      <xdr:colOff>177800</xdr:colOff>
      <xdr:row>76</xdr:row>
      <xdr:rowOff>144844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164756"/>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134556</xdr:rowOff>
    </xdr:from>
    <xdr:to>
      <xdr:col>41</xdr:col>
      <xdr:colOff>50800</xdr:colOff>
      <xdr:row>77</xdr:row>
      <xdr:rowOff>91991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164756"/>
          <a:ext cx="889000" cy="1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95346</xdr:rowOff>
    </xdr:from>
    <xdr:to>
      <xdr:col>55</xdr:col>
      <xdr:colOff>50800</xdr:colOff>
      <xdr:row>78</xdr:row>
      <xdr:rowOff>25496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73773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7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5645</xdr:rowOff>
    </xdr:from>
    <xdr:to>
      <xdr:col>50</xdr:col>
      <xdr:colOff>165100</xdr:colOff>
      <xdr:row>77</xdr:row>
      <xdr:rowOff>107245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123772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9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94044</xdr:rowOff>
    </xdr:from>
    <xdr:to>
      <xdr:col>46</xdr:col>
      <xdr:colOff>38100</xdr:colOff>
      <xdr:row>77</xdr:row>
      <xdr:rowOff>24194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40721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89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83756</xdr:rowOff>
    </xdr:from>
    <xdr:to>
      <xdr:col>41</xdr:col>
      <xdr:colOff>101600</xdr:colOff>
      <xdr:row>77</xdr:row>
      <xdr:rowOff>13906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1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2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41191</xdr:rowOff>
    </xdr:from>
    <xdr:to>
      <xdr:col>36</xdr:col>
      <xdr:colOff>165100</xdr:colOff>
      <xdr:row>77</xdr:row>
      <xdr:rowOff>142791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24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133918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33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51155</xdr:rowOff>
    </xdr:from>
    <xdr:to>
      <xdr:col>55</xdr:col>
      <xdr:colOff>0</xdr:colOff>
      <xdr:row>97</xdr:row>
      <xdr:rowOff>67500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81805"/>
          <a:ext cx="8382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167723</xdr:rowOff>
    </xdr:from>
    <xdr:to>
      <xdr:col>50</xdr:col>
      <xdr:colOff>114300</xdr:colOff>
      <xdr:row>97</xdr:row>
      <xdr:rowOff>67500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626923"/>
          <a:ext cx="889000" cy="7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65920</xdr:rowOff>
    </xdr:from>
    <xdr:to>
      <xdr:col>45</xdr:col>
      <xdr:colOff>177800</xdr:colOff>
      <xdr:row>96</xdr:row>
      <xdr:rowOff>167723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25120"/>
          <a:ext cx="8890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110934</xdr:rowOff>
    </xdr:from>
    <xdr:to>
      <xdr:col>41</xdr:col>
      <xdr:colOff>50800</xdr:colOff>
      <xdr:row>96</xdr:row>
      <xdr:rowOff>65920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541434"/>
          <a:ext cx="889000" cy="98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355</xdr:rowOff>
    </xdr:from>
    <xdr:to>
      <xdr:col>55</xdr:col>
      <xdr:colOff>50800</xdr:colOff>
      <xdr:row>97</xdr:row>
      <xdr:rowOff>101955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150232</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0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16700</xdr:rowOff>
    </xdr:from>
    <xdr:to>
      <xdr:col>50</xdr:col>
      <xdr:colOff>165100</xdr:colOff>
      <xdr:row>97</xdr:row>
      <xdr:rowOff>118300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109427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116923</xdr:rowOff>
    </xdr:from>
    <xdr:to>
      <xdr:col>46</xdr:col>
      <xdr:colOff>38100</xdr:colOff>
      <xdr:row>97</xdr:row>
      <xdr:rowOff>47073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38200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15120</xdr:rowOff>
    </xdr:from>
    <xdr:to>
      <xdr:col>41</xdr:col>
      <xdr:colOff>101600</xdr:colOff>
      <xdr:row>96</xdr:row>
      <xdr:rowOff>116720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107847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60134</xdr:rowOff>
    </xdr:from>
    <xdr:to>
      <xdr:col>36</xdr:col>
      <xdr:colOff>165100</xdr:colOff>
      <xdr:row>90</xdr:row>
      <xdr:rowOff>161734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49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6811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26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3988</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6176188"/>
          <a:ext cx="1269" cy="554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122115</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9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3988</xdr:rowOff>
    </xdr:from>
    <xdr:to>
      <xdr:col>86</xdr:col>
      <xdr:colOff>25400</xdr:colOff>
      <xdr:row>36</xdr:row>
      <xdr:rowOff>3988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1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55880</xdr:rowOff>
    </xdr:from>
    <xdr:to>
      <xdr:col>85</xdr:col>
      <xdr:colOff>127000</xdr:colOff>
      <xdr:row>38</xdr:row>
      <xdr:rowOff>71425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399530"/>
          <a:ext cx="838200" cy="1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20007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3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41580</xdr:rowOff>
    </xdr:from>
    <xdr:to>
      <xdr:col>85</xdr:col>
      <xdr:colOff>177800</xdr:colOff>
      <xdr:row>38</xdr:row>
      <xdr:rowOff>143180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137871</xdr:rowOff>
    </xdr:from>
    <xdr:to>
      <xdr:col>81</xdr:col>
      <xdr:colOff>50800</xdr:colOff>
      <xdr:row>37</xdr:row>
      <xdr:rowOff>55880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138621"/>
          <a:ext cx="8890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36399</xdr:rowOff>
    </xdr:from>
    <xdr:to>
      <xdr:col>81</xdr:col>
      <xdr:colOff>101600</xdr:colOff>
      <xdr:row>38</xdr:row>
      <xdr:rowOff>137999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129126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4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145796</xdr:rowOff>
    </xdr:from>
    <xdr:to>
      <xdr:col>76</xdr:col>
      <xdr:colOff>114300</xdr:colOff>
      <xdr:row>35</xdr:row>
      <xdr:rowOff>137871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5460746"/>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110617</xdr:rowOff>
    </xdr:from>
    <xdr:to>
      <xdr:col>76</xdr:col>
      <xdr:colOff>165100</xdr:colOff>
      <xdr:row>39</xdr:row>
      <xdr:rowOff>40767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31894</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145796</xdr:rowOff>
    </xdr:from>
    <xdr:to>
      <xdr:col>71</xdr:col>
      <xdr:colOff>177800</xdr:colOff>
      <xdr:row>32</xdr:row>
      <xdr:rowOff>55956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5460746"/>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30607</xdr:rowOff>
    </xdr:from>
    <xdr:to>
      <xdr:col>72</xdr:col>
      <xdr:colOff>38100</xdr:colOff>
      <xdr:row>38</xdr:row>
      <xdr:rowOff>132207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123334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3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1956</xdr:rowOff>
    </xdr:from>
    <xdr:to>
      <xdr:col>67</xdr:col>
      <xdr:colOff>101600</xdr:colOff>
      <xdr:row>36</xdr:row>
      <xdr:rowOff>103556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1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94683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6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20625</xdr:rowOff>
    </xdr:from>
    <xdr:to>
      <xdr:col>85</xdr:col>
      <xdr:colOff>177800</xdr:colOff>
      <xdr:row>38</xdr:row>
      <xdr:rowOff>122225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43502</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5080</xdr:rowOff>
    </xdr:from>
    <xdr:to>
      <xdr:col>81</xdr:col>
      <xdr:colOff>101600</xdr:colOff>
      <xdr:row>37</xdr:row>
      <xdr:rowOff>106680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123207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1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87071</xdr:rowOff>
    </xdr:from>
    <xdr:to>
      <xdr:col>76</xdr:col>
      <xdr:colOff>165100</xdr:colOff>
      <xdr:row>36</xdr:row>
      <xdr:rowOff>17221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08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33748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58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94996</xdr:rowOff>
    </xdr:from>
    <xdr:to>
      <xdr:col>72</xdr:col>
      <xdr:colOff>38100</xdr:colOff>
      <xdr:row>32</xdr:row>
      <xdr:rowOff>25146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54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41673</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18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5156</xdr:rowOff>
    </xdr:from>
    <xdr:to>
      <xdr:col>67</xdr:col>
      <xdr:colOff>101600</xdr:colOff>
      <xdr:row>32</xdr:row>
      <xdr:rowOff>106756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4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123283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26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3359</xdr:rowOff>
    </xdr:from>
    <xdr:to>
      <xdr:col>85</xdr:col>
      <xdr:colOff>127000</xdr:colOff>
      <xdr:row>72</xdr:row>
      <xdr:rowOff>52927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347759"/>
          <a:ext cx="8382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52927</xdr:rowOff>
    </xdr:from>
    <xdr:to>
      <xdr:col>81</xdr:col>
      <xdr:colOff>50800</xdr:colOff>
      <xdr:row>72</xdr:row>
      <xdr:rowOff>118364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397327"/>
          <a:ext cx="889000" cy="6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118364</xdr:rowOff>
    </xdr:from>
    <xdr:to>
      <xdr:col>76</xdr:col>
      <xdr:colOff>114300</xdr:colOff>
      <xdr:row>73</xdr:row>
      <xdr:rowOff>33077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462764"/>
          <a:ext cx="889000" cy="8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33077</xdr:rowOff>
    </xdr:from>
    <xdr:to>
      <xdr:col>71</xdr:col>
      <xdr:colOff>177800</xdr:colOff>
      <xdr:row>73</xdr:row>
      <xdr:rowOff>68587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548927"/>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124009</xdr:rowOff>
    </xdr:from>
    <xdr:to>
      <xdr:col>85</xdr:col>
      <xdr:colOff>177800</xdr:colOff>
      <xdr:row>72</xdr:row>
      <xdr:rowOff>54159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2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38936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2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2127</xdr:rowOff>
    </xdr:from>
    <xdr:to>
      <xdr:col>81</xdr:col>
      <xdr:colOff>101600</xdr:colOff>
      <xdr:row>72</xdr:row>
      <xdr:rowOff>103727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34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120254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1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67564</xdr:rowOff>
    </xdr:from>
    <xdr:to>
      <xdr:col>76</xdr:col>
      <xdr:colOff>165100</xdr:colOff>
      <xdr:row>72</xdr:row>
      <xdr:rowOff>169164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4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14241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18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153727</xdr:rowOff>
    </xdr:from>
    <xdr:to>
      <xdr:col>72</xdr:col>
      <xdr:colOff>38100</xdr:colOff>
      <xdr:row>73</xdr:row>
      <xdr:rowOff>83877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49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100404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2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17787</xdr:rowOff>
    </xdr:from>
    <xdr:to>
      <xdr:col>67</xdr:col>
      <xdr:colOff>101600</xdr:colOff>
      <xdr:row>73</xdr:row>
      <xdr:rowOff>119387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53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135914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30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111964</xdr:rowOff>
    </xdr:from>
    <xdr:to>
      <xdr:col>85</xdr:col>
      <xdr:colOff>127000</xdr:colOff>
      <xdr:row>97</xdr:row>
      <xdr:rowOff>170238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42614"/>
          <a:ext cx="838200" cy="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103333</xdr:rowOff>
    </xdr:from>
    <xdr:to>
      <xdr:col>81</xdr:col>
      <xdr:colOff>50800</xdr:colOff>
      <xdr:row>97</xdr:row>
      <xdr:rowOff>111964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562533"/>
          <a:ext cx="889000" cy="18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103333</xdr:rowOff>
    </xdr:from>
    <xdr:to>
      <xdr:col>76</xdr:col>
      <xdr:colOff>114300</xdr:colOff>
      <xdr:row>98</xdr:row>
      <xdr:rowOff>85255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562533"/>
          <a:ext cx="889000" cy="3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85255</xdr:rowOff>
    </xdr:from>
    <xdr:to>
      <xdr:col>71</xdr:col>
      <xdr:colOff>177800</xdr:colOff>
      <xdr:row>98</xdr:row>
      <xdr:rowOff>159111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87355"/>
          <a:ext cx="889000" cy="7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119438</xdr:rowOff>
    </xdr:from>
    <xdr:to>
      <xdr:col>85</xdr:col>
      <xdr:colOff>177800</xdr:colOff>
      <xdr:row>98</xdr:row>
      <xdr:rowOff>49588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5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97865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61164</xdr:rowOff>
    </xdr:from>
    <xdr:to>
      <xdr:col>81</xdr:col>
      <xdr:colOff>101600</xdr:colOff>
      <xdr:row>97</xdr:row>
      <xdr:rowOff>162764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153891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78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52533</xdr:rowOff>
    </xdr:from>
    <xdr:to>
      <xdr:col>76</xdr:col>
      <xdr:colOff>165100</xdr:colOff>
      <xdr:row>96</xdr:row>
      <xdr:rowOff>154133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51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170660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28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34455</xdr:rowOff>
    </xdr:from>
    <xdr:to>
      <xdr:col>72</xdr:col>
      <xdr:colOff>38100</xdr:colOff>
      <xdr:row>98</xdr:row>
      <xdr:rowOff>136055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127182</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108311</xdr:rowOff>
    </xdr:from>
    <xdr:to>
      <xdr:col>67</xdr:col>
      <xdr:colOff>101600</xdr:colOff>
      <xdr:row>99</xdr:row>
      <xdr:rowOff>38461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29588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0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32584</xdr:rowOff>
    </xdr:from>
    <xdr:to>
      <xdr:col>116</xdr:col>
      <xdr:colOff>63500</xdr:colOff>
      <xdr:row>37</xdr:row>
      <xdr:rowOff>162397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376234"/>
          <a:ext cx="838200" cy="12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157988</xdr:rowOff>
    </xdr:from>
    <xdr:to>
      <xdr:col>111</xdr:col>
      <xdr:colOff>177800</xdr:colOff>
      <xdr:row>37</xdr:row>
      <xdr:rowOff>32584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330188"/>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157988</xdr:rowOff>
    </xdr:from>
    <xdr:to>
      <xdr:col>107</xdr:col>
      <xdr:colOff>50800</xdr:colOff>
      <xdr:row>37</xdr:row>
      <xdr:rowOff>62139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330188"/>
          <a:ext cx="889000" cy="7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36629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62139</xdr:rowOff>
    </xdr:from>
    <xdr:to>
      <xdr:col>102</xdr:col>
      <xdr:colOff>114300</xdr:colOff>
      <xdr:row>38</xdr:row>
      <xdr:rowOff>22788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405789"/>
          <a:ext cx="889000" cy="13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111597</xdr:rowOff>
    </xdr:from>
    <xdr:to>
      <xdr:col>116</xdr:col>
      <xdr:colOff>114300</xdr:colOff>
      <xdr:row>38</xdr:row>
      <xdr:rowOff>41746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4552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90024</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43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153234</xdr:rowOff>
    </xdr:from>
    <xdr:to>
      <xdr:col>112</xdr:col>
      <xdr:colOff>38100</xdr:colOff>
      <xdr:row>37</xdr:row>
      <xdr:rowOff>83384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3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74511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41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107188</xdr:rowOff>
    </xdr:from>
    <xdr:to>
      <xdr:col>107</xdr:col>
      <xdr:colOff>101600</xdr:colOff>
      <xdr:row>37</xdr:row>
      <xdr:rowOff>37338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53865</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05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11339</xdr:rowOff>
    </xdr:from>
    <xdr:to>
      <xdr:col>102</xdr:col>
      <xdr:colOff>165100</xdr:colOff>
      <xdr:row>37</xdr:row>
      <xdr:rowOff>112939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3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104066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44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143437</xdr:rowOff>
    </xdr:from>
    <xdr:to>
      <xdr:col>98</xdr:col>
      <xdr:colOff>38100</xdr:colOff>
      <xdr:row>38</xdr:row>
      <xdr:rowOff>73588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487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64715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57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87408</xdr:rowOff>
    </xdr:from>
    <xdr:to>
      <xdr:col>116</xdr:col>
      <xdr:colOff>63500</xdr:colOff>
      <xdr:row>55</xdr:row>
      <xdr:rowOff>87637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517158"/>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87408</xdr:rowOff>
    </xdr:from>
    <xdr:to>
      <xdr:col>111</xdr:col>
      <xdr:colOff>177800</xdr:colOff>
      <xdr:row>55</xdr:row>
      <xdr:rowOff>131185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517158"/>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4940</xdr:rowOff>
    </xdr:from>
    <xdr:to>
      <xdr:col>107</xdr:col>
      <xdr:colOff>50800</xdr:colOff>
      <xdr:row>55</xdr:row>
      <xdr:rowOff>131185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434690"/>
          <a:ext cx="889000" cy="12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95923</xdr:rowOff>
    </xdr:from>
    <xdr:to>
      <xdr:col>102</xdr:col>
      <xdr:colOff>114300</xdr:colOff>
      <xdr:row>55</xdr:row>
      <xdr:rowOff>4940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354223"/>
          <a:ext cx="889000" cy="8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140479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36837</xdr:rowOff>
    </xdr:from>
    <xdr:to>
      <xdr:col>116</xdr:col>
      <xdr:colOff>114300</xdr:colOff>
      <xdr:row>55</xdr:row>
      <xdr:rowOff>138437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4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59714</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31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36608</xdr:rowOff>
    </xdr:from>
    <xdr:to>
      <xdr:col>112</xdr:col>
      <xdr:colOff>38100</xdr:colOff>
      <xdr:row>55</xdr:row>
      <xdr:rowOff>138208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46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154735</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2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80385</xdr:rowOff>
    </xdr:from>
    <xdr:to>
      <xdr:col>107</xdr:col>
      <xdr:colOff>101600</xdr:colOff>
      <xdr:row>56</xdr:row>
      <xdr:rowOff>10535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5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27062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28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125590</xdr:rowOff>
    </xdr:from>
    <xdr:to>
      <xdr:col>102</xdr:col>
      <xdr:colOff>165100</xdr:colOff>
      <xdr:row>55</xdr:row>
      <xdr:rowOff>55740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3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72267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15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45123</xdr:rowOff>
    </xdr:from>
    <xdr:to>
      <xdr:col>98</xdr:col>
      <xdr:colOff>38100</xdr:colOff>
      <xdr:row>54</xdr:row>
      <xdr:rowOff>146723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3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163250</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90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58547</xdr:rowOff>
    </xdr:from>
    <xdr:to>
      <xdr:col>116</xdr:col>
      <xdr:colOff>63500</xdr:colOff>
      <xdr:row>71</xdr:row>
      <xdr:rowOff>22016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060047"/>
          <a:ext cx="838200" cy="1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115059</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3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22016</xdr:rowOff>
    </xdr:from>
    <xdr:to>
      <xdr:col>111</xdr:col>
      <xdr:colOff>177800</xdr:colOff>
      <xdr:row>71</xdr:row>
      <xdr:rowOff>44968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194966"/>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125026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44968</xdr:rowOff>
    </xdr:from>
    <xdr:to>
      <xdr:col>107</xdr:col>
      <xdr:colOff>50800</xdr:colOff>
      <xdr:row>71</xdr:row>
      <xdr:rowOff>63119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217918"/>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63119</xdr:rowOff>
    </xdr:from>
    <xdr:to>
      <xdr:col>102</xdr:col>
      <xdr:colOff>114300</xdr:colOff>
      <xdr:row>71</xdr:row>
      <xdr:rowOff>148250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236069"/>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7747</xdr:rowOff>
    </xdr:from>
    <xdr:to>
      <xdr:col>116</xdr:col>
      <xdr:colOff>114300</xdr:colOff>
      <xdr:row>70</xdr:row>
      <xdr:rowOff>109347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0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94124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192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142666</xdr:rowOff>
    </xdr:from>
    <xdr:to>
      <xdr:col>112</xdr:col>
      <xdr:colOff>38100</xdr:colOff>
      <xdr:row>71</xdr:row>
      <xdr:rowOff>72816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14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89343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19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165618</xdr:rowOff>
    </xdr:from>
    <xdr:to>
      <xdr:col>107</xdr:col>
      <xdr:colOff>101600</xdr:colOff>
      <xdr:row>71</xdr:row>
      <xdr:rowOff>95768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1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112295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19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12319</xdr:rowOff>
    </xdr:from>
    <xdr:to>
      <xdr:col>102</xdr:col>
      <xdr:colOff>165100</xdr:colOff>
      <xdr:row>71</xdr:row>
      <xdr:rowOff>113919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1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130446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196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97450</xdr:rowOff>
    </xdr:from>
    <xdr:to>
      <xdr:col>98</xdr:col>
      <xdr:colOff>38100</xdr:colOff>
      <xdr:row>72</xdr:row>
      <xdr:rowOff>27600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2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18727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36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508,153</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75,353</a:t>
          </a:r>
          <a:r>
            <a:rPr kumimoji="1" lang="ja-JP" altLang="en-US" sz="1300">
              <a:latin typeface="ＭＳ Ｐゴシック" panose="020B0600070205080204" pitchFamily="50" charset="-128"/>
              <a:ea typeface="ＭＳ Ｐゴシック" panose="020B0600070205080204" pitchFamily="50" charset="-128"/>
            </a:rPr>
            <a:t>円となっており、主な増加要因は、会計年度任用職員の給与改正による。合併を経て島しょ部や山間部を抱える地理条件、ごみ処理や消防など市単独実施事業が多いことなどから類似団体と比較して高い水準にあったが、職員数減により類似団体との差は縮小してきている。今後も定員適正化計画に沿った職員数の管理など、行財政改革を行っていく。</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131,749</a:t>
          </a:r>
          <a:r>
            <a:rPr kumimoji="1" lang="ja-JP" altLang="en-US" sz="1300">
              <a:latin typeface="ＭＳ Ｐゴシック" panose="020B0600070205080204" pitchFamily="50" charset="-128"/>
              <a:ea typeface="ＭＳ Ｐゴシック" panose="020B0600070205080204" pitchFamily="50" charset="-128"/>
            </a:rPr>
            <a:t>円となっており、主な増加要因は、物価高騰対策として交付金を活用した低所得世帯応援給付金による。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65,157</a:t>
          </a:r>
          <a:r>
            <a:rPr kumimoji="1" lang="ja-JP" altLang="en-US" sz="1300">
              <a:latin typeface="ＭＳ Ｐゴシック" panose="020B0600070205080204" pitchFamily="50" charset="-128"/>
              <a:ea typeface="ＭＳ Ｐゴシック" panose="020B0600070205080204" pitchFamily="50" charset="-128"/>
            </a:rPr>
            <a:t>円となっており、主な増加要因は、デジタル防災無線システム整備事業、消防施設整備事業（消防団器具庫やポンプ車）など、緊急防災・減災事業債の償還開始が挙げられる。新市建設計画に伴う大型建設事業の償還開始によるピークは過ぎ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年度以降は減少を見込んでいる。類似団体と比較して高い水準で高止まりしており、交付税算入率の高い起債や事業の取捨選択により、改善への取組みを進めている。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128,324
124,641
284.89
65,958,296
65,208,220
246,420
36,742,876
63,873,838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55336</xdr:rowOff>
    </xdr:from>
    <xdr:to>
      <xdr:col>24</xdr:col>
      <xdr:colOff>63500</xdr:colOff>
      <xdr:row>34</xdr:row>
      <xdr:rowOff>30843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13186"/>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127181</xdr:rowOff>
    </xdr:from>
    <xdr:to>
      <xdr:col>19</xdr:col>
      <xdr:colOff>177800</xdr:colOff>
      <xdr:row>34</xdr:row>
      <xdr:rowOff>30843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850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127181</xdr:rowOff>
    </xdr:from>
    <xdr:to>
      <xdr:col>15</xdr:col>
      <xdr:colOff>50800</xdr:colOff>
      <xdr:row>34</xdr:row>
      <xdr:rowOff>46083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85031"/>
          <a:ext cx="8890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117384</xdr:rowOff>
    </xdr:from>
    <xdr:to>
      <xdr:col>10</xdr:col>
      <xdr:colOff>114300</xdr:colOff>
      <xdr:row>34</xdr:row>
      <xdr:rowOff>46083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75234"/>
          <a:ext cx="8890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4536</xdr:rowOff>
    </xdr:from>
    <xdr:to>
      <xdr:col>24</xdr:col>
      <xdr:colOff>114300</xdr:colOff>
      <xdr:row>33</xdr:row>
      <xdr:rowOff>106136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27413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1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151493</xdr:rowOff>
    </xdr:from>
    <xdr:to>
      <xdr:col>20</xdr:col>
      <xdr:colOff>38100</xdr:colOff>
      <xdr:row>34</xdr:row>
      <xdr:rowOff>81643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98170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76381</xdr:rowOff>
    </xdr:from>
    <xdr:to>
      <xdr:col>15</xdr:col>
      <xdr:colOff>101600</xdr:colOff>
      <xdr:row>34</xdr:row>
      <xdr:rowOff>6531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23058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0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166733</xdr:rowOff>
    </xdr:from>
    <xdr:to>
      <xdr:col>10</xdr:col>
      <xdr:colOff>165100</xdr:colOff>
      <xdr:row>34</xdr:row>
      <xdr:rowOff>96883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113410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9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66584</xdr:rowOff>
    </xdr:from>
    <xdr:to>
      <xdr:col>6</xdr:col>
      <xdr:colOff>38100</xdr:colOff>
      <xdr:row>33</xdr:row>
      <xdr:rowOff>168184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13261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11836</xdr:rowOff>
    </xdr:from>
    <xdr:to>
      <xdr:col>24</xdr:col>
      <xdr:colOff>63500</xdr:colOff>
      <xdr:row>58</xdr:row>
      <xdr:rowOff>17869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55936"/>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122517</xdr:rowOff>
    </xdr:from>
    <xdr:to>
      <xdr:col>19</xdr:col>
      <xdr:colOff>177800</xdr:colOff>
      <xdr:row>58</xdr:row>
      <xdr:rowOff>11836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95167"/>
          <a:ext cx="8890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79908</xdr:rowOff>
    </xdr:from>
    <xdr:to>
      <xdr:col>15</xdr:col>
      <xdr:colOff>50800</xdr:colOff>
      <xdr:row>57</xdr:row>
      <xdr:rowOff>122517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652408"/>
          <a:ext cx="889000" cy="124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79908</xdr:rowOff>
    </xdr:from>
    <xdr:to>
      <xdr:col>10</xdr:col>
      <xdr:colOff>114300</xdr:colOff>
      <xdr:row>54</xdr:row>
      <xdr:rowOff>160363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652408"/>
          <a:ext cx="889000" cy="7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58932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3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138519</xdr:rowOff>
    </xdr:from>
    <xdr:to>
      <xdr:col>24</xdr:col>
      <xdr:colOff>114300</xdr:colOff>
      <xdr:row>58</xdr:row>
      <xdr:rowOff>68669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116946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132486</xdr:rowOff>
    </xdr:from>
    <xdr:to>
      <xdr:col>20</xdr:col>
      <xdr:colOff>38100</xdr:colOff>
      <xdr:row>58</xdr:row>
      <xdr:rowOff>62636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53763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99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71717</xdr:rowOff>
    </xdr:from>
    <xdr:to>
      <xdr:col>15</xdr:col>
      <xdr:colOff>101600</xdr:colOff>
      <xdr:row>58</xdr:row>
      <xdr:rowOff>1867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164444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9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29108</xdr:rowOff>
    </xdr:from>
    <xdr:to>
      <xdr:col>10</xdr:col>
      <xdr:colOff>165100</xdr:colOff>
      <xdr:row>50</xdr:row>
      <xdr:rowOff>130708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0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121835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109563</xdr:rowOff>
    </xdr:from>
    <xdr:to>
      <xdr:col>6</xdr:col>
      <xdr:colOff>38100</xdr:colOff>
      <xdr:row>55</xdr:row>
      <xdr:rowOff>39713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3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56240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106476</xdr:rowOff>
    </xdr:from>
    <xdr:to>
      <xdr:col>24</xdr:col>
      <xdr:colOff>63500</xdr:colOff>
      <xdr:row>73</xdr:row>
      <xdr:rowOff>68738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279426"/>
          <a:ext cx="838200" cy="30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80397</xdr:rowOff>
    </xdr:from>
    <xdr:to>
      <xdr:col>19</xdr:col>
      <xdr:colOff>177800</xdr:colOff>
      <xdr:row>73</xdr:row>
      <xdr:rowOff>68738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424797"/>
          <a:ext cx="889000" cy="15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80397</xdr:rowOff>
    </xdr:from>
    <xdr:to>
      <xdr:col>15</xdr:col>
      <xdr:colOff>50800</xdr:colOff>
      <xdr:row>76</xdr:row>
      <xdr:rowOff>46317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424797"/>
          <a:ext cx="889000" cy="6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46317</xdr:rowOff>
    </xdr:from>
    <xdr:to>
      <xdr:col>10</xdr:col>
      <xdr:colOff>114300</xdr:colOff>
      <xdr:row>76</xdr:row>
      <xdr:rowOff>106801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76517"/>
          <a:ext cx="889000" cy="6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55676</xdr:rowOff>
    </xdr:from>
    <xdr:to>
      <xdr:col>24</xdr:col>
      <xdr:colOff>114300</xdr:colOff>
      <xdr:row>71</xdr:row>
      <xdr:rowOff>157276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2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8703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17938</xdr:rowOff>
    </xdr:from>
    <xdr:to>
      <xdr:col>20</xdr:col>
      <xdr:colOff>38100</xdr:colOff>
      <xdr:row>73</xdr:row>
      <xdr:rowOff>119538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5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136065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30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29597</xdr:rowOff>
    </xdr:from>
    <xdr:to>
      <xdr:col>15</xdr:col>
      <xdr:colOff>101600</xdr:colOff>
      <xdr:row>72</xdr:row>
      <xdr:rowOff>131197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37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147724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14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166967</xdr:rowOff>
    </xdr:from>
    <xdr:to>
      <xdr:col>10</xdr:col>
      <xdr:colOff>165100</xdr:colOff>
      <xdr:row>76</xdr:row>
      <xdr:rowOff>97117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113644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80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56001</xdr:rowOff>
    </xdr:from>
    <xdr:to>
      <xdr:col>6</xdr:col>
      <xdr:colOff>38100</xdr:colOff>
      <xdr:row>76</xdr:row>
      <xdr:rowOff>157601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8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6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128423</xdr:rowOff>
    </xdr:from>
    <xdr:to>
      <xdr:col>24</xdr:col>
      <xdr:colOff>63500</xdr:colOff>
      <xdr:row>93</xdr:row>
      <xdr:rowOff>44945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901823"/>
          <a:ext cx="838200" cy="8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128423</xdr:rowOff>
    </xdr:from>
    <xdr:to>
      <xdr:col>19</xdr:col>
      <xdr:colOff>177800</xdr:colOff>
      <xdr:row>92</xdr:row>
      <xdr:rowOff>142633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5901823"/>
          <a:ext cx="8890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142633</xdr:rowOff>
    </xdr:from>
    <xdr:to>
      <xdr:col>15</xdr:col>
      <xdr:colOff>50800</xdr:colOff>
      <xdr:row>96</xdr:row>
      <xdr:rowOff>32144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916033"/>
          <a:ext cx="889000" cy="57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30066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78550</xdr:rowOff>
    </xdr:from>
    <xdr:to>
      <xdr:col>10</xdr:col>
      <xdr:colOff>114300</xdr:colOff>
      <xdr:row>96</xdr:row>
      <xdr:rowOff>32144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194850"/>
          <a:ext cx="889000" cy="29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165595</xdr:rowOff>
    </xdr:from>
    <xdr:to>
      <xdr:col>24</xdr:col>
      <xdr:colOff>114300</xdr:colOff>
      <xdr:row>93</xdr:row>
      <xdr:rowOff>95745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9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17022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7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77623</xdr:rowOff>
    </xdr:from>
    <xdr:to>
      <xdr:col>20</xdr:col>
      <xdr:colOff>38100</xdr:colOff>
      <xdr:row>93</xdr:row>
      <xdr:rowOff>7773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85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24300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62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91833</xdr:rowOff>
    </xdr:from>
    <xdr:to>
      <xdr:col>15</xdr:col>
      <xdr:colOff>101600</xdr:colOff>
      <xdr:row>93</xdr:row>
      <xdr:rowOff>21983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8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38510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6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152794</xdr:rowOff>
    </xdr:from>
    <xdr:to>
      <xdr:col>10</xdr:col>
      <xdr:colOff>165100</xdr:colOff>
      <xdr:row>96</xdr:row>
      <xdr:rowOff>82944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44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99471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21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27750</xdr:rowOff>
    </xdr:from>
    <xdr:to>
      <xdr:col>6</xdr:col>
      <xdr:colOff>38100</xdr:colOff>
      <xdr:row>94</xdr:row>
      <xdr:rowOff>129350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1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145877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9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89774</xdr:rowOff>
    </xdr:from>
    <xdr:to>
      <xdr:col>55</xdr:col>
      <xdr:colOff>0</xdr:colOff>
      <xdr:row>37</xdr:row>
      <xdr:rowOff>91968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433424"/>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46204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89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91968</xdr:rowOff>
    </xdr:from>
    <xdr:to>
      <xdr:col>50</xdr:col>
      <xdr:colOff>114300</xdr:colOff>
      <xdr:row>37</xdr:row>
      <xdr:rowOff>95169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3561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162059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5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95169</xdr:rowOff>
    </xdr:from>
    <xdr:to>
      <xdr:col>45</xdr:col>
      <xdr:colOff>177800</xdr:colOff>
      <xdr:row>37</xdr:row>
      <xdr:rowOff>99741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4388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157761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90871</xdr:rowOff>
    </xdr:from>
    <xdr:to>
      <xdr:col>41</xdr:col>
      <xdr:colOff>50800</xdr:colOff>
      <xdr:row>37</xdr:row>
      <xdr:rowOff>99741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434521"/>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154378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135999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38974</xdr:rowOff>
    </xdr:from>
    <xdr:to>
      <xdr:col>55</xdr:col>
      <xdr:colOff>50800</xdr:colOff>
      <xdr:row>37</xdr:row>
      <xdr:rowOff>140574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61851</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3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41168</xdr:rowOff>
    </xdr:from>
    <xdr:to>
      <xdr:col>50</xdr:col>
      <xdr:colOff>165100</xdr:colOff>
      <xdr:row>37</xdr:row>
      <xdr:rowOff>142768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8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159295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16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44369</xdr:rowOff>
    </xdr:from>
    <xdr:to>
      <xdr:col>46</xdr:col>
      <xdr:colOff>38100</xdr:colOff>
      <xdr:row>37</xdr:row>
      <xdr:rowOff>145969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3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162496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16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48941</xdr:rowOff>
    </xdr:from>
    <xdr:to>
      <xdr:col>41</xdr:col>
      <xdr:colOff>101600</xdr:colOff>
      <xdr:row>37</xdr:row>
      <xdr:rowOff>150541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167068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16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40071</xdr:rowOff>
    </xdr:from>
    <xdr:to>
      <xdr:col>36</xdr:col>
      <xdr:colOff>165100</xdr:colOff>
      <xdr:row>37</xdr:row>
      <xdr:rowOff>141671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3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158198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1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8998</xdr:rowOff>
    </xdr:from>
    <xdr:to>
      <xdr:col>55</xdr:col>
      <xdr:colOff>0</xdr:colOff>
      <xdr:row>55</xdr:row>
      <xdr:rowOff>30143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38748"/>
          <a:ext cx="8382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30143</xdr:rowOff>
    </xdr:from>
    <xdr:to>
      <xdr:col>50</xdr:col>
      <xdr:colOff>114300</xdr:colOff>
      <xdr:row>55</xdr:row>
      <xdr:rowOff>65634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459893"/>
          <a:ext cx="889000" cy="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45917</xdr:rowOff>
    </xdr:from>
    <xdr:to>
      <xdr:col>45</xdr:col>
      <xdr:colOff>177800</xdr:colOff>
      <xdr:row>55</xdr:row>
      <xdr:rowOff>65634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475667"/>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45917</xdr:rowOff>
    </xdr:from>
    <xdr:to>
      <xdr:col>41</xdr:col>
      <xdr:colOff>50800</xdr:colOff>
      <xdr:row>55</xdr:row>
      <xdr:rowOff>74492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475667"/>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129648</xdr:rowOff>
    </xdr:from>
    <xdr:to>
      <xdr:col>55</xdr:col>
      <xdr:colOff>50800</xdr:colOff>
      <xdr:row>55</xdr:row>
      <xdr:rowOff>59798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152525</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150793</xdr:rowOff>
    </xdr:from>
    <xdr:to>
      <xdr:col>50</xdr:col>
      <xdr:colOff>165100</xdr:colOff>
      <xdr:row>55</xdr:row>
      <xdr:rowOff>80943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72070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50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14834</xdr:rowOff>
    </xdr:from>
    <xdr:to>
      <xdr:col>46</xdr:col>
      <xdr:colOff>38100</xdr:colOff>
      <xdr:row>55</xdr:row>
      <xdr:rowOff>116434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4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107561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53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166567</xdr:rowOff>
    </xdr:from>
    <xdr:to>
      <xdr:col>41</xdr:col>
      <xdr:colOff>101600</xdr:colOff>
      <xdr:row>55</xdr:row>
      <xdr:rowOff>96717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2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113244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20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23692</xdr:rowOff>
    </xdr:from>
    <xdr:to>
      <xdr:col>36</xdr:col>
      <xdr:colOff>165100</xdr:colOff>
      <xdr:row>55</xdr:row>
      <xdr:rowOff>125292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5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116419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54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143455</xdr:rowOff>
    </xdr:from>
    <xdr:to>
      <xdr:col>55</xdr:col>
      <xdr:colOff>0</xdr:colOff>
      <xdr:row>77</xdr:row>
      <xdr:rowOff>14199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173655"/>
          <a:ext cx="838200" cy="4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71317</xdr:rowOff>
    </xdr:from>
    <xdr:to>
      <xdr:col>50</xdr:col>
      <xdr:colOff>114300</xdr:colOff>
      <xdr:row>76</xdr:row>
      <xdr:rowOff>143455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101517"/>
          <a:ext cx="889000" cy="7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139798</xdr:rowOff>
    </xdr:from>
    <xdr:to>
      <xdr:col>45</xdr:col>
      <xdr:colOff>177800</xdr:colOff>
      <xdr:row>76</xdr:row>
      <xdr:rowOff>71317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827098"/>
          <a:ext cx="889000" cy="27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139798</xdr:rowOff>
    </xdr:from>
    <xdr:to>
      <xdr:col>41</xdr:col>
      <xdr:colOff>50800</xdr:colOff>
      <xdr:row>76</xdr:row>
      <xdr:rowOff>145872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827098"/>
          <a:ext cx="889000" cy="3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134849</xdr:rowOff>
    </xdr:from>
    <xdr:to>
      <xdr:col>55</xdr:col>
      <xdr:colOff>50800</xdr:colOff>
      <xdr:row>77</xdr:row>
      <xdr:rowOff>64999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113276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92655</xdr:rowOff>
    </xdr:from>
    <xdr:to>
      <xdr:col>50</xdr:col>
      <xdr:colOff>165100</xdr:colOff>
      <xdr:row>77</xdr:row>
      <xdr:rowOff>22805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2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13932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1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20517</xdr:rowOff>
    </xdr:from>
    <xdr:to>
      <xdr:col>46</xdr:col>
      <xdr:colOff>38100</xdr:colOff>
      <xdr:row>76</xdr:row>
      <xdr:rowOff>122117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0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113244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88998</xdr:rowOff>
    </xdr:from>
    <xdr:to>
      <xdr:col>41</xdr:col>
      <xdr:colOff>101600</xdr:colOff>
      <xdr:row>75</xdr:row>
      <xdr:rowOff>19148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7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35675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55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95072</xdr:rowOff>
    </xdr:from>
    <xdr:to>
      <xdr:col>36</xdr:col>
      <xdr:colOff>165100</xdr:colOff>
      <xdr:row>77</xdr:row>
      <xdr:rowOff>25222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41749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9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118707</xdr:rowOff>
    </xdr:from>
    <xdr:to>
      <xdr:col>55</xdr:col>
      <xdr:colOff>0</xdr:colOff>
      <xdr:row>98</xdr:row>
      <xdr:rowOff>13303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49357"/>
          <a:ext cx="838200" cy="6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12788</xdr:rowOff>
    </xdr:from>
    <xdr:to>
      <xdr:col>50</xdr:col>
      <xdr:colOff>114300</xdr:colOff>
      <xdr:row>98</xdr:row>
      <xdr:rowOff>13303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14888"/>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12788</xdr:rowOff>
    </xdr:from>
    <xdr:to>
      <xdr:col>45</xdr:col>
      <xdr:colOff>177800</xdr:colOff>
      <xdr:row>98</xdr:row>
      <xdr:rowOff>17418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14888"/>
          <a:ext cx="8890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132842</xdr:rowOff>
    </xdr:from>
    <xdr:to>
      <xdr:col>41</xdr:col>
      <xdr:colOff>50800</xdr:colOff>
      <xdr:row>98</xdr:row>
      <xdr:rowOff>17418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63492"/>
          <a:ext cx="889000" cy="5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67907</xdr:rowOff>
    </xdr:from>
    <xdr:to>
      <xdr:col>55</xdr:col>
      <xdr:colOff>50800</xdr:colOff>
      <xdr:row>97</xdr:row>
      <xdr:rowOff>169507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46334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133953</xdr:rowOff>
    </xdr:from>
    <xdr:to>
      <xdr:col>50</xdr:col>
      <xdr:colOff>165100</xdr:colOff>
      <xdr:row>98</xdr:row>
      <xdr:rowOff>64103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6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55230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133438</xdr:rowOff>
    </xdr:from>
    <xdr:to>
      <xdr:col>46</xdr:col>
      <xdr:colOff>38100</xdr:colOff>
      <xdr:row>98</xdr:row>
      <xdr:rowOff>63588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54715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5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138068</xdr:rowOff>
    </xdr:from>
    <xdr:to>
      <xdr:col>41</xdr:col>
      <xdr:colOff>101600</xdr:colOff>
      <xdr:row>98</xdr:row>
      <xdr:rowOff>68218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59345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6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82042</xdr:rowOff>
    </xdr:from>
    <xdr:to>
      <xdr:col>36</xdr:col>
      <xdr:colOff>165100</xdr:colOff>
      <xdr:row>98</xdr:row>
      <xdr:rowOff>12192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0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57709</xdr:rowOff>
    </xdr:from>
    <xdr:to>
      <xdr:col>85</xdr:col>
      <xdr:colOff>127000</xdr:colOff>
      <xdr:row>34</xdr:row>
      <xdr:rowOff>132385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887009"/>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108229</xdr:rowOff>
    </xdr:from>
    <xdr:to>
      <xdr:col>81</xdr:col>
      <xdr:colOff>50800</xdr:colOff>
      <xdr:row>34</xdr:row>
      <xdr:rowOff>132385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423179"/>
          <a:ext cx="889000" cy="5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66489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108229</xdr:rowOff>
    </xdr:from>
    <xdr:to>
      <xdr:col>76</xdr:col>
      <xdr:colOff>114300</xdr:colOff>
      <xdr:row>32</xdr:row>
      <xdr:rowOff>156235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423179"/>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156235</xdr:rowOff>
    </xdr:from>
    <xdr:to>
      <xdr:col>71</xdr:col>
      <xdr:colOff>177800</xdr:colOff>
      <xdr:row>35</xdr:row>
      <xdr:rowOff>49860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642635"/>
          <a:ext cx="889000" cy="4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162577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19626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6909</xdr:rowOff>
    </xdr:from>
    <xdr:to>
      <xdr:col>85</xdr:col>
      <xdr:colOff>177800</xdr:colOff>
      <xdr:row>34</xdr:row>
      <xdr:rowOff>108509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83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29786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68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81585</xdr:rowOff>
    </xdr:from>
    <xdr:to>
      <xdr:col>81</xdr:col>
      <xdr:colOff>101600</xdr:colOff>
      <xdr:row>35</xdr:row>
      <xdr:rowOff>11735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9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28262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68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57429</xdr:rowOff>
    </xdr:from>
    <xdr:to>
      <xdr:col>76</xdr:col>
      <xdr:colOff>165100</xdr:colOff>
      <xdr:row>31</xdr:row>
      <xdr:rowOff>159029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3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4106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14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105435</xdr:rowOff>
    </xdr:from>
    <xdr:to>
      <xdr:col>72</xdr:col>
      <xdr:colOff>38100</xdr:colOff>
      <xdr:row>33</xdr:row>
      <xdr:rowOff>35585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5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52112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36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170510</xdr:rowOff>
    </xdr:from>
    <xdr:to>
      <xdr:col>67</xdr:col>
      <xdr:colOff>101600</xdr:colOff>
      <xdr:row>35</xdr:row>
      <xdr:rowOff>100660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117187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7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39665</xdr:rowOff>
    </xdr:from>
    <xdr:to>
      <xdr:col>85</xdr:col>
      <xdr:colOff>127000</xdr:colOff>
      <xdr:row>57</xdr:row>
      <xdr:rowOff>155633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12315"/>
          <a:ext cx="838200" cy="1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82814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12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39665</xdr:rowOff>
    </xdr:from>
    <xdr:to>
      <xdr:col>81</xdr:col>
      <xdr:colOff>50800</xdr:colOff>
      <xdr:row>57</xdr:row>
      <xdr:rowOff>77041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12315"/>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53179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43505</xdr:rowOff>
    </xdr:from>
    <xdr:to>
      <xdr:col>76</xdr:col>
      <xdr:colOff>114300</xdr:colOff>
      <xdr:row>57</xdr:row>
      <xdr:rowOff>77041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16155"/>
          <a:ext cx="889000" cy="3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43505</xdr:rowOff>
    </xdr:from>
    <xdr:to>
      <xdr:col>71</xdr:col>
      <xdr:colOff>177800</xdr:colOff>
      <xdr:row>57</xdr:row>
      <xdr:rowOff>101707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16155"/>
          <a:ext cx="889000" cy="5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9448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87927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104833</xdr:rowOff>
    </xdr:from>
    <xdr:to>
      <xdr:col>85</xdr:col>
      <xdr:colOff>177800</xdr:colOff>
      <xdr:row>58</xdr:row>
      <xdr:rowOff>34983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83260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5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160315</xdr:rowOff>
    </xdr:from>
    <xdr:to>
      <xdr:col>81</xdr:col>
      <xdr:colOff>101600</xdr:colOff>
      <xdr:row>57</xdr:row>
      <xdr:rowOff>90465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81592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5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26241</xdr:rowOff>
    </xdr:from>
    <xdr:to>
      <xdr:col>76</xdr:col>
      <xdr:colOff>165100</xdr:colOff>
      <xdr:row>57</xdr:row>
      <xdr:rowOff>127841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9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144368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57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164155</xdr:rowOff>
    </xdr:from>
    <xdr:to>
      <xdr:col>72</xdr:col>
      <xdr:colOff>38100</xdr:colOff>
      <xdr:row>57</xdr:row>
      <xdr:rowOff>94305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85432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50907</xdr:rowOff>
    </xdr:from>
    <xdr:to>
      <xdr:col>67</xdr:col>
      <xdr:colOff>101600</xdr:colOff>
      <xdr:row>57</xdr:row>
      <xdr:rowOff>152507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143634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1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3987</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3034187"/>
          <a:ext cx="1269" cy="554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122115</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80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3987</xdr:rowOff>
    </xdr:from>
    <xdr:to>
      <xdr:col>86</xdr:col>
      <xdr:colOff>25400</xdr:colOff>
      <xdr:row>76</xdr:row>
      <xdr:rowOff>3987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03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55880</xdr:rowOff>
    </xdr:from>
    <xdr:to>
      <xdr:col>85</xdr:col>
      <xdr:colOff>127000</xdr:colOff>
      <xdr:row>78</xdr:row>
      <xdr:rowOff>71425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257530"/>
          <a:ext cx="838200" cy="1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20007</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93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41580</xdr:rowOff>
    </xdr:from>
    <xdr:to>
      <xdr:col>85</xdr:col>
      <xdr:colOff>177800</xdr:colOff>
      <xdr:row>78</xdr:row>
      <xdr:rowOff>143180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137871</xdr:rowOff>
    </xdr:from>
    <xdr:to>
      <xdr:col>81</xdr:col>
      <xdr:colOff>50800</xdr:colOff>
      <xdr:row>77</xdr:row>
      <xdr:rowOff>55880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2996621"/>
          <a:ext cx="8890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36398</xdr:rowOff>
    </xdr:from>
    <xdr:to>
      <xdr:col>81</xdr:col>
      <xdr:colOff>101600</xdr:colOff>
      <xdr:row>78</xdr:row>
      <xdr:rowOff>137998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129125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50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145796</xdr:rowOff>
    </xdr:from>
    <xdr:to>
      <xdr:col>76</xdr:col>
      <xdr:colOff>114300</xdr:colOff>
      <xdr:row>75</xdr:row>
      <xdr:rowOff>137871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2318746"/>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110617</xdr:rowOff>
    </xdr:from>
    <xdr:to>
      <xdr:col>76</xdr:col>
      <xdr:colOff>165100</xdr:colOff>
      <xdr:row>79</xdr:row>
      <xdr:rowOff>40767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31894</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576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145796</xdr:rowOff>
    </xdr:from>
    <xdr:to>
      <xdr:col>71</xdr:col>
      <xdr:colOff>177800</xdr:colOff>
      <xdr:row>72</xdr:row>
      <xdr:rowOff>55956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2318746"/>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30607</xdr:rowOff>
    </xdr:from>
    <xdr:to>
      <xdr:col>72</xdr:col>
      <xdr:colOff>38100</xdr:colOff>
      <xdr:row>78</xdr:row>
      <xdr:rowOff>132207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123334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49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1956</xdr:rowOff>
    </xdr:from>
    <xdr:to>
      <xdr:col>67</xdr:col>
      <xdr:colOff>101600</xdr:colOff>
      <xdr:row>76</xdr:row>
      <xdr:rowOff>103556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0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94683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2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20625</xdr:rowOff>
    </xdr:from>
    <xdr:to>
      <xdr:col>85</xdr:col>
      <xdr:colOff>177800</xdr:colOff>
      <xdr:row>78</xdr:row>
      <xdr:rowOff>122225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43502</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4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5080</xdr:rowOff>
    </xdr:from>
    <xdr:to>
      <xdr:col>81</xdr:col>
      <xdr:colOff>101600</xdr:colOff>
      <xdr:row>77</xdr:row>
      <xdr:rowOff>106680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123207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298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87071</xdr:rowOff>
    </xdr:from>
    <xdr:to>
      <xdr:col>76</xdr:col>
      <xdr:colOff>165100</xdr:colOff>
      <xdr:row>76</xdr:row>
      <xdr:rowOff>17221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33748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272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94996</xdr:rowOff>
    </xdr:from>
    <xdr:to>
      <xdr:col>72</xdr:col>
      <xdr:colOff>38100</xdr:colOff>
      <xdr:row>72</xdr:row>
      <xdr:rowOff>25146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22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41673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20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5156</xdr:rowOff>
    </xdr:from>
    <xdr:to>
      <xdr:col>67</xdr:col>
      <xdr:colOff>101600</xdr:colOff>
      <xdr:row>72</xdr:row>
      <xdr:rowOff>106756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23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123283</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21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3359</xdr:rowOff>
    </xdr:from>
    <xdr:to>
      <xdr:col>85</xdr:col>
      <xdr:colOff>127000</xdr:colOff>
      <xdr:row>92</xdr:row>
      <xdr:rowOff>52927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5776759"/>
          <a:ext cx="8382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52927</xdr:rowOff>
    </xdr:from>
    <xdr:to>
      <xdr:col>81</xdr:col>
      <xdr:colOff>50800</xdr:colOff>
      <xdr:row>92</xdr:row>
      <xdr:rowOff>118363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5826327"/>
          <a:ext cx="889000" cy="6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118363</xdr:rowOff>
    </xdr:from>
    <xdr:to>
      <xdr:col>76</xdr:col>
      <xdr:colOff>114300</xdr:colOff>
      <xdr:row>93</xdr:row>
      <xdr:rowOff>33077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5891763"/>
          <a:ext cx="889000" cy="8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33077</xdr:rowOff>
    </xdr:from>
    <xdr:to>
      <xdr:col>71</xdr:col>
      <xdr:colOff>177800</xdr:colOff>
      <xdr:row>93</xdr:row>
      <xdr:rowOff>68587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5977927"/>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124009</xdr:rowOff>
    </xdr:from>
    <xdr:to>
      <xdr:col>85</xdr:col>
      <xdr:colOff>177800</xdr:colOff>
      <xdr:row>92</xdr:row>
      <xdr:rowOff>54159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7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38936</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6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2127</xdr:rowOff>
    </xdr:from>
    <xdr:to>
      <xdr:col>81</xdr:col>
      <xdr:colOff>101600</xdr:colOff>
      <xdr:row>92</xdr:row>
      <xdr:rowOff>103727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7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120254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555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67563</xdr:rowOff>
    </xdr:from>
    <xdr:to>
      <xdr:col>76</xdr:col>
      <xdr:colOff>165100</xdr:colOff>
      <xdr:row>92</xdr:row>
      <xdr:rowOff>169163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8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14240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6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153727</xdr:rowOff>
    </xdr:from>
    <xdr:to>
      <xdr:col>72</xdr:col>
      <xdr:colOff>38100</xdr:colOff>
      <xdr:row>93</xdr:row>
      <xdr:rowOff>83877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59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100404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70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17787</xdr:rowOff>
    </xdr:from>
    <xdr:to>
      <xdr:col>67</xdr:col>
      <xdr:colOff>101600</xdr:colOff>
      <xdr:row>93</xdr:row>
      <xdr:rowOff>119387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9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135914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73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45059</xdr:rowOff>
    </xdr:from>
    <xdr:to>
      <xdr:col>116</xdr:col>
      <xdr:colOff>63500</xdr:colOff>
      <xdr:row>38</xdr:row>
      <xdr:rowOff>102667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6560159"/>
          <a:ext cx="838200" cy="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14291</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293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65634</xdr:rowOff>
    </xdr:from>
    <xdr:to>
      <xdr:col>111</xdr:col>
      <xdr:colOff>177800</xdr:colOff>
      <xdr:row>38</xdr:row>
      <xdr:rowOff>102667</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580734"/>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65634</xdr:rowOff>
    </xdr:from>
    <xdr:to>
      <xdr:col>107</xdr:col>
      <xdr:colOff>50800</xdr:colOff>
      <xdr:row>38</xdr:row>
      <xdr:rowOff>86664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9545300" y="6580734"/>
          <a:ext cx="889000" cy="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83007</xdr:rowOff>
    </xdr:from>
    <xdr:to>
      <xdr:col>102</xdr:col>
      <xdr:colOff>114300</xdr:colOff>
      <xdr:row>38</xdr:row>
      <xdr:rowOff>86664</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59810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152823</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667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165709</xdr:rowOff>
    </xdr:from>
    <xdr:to>
      <xdr:col>116</xdr:col>
      <xdr:colOff>114300</xdr:colOff>
      <xdr:row>38</xdr:row>
      <xdr:rowOff>95859</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125087</xdr:rowOff>
    </xdr:from>
    <xdr:ext cx="378565"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297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51867</xdr:rowOff>
    </xdr:from>
    <xdr:to>
      <xdr:col>112</xdr:col>
      <xdr:colOff>38100</xdr:colOff>
      <xdr:row>38</xdr:row>
      <xdr:rowOff>153467</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5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144594</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66333" y="6659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14834</xdr:rowOff>
    </xdr:from>
    <xdr:to>
      <xdr:col>107</xdr:col>
      <xdr:colOff>101600</xdr:colOff>
      <xdr:row>38</xdr:row>
      <xdr:rowOff>116434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107561</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5017" y="662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35864</xdr:rowOff>
    </xdr:from>
    <xdr:to>
      <xdr:col>102</xdr:col>
      <xdr:colOff>165100</xdr:colOff>
      <xdr:row>38</xdr:row>
      <xdr:rowOff>137464</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5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153992</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32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32207</xdr:rowOff>
    </xdr:from>
    <xdr:to>
      <xdr:col>98</xdr:col>
      <xdr:colOff>38100</xdr:colOff>
      <xdr:row>38</xdr:row>
      <xdr:rowOff>133807</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124934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6640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208,744</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16,019</a:t>
          </a:r>
          <a:r>
            <a:rPr kumimoji="1" lang="ja-JP" altLang="en-US" sz="1300">
              <a:latin typeface="ＭＳ Ｐゴシック" panose="020B0600070205080204" pitchFamily="50" charset="-128"/>
              <a:ea typeface="ＭＳ Ｐゴシック" panose="020B0600070205080204" pitchFamily="50" charset="-128"/>
            </a:rPr>
            <a:t>円の増となった。これは、物価高騰対策として交付金を活用した低所得世帯応援給付金の増が主な要因である。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56,987</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2,309</a:t>
          </a:r>
          <a:r>
            <a:rPr kumimoji="1" lang="ja-JP" altLang="en-US" sz="1300">
              <a:latin typeface="ＭＳ Ｐゴシック" panose="020B0600070205080204" pitchFamily="50" charset="-128"/>
              <a:ea typeface="ＭＳ Ｐゴシック" panose="020B0600070205080204" pitchFamily="50" charset="-128"/>
            </a:rPr>
            <a:t>円の減となった。これは、新型コロナウイルスワクチン接種事業や同事業前年度国庫負担金等返還金の減が主な要因である。合併を経て島しょ部や山間部を抱える地理条件のため、市内に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つある公立病院への繰出金や、ごみ処理施設等の維持費の負担が大きい。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46,803</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5,073</a:t>
          </a:r>
          <a:r>
            <a:rPr kumimoji="1" lang="ja-JP" altLang="en-US" sz="1300">
              <a:latin typeface="ＭＳ Ｐゴシック" panose="020B0600070205080204" pitchFamily="50" charset="-128"/>
              <a:ea typeface="ＭＳ Ｐゴシック" panose="020B0600070205080204" pitchFamily="50" charset="-128"/>
            </a:rPr>
            <a:t>円の減となった。これは、まちなか文化交流館整備や小学校改修事業の完了による減が主な要因である。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65,157</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2,602</a:t>
          </a:r>
          <a:r>
            <a:rPr kumimoji="1" lang="ja-JP" altLang="en-US" sz="1300">
              <a:latin typeface="ＭＳ Ｐゴシック" panose="020B0600070205080204" pitchFamily="50" charset="-128"/>
              <a:ea typeface="ＭＳ Ｐゴシック" panose="020B0600070205080204" pitchFamily="50" charset="-128"/>
            </a:rPr>
            <a:t>円の増となった。これは、デジタル防災無線システム整備事業、消防施設整備事業（消防団器具庫やポンプ車）など、緊急防災・減災事業債の償還開始が挙げられる。新市建設計画に伴う大型建設事業の償還開始によるピークは過ぎ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年度以降は減少を見込んでいる。類似団体と比較して高い水準で高止まりしており、交付税算入率の高い起債や事業の取捨選択により、改善への取組みを進めている。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財政調整基金については、原油価格高騰による光熱水費の上昇分等の財源として取崩しを行ったが、前年度決算剰余金の</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を積立てたことで基金残高は増となった。</a:t>
          </a:r>
        </a:p>
        <a:p>
          <a:r>
            <a:rPr kumimoji="1" lang="ja-JP" altLang="en-US" sz="1100">
              <a:latin typeface="ＭＳ ゴシック" pitchFamily="49" charset="-128"/>
              <a:ea typeface="ＭＳ ゴシック" pitchFamily="49" charset="-128"/>
            </a:rPr>
            <a:t>　実質収支については、市有地・建物売払収入等による財産収入の歳入増はあるものの、低所得世帯応援給付金等による扶助費の歳出増などにより、前年度と比べ</a:t>
          </a:r>
          <a:r>
            <a:rPr kumimoji="1" lang="en-US" altLang="ja-JP" sz="1100">
              <a:latin typeface="ＭＳ ゴシック" pitchFamily="49" charset="-128"/>
              <a:ea typeface="ＭＳ ゴシック" pitchFamily="49" charset="-128"/>
            </a:rPr>
            <a:t>158</a:t>
          </a:r>
          <a:r>
            <a:rPr kumimoji="1" lang="ja-JP" altLang="en-US" sz="1100">
              <a:latin typeface="ＭＳ ゴシック" pitchFamily="49" charset="-128"/>
              <a:ea typeface="ＭＳ ゴシック" pitchFamily="49" charset="-128"/>
            </a:rPr>
            <a:t>百万円の減、標準財政規模に占める割合は</a:t>
          </a:r>
          <a:r>
            <a:rPr kumimoji="1" lang="en-US" altLang="ja-JP" sz="1100">
              <a:latin typeface="ＭＳ ゴシック" pitchFamily="49" charset="-128"/>
              <a:ea typeface="ＭＳ ゴシック" pitchFamily="49" charset="-128"/>
            </a:rPr>
            <a:t>0.45</a:t>
          </a:r>
          <a:r>
            <a:rPr kumimoji="1" lang="ja-JP" altLang="en-US" sz="1100">
              <a:latin typeface="ＭＳ ゴシック" pitchFamily="49" charset="-128"/>
              <a:ea typeface="ＭＳ ゴシック" pitchFamily="49" charset="-128"/>
            </a:rPr>
            <a:t>ポイント減となった。　　</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実質単年度収支については</a:t>
          </a:r>
          <a:r>
            <a:rPr kumimoji="1" lang="en-US" altLang="ja-JP" sz="1100">
              <a:latin typeface="ＭＳ ゴシック" pitchFamily="49" charset="-128"/>
              <a:ea typeface="ＭＳ ゴシック" pitchFamily="49" charset="-128"/>
            </a:rPr>
            <a:t>0.83</a:t>
          </a:r>
          <a:r>
            <a:rPr kumimoji="1" lang="ja-JP" altLang="en-US" sz="1100">
              <a:latin typeface="ＭＳ ゴシック" pitchFamily="49" charset="-128"/>
              <a:ea typeface="ＭＳ ゴシック" pitchFamily="49" charset="-128"/>
            </a:rPr>
            <a:t>ポイント増となっている。</a:t>
          </a:r>
        </a:p>
        <a:p>
          <a:r>
            <a:rPr kumimoji="1" lang="ja-JP" altLang="en-US" sz="1100">
              <a:latin typeface="ＭＳ ゴシック" pitchFamily="49" charset="-128"/>
              <a:ea typeface="ＭＳ ゴシック" pitchFamily="49" charset="-128"/>
            </a:rPr>
            <a:t>　事業見直し・施設統廃合等の経費削減などに取り組み、持続的な行財政運営の実施に努める。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a:t>
          </a: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今後も、市民へ効率的で安定した行政サービスを提供できるよう、事務事業の見直しを継続していく。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65958296</v>
      </c>
      <c r="BO4" s="462"/>
      <c r="BP4" s="462"/>
      <c r="BQ4" s="462"/>
      <c r="BR4" s="462"/>
      <c r="BS4" s="462"/>
      <c r="BT4" s="462"/>
      <c r="BU4" s="463"/>
      <c r="BV4" s="461">
        <v>65523362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0.7</v>
      </c>
      <c r="CU4" s="602"/>
      <c r="CV4" s="602"/>
      <c r="CW4" s="602"/>
      <c r="CX4" s="602"/>
      <c r="CY4" s="602"/>
      <c r="CZ4" s="602"/>
      <c r="DA4" s="603"/>
      <c r="DB4" s="601">
        <v>1.1000000000000001</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65208220</v>
      </c>
      <c r="BO5" s="433"/>
      <c r="BP5" s="433"/>
      <c r="BQ5" s="433"/>
      <c r="BR5" s="433"/>
      <c r="BS5" s="433"/>
      <c r="BT5" s="433"/>
      <c r="BU5" s="434"/>
      <c r="BV5" s="432">
        <v>64487530</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94.9</v>
      </c>
      <c r="CU5" s="430"/>
      <c r="CV5" s="430"/>
      <c r="CW5" s="430"/>
      <c r="CX5" s="430"/>
      <c r="CY5" s="430"/>
      <c r="CZ5" s="430"/>
      <c r="DA5" s="431"/>
      <c r="DB5" s="429">
        <v>94.5</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750076</v>
      </c>
      <c r="BO6" s="433"/>
      <c r="BP6" s="433"/>
      <c r="BQ6" s="433"/>
      <c r="BR6" s="433"/>
      <c r="BS6" s="433"/>
      <c r="BT6" s="433"/>
      <c r="BU6" s="434"/>
      <c r="BV6" s="432">
        <v>1035832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95.6</v>
      </c>
      <c r="CU6" s="576"/>
      <c r="CV6" s="576"/>
      <c r="CW6" s="576"/>
      <c r="CX6" s="576"/>
      <c r="CY6" s="576"/>
      <c r="CZ6" s="576"/>
      <c r="DA6" s="577"/>
      <c r="DB6" s="575">
        <v>96.2</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503656</v>
      </c>
      <c r="BO7" s="433"/>
      <c r="BP7" s="433"/>
      <c r="BQ7" s="433"/>
      <c r="BR7" s="433"/>
      <c r="BS7" s="433"/>
      <c r="BT7" s="433"/>
      <c r="BU7" s="434"/>
      <c r="BV7" s="432">
        <v>630990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36742876</v>
      </c>
      <c r="CU7" s="433"/>
      <c r="CV7" s="433"/>
      <c r="CW7" s="433"/>
      <c r="CX7" s="433"/>
      <c r="CY7" s="433"/>
      <c r="CZ7" s="433"/>
      <c r="DA7" s="434"/>
      <c r="DB7" s="432">
        <v>36202862</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246420</v>
      </c>
      <c r="BO8" s="433"/>
      <c r="BP8" s="433"/>
      <c r="BQ8" s="433"/>
      <c r="BR8" s="433"/>
      <c r="BS8" s="433"/>
      <c r="BT8" s="433"/>
      <c r="BU8" s="434"/>
      <c r="BV8" s="432">
        <v>404842</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0.51</v>
      </c>
      <c r="CU8" s="536"/>
      <c r="CV8" s="536"/>
      <c r="CW8" s="536"/>
      <c r="CX8" s="536"/>
      <c r="CY8" s="536"/>
      <c r="CZ8" s="536"/>
      <c r="DA8" s="537"/>
      <c r="DB8" s="535">
        <v>0.52</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131170</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-158422</v>
      </c>
      <c r="BO9" s="433"/>
      <c r="BP9" s="433"/>
      <c r="BQ9" s="433"/>
      <c r="BR9" s="433"/>
      <c r="BS9" s="433"/>
      <c r="BT9" s="433"/>
      <c r="BU9" s="434"/>
      <c r="BV9" s="432">
        <v>-527759</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18.3</v>
      </c>
      <c r="CU9" s="430"/>
      <c r="CV9" s="430"/>
      <c r="CW9" s="430"/>
      <c r="CX9" s="430"/>
      <c r="CY9" s="430"/>
      <c r="CZ9" s="430"/>
      <c r="DA9" s="431"/>
      <c r="DB9" s="429">
        <v>18.3</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138626</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200048</v>
      </c>
      <c r="BO10" s="433"/>
      <c r="BP10" s="433"/>
      <c r="BQ10" s="433"/>
      <c r="BR10" s="433"/>
      <c r="BS10" s="433"/>
      <c r="BT10" s="433"/>
      <c r="BU10" s="434"/>
      <c r="BV10" s="432">
        <v>470117</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128324</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200000</v>
      </c>
      <c r="BO12" s="433"/>
      <c r="BP12" s="433"/>
      <c r="BQ12" s="433"/>
      <c r="BR12" s="433"/>
      <c r="BS12" s="433"/>
      <c r="BT12" s="433"/>
      <c r="BU12" s="434"/>
      <c r="BV12" s="432">
        <v>400000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124641</v>
      </c>
      <c r="S13" s="520"/>
      <c r="T13" s="520"/>
      <c r="U13" s="520"/>
      <c r="V13" s="521"/>
      <c r="W13" s="522" t="s">
        <v>131</v>
      </c>
      <c r="X13" s="418"/>
      <c r="Y13" s="418"/>
      <c r="Z13" s="418"/>
      <c r="AA13" s="418"/>
      <c r="AB13" s="419"/>
      <c r="AC13" s="385">
        <v>2972</v>
      </c>
      <c r="AD13" s="386"/>
      <c r="AE13" s="386"/>
      <c r="AF13" s="386"/>
      <c r="AG13" s="387"/>
      <c r="AH13" s="385">
        <v>3592</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-158374</v>
      </c>
      <c r="BO13" s="433"/>
      <c r="BP13" s="433"/>
      <c r="BQ13" s="433"/>
      <c r="BR13" s="433"/>
      <c r="BS13" s="433"/>
      <c r="BT13" s="433"/>
      <c r="BU13" s="434"/>
      <c r="BV13" s="432">
        <v>-457642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7.8</v>
      </c>
      <c r="CU13" s="430"/>
      <c r="CV13" s="430"/>
      <c r="CW13" s="430"/>
      <c r="CX13" s="430"/>
      <c r="CY13" s="430"/>
      <c r="CZ13" s="430"/>
      <c r="DA13" s="431"/>
      <c r="DB13" s="429">
        <v>7.3</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130007</v>
      </c>
      <c r="S14" s="520"/>
      <c r="T14" s="520"/>
      <c r="U14" s="520"/>
      <c r="V14" s="521"/>
      <c r="W14" s="523"/>
      <c r="X14" s="421"/>
      <c r="Y14" s="421"/>
      <c r="Z14" s="421"/>
      <c r="AA14" s="421"/>
      <c r="AB14" s="422"/>
      <c r="AC14" s="512">
        <v>4.9000000000000004</v>
      </c>
      <c r="AD14" s="513"/>
      <c r="AE14" s="513"/>
      <c r="AF14" s="513"/>
      <c r="AG14" s="514"/>
      <c r="AH14" s="512">
        <v>5.7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5.5</v>
      </c>
      <c r="CU14" s="530"/>
      <c r="CV14" s="530"/>
      <c r="CW14" s="530"/>
      <c r="CX14" s="530"/>
      <c r="CY14" s="530"/>
      <c r="CZ14" s="530"/>
      <c r="DA14" s="531"/>
      <c r="DB14" s="529">
        <v>12.4</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126991</v>
      </c>
      <c r="S15" s="520"/>
      <c r="T15" s="520"/>
      <c r="U15" s="520"/>
      <c r="V15" s="521"/>
      <c r="W15" s="522" t="s">
        <v>137</v>
      </c>
      <c r="X15" s="418"/>
      <c r="Y15" s="418"/>
      <c r="Z15" s="418"/>
      <c r="AA15" s="418"/>
      <c r="AB15" s="419"/>
      <c r="AC15" s="385">
        <v>19607</v>
      </c>
      <c r="AD15" s="386"/>
      <c r="AE15" s="386"/>
      <c r="AF15" s="386"/>
      <c r="AG15" s="387"/>
      <c r="AH15" s="385">
        <v>20209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16606875</v>
      </c>
      <c r="BO15" s="462"/>
      <c r="BP15" s="462"/>
      <c r="BQ15" s="462"/>
      <c r="BR15" s="462"/>
      <c r="BS15" s="462"/>
      <c r="BT15" s="462"/>
      <c r="BU15" s="463"/>
      <c r="BV15" s="461">
        <v>16041239</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32.299999999999997</v>
      </c>
      <c r="AD16" s="513"/>
      <c r="AE16" s="513"/>
      <c r="AF16" s="513"/>
      <c r="AG16" s="514"/>
      <c r="AH16" s="512">
        <v>32.200000000000003</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32103377</v>
      </c>
      <c r="BO16" s="433"/>
      <c r="BP16" s="433"/>
      <c r="BQ16" s="433"/>
      <c r="BR16" s="433"/>
      <c r="BS16" s="433"/>
      <c r="BT16" s="433"/>
      <c r="BU16" s="434"/>
      <c r="BV16" s="432">
        <v>31300604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38136</v>
      </c>
      <c r="AD17" s="386"/>
      <c r="AE17" s="386"/>
      <c r="AF17" s="386"/>
      <c r="AG17" s="387"/>
      <c r="AH17" s="385">
        <v>38946</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21011074</v>
      </c>
      <c r="BO17" s="433"/>
      <c r="BP17" s="433"/>
      <c r="BQ17" s="433"/>
      <c r="BR17" s="433"/>
      <c r="BS17" s="433"/>
      <c r="BT17" s="433"/>
      <c r="BU17" s="434"/>
      <c r="BV17" s="432">
        <v>20301937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284.89</v>
      </c>
      <c r="M18" s="485"/>
      <c r="N18" s="485"/>
      <c r="O18" s="485"/>
      <c r="P18" s="485"/>
      <c r="Q18" s="485"/>
      <c r="R18" s="486"/>
      <c r="S18" s="486"/>
      <c r="T18" s="486"/>
      <c r="U18" s="486"/>
      <c r="V18" s="487"/>
      <c r="W18" s="503"/>
      <c r="X18" s="504"/>
      <c r="Y18" s="504"/>
      <c r="Z18" s="504"/>
      <c r="AA18" s="504"/>
      <c r="AB18" s="528"/>
      <c r="AC18" s="402">
        <v>62.8</v>
      </c>
      <c r="AD18" s="403"/>
      <c r="AE18" s="403"/>
      <c r="AF18" s="403"/>
      <c r="AG18" s="488"/>
      <c r="AH18" s="402">
        <v>62.1</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35537280</v>
      </c>
      <c r="BO18" s="433"/>
      <c r="BP18" s="433"/>
      <c r="BQ18" s="433"/>
      <c r="BR18" s="433"/>
      <c r="BS18" s="433"/>
      <c r="BT18" s="433"/>
      <c r="BU18" s="434"/>
      <c r="BV18" s="432">
        <v>35172338</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460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45037895</v>
      </c>
      <c r="BO19" s="433"/>
      <c r="BP19" s="433"/>
      <c r="BQ19" s="433"/>
      <c r="BR19" s="433"/>
      <c r="BS19" s="433"/>
      <c r="BT19" s="433"/>
      <c r="BU19" s="434"/>
      <c r="BV19" s="432">
        <v>43836818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57519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63873838</v>
      </c>
      <c r="BO22" s="462"/>
      <c r="BP22" s="462"/>
      <c r="BQ22" s="462"/>
      <c r="BR22" s="462"/>
      <c r="BS22" s="462"/>
      <c r="BT22" s="462"/>
      <c r="BU22" s="463"/>
      <c r="BV22" s="461">
        <v>70233161</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33762818</v>
      </c>
      <c r="BO23" s="433"/>
      <c r="BP23" s="433"/>
      <c r="BQ23" s="433"/>
      <c r="BR23" s="433"/>
      <c r="BS23" s="433"/>
      <c r="BT23" s="433"/>
      <c r="BU23" s="434"/>
      <c r="BV23" s="432">
        <v>36800055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9400</v>
      </c>
      <c r="R24" s="386"/>
      <c r="S24" s="386"/>
      <c r="T24" s="386"/>
      <c r="U24" s="386"/>
      <c r="V24" s="387"/>
      <c r="W24" s="475"/>
      <c r="X24" s="412"/>
      <c r="Y24" s="413"/>
      <c r="Z24" s="388" t="s">
        <v>162</v>
      </c>
      <c r="AA24" s="389"/>
      <c r="AB24" s="389"/>
      <c r="AC24" s="389"/>
      <c r="AD24" s="389"/>
      <c r="AE24" s="389"/>
      <c r="AF24" s="389"/>
      <c r="AG24" s="390"/>
      <c r="AH24" s="385">
        <v>909</v>
      </c>
      <c r="AI24" s="386"/>
      <c r="AJ24" s="386"/>
      <c r="AK24" s="386"/>
      <c r="AL24" s="387"/>
      <c r="AM24" s="385">
        <v>3046059</v>
      </c>
      <c r="AN24" s="386"/>
      <c r="AO24" s="386"/>
      <c r="AP24" s="386"/>
      <c r="AQ24" s="386"/>
      <c r="AR24" s="387"/>
      <c r="AS24" s="385">
        <v>3351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40186786</v>
      </c>
      <c r="BO24" s="433"/>
      <c r="BP24" s="433"/>
      <c r="BQ24" s="433"/>
      <c r="BR24" s="433"/>
      <c r="BS24" s="433"/>
      <c r="BT24" s="433"/>
      <c r="BU24" s="434"/>
      <c r="BV24" s="432">
        <v>44421840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2</v>
      </c>
      <c r="M25" s="386"/>
      <c r="N25" s="386"/>
      <c r="O25" s="386"/>
      <c r="P25" s="387"/>
      <c r="Q25" s="385">
        <v>7800</v>
      </c>
      <c r="R25" s="386"/>
      <c r="S25" s="386"/>
      <c r="T25" s="386"/>
      <c r="U25" s="386"/>
      <c r="V25" s="387"/>
      <c r="W25" s="475"/>
      <c r="X25" s="412"/>
      <c r="Y25" s="413"/>
      <c r="Z25" s="388" t="s">
        <v>165</v>
      </c>
      <c r="AA25" s="389"/>
      <c r="AB25" s="389"/>
      <c r="AC25" s="389"/>
      <c r="AD25" s="389"/>
      <c r="AE25" s="389"/>
      <c r="AF25" s="389"/>
      <c r="AG25" s="390"/>
      <c r="AH25" s="385">
        <v>204</v>
      </c>
      <c r="AI25" s="386"/>
      <c r="AJ25" s="386"/>
      <c r="AK25" s="386"/>
      <c r="AL25" s="387"/>
      <c r="AM25" s="385">
        <v>665652</v>
      </c>
      <c r="AN25" s="386"/>
      <c r="AO25" s="386"/>
      <c r="AP25" s="386"/>
      <c r="AQ25" s="386"/>
      <c r="AR25" s="387"/>
      <c r="AS25" s="385">
        <v>3263</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2664189</v>
      </c>
      <c r="BO25" s="462"/>
      <c r="BP25" s="462"/>
      <c r="BQ25" s="462"/>
      <c r="BR25" s="462"/>
      <c r="BS25" s="462"/>
      <c r="BT25" s="462"/>
      <c r="BU25" s="463"/>
      <c r="BV25" s="461">
        <v>2155253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6800</v>
      </c>
      <c r="R26" s="386"/>
      <c r="S26" s="386"/>
      <c r="T26" s="386"/>
      <c r="U26" s="386"/>
      <c r="V26" s="387"/>
      <c r="W26" s="475"/>
      <c r="X26" s="412"/>
      <c r="Y26" s="413"/>
      <c r="Z26" s="388" t="s">
        <v>168</v>
      </c>
      <c r="AA26" s="443"/>
      <c r="AB26" s="443"/>
      <c r="AC26" s="443"/>
      <c r="AD26" s="443"/>
      <c r="AE26" s="443"/>
      <c r="AF26" s="443"/>
      <c r="AG26" s="444"/>
      <c r="AH26" s="385">
        <v>75</v>
      </c>
      <c r="AI26" s="386"/>
      <c r="AJ26" s="386"/>
      <c r="AK26" s="386"/>
      <c r="AL26" s="387"/>
      <c r="AM26" s="385">
        <v>243075</v>
      </c>
      <c r="AN26" s="386"/>
      <c r="AO26" s="386"/>
      <c r="AP26" s="386"/>
      <c r="AQ26" s="386"/>
      <c r="AR26" s="387"/>
      <c r="AS26" s="385">
        <v>3241</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5200</v>
      </c>
      <c r="R27" s="386"/>
      <c r="S27" s="386"/>
      <c r="T27" s="386"/>
      <c r="U27" s="386"/>
      <c r="V27" s="387"/>
      <c r="W27" s="475"/>
      <c r="X27" s="412"/>
      <c r="Y27" s="413"/>
      <c r="Z27" s="388" t="s">
        <v>171</v>
      </c>
      <c r="AA27" s="389"/>
      <c r="AB27" s="389"/>
      <c r="AC27" s="389"/>
      <c r="AD27" s="389"/>
      <c r="AE27" s="389"/>
      <c r="AF27" s="389"/>
      <c r="AG27" s="390"/>
      <c r="AH27" s="385">
        <v>29</v>
      </c>
      <c r="AI27" s="386"/>
      <c r="AJ27" s="386"/>
      <c r="AK27" s="386"/>
      <c r="AL27" s="387"/>
      <c r="AM27" s="385">
        <v>99206</v>
      </c>
      <c r="AN27" s="386"/>
      <c r="AO27" s="386"/>
      <c r="AP27" s="386"/>
      <c r="AQ27" s="386"/>
      <c r="AR27" s="387"/>
      <c r="AS27" s="385">
        <v>3421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1908181</v>
      </c>
      <c r="BO27" s="467"/>
      <c r="BP27" s="467"/>
      <c r="BQ27" s="467"/>
      <c r="BR27" s="467"/>
      <c r="BS27" s="467"/>
      <c r="BT27" s="467"/>
      <c r="BU27" s="468"/>
      <c r="BV27" s="466">
        <v>1933629</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4800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4791340</v>
      </c>
      <c r="BO28" s="462"/>
      <c r="BP28" s="462"/>
      <c r="BQ28" s="462"/>
      <c r="BR28" s="462"/>
      <c r="BS28" s="462"/>
      <c r="BT28" s="462"/>
      <c r="BU28" s="463"/>
      <c r="BV28" s="461">
        <v>4791293</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26</v>
      </c>
      <c r="M29" s="386"/>
      <c r="N29" s="386"/>
      <c r="O29" s="386"/>
      <c r="P29" s="387"/>
      <c r="Q29" s="385">
        <v>4500</v>
      </c>
      <c r="R29" s="386"/>
      <c r="S29" s="386"/>
      <c r="T29" s="386"/>
      <c r="U29" s="386"/>
      <c r="V29" s="387"/>
      <c r="W29" s="476"/>
      <c r="X29" s="477"/>
      <c r="Y29" s="478"/>
      <c r="Z29" s="388" t="s">
        <v>177</v>
      </c>
      <c r="AA29" s="389"/>
      <c r="AB29" s="389"/>
      <c r="AC29" s="389"/>
      <c r="AD29" s="389"/>
      <c r="AE29" s="389"/>
      <c r="AF29" s="389"/>
      <c r="AG29" s="390"/>
      <c r="AH29" s="385">
        <v>938</v>
      </c>
      <c r="AI29" s="386"/>
      <c r="AJ29" s="386"/>
      <c r="AK29" s="386"/>
      <c r="AL29" s="387"/>
      <c r="AM29" s="385">
        <v>3145265</v>
      </c>
      <c r="AN29" s="386"/>
      <c r="AO29" s="386"/>
      <c r="AP29" s="386"/>
      <c r="AQ29" s="386"/>
      <c r="AR29" s="387"/>
      <c r="AS29" s="385">
        <v>3353</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1773534</v>
      </c>
      <c r="BO29" s="433"/>
      <c r="BP29" s="433"/>
      <c r="BQ29" s="433"/>
      <c r="BR29" s="433"/>
      <c r="BS29" s="433"/>
      <c r="BT29" s="433"/>
      <c r="BU29" s="434"/>
      <c r="BV29" s="432">
        <v>1996656</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100.3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10564619</v>
      </c>
      <c r="BO30" s="467"/>
      <c r="BP30" s="467"/>
      <c r="BQ30" s="467"/>
      <c r="BR30" s="467"/>
      <c r="BS30" s="467"/>
      <c r="BT30" s="467"/>
      <c r="BU30" s="468"/>
      <c r="BV30" s="466">
        <v>10455336</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11</v>
      </c>
      <c r="BF34" s="380"/>
      <c r="BG34" s="381" t="str">
        <f>IF('各会計、関係団体の財政状況及び健全化判断比率'!B35="","",'各会計、関係団体の財政状況及び健全化判断比率'!B35)</f>
        <v>千光寺山索道事業特別会計</v>
      </c>
      <c r="BH34" s="381"/>
      <c r="BI34" s="381"/>
      <c r="BJ34" s="381"/>
      <c r="BK34" s="381"/>
      <c r="BL34" s="381"/>
      <c r="BM34" s="381"/>
      <c r="BN34" s="381"/>
      <c r="BO34" s="381"/>
      <c r="BP34" s="381"/>
      <c r="BQ34" s="381"/>
      <c r="BR34" s="381"/>
      <c r="BS34" s="381"/>
      <c r="BT34" s="381"/>
      <c r="BU34" s="381"/>
      <c r="BV34" s="175"/>
      <c r="BW34" s="380">
        <f>IF(BY34="","",MAX(C34:D43,U34:V43,AM34:AN43,BE34:BF43)+1)</f>
        <v>13</v>
      </c>
      <c r="BX34" s="380"/>
      <c r="BY34" s="381" t="str">
        <f>IF('各会計、関係団体の財政状況及び健全化判断比率'!B68="","",'各会計、関係団体の財政状況及び健全化判断比率'!B68)</f>
        <v>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尾道ウォーターフロント開発株式会社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港湾事業特別会計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駐車場事業特別会計</v>
      </c>
      <c r="X35" s="381"/>
      <c r="Y35" s="381"/>
      <c r="Z35" s="381"/>
      <c r="AA35" s="381"/>
      <c r="AB35" s="381"/>
      <c r="AC35" s="381"/>
      <c r="AD35" s="381"/>
      <c r="AE35" s="381"/>
      <c r="AF35" s="381"/>
      <c r="AG35" s="381"/>
      <c r="AH35" s="381"/>
      <c r="AI35" s="381"/>
      <c r="AJ35" s="381"/>
      <c r="AK35" s="381"/>
      <c r="AL35" s="175"/>
      <c r="AM35" s="380">
        <f t="shared" ref="AM35:AM43" si="0">IF(AO35="","",AM34+1)</f>
        <v>9</v>
      </c>
      <c r="AN35" s="380"/>
      <c r="AO35" s="381" t="str">
        <f>IF('各会計、関係団体の財政状況及び健全化判断比率'!B33="","",'各会計、関係団体の財政状況及び健全化判断比率'!B33)</f>
        <v>下水道事業会計</v>
      </c>
      <c r="AP35" s="381"/>
      <c r="AQ35" s="381"/>
      <c r="AR35" s="381"/>
      <c r="AS35" s="381"/>
      <c r="AT35" s="381"/>
      <c r="AU35" s="381"/>
      <c r="AV35" s="381"/>
      <c r="AW35" s="381"/>
      <c r="AX35" s="381"/>
      <c r="AY35" s="381"/>
      <c r="AZ35" s="381"/>
      <c r="BA35" s="381"/>
      <c r="BB35" s="381"/>
      <c r="BC35" s="381"/>
      <c r="BD35" s="175"/>
      <c r="BE35" s="380">
        <f t="shared" ref="BE35:BE43" si="1">IF(BG35="","",BE34+1)</f>
        <v>12</v>
      </c>
      <c r="BF35" s="380"/>
      <c r="BG35" s="381" t="str">
        <f>IF('各会計、関係団体の財政状況及び健全化判断比率'!B36="","",'各会計、関係団体の財政状況及び健全化判断比率'!B36)</f>
        <v>渡船事業特別会計</v>
      </c>
      <c r="BH35" s="381"/>
      <c r="BI35" s="381"/>
      <c r="BJ35" s="381"/>
      <c r="BK35" s="381"/>
      <c r="BL35" s="381"/>
      <c r="BM35" s="381"/>
      <c r="BN35" s="381"/>
      <c r="BO35" s="381"/>
      <c r="BP35" s="381"/>
      <c r="BQ35" s="381"/>
      <c r="BR35" s="381"/>
      <c r="BS35" s="381"/>
      <c r="BT35" s="381"/>
      <c r="BU35" s="381"/>
      <c r="BV35" s="175"/>
      <c r="BW35" s="380">
        <f t="shared" ref="BW35:BW43" si="2">IF(BY35="","",BW34+1)</f>
        <v>14</v>
      </c>
      <c r="BX35" s="380"/>
      <c r="BY35" s="381" t="str">
        <f>IF('各会計、関係団体の財政状況及び健全化判断比率'!B69="","",'各会計、関係団体の財政状況及び健全化判断比率'!B69)</f>
        <v>後期高齢者医療広域連合（特別会計）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おのみち渡し船株式会社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f>IF(E36="","",C35+1)</f>
        <v>3</v>
      </c>
      <c r="D36" s="380"/>
      <c r="E36" s="381" t="str">
        <f>IF('各会計、関係団体の財政状況及び健全化判断比率'!B9="","",'各会計、関係団体の財政状況及び健全化判断比率'!B9)</f>
        <v>夜間救急診療所事業特別会計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f t="shared" si="0"/>
        <v>10</v>
      </c>
      <c r="AN36" s="380"/>
      <c r="AO36" s="381" t="str">
        <f>IF('各会計、関係団体の財政状況及び健全化判断比率'!B34="","",'各会計、関係団体の財政状況及び健全化判断比率'!B34)</f>
        <v>病院事業会計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t="str">
        <f t="shared" si="2"/>
        <v/>
      </c>
      <c r="BX36" s="380"/>
      <c r="BY36" s="381" t="str">
        <f>IF('各会計、関係団体の財政状況及び健全化判断比率'!B70="","",'各会計、関係団体の財政状況及び健全化判断比率'!B70)</f>
        <v/>
      </c>
      <c r="BZ36" s="381"/>
      <c r="CA36" s="381"/>
      <c r="CB36" s="381"/>
      <c r="CC36" s="381"/>
      <c r="CD36" s="381"/>
      <c r="CE36" s="381"/>
      <c r="CF36" s="381"/>
      <c r="CG36" s="381"/>
      <c r="CH36" s="381"/>
      <c r="CI36" s="381"/>
      <c r="CJ36" s="381"/>
      <c r="CK36" s="381"/>
      <c r="CL36" s="381"/>
      <c r="CM36" s="381"/>
      <c r="CN36" s="175"/>
      <c r="CO36" s="380">
        <f t="shared" si="3"/>
        <v>17</v>
      </c>
      <c r="CP36" s="380"/>
      <c r="CQ36" s="381" t="str">
        <f>IF('各会計、関係団体の財政状況及び健全化判断比率'!BS9="","",'各会計、関係団体の財政状況及び健全化判断比率'!BS9)</f>
        <v>尾道駅前都市開発株式会社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後期高齢者医療事業特別会計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f t="shared" si="3"/>
        <v>18</v>
      </c>
      <c r="CP37" s="380"/>
      <c r="CQ37" s="381" t="str">
        <f>IF('各会計、関係団体の財政状況及び健全化判断比率'!BS10="","",'各会計、関係団体の財政状況及び健全化判断比率'!BS10)</f>
        <v>尾道観光協会</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19</v>
      </c>
      <c r="CP38" s="380"/>
      <c r="CQ38" s="381" t="str">
        <f>IF('各会計、関係団体の財政状況及び健全化判断比率'!BS11="","",'各会計、関係団体の財政状況及び健全化判断比率'!BS11)</f>
        <v>芸予汽船株式会社</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20</v>
      </c>
      <c r="CP39" s="380"/>
      <c r="CQ39" s="381" t="str">
        <f>IF('各会計、関係団体の財政状況及び健全化判断比率'!BS12="","",'各会計、関係団体の財政状況及び健全化判断比率'!BS12)</f>
        <v>公立大学法人尾道市立大学</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21</v>
      </c>
      <c r="CP40" s="380"/>
      <c r="CQ40" s="381" t="str">
        <f>IF('各会計、関係団体の財政状況及び健全化判断比率'!BS13="","",'各会計、関係団体の財政状況及び健全化判断比率'!BS13)</f>
        <v>おのみちバス株式会社</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22</v>
      </c>
      <c r="CP41" s="380"/>
      <c r="CQ41" s="381" t="str">
        <f>IF('各会計、関係団体の財政状況及び健全化判断比率'!BS14="","",'各会計、関係団体の財政状況及び健全化判断比率'!BS14)</f>
        <v>公益財団法人　平山郁夫美術館</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o9c1xu9C1SNqxRPosB+jFPQ/SvHZd+bckAgvd8aoauB0j0A658M/m3bcV5AJsbdjevoJ6wveJwc6kFJ0a+z6Vg==" saltValue="RUNaj+T0NByajWPJIXV/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62" t="s">
        <v>540</v>
      </c>
      <c r="D34" s="1162"/>
      <c r="E34" s="1163"/>
      <c r="F34" s="32">
        <v>13.26</v>
      </c>
      <c r="G34" s="33">
        <v>13.32</v>
      </c>
      <c r="H34" s="33">
        <v>14.49</v>
      </c>
      <c r="I34" s="33">
        <v>16.010000000000002</v>
      </c>
      <c r="J34" s="34">
        <v>15.52</v>
      </c>
      <c r="K34" s="22"/>
      <c r="L34" s="22"/>
      <c r="M34" s="22"/>
      <c r="N34" s="22"/>
      <c r="O34" s="22"/>
      <c r="P34" s="22"/>
    </row>
    <row r="35" spans="1:16" ht="39" customHeight="1" x14ac:dyDescent="0.15">
      <c r="A35" s="22"/>
      <c r="B35" s="35"/>
      <c r="C35" s="1158" t="s">
        <v>541</v>
      </c>
      <c r="D35" s="1158"/>
      <c r="E35" s="1159"/>
      <c r="F35" s="36">
        <v>8.5500000000000007</v>
      </c>
      <c r="G35" s="37">
        <v>7.71</v>
      </c>
      <c r="H35" s="37">
        <v>7.22</v>
      </c>
      <c r="I35" s="37">
        <v>7.46</v>
      </c>
      <c r="J35" s="38">
        <v>7.27</v>
      </c>
      <c r="K35" s="22"/>
      <c r="L35" s="22"/>
      <c r="M35" s="22"/>
      <c r="N35" s="22"/>
      <c r="O35" s="22"/>
      <c r="P35" s="22"/>
    </row>
    <row r="36" spans="1:16" ht="39" customHeight="1" x14ac:dyDescent="0.15">
      <c r="A36" s="22"/>
      <c r="B36" s="35"/>
      <c r="C36" s="1158" t="s">
        <v>542</v>
      </c>
      <c r="D36" s="1158"/>
      <c r="E36" s="1159"/>
      <c r="F36" s="36">
        <v>0.33</v>
      </c>
      <c r="G36" s="37">
        <v>0.55000000000000004</v>
      </c>
      <c r="H36" s="37">
        <v>0.67</v>
      </c>
      <c r="I36" s="37">
        <v>0.65</v>
      </c>
      <c r="J36" s="38">
        <v>0.93</v>
      </c>
      <c r="K36" s="22"/>
      <c r="L36" s="22"/>
      <c r="M36" s="22"/>
      <c r="N36" s="22"/>
      <c r="O36" s="22"/>
      <c r="P36" s="22"/>
    </row>
    <row r="37" spans="1:16" ht="39" customHeight="1" x14ac:dyDescent="0.15">
      <c r="A37" s="22"/>
      <c r="B37" s="35"/>
      <c r="C37" s="1158" t="s">
        <v>543</v>
      </c>
      <c r="D37" s="1158"/>
      <c r="E37" s="1159"/>
      <c r="F37" s="36">
        <v>0.89</v>
      </c>
      <c r="G37" s="37">
        <v>0.77</v>
      </c>
      <c r="H37" s="37">
        <v>2.48</v>
      </c>
      <c r="I37" s="37">
        <v>1.07</v>
      </c>
      <c r="J37" s="38">
        <v>0.63</v>
      </c>
      <c r="K37" s="22"/>
      <c r="L37" s="22"/>
      <c r="M37" s="22"/>
      <c r="N37" s="22"/>
      <c r="O37" s="22"/>
      <c r="P37" s="22"/>
    </row>
    <row r="38" spans="1:16" ht="39" customHeight="1" x14ac:dyDescent="0.15">
      <c r="A38" s="22"/>
      <c r="B38" s="35"/>
      <c r="C38" s="1158" t="s">
        <v>544</v>
      </c>
      <c r="D38" s="1158"/>
      <c r="E38" s="1159"/>
      <c r="F38" s="36">
        <v>0.57999999999999996</v>
      </c>
      <c r="G38" s="37">
        <v>0.42</v>
      </c>
      <c r="H38" s="37">
        <v>0.76</v>
      </c>
      <c r="I38" s="37">
        <v>1.07</v>
      </c>
      <c r="J38" s="38">
        <v>0.56999999999999995</v>
      </c>
      <c r="K38" s="22"/>
      <c r="L38" s="22"/>
      <c r="M38" s="22"/>
      <c r="N38" s="22"/>
      <c r="O38" s="22"/>
      <c r="P38" s="22"/>
    </row>
    <row r="39" spans="1:16" ht="39" customHeight="1" x14ac:dyDescent="0.15">
      <c r="A39" s="22"/>
      <c r="B39" s="35"/>
      <c r="C39" s="1158" t="s">
        <v>545</v>
      </c>
      <c r="D39" s="1158"/>
      <c r="E39" s="1159"/>
      <c r="F39" s="36">
        <v>0.35</v>
      </c>
      <c r="G39" s="37">
        <v>0.22</v>
      </c>
      <c r="H39" s="37">
        <v>0.16</v>
      </c>
      <c r="I39" s="37">
        <v>0.18</v>
      </c>
      <c r="J39" s="38">
        <v>0.19</v>
      </c>
      <c r="K39" s="22"/>
      <c r="L39" s="22"/>
      <c r="M39" s="22"/>
      <c r="N39" s="22"/>
      <c r="O39" s="22"/>
      <c r="P39" s="22"/>
    </row>
    <row r="40" spans="1:16" ht="39" customHeight="1" x14ac:dyDescent="0.15">
      <c r="A40" s="22"/>
      <c r="B40" s="35"/>
      <c r="C40" s="1158" t="s">
        <v>546</v>
      </c>
      <c r="D40" s="1158"/>
      <c r="E40" s="1159"/>
      <c r="F40" s="36">
        <v>0.13</v>
      </c>
      <c r="G40" s="37">
        <v>0.14000000000000001</v>
      </c>
      <c r="H40" s="37">
        <v>0.14000000000000001</v>
      </c>
      <c r="I40" s="37">
        <v>0.14000000000000001</v>
      </c>
      <c r="J40" s="38">
        <v>0.15</v>
      </c>
      <c r="K40" s="22"/>
      <c r="L40" s="22"/>
      <c r="M40" s="22"/>
      <c r="N40" s="22"/>
      <c r="O40" s="22"/>
      <c r="P40" s="22"/>
    </row>
    <row r="41" spans="1:16" ht="39" customHeight="1" x14ac:dyDescent="0.15">
      <c r="A41" s="22"/>
      <c r="B41" s="35"/>
      <c r="C41" s="1158" t="s">
        <v>547</v>
      </c>
      <c r="D41" s="1158"/>
      <c r="E41" s="1159"/>
      <c r="F41" s="36">
        <v>0.05</v>
      </c>
      <c r="G41" s="37">
        <v>0.03</v>
      </c>
      <c r="H41" s="37">
        <v>0.02</v>
      </c>
      <c r="I41" s="37">
        <v>0.04</v>
      </c>
      <c r="J41" s="38">
        <v>0.03</v>
      </c>
      <c r="K41" s="22"/>
      <c r="L41" s="22"/>
      <c r="M41" s="22"/>
      <c r="N41" s="22"/>
      <c r="O41" s="22"/>
      <c r="P41" s="22"/>
    </row>
    <row r="42" spans="1:16" ht="39" customHeight="1" x14ac:dyDescent="0.15">
      <c r="A42" s="22"/>
      <c r="B42" s="39"/>
      <c r="C42" s="1158" t="s">
        <v>548</v>
      </c>
      <c r="D42" s="1158"/>
      <c r="E42" s="1159"/>
      <c r="F42" s="36" t="s">
        <v>493</v>
      </c>
      <c r="G42" s="37" t="s">
        <v>493</v>
      </c>
      <c r="H42" s="37" t="s">
        <v>493</v>
      </c>
      <c r="I42" s="37" t="s">
        <v>493</v>
      </c>
      <c r="J42" s="38" t="s">
        <v>493</v>
      </c>
      <c r="K42" s="22"/>
      <c r="L42" s="22"/>
      <c r="M42" s="22"/>
      <c r="N42" s="22"/>
      <c r="O42" s="22"/>
      <c r="P42" s="22"/>
    </row>
    <row r="43" spans="1:16" ht="39" customHeight="1" thickBot="1" x14ac:dyDescent="0.2">
      <c r="A43" s="22"/>
      <c r="B43" s="40"/>
      <c r="C43" s="1160" t="s">
        <v>549</v>
      </c>
      <c r="D43" s="1160"/>
      <c r="E43" s="1161"/>
      <c r="F43" s="41">
        <v>0</v>
      </c>
      <c r="G43" s="42">
        <v>0</v>
      </c>
      <c r="H43" s="42">
        <v>0</v>
      </c>
      <c r="I43" s="42">
        <v>0.03</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WXzDQxEuvxN6x30U4zF0W9FLFwZftqIx/g7wib85XldkBBlln1ud5m+ZHsCTpKyOhRs+xkyiEsibCoHDurMMw==" saltValue="OScB9KQOstESxWDG4jo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7180</v>
      </c>
      <c r="L45" s="58">
        <v>7333</v>
      </c>
      <c r="M45" s="58">
        <v>7797</v>
      </c>
      <c r="N45" s="58">
        <v>8133</v>
      </c>
      <c r="O45" s="59">
        <v>8361</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493</v>
      </c>
      <c r="L46" s="62" t="s">
        <v>493</v>
      </c>
      <c r="M46" s="62" t="s">
        <v>493</v>
      </c>
      <c r="N46" s="62" t="s">
        <v>493</v>
      </c>
      <c r="O46" s="63" t="s">
        <v>493</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493</v>
      </c>
      <c r="L47" s="62" t="s">
        <v>493</v>
      </c>
      <c r="M47" s="62" t="s">
        <v>493</v>
      </c>
      <c r="N47" s="62" t="s">
        <v>493</v>
      </c>
      <c r="O47" s="63" t="s">
        <v>493</v>
      </c>
      <c r="P47" s="46"/>
      <c r="Q47" s="46"/>
      <c r="R47" s="46"/>
      <c r="S47" s="46"/>
      <c r="T47" s="46"/>
      <c r="U47" s="46"/>
    </row>
    <row r="48" spans="1:21" ht="30.75" customHeight="1" x14ac:dyDescent="0.15">
      <c r="A48" s="46"/>
      <c r="B48" s="1189"/>
      <c r="C48" s="1190"/>
      <c r="D48" s="60"/>
      <c r="E48" s="1166" t="s">
        <v>13</v>
      </c>
      <c r="F48" s="1166"/>
      <c r="G48" s="1166"/>
      <c r="H48" s="1166"/>
      <c r="I48" s="1166"/>
      <c r="J48" s="1167"/>
      <c r="K48" s="61">
        <v>1111</v>
      </c>
      <c r="L48" s="62">
        <v>1164</v>
      </c>
      <c r="M48" s="62">
        <v>1135</v>
      </c>
      <c r="N48" s="62">
        <v>1068</v>
      </c>
      <c r="O48" s="63">
        <v>1036</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493</v>
      </c>
      <c r="L49" s="62" t="s">
        <v>493</v>
      </c>
      <c r="M49" s="62" t="s">
        <v>493</v>
      </c>
      <c r="N49" s="62" t="s">
        <v>493</v>
      </c>
      <c r="O49" s="63" t="s">
        <v>493</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493</v>
      </c>
      <c r="L50" s="62" t="s">
        <v>493</v>
      </c>
      <c r="M50" s="62" t="s">
        <v>493</v>
      </c>
      <c r="N50" s="62" t="s">
        <v>493</v>
      </c>
      <c r="O50" s="63" t="s">
        <v>493</v>
      </c>
      <c r="P50" s="46"/>
      <c r="Q50" s="46"/>
      <c r="R50" s="46"/>
      <c r="S50" s="46"/>
      <c r="T50" s="46"/>
      <c r="U50" s="46"/>
    </row>
    <row r="51" spans="1:21" ht="30.75" customHeight="1" x14ac:dyDescent="0.15">
      <c r="A51" s="46"/>
      <c r="B51" s="1191"/>
      <c r="C51" s="1192"/>
      <c r="D51" s="64"/>
      <c r="E51" s="1166" t="s">
        <v>16</v>
      </c>
      <c r="F51" s="1166"/>
      <c r="G51" s="1166"/>
      <c r="H51" s="1166"/>
      <c r="I51" s="1166"/>
      <c r="J51" s="1167"/>
      <c r="K51" s="61">
        <v>0</v>
      </c>
      <c r="L51" s="62" t="s">
        <v>493</v>
      </c>
      <c r="M51" s="62" t="s">
        <v>493</v>
      </c>
      <c r="N51" s="62" t="s">
        <v>493</v>
      </c>
      <c r="O51" s="63" t="s">
        <v>493</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6376</v>
      </c>
      <c r="L52" s="62">
        <v>6436</v>
      </c>
      <c r="M52" s="62">
        <v>6739</v>
      </c>
      <c r="N52" s="62">
        <v>6674</v>
      </c>
      <c r="O52" s="63">
        <v>6840</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1915</v>
      </c>
      <c r="L53" s="67">
        <v>2061</v>
      </c>
      <c r="M53" s="67">
        <v>2193</v>
      </c>
      <c r="N53" s="67">
        <v>2527</v>
      </c>
      <c r="O53" s="68">
        <v>2557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vm2Lc3HlOjVxxEOipZ4C4tarOpFBPWM4PirV6XvYz9EK5Brxr1EZ/1rofbp9aS0In0r65fC9wo3v31IE7h3YQ==" saltValue="lYvio8MKsYHRQk1XgJmT9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207" t="s">
        <v>30</v>
      </c>
      <c r="C41" s="1208"/>
      <c r="D41" s="103"/>
      <c r="E41" s="1209" t="s">
        <v>31</v>
      </c>
      <c r="F41" s="1209"/>
      <c r="G41" s="1209"/>
      <c r="H41" s="1210"/>
      <c r="I41" s="342">
        <v>78205</v>
      </c>
      <c r="J41" s="343">
        <v>77572</v>
      </c>
      <c r="K41" s="343">
        <v>75570</v>
      </c>
      <c r="L41" s="343">
        <v>70233</v>
      </c>
      <c r="M41" s="344">
        <v>63874</v>
      </c>
    </row>
    <row r="42" spans="2:13" ht="27.75" customHeight="1" x14ac:dyDescent="0.15">
      <c r="B42" s="1197"/>
      <c r="C42" s="1198"/>
      <c r="D42" s="104"/>
      <c r="E42" s="1201" t="s">
        <v>32</v>
      </c>
      <c r="F42" s="1201"/>
      <c r="G42" s="1201"/>
      <c r="H42" s="1202"/>
      <c r="I42" s="345" t="s">
        <v>493</v>
      </c>
      <c r="J42" s="346" t="s">
        <v>493</v>
      </c>
      <c r="K42" s="346" t="s">
        <v>493</v>
      </c>
      <c r="L42" s="346" t="s">
        <v>493</v>
      </c>
      <c r="M42" s="347" t="s">
        <v>493</v>
      </c>
    </row>
    <row r="43" spans="2:13" ht="27.75" customHeight="1" x14ac:dyDescent="0.15">
      <c r="B43" s="1197"/>
      <c r="C43" s="1198"/>
      <c r="D43" s="104"/>
      <c r="E43" s="1201" t="s">
        <v>33</v>
      </c>
      <c r="F43" s="1201"/>
      <c r="G43" s="1201"/>
      <c r="H43" s="1202"/>
      <c r="I43" s="345">
        <v>13235</v>
      </c>
      <c r="J43" s="346">
        <v>12867</v>
      </c>
      <c r="K43" s="346">
        <v>12371</v>
      </c>
      <c r="L43" s="346">
        <v>11618</v>
      </c>
      <c r="M43" s="347">
        <v>11118</v>
      </c>
    </row>
    <row r="44" spans="2:13" ht="27.75" customHeight="1" x14ac:dyDescent="0.15">
      <c r="B44" s="1197"/>
      <c r="C44" s="1198"/>
      <c r="D44" s="104"/>
      <c r="E44" s="1201" t="s">
        <v>34</v>
      </c>
      <c r="F44" s="1201"/>
      <c r="G44" s="1201"/>
      <c r="H44" s="1202"/>
      <c r="I44" s="345" t="s">
        <v>493</v>
      </c>
      <c r="J44" s="346" t="s">
        <v>493</v>
      </c>
      <c r="K44" s="346" t="s">
        <v>493</v>
      </c>
      <c r="L44" s="346" t="s">
        <v>493</v>
      </c>
      <c r="M44" s="347" t="s">
        <v>493</v>
      </c>
    </row>
    <row r="45" spans="2:13" ht="27.75" customHeight="1" x14ac:dyDescent="0.15">
      <c r="B45" s="1197"/>
      <c r="C45" s="1198"/>
      <c r="D45" s="104"/>
      <c r="E45" s="1201" t="s">
        <v>35</v>
      </c>
      <c r="F45" s="1201"/>
      <c r="G45" s="1201"/>
      <c r="H45" s="1202"/>
      <c r="I45" s="345">
        <v>8991</v>
      </c>
      <c r="J45" s="346">
        <v>8762</v>
      </c>
      <c r="K45" s="346">
        <v>8824</v>
      </c>
      <c r="L45" s="346">
        <v>8917</v>
      </c>
      <c r="M45" s="347">
        <v>9142</v>
      </c>
    </row>
    <row r="46" spans="2:13" ht="27.75" customHeight="1" x14ac:dyDescent="0.15">
      <c r="B46" s="1197"/>
      <c r="C46" s="1198"/>
      <c r="D46" s="105"/>
      <c r="E46" s="1201" t="s">
        <v>36</v>
      </c>
      <c r="F46" s="1201"/>
      <c r="G46" s="1201"/>
      <c r="H46" s="1202"/>
      <c r="I46" s="345" t="s">
        <v>493</v>
      </c>
      <c r="J46" s="346" t="s">
        <v>493</v>
      </c>
      <c r="K46" s="346" t="s">
        <v>493</v>
      </c>
      <c r="L46" s="346" t="s">
        <v>493</v>
      </c>
      <c r="M46" s="347" t="s">
        <v>493</v>
      </c>
    </row>
    <row r="47" spans="2:13" ht="27.75" customHeight="1" x14ac:dyDescent="0.15">
      <c r="B47" s="1197"/>
      <c r="C47" s="1198"/>
      <c r="D47" s="106"/>
      <c r="E47" s="1211" t="s">
        <v>37</v>
      </c>
      <c r="F47" s="1212"/>
      <c r="G47" s="1212"/>
      <c r="H47" s="1213"/>
      <c r="I47" s="345" t="s">
        <v>493</v>
      </c>
      <c r="J47" s="346" t="s">
        <v>493</v>
      </c>
      <c r="K47" s="346" t="s">
        <v>493</v>
      </c>
      <c r="L47" s="346" t="s">
        <v>493</v>
      </c>
      <c r="M47" s="347" t="s">
        <v>493</v>
      </c>
    </row>
    <row r="48" spans="2:13" ht="27.75" customHeight="1" x14ac:dyDescent="0.15">
      <c r="B48" s="1197"/>
      <c r="C48" s="1198"/>
      <c r="D48" s="104"/>
      <c r="E48" s="1201" t="s">
        <v>38</v>
      </c>
      <c r="F48" s="1201"/>
      <c r="G48" s="1201"/>
      <c r="H48" s="1202"/>
      <c r="I48" s="345" t="s">
        <v>493</v>
      </c>
      <c r="J48" s="346" t="s">
        <v>493</v>
      </c>
      <c r="K48" s="346" t="s">
        <v>493</v>
      </c>
      <c r="L48" s="346" t="s">
        <v>493</v>
      </c>
      <c r="M48" s="347" t="s">
        <v>493</v>
      </c>
    </row>
    <row r="49" spans="2:13" ht="27.75" customHeight="1" x14ac:dyDescent="0.15">
      <c r="B49" s="1199"/>
      <c r="C49" s="1200"/>
      <c r="D49" s="104"/>
      <c r="E49" s="1201" t="s">
        <v>39</v>
      </c>
      <c r="F49" s="1201"/>
      <c r="G49" s="1201"/>
      <c r="H49" s="1202"/>
      <c r="I49" s="345" t="s">
        <v>493</v>
      </c>
      <c r="J49" s="346" t="s">
        <v>493</v>
      </c>
      <c r="K49" s="346" t="s">
        <v>493</v>
      </c>
      <c r="L49" s="346" t="s">
        <v>493</v>
      </c>
      <c r="M49" s="347" t="s">
        <v>493</v>
      </c>
    </row>
    <row r="50" spans="2:13" ht="27.75" customHeight="1" x14ac:dyDescent="0.15">
      <c r="B50" s="1195" t="s">
        <v>40</v>
      </c>
      <c r="C50" s="1196"/>
      <c r="D50" s="107"/>
      <c r="E50" s="1201" t="s">
        <v>41</v>
      </c>
      <c r="F50" s="1201"/>
      <c r="G50" s="1201"/>
      <c r="H50" s="1202"/>
      <c r="I50" s="345">
        <v>13851</v>
      </c>
      <c r="J50" s="346">
        <v>14265</v>
      </c>
      <c r="K50" s="346">
        <v>16813</v>
      </c>
      <c r="L50" s="346">
        <v>17004</v>
      </c>
      <c r="M50" s="347">
        <v>16731</v>
      </c>
    </row>
    <row r="51" spans="2:13" ht="27.75" customHeight="1" x14ac:dyDescent="0.15">
      <c r="B51" s="1197"/>
      <c r="C51" s="1198"/>
      <c r="D51" s="104"/>
      <c r="E51" s="1201" t="s">
        <v>42</v>
      </c>
      <c r="F51" s="1201"/>
      <c r="G51" s="1201"/>
      <c r="H51" s="1202"/>
      <c r="I51" s="345">
        <v>12434</v>
      </c>
      <c r="J51" s="346">
        <v>12046</v>
      </c>
      <c r="K51" s="346">
        <v>11607</v>
      </c>
      <c r="L51" s="346">
        <v>10938</v>
      </c>
      <c r="M51" s="347">
        <v>10772</v>
      </c>
    </row>
    <row r="52" spans="2:13" ht="27.75" customHeight="1" x14ac:dyDescent="0.15">
      <c r="B52" s="1199"/>
      <c r="C52" s="1200"/>
      <c r="D52" s="104"/>
      <c r="E52" s="1201" t="s">
        <v>43</v>
      </c>
      <c r="F52" s="1201"/>
      <c r="G52" s="1201"/>
      <c r="H52" s="1202"/>
      <c r="I52" s="345">
        <v>63890</v>
      </c>
      <c r="J52" s="346">
        <v>63723</v>
      </c>
      <c r="K52" s="346">
        <v>62649</v>
      </c>
      <c r="L52" s="346">
        <v>59051</v>
      </c>
      <c r="M52" s="347">
        <v>54934</v>
      </c>
    </row>
    <row r="53" spans="2:13" ht="27.75" customHeight="1" thickBot="1" x14ac:dyDescent="0.2">
      <c r="B53" s="1203" t="s">
        <v>19</v>
      </c>
      <c r="C53" s="1204"/>
      <c r="D53" s="108"/>
      <c r="E53" s="1205" t="s">
        <v>44</v>
      </c>
      <c r="F53" s="1205"/>
      <c r="G53" s="1205"/>
      <c r="H53" s="1206"/>
      <c r="I53" s="348">
        <v>10255</v>
      </c>
      <c r="J53" s="349">
        <v>9167</v>
      </c>
      <c r="K53" s="349">
        <v>5696</v>
      </c>
      <c r="L53" s="349">
        <v>3776</v>
      </c>
      <c r="M53" s="350">
        <v>1698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fITb+HtNx868Oack+9d+lP6UVW6iVllEnpEHD/GJpFPsvwHknwAorqjnPSA34JXXim0iA8TOmyfVmrlcJRRWw==" saltValue="AZWZb+r9cB2MA5EW7ay8c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222" t="s">
        <v>46</v>
      </c>
      <c r="D55" s="1222"/>
      <c r="E55" s="1223"/>
      <c r="F55" s="120">
        <v>4721</v>
      </c>
      <c r="G55" s="120">
        <v>4791</v>
      </c>
      <c r="H55" s="121">
        <v>4791</v>
      </c>
    </row>
    <row r="56" spans="2:8" ht="52.5" customHeight="1" x14ac:dyDescent="0.15">
      <c r="B56" s="122"/>
      <c r="C56" s="1224" t="s">
        <v>47</v>
      </c>
      <c r="D56" s="1224"/>
      <c r="E56" s="1225"/>
      <c r="F56" s="123">
        <v>2396</v>
      </c>
      <c r="G56" s="123">
        <v>1997</v>
      </c>
      <c r="H56" s="124">
        <v>1774</v>
      </c>
    </row>
    <row r="57" spans="2:8" ht="53.25" customHeight="1" x14ac:dyDescent="0.15">
      <c r="B57" s="122"/>
      <c r="C57" s="1226" t="s">
        <v>48</v>
      </c>
      <c r="D57" s="1226"/>
      <c r="E57" s="1227"/>
      <c r="F57" s="125">
        <v>9780</v>
      </c>
      <c r="G57" s="125">
        <v>10455</v>
      </c>
      <c r="H57" s="126">
        <v>10565</v>
      </c>
    </row>
    <row r="58" spans="2:8" ht="45.75" customHeight="1" x14ac:dyDescent="0.15">
      <c r="B58" s="127"/>
      <c r="C58" s="1214" t="s">
        <v>565</v>
      </c>
      <c r="D58" s="1215"/>
      <c r="E58" s="1216"/>
      <c r="F58" s="128">
        <v>4000</v>
      </c>
      <c r="G58" s="128">
        <v>4000</v>
      </c>
      <c r="H58" s="129">
        <v>4000</v>
      </c>
    </row>
    <row r="59" spans="2:8" ht="45.75" customHeight="1" x14ac:dyDescent="0.15">
      <c r="B59" s="127"/>
      <c r="C59" s="1214" t="s">
        <v>566</v>
      </c>
      <c r="D59" s="1215"/>
      <c r="E59" s="1216"/>
      <c r="F59" s="128">
        <v>1764</v>
      </c>
      <c r="G59" s="128">
        <v>2162</v>
      </c>
      <c r="H59" s="129">
        <v>2258</v>
      </c>
    </row>
    <row r="60" spans="2:8" ht="45.75" customHeight="1" x14ac:dyDescent="0.15">
      <c r="B60" s="127"/>
      <c r="C60" s="1214" t="s">
        <v>567</v>
      </c>
      <c r="D60" s="1215"/>
      <c r="E60" s="1216"/>
      <c r="F60" s="128">
        <v>1087</v>
      </c>
      <c r="G60" s="128">
        <v>1211</v>
      </c>
      <c r="H60" s="129">
        <v>1252</v>
      </c>
    </row>
    <row r="61" spans="2:8" ht="45.75" customHeight="1" x14ac:dyDescent="0.15">
      <c r="B61" s="127"/>
      <c r="C61" s="1214" t="s">
        <v>568</v>
      </c>
      <c r="D61" s="1215"/>
      <c r="E61" s="1216"/>
      <c r="F61" s="128">
        <v>1076</v>
      </c>
      <c r="G61" s="128">
        <v>1068</v>
      </c>
      <c r="H61" s="129">
        <v>1058</v>
      </c>
    </row>
    <row r="62" spans="2:8" ht="45.75" customHeight="1" thickBot="1" x14ac:dyDescent="0.2">
      <c r="B62" s="130"/>
      <c r="C62" s="1217" t="s">
        <v>569</v>
      </c>
      <c r="D62" s="1218"/>
      <c r="E62" s="1219"/>
      <c r="F62" s="131">
        <v>689</v>
      </c>
      <c r="G62" s="131">
        <v>890</v>
      </c>
      <c r="H62" s="132">
        <v>890</v>
      </c>
    </row>
    <row r="63" spans="2:8" ht="52.5" customHeight="1" thickBot="1" x14ac:dyDescent="0.2">
      <c r="B63" s="133"/>
      <c r="C63" s="1220" t="s">
        <v>49</v>
      </c>
      <c r="D63" s="1220"/>
      <c r="E63" s="1221"/>
      <c r="F63" s="134">
        <v>16897</v>
      </c>
      <c r="G63" s="134">
        <v>17243</v>
      </c>
      <c r="H63" s="135">
        <v>17129</v>
      </c>
    </row>
    <row r="64" spans="2:8" x14ac:dyDescent="0.15"/>
  </sheetData>
  <sheetProtection algorithmName="SHA-512" hashValue="uR++04UJ9dlECzaZK5GXhRMJxyiFCyePBuF8RkcxcvBUDo2WdeJTRvuy/cT7V6+AUbkfo5CYjppCS6kmmDg/Jw==" saltValue="4dFEIO6aVKYKYv9m0AFp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575</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576</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531</v>
      </c>
      <c r="BQ50" s="1233"/>
      <c r="BR50" s="1233"/>
      <c r="BS50" s="1233"/>
      <c r="BT50" s="1233"/>
      <c r="BU50" s="1233"/>
      <c r="BV50" s="1233"/>
      <c r="BW50" s="1233"/>
      <c r="BX50" s="1233" t="s">
        <v>532</v>
      </c>
      <c r="BY50" s="1233"/>
      <c r="BZ50" s="1233"/>
      <c r="CA50" s="1233"/>
      <c r="CB50" s="1233"/>
      <c r="CC50" s="1233"/>
      <c r="CD50" s="1233"/>
      <c r="CE50" s="1233"/>
      <c r="CF50" s="1233" t="s">
        <v>533</v>
      </c>
      <c r="CG50" s="1233"/>
      <c r="CH50" s="1233"/>
      <c r="CI50" s="1233"/>
      <c r="CJ50" s="1233"/>
      <c r="CK50" s="1233"/>
      <c r="CL50" s="1233"/>
      <c r="CM50" s="1233"/>
      <c r="CN50" s="1233" t="s">
        <v>534</v>
      </c>
      <c r="CO50" s="1233"/>
      <c r="CP50" s="1233"/>
      <c r="CQ50" s="1233"/>
      <c r="CR50" s="1233"/>
      <c r="CS50" s="1233"/>
      <c r="CT50" s="1233"/>
      <c r="CU50" s="1233"/>
      <c r="CV50" s="1233" t="s">
        <v>535</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577</v>
      </c>
      <c r="AO51" s="1231"/>
      <c r="AP51" s="1231"/>
      <c r="AQ51" s="1231"/>
      <c r="AR51" s="1231"/>
      <c r="AS51" s="1231"/>
      <c r="AT51" s="1231"/>
      <c r="AU51" s="1231"/>
      <c r="AV51" s="1231"/>
      <c r="AW51" s="1231"/>
      <c r="AX51" s="1231"/>
      <c r="AY51" s="1231"/>
      <c r="AZ51" s="1231"/>
      <c r="BA51" s="1231"/>
      <c r="BB51" s="1231" t="s">
        <v>578</v>
      </c>
      <c r="BC51" s="1231"/>
      <c r="BD51" s="1231"/>
      <c r="BE51" s="1231"/>
      <c r="BF51" s="1231"/>
      <c r="BG51" s="1231"/>
      <c r="BH51" s="1231"/>
      <c r="BI51" s="1231"/>
      <c r="BJ51" s="1231"/>
      <c r="BK51" s="1231"/>
      <c r="BL51" s="1231"/>
      <c r="BM51" s="1231"/>
      <c r="BN51" s="1231"/>
      <c r="BO51" s="1231"/>
      <c r="BP51" s="1228">
        <v>34.5</v>
      </c>
      <c r="BQ51" s="1228"/>
      <c r="BR51" s="1228"/>
      <c r="BS51" s="1228"/>
      <c r="BT51" s="1228"/>
      <c r="BU51" s="1228"/>
      <c r="BV51" s="1228"/>
      <c r="BW51" s="1228"/>
      <c r="BX51" s="1228">
        <v>30.2</v>
      </c>
      <c r="BY51" s="1228"/>
      <c r="BZ51" s="1228"/>
      <c r="CA51" s="1228"/>
      <c r="CB51" s="1228"/>
      <c r="CC51" s="1228"/>
      <c r="CD51" s="1228"/>
      <c r="CE51" s="1228"/>
      <c r="CF51" s="1228">
        <v>18.100000000000001</v>
      </c>
      <c r="CG51" s="1228"/>
      <c r="CH51" s="1228"/>
      <c r="CI51" s="1228"/>
      <c r="CJ51" s="1228"/>
      <c r="CK51" s="1228"/>
      <c r="CL51" s="1228"/>
      <c r="CM51" s="1228"/>
      <c r="CN51" s="1228">
        <v>12.4</v>
      </c>
      <c r="CO51" s="1228"/>
      <c r="CP51" s="1228"/>
      <c r="CQ51" s="1228"/>
      <c r="CR51" s="1228"/>
      <c r="CS51" s="1228"/>
      <c r="CT51" s="1228"/>
      <c r="CU51" s="1228"/>
      <c r="CV51" s="1228">
        <v>5.5</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579</v>
      </c>
      <c r="BC53" s="1231"/>
      <c r="BD53" s="1231"/>
      <c r="BE53" s="1231"/>
      <c r="BF53" s="1231"/>
      <c r="BG53" s="1231"/>
      <c r="BH53" s="1231"/>
      <c r="BI53" s="1231"/>
      <c r="BJ53" s="1231"/>
      <c r="BK53" s="1231"/>
      <c r="BL53" s="1231"/>
      <c r="BM53" s="1231"/>
      <c r="BN53" s="1231"/>
      <c r="BO53" s="1231"/>
      <c r="BP53" s="1228">
        <v>64.900000000000006</v>
      </c>
      <c r="BQ53" s="1228"/>
      <c r="BR53" s="1228"/>
      <c r="BS53" s="1228"/>
      <c r="BT53" s="1228"/>
      <c r="BU53" s="1228"/>
      <c r="BV53" s="1228"/>
      <c r="BW53" s="1228"/>
      <c r="BX53" s="1228">
        <v>65.900000000000006</v>
      </c>
      <c r="BY53" s="1228"/>
      <c r="BZ53" s="1228"/>
      <c r="CA53" s="1228"/>
      <c r="CB53" s="1228"/>
      <c r="CC53" s="1228"/>
      <c r="CD53" s="1228"/>
      <c r="CE53" s="1228"/>
      <c r="CF53" s="1228">
        <v>67.3</v>
      </c>
      <c r="CG53" s="1228"/>
      <c r="CH53" s="1228"/>
      <c r="CI53" s="1228"/>
      <c r="CJ53" s="1228"/>
      <c r="CK53" s="1228"/>
      <c r="CL53" s="1228"/>
      <c r="CM53" s="1228"/>
      <c r="CN53" s="1228">
        <v>68.8</v>
      </c>
      <c r="CO53" s="1228"/>
      <c r="CP53" s="1228"/>
      <c r="CQ53" s="1228"/>
      <c r="CR53" s="1228"/>
      <c r="CS53" s="1228"/>
      <c r="CT53" s="1228"/>
      <c r="CU53" s="1228"/>
      <c r="CV53" s="1228">
        <v>70.2</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580</v>
      </c>
      <c r="AO55" s="1233"/>
      <c r="AP55" s="1233"/>
      <c r="AQ55" s="1233"/>
      <c r="AR55" s="1233"/>
      <c r="AS55" s="1233"/>
      <c r="AT55" s="1233"/>
      <c r="AU55" s="1233"/>
      <c r="AV55" s="1233"/>
      <c r="AW55" s="1233"/>
      <c r="AX55" s="1233"/>
      <c r="AY55" s="1233"/>
      <c r="AZ55" s="1233"/>
      <c r="BA55" s="1233"/>
      <c r="BB55" s="1231" t="s">
        <v>578</v>
      </c>
      <c r="BC55" s="1231"/>
      <c r="BD55" s="1231"/>
      <c r="BE55" s="1231"/>
      <c r="BF55" s="1231"/>
      <c r="BG55" s="1231"/>
      <c r="BH55" s="1231"/>
      <c r="BI55" s="1231"/>
      <c r="BJ55" s="1231"/>
      <c r="BK55" s="1231"/>
      <c r="BL55" s="1231"/>
      <c r="BM55" s="1231"/>
      <c r="BN55" s="1231"/>
      <c r="BO55" s="1231"/>
      <c r="BP55" s="1228">
        <v>0.5</v>
      </c>
      <c r="BQ55" s="1228"/>
      <c r="BR55" s="1228"/>
      <c r="BS55" s="1228"/>
      <c r="BT55" s="1228"/>
      <c r="BU55" s="1228"/>
      <c r="BV55" s="1228"/>
      <c r="BW55" s="1228"/>
      <c r="BX55" s="1228">
        <v>5.9</v>
      </c>
      <c r="BY55" s="1228"/>
      <c r="BZ55" s="1228"/>
      <c r="CA55" s="1228"/>
      <c r="CB55" s="1228"/>
      <c r="CC55" s="1228"/>
      <c r="CD55" s="1228"/>
      <c r="CE55" s="1228"/>
      <c r="CF55" s="1228">
        <v>4.0999999999999996</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579</v>
      </c>
      <c r="BC57" s="1231"/>
      <c r="BD57" s="1231"/>
      <c r="BE57" s="1231"/>
      <c r="BF57" s="1231"/>
      <c r="BG57" s="1231"/>
      <c r="BH57" s="1231"/>
      <c r="BI57" s="1231"/>
      <c r="BJ57" s="1231"/>
      <c r="BK57" s="1231"/>
      <c r="BL57" s="1231"/>
      <c r="BM57" s="1231"/>
      <c r="BN57" s="1231"/>
      <c r="BO57" s="1231"/>
      <c r="BP57" s="1228">
        <v>60.4</v>
      </c>
      <c r="BQ57" s="1228"/>
      <c r="BR57" s="1228"/>
      <c r="BS57" s="1228"/>
      <c r="BT57" s="1228"/>
      <c r="BU57" s="1228"/>
      <c r="BV57" s="1228"/>
      <c r="BW57" s="1228"/>
      <c r="BX57" s="1228">
        <v>61.9</v>
      </c>
      <c r="BY57" s="1228"/>
      <c r="BZ57" s="1228"/>
      <c r="CA57" s="1228"/>
      <c r="CB57" s="1228"/>
      <c r="CC57" s="1228"/>
      <c r="CD57" s="1228"/>
      <c r="CE57" s="1228"/>
      <c r="CF57" s="1228">
        <v>62.8</v>
      </c>
      <c r="CG57" s="1228"/>
      <c r="CH57" s="1228"/>
      <c r="CI57" s="1228"/>
      <c r="CJ57" s="1228"/>
      <c r="CK57" s="1228"/>
      <c r="CL57" s="1228"/>
      <c r="CM57" s="1228"/>
      <c r="CN57" s="1228">
        <v>64</v>
      </c>
      <c r="CO57" s="1228"/>
      <c r="CP57" s="1228"/>
      <c r="CQ57" s="1228"/>
      <c r="CR57" s="1228"/>
      <c r="CS57" s="1228"/>
      <c r="CT57" s="1228"/>
      <c r="CU57" s="1228"/>
      <c r="CV57" s="1228">
        <v>64.400000000000006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581</v>
      </c>
    </row>
    <row r="64" spans="1:109" x14ac:dyDescent="0.15">
      <c r="B64" s="259"/>
      <c r="G64" s="357"/>
      <c r="I64" s="369"/>
      <c r="J64" s="369"/>
      <c r="K64" s="369"/>
      <c r="L64" s="369"/>
      <c r="M64" s="369"/>
      <c r="N64" s="370"/>
      <c r="AM64" s="357"/>
      <c r="AN64" s="357" t="s">
        <v>574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5" customHeight="1" x14ac:dyDescent="0.15">
      <c r="B65" s="259"/>
      <c r="AN65" s="1240" t="s">
        <v>582</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576</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531</v>
      </c>
      <c r="BQ72" s="1233"/>
      <c r="BR72" s="1233"/>
      <c r="BS72" s="1233"/>
      <c r="BT72" s="1233"/>
      <c r="BU72" s="1233"/>
      <c r="BV72" s="1233"/>
      <c r="BW72" s="1233"/>
      <c r="BX72" s="1233" t="s">
        <v>532</v>
      </c>
      <c r="BY72" s="1233"/>
      <c r="BZ72" s="1233"/>
      <c r="CA72" s="1233"/>
      <c r="CB72" s="1233"/>
      <c r="CC72" s="1233"/>
      <c r="CD72" s="1233"/>
      <c r="CE72" s="1233"/>
      <c r="CF72" s="1233" t="s">
        <v>533</v>
      </c>
      <c r="CG72" s="1233"/>
      <c r="CH72" s="1233"/>
      <c r="CI72" s="1233"/>
      <c r="CJ72" s="1233"/>
      <c r="CK72" s="1233"/>
      <c r="CL72" s="1233"/>
      <c r="CM72" s="1233"/>
      <c r="CN72" s="1233" t="s">
        <v>534</v>
      </c>
      <c r="CO72" s="1233"/>
      <c r="CP72" s="1233"/>
      <c r="CQ72" s="1233"/>
      <c r="CR72" s="1233"/>
      <c r="CS72" s="1233"/>
      <c r="CT72" s="1233"/>
      <c r="CU72" s="1233"/>
      <c r="CV72" s="1233" t="s">
        <v>535</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577</v>
      </c>
      <c r="AO73" s="1231"/>
      <c r="AP73" s="1231"/>
      <c r="AQ73" s="1231"/>
      <c r="AR73" s="1231"/>
      <c r="AS73" s="1231"/>
      <c r="AT73" s="1231"/>
      <c r="AU73" s="1231"/>
      <c r="AV73" s="1231"/>
      <c r="AW73" s="1231"/>
      <c r="AX73" s="1231"/>
      <c r="AY73" s="1231"/>
      <c r="AZ73" s="1231"/>
      <c r="BA73" s="1231"/>
      <c r="BB73" s="1231" t="s">
        <v>578</v>
      </c>
      <c r="BC73" s="1231"/>
      <c r="BD73" s="1231"/>
      <c r="BE73" s="1231"/>
      <c r="BF73" s="1231"/>
      <c r="BG73" s="1231"/>
      <c r="BH73" s="1231"/>
      <c r="BI73" s="1231"/>
      <c r="BJ73" s="1231"/>
      <c r="BK73" s="1231"/>
      <c r="BL73" s="1231"/>
      <c r="BM73" s="1231"/>
      <c r="BN73" s="1231"/>
      <c r="BO73" s="1231"/>
      <c r="BP73" s="1228">
        <v>34.5</v>
      </c>
      <c r="BQ73" s="1228"/>
      <c r="BR73" s="1228"/>
      <c r="BS73" s="1228"/>
      <c r="BT73" s="1228"/>
      <c r="BU73" s="1228"/>
      <c r="BV73" s="1228"/>
      <c r="BW73" s="1228"/>
      <c r="BX73" s="1228">
        <v>30.2</v>
      </c>
      <c r="BY73" s="1228"/>
      <c r="BZ73" s="1228"/>
      <c r="CA73" s="1228"/>
      <c r="CB73" s="1228"/>
      <c r="CC73" s="1228"/>
      <c r="CD73" s="1228"/>
      <c r="CE73" s="1228"/>
      <c r="CF73" s="1228">
        <v>18.100000000000001</v>
      </c>
      <c r="CG73" s="1228"/>
      <c r="CH73" s="1228"/>
      <c r="CI73" s="1228"/>
      <c r="CJ73" s="1228"/>
      <c r="CK73" s="1228"/>
      <c r="CL73" s="1228"/>
      <c r="CM73" s="1228"/>
      <c r="CN73" s="1228">
        <v>12.4</v>
      </c>
      <c r="CO73" s="1228"/>
      <c r="CP73" s="1228"/>
      <c r="CQ73" s="1228"/>
      <c r="CR73" s="1228"/>
      <c r="CS73" s="1228"/>
      <c r="CT73" s="1228"/>
      <c r="CU73" s="1228"/>
      <c r="CV73" s="1228">
        <v>5.5</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583</v>
      </c>
      <c r="BC75" s="1231"/>
      <c r="BD75" s="1231"/>
      <c r="BE75" s="1231"/>
      <c r="BF75" s="1231"/>
      <c r="BG75" s="1231"/>
      <c r="BH75" s="1231"/>
      <c r="BI75" s="1231"/>
      <c r="BJ75" s="1231"/>
      <c r="BK75" s="1231"/>
      <c r="BL75" s="1231"/>
      <c r="BM75" s="1231"/>
      <c r="BN75" s="1231"/>
      <c r="BO75" s="1231"/>
      <c r="BP75" s="1228">
        <v>6.4</v>
      </c>
      <c r="BQ75" s="1228"/>
      <c r="BR75" s="1228"/>
      <c r="BS75" s="1228"/>
      <c r="BT75" s="1228"/>
      <c r="BU75" s="1228"/>
      <c r="BV75" s="1228"/>
      <c r="BW75" s="1228"/>
      <c r="BX75" s="1228">
        <v>6.4</v>
      </c>
      <c r="BY75" s="1228"/>
      <c r="BZ75" s="1228"/>
      <c r="CA75" s="1228"/>
      <c r="CB75" s="1228"/>
      <c r="CC75" s="1228"/>
      <c r="CD75" s="1228"/>
      <c r="CE75" s="1228"/>
      <c r="CF75" s="1228">
        <v>6.7</v>
      </c>
      <c r="CG75" s="1228"/>
      <c r="CH75" s="1228"/>
      <c r="CI75" s="1228"/>
      <c r="CJ75" s="1228"/>
      <c r="CK75" s="1228"/>
      <c r="CL75" s="1228"/>
      <c r="CM75" s="1228"/>
      <c r="CN75" s="1228">
        <v>7.3</v>
      </c>
      <c r="CO75" s="1228"/>
      <c r="CP75" s="1228"/>
      <c r="CQ75" s="1228"/>
      <c r="CR75" s="1228"/>
      <c r="CS75" s="1228"/>
      <c r="CT75" s="1228"/>
      <c r="CU75" s="1228"/>
      <c r="CV75" s="1228">
        <v>7.8</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580</v>
      </c>
      <c r="AO77" s="1233"/>
      <c r="AP77" s="1233"/>
      <c r="AQ77" s="1233"/>
      <c r="AR77" s="1233"/>
      <c r="AS77" s="1233"/>
      <c r="AT77" s="1233"/>
      <c r="AU77" s="1233"/>
      <c r="AV77" s="1233"/>
      <c r="AW77" s="1233"/>
      <c r="AX77" s="1233"/>
      <c r="AY77" s="1233"/>
      <c r="AZ77" s="1233"/>
      <c r="BA77" s="1233"/>
      <c r="BB77" s="1231" t="s">
        <v>578</v>
      </c>
      <c r="BC77" s="1231"/>
      <c r="BD77" s="1231"/>
      <c r="BE77" s="1231"/>
      <c r="BF77" s="1231"/>
      <c r="BG77" s="1231"/>
      <c r="BH77" s="1231"/>
      <c r="BI77" s="1231"/>
      <c r="BJ77" s="1231"/>
      <c r="BK77" s="1231"/>
      <c r="BL77" s="1231"/>
      <c r="BM77" s="1231"/>
      <c r="BN77" s="1231"/>
      <c r="BO77" s="1231"/>
      <c r="BP77" s="1228">
        <v>0.5</v>
      </c>
      <c r="BQ77" s="1228"/>
      <c r="BR77" s="1228"/>
      <c r="BS77" s="1228"/>
      <c r="BT77" s="1228"/>
      <c r="BU77" s="1228"/>
      <c r="BV77" s="1228"/>
      <c r="BW77" s="1228"/>
      <c r="BX77" s="1228">
        <v>5.9</v>
      </c>
      <c r="BY77" s="1228"/>
      <c r="BZ77" s="1228"/>
      <c r="CA77" s="1228"/>
      <c r="CB77" s="1228"/>
      <c r="CC77" s="1228"/>
      <c r="CD77" s="1228"/>
      <c r="CE77" s="1228"/>
      <c r="CF77" s="1228">
        <v>4.0999999999999996</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583</v>
      </c>
      <c r="BC79" s="1231"/>
      <c r="BD79" s="1231"/>
      <c r="BE79" s="1231"/>
      <c r="BF79" s="1231"/>
      <c r="BG79" s="1231"/>
      <c r="BH79" s="1231"/>
      <c r="BI79" s="1231"/>
      <c r="BJ79" s="1231"/>
      <c r="BK79" s="1231"/>
      <c r="BL79" s="1231"/>
      <c r="BM79" s="1231"/>
      <c r="BN79" s="1231"/>
      <c r="BO79" s="1231"/>
      <c r="BP79" s="1228">
        <v>5.0999999999999996</v>
      </c>
      <c r="BQ79" s="1228"/>
      <c r="BR79" s="1228"/>
      <c r="BS79" s="1228"/>
      <c r="BT79" s="1228"/>
      <c r="BU79" s="1228"/>
      <c r="BV79" s="1228"/>
      <c r="BW79" s="1228"/>
      <c r="BX79" s="1228">
        <v>5.2</v>
      </c>
      <c r="BY79" s="1228"/>
      <c r="BZ79" s="1228"/>
      <c r="CA79" s="1228"/>
      <c r="CB79" s="1228"/>
      <c r="CC79" s="1228"/>
      <c r="CD79" s="1228"/>
      <c r="CE79" s="1228"/>
      <c r="CF79" s="1228">
        <v>5.0999999999999996</v>
      </c>
      <c r="CG79" s="1228"/>
      <c r="CH79" s="1228"/>
      <c r="CI79" s="1228"/>
      <c r="CJ79" s="1228"/>
      <c r="CK79" s="1228"/>
      <c r="CL79" s="1228"/>
      <c r="CM79" s="1228"/>
      <c r="CN79" s="1228">
        <v>5.2</v>
      </c>
      <c r="CO79" s="1228"/>
      <c r="CP79" s="1228"/>
      <c r="CQ79" s="1228"/>
      <c r="CR79" s="1228"/>
      <c r="CS79" s="1228"/>
      <c r="CT79" s="1228"/>
      <c r="CU79" s="1228"/>
      <c r="CV79" s="1228">
        <v>5.2</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QQA2pjyjfLm8nB6kNXcsGorkf1F5VYPQ4ZuIJOrxzfqehplSHh4f3plnVWDw+G5OvxXAcg0KrnsMucRkyeH2vA==" saltValue="rCxFZGMcGNl54yYI/Zw1E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rlZ0kLq/xPTp44YToEaUSaNqj6XRQBkBBWGpaK+5pxmTgtrm7bXAg7phx4ppiQ+UaSexu1VPQFzPh+1/0Vr0LQ==" saltValue="pdtc9r6sCwVWq5vRMLZL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481</v>
      </c>
    </row>
  </sheetData>
  <sheetProtection algorithmName="SHA-512" hashValue="N513VWVENXtM0PJMmYMlHQ4ix77VadNVQ0/RmMQdJuGlCIs1OUatDCi+vnZUmF7qrarw3AmgJUDEsyMtz/krxA==" saltValue="GOZjqsu3ugzrmz1chAADU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530</v>
      </c>
      <c r="G2" s="149"/>
      <c r="H2" s="150"/>
    </row>
    <row r="3" spans="1:8" x14ac:dyDescent="0.15">
      <c r="A3" s="146" t="s">
        <v>523</v>
      </c>
      <c r="B3" s="151"/>
      <c r="C3" s="152"/>
      <c r="D3" s="153">
        <v>96828</v>
      </c>
      <c r="E3" s="154"/>
      <c r="F3" s="155">
        <v>66343</v>
      </c>
      <c r="G3" s="156"/>
      <c r="H3" s="157"/>
    </row>
    <row r="4" spans="1:8" x14ac:dyDescent="0.15">
      <c r="A4" s="158"/>
      <c r="B4" s="159"/>
      <c r="C4" s="160"/>
      <c r="D4" s="161">
        <v>68404</v>
      </c>
      <c r="E4" s="162"/>
      <c r="F4" s="163">
        <v>34529</v>
      </c>
      <c r="G4" s="164"/>
      <c r="H4" s="165"/>
    </row>
    <row r="5" spans="1:8" x14ac:dyDescent="0.15">
      <c r="A5" s="146" t="s">
        <v>525</v>
      </c>
      <c r="B5" s="151"/>
      <c r="C5" s="152"/>
      <c r="D5" s="153">
        <v>45474</v>
      </c>
      <c r="E5" s="154"/>
      <c r="F5" s="155">
        <v>56416</v>
      </c>
      <c r="G5" s="156"/>
      <c r="H5" s="157"/>
    </row>
    <row r="6" spans="1:8" x14ac:dyDescent="0.15">
      <c r="A6" s="158"/>
      <c r="B6" s="159"/>
      <c r="C6" s="160"/>
      <c r="D6" s="161">
        <v>32975</v>
      </c>
      <c r="E6" s="162"/>
      <c r="F6" s="163">
        <v>32623</v>
      </c>
      <c r="G6" s="164"/>
      <c r="H6" s="165"/>
    </row>
    <row r="7" spans="1:8" x14ac:dyDescent="0.15">
      <c r="A7" s="146" t="s">
        <v>526</v>
      </c>
      <c r="B7" s="151"/>
      <c r="C7" s="152"/>
      <c r="D7" s="153">
        <v>41979</v>
      </c>
      <c r="E7" s="154"/>
      <c r="F7" s="155">
        <v>49217</v>
      </c>
      <c r="G7" s="156"/>
      <c r="H7" s="157"/>
    </row>
    <row r="8" spans="1:8" x14ac:dyDescent="0.15">
      <c r="A8" s="158"/>
      <c r="B8" s="159"/>
      <c r="C8" s="160"/>
      <c r="D8" s="161">
        <v>25024</v>
      </c>
      <c r="E8" s="162"/>
      <c r="F8" s="163">
        <v>27232</v>
      </c>
      <c r="G8" s="164"/>
      <c r="H8" s="165"/>
    </row>
    <row r="9" spans="1:8" x14ac:dyDescent="0.15">
      <c r="A9" s="146" t="s">
        <v>527</v>
      </c>
      <c r="B9" s="151"/>
      <c r="C9" s="152"/>
      <c r="D9" s="153">
        <v>31640</v>
      </c>
      <c r="E9" s="154"/>
      <c r="F9" s="155">
        <v>49211</v>
      </c>
      <c r="G9" s="156"/>
      <c r="H9" s="157"/>
    </row>
    <row r="10" spans="1:8" x14ac:dyDescent="0.15">
      <c r="A10" s="158"/>
      <c r="B10" s="159"/>
      <c r="C10" s="160"/>
      <c r="D10" s="161">
        <v>18747</v>
      </c>
      <c r="E10" s="162"/>
      <c r="F10" s="163">
        <v>28367</v>
      </c>
      <c r="G10" s="164"/>
      <c r="H10" s="165"/>
    </row>
    <row r="11" spans="1:8" x14ac:dyDescent="0.15">
      <c r="A11" s="146" t="s">
        <v>528</v>
      </c>
      <c r="B11" s="151"/>
      <c r="C11" s="152"/>
      <c r="D11" s="153">
        <v>31192</v>
      </c>
      <c r="E11" s="154"/>
      <c r="F11" s="155">
        <v>51738</v>
      </c>
      <c r="G11" s="156"/>
      <c r="H11" s="157"/>
    </row>
    <row r="12" spans="1:8" x14ac:dyDescent="0.15">
      <c r="A12" s="158"/>
      <c r="B12" s="159"/>
      <c r="C12" s="166"/>
      <c r="D12" s="161">
        <v>19171</v>
      </c>
      <c r="E12" s="162"/>
      <c r="F12" s="163">
        <v>30360</v>
      </c>
      <c r="G12" s="164"/>
      <c r="H12" s="165"/>
    </row>
    <row r="13" spans="1:8" x14ac:dyDescent="0.15">
      <c r="A13" s="146"/>
      <c r="B13" s="151"/>
      <c r="C13" s="152"/>
      <c r="D13" s="153">
        <v>49423</v>
      </c>
      <c r="E13" s="154"/>
      <c r="F13" s="155">
        <v>54585</v>
      </c>
      <c r="G13" s="167"/>
      <c r="H13" s="157"/>
    </row>
    <row r="14" spans="1:8" x14ac:dyDescent="0.15">
      <c r="A14" s="158"/>
      <c r="B14" s="159"/>
      <c r="C14" s="160"/>
      <c r="D14" s="161">
        <v>32864</v>
      </c>
      <c r="E14" s="162"/>
      <c r="F14" s="163">
        <v>30622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0.95</v>
      </c>
      <c r="C19" s="168">
        <f>ROUND(VALUE(SUBSTITUTE(実質収支比率等に係る経年分析!G$48,"▲","-")),2)</f>
        <v>0.8</v>
      </c>
      <c r="D19" s="168">
        <f>ROUND(VALUE(SUBSTITUTE(実質収支比率等に係る経年分析!H$48,"▲","-")),2)</f>
        <v>2.5099999999999998</v>
      </c>
      <c r="E19" s="168">
        <f>ROUND(VALUE(SUBSTITUTE(実質収支比率等に係る経年分析!I$48,"▲","-")),2)</f>
        <v>1.1200000000000001</v>
      </c>
      <c r="F19" s="168">
        <f>ROUND(VALUE(SUBSTITUTE(実質収支比率等に係る経年分析!J$48,"▲","-")),2)</f>
        <v>0.67</v>
      </c>
    </row>
    <row r="20" spans="1:11" x14ac:dyDescent="0.15">
      <c r="A20" s="168" t="s">
        <v>53</v>
      </c>
      <c r="B20" s="168">
        <f>ROUND(VALUE(SUBSTITUTE(実質収支比率等に係る経年分析!F$47,"▲","-")),2)</f>
        <v>13.78</v>
      </c>
      <c r="C20" s="168">
        <f>ROUND(VALUE(SUBSTITUTE(実質収支比率等に係る経年分析!G$47,"▲","-")),2)</f>
        <v>12.81</v>
      </c>
      <c r="D20" s="168">
        <f>ROUND(VALUE(SUBSTITUTE(実質収支比率等に係る経年分析!H$47,"▲","-")),2)</f>
        <v>12.71</v>
      </c>
      <c r="E20" s="168">
        <f>ROUND(VALUE(SUBSTITUTE(実質収支比率等に係る経年分析!I$47,"▲","-")),2)</f>
        <v>13.23</v>
      </c>
      <c r="F20" s="168">
        <f>ROUND(VALUE(SUBSTITUTE(実質収支比率等に係る経年分析!J$47,"▲","-")),2)</f>
        <v>13.04</v>
      </c>
    </row>
    <row r="21" spans="1:11" x14ac:dyDescent="0.15">
      <c r="A21" s="168" t="s">
        <v>54</v>
      </c>
      <c r="B21" s="168">
        <f>IF(ISNUMBER(VALUE(SUBSTITUTE(実質収支比率等に係る経年分析!F$49,"▲","-"))),ROUND(VALUE(SUBSTITUTE(実質収支比率等に係る経年分析!F$49,"▲","-")),2),NA())</f>
        <v>-1.03</v>
      </c>
      <c r="C21" s="168">
        <f>IF(ISNUMBER(VALUE(SUBSTITUTE(実質収支比率等に係る経年分析!G$49,"▲","-"))),ROUND(VALUE(SUBSTITUTE(実質収支比率等に係る経年分析!G$49,"▲","-")),2),NA())</f>
        <v>-0.79</v>
      </c>
      <c r="D21" s="168">
        <f>IF(ISNUMBER(VALUE(SUBSTITUTE(実質収支比率等に係る経年分析!H$49,"▲","-"))),ROUND(VALUE(SUBSTITUTE(実質収支比率等に係る経年分析!H$49,"▲","-")),2),NA())</f>
        <v>2.11</v>
      </c>
      <c r="E21" s="168">
        <f>IF(ISNUMBER(VALUE(SUBSTITUTE(実質収支比率等に係る経年分析!I$49,"▲","-"))),ROUND(VALUE(SUBSTITUTE(実質収支比率等に係る経年分析!I$49,"▲","-")),2),NA())</f>
        <v>-1.26</v>
      </c>
      <c r="F21" s="168">
        <f>IF(ISNUMBER(VALUE(SUBSTITUTE(実質収支比率等に係る経年分析!J$49,"▲","-"))),ROUND(VALUE(SUBSTITUTE(実質収支比率等に係る経年分析!J$49,"▲","-")),2),NA())</f>
        <v>-0.43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0.03</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港湾事業特別会計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0.05</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0.03</v>
      </c>
    </row>
    <row r="30" spans="1:11" x14ac:dyDescent="0.15">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0.14000000000000001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0.14000000000000001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0.14000000000000001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0.15</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0.19</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0.57999999999999996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1.07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0.56999999999999995</v>
      </c>
    </row>
    <row r="33" spans="1:16" x14ac:dyDescent="0.15">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2.48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0.63</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0.55000000000000004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0.93</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8.5500000000000007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7.71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7.22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7.46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7.27</v>
      </c>
    </row>
    <row r="36" spans="1:16" x14ac:dyDescent="0.15">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13.26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13.32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14.49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16.010000000000002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15.52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6376</v>
      </c>
      <c r="E42" s="170"/>
      <c r="F42" s="170"/>
      <c r="G42" s="170">
        <f>'実質公債費比率（分子）の構造'!L$52</f>
        <v>6436</v>
      </c>
      <c r="H42" s="170"/>
      <c r="I42" s="170"/>
      <c r="J42" s="170">
        <f>'実質公債費比率（分子）の構造'!M$52</f>
        <v>6739</v>
      </c>
      <c r="K42" s="170"/>
      <c r="L42" s="170"/>
      <c r="M42" s="170">
        <f>'実質公債費比率（分子）の構造'!N$52</f>
        <v>6674</v>
      </c>
      <c r="N42" s="170"/>
      <c r="O42" s="170"/>
      <c r="P42" s="170">
        <f>'実質公債費比率（分子）の構造'!O$52</f>
        <v>6840</v>
      </c>
    </row>
    <row r="43" spans="1:16" x14ac:dyDescent="0.15">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1111</v>
      </c>
      <c r="C46" s="170"/>
      <c r="D46" s="170"/>
      <c r="E46" s="170">
        <f>'実質公債費比率（分子）の構造'!L$48</f>
        <v>1164</v>
      </c>
      <c r="F46" s="170"/>
      <c r="G46" s="170"/>
      <c r="H46" s="170">
        <f>'実質公債費比率（分子）の構造'!M$48</f>
        <v>1135</v>
      </c>
      <c r="I46" s="170"/>
      <c r="J46" s="170"/>
      <c r="K46" s="170">
        <f>'実質公債費比率（分子）の構造'!N$48</f>
        <v>1068</v>
      </c>
      <c r="L46" s="170"/>
      <c r="M46" s="170"/>
      <c r="N46" s="170">
        <f>'実質公債費比率（分子）の構造'!O$48</f>
        <v>1036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7180</v>
      </c>
      <c r="C49" s="170"/>
      <c r="D49" s="170"/>
      <c r="E49" s="170">
        <f>'実質公債費比率（分子）の構造'!L$45</f>
        <v>7333</v>
      </c>
      <c r="F49" s="170"/>
      <c r="G49" s="170"/>
      <c r="H49" s="170">
        <f>'実質公債費比率（分子）の構造'!M$45</f>
        <v>7797</v>
      </c>
      <c r="I49" s="170"/>
      <c r="J49" s="170"/>
      <c r="K49" s="170">
        <f>'実質公債費比率（分子）の構造'!N$45</f>
        <v>8133</v>
      </c>
      <c r="L49" s="170"/>
      <c r="M49" s="170"/>
      <c r="N49" s="170">
        <f>'実質公債費比率（分子）の構造'!O$45</f>
        <v>8361</v>
      </c>
      <c r="O49" s="170"/>
      <c r="P49" s="170"/>
    </row>
    <row r="50" spans="1:16" x14ac:dyDescent="0.15">
      <c r="A50" s="170" t="s">
        <v>67</v>
      </c>
      <c r="B50" s="170" t="e">
        <f>NA()</f>
        <v>#N/A</v>
      </c>
      <c r="C50" s="170">
        <f>IF(ISNUMBER('実質公債費比率（分子）の構造'!K$53),'実質公債費比率（分子）の構造'!K$53,NA())</f>
        <v>1915</v>
      </c>
      <c r="D50" s="170" t="e">
        <f>NA()</f>
        <v>#N/A</v>
      </c>
      <c r="E50" s="170" t="e">
        <f>NA()</f>
        <v>#N/A</v>
      </c>
      <c r="F50" s="170">
        <f>IF(ISNUMBER('実質公債費比率（分子）の構造'!L$53),'実質公債費比率（分子）の構造'!L$53,NA())</f>
        <v>2061</v>
      </c>
      <c r="G50" s="170" t="e">
        <f>NA()</f>
        <v>#N/A</v>
      </c>
      <c r="H50" s="170" t="e">
        <f>NA()</f>
        <v>#N/A</v>
      </c>
      <c r="I50" s="170">
        <f>IF(ISNUMBER('実質公債費比率（分子）の構造'!M$53),'実質公債費比率（分子）の構造'!M$53,NA())</f>
        <v>2193</v>
      </c>
      <c r="J50" s="170" t="e">
        <f>NA()</f>
        <v>#N/A</v>
      </c>
      <c r="K50" s="170" t="e">
        <f>NA()</f>
        <v>#N/A</v>
      </c>
      <c r="L50" s="170">
        <f>IF(ISNUMBER('実質公債費比率（分子）の構造'!N$53),'実質公債費比率（分子）の構造'!N$53,NA())</f>
        <v>2527</v>
      </c>
      <c r="M50" s="170" t="e">
        <f>NA()</f>
        <v>#N/A</v>
      </c>
      <c r="N50" s="170" t="e">
        <f>NA()</f>
        <v>#N/A</v>
      </c>
      <c r="O50" s="170">
        <f>IF(ISNUMBER('実質公債費比率（分子）の構造'!O$53),'実質公債費比率（分子）の構造'!O$53,NA())</f>
        <v>2557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63890</v>
      </c>
      <c r="E56" s="169"/>
      <c r="F56" s="169"/>
      <c r="G56" s="169">
        <f>'将来負担比率（分子）の構造'!J$52</f>
        <v>63723</v>
      </c>
      <c r="H56" s="169"/>
      <c r="I56" s="169"/>
      <c r="J56" s="169">
        <f>'将来負担比率（分子）の構造'!K$52</f>
        <v>62649</v>
      </c>
      <c r="K56" s="169"/>
      <c r="L56" s="169"/>
      <c r="M56" s="169">
        <f>'将来負担比率（分子）の構造'!L$52</f>
        <v>59051</v>
      </c>
      <c r="N56" s="169"/>
      <c r="O56" s="169"/>
      <c r="P56" s="169">
        <f>'将来負担比率（分子）の構造'!M$52</f>
        <v>54934</v>
      </c>
    </row>
    <row r="57" spans="1:16" x14ac:dyDescent="0.15">
      <c r="A57" s="169" t="s">
        <v>42</v>
      </c>
      <c r="B57" s="169"/>
      <c r="C57" s="169"/>
      <c r="D57" s="169">
        <f>'将来負担比率（分子）の構造'!I$51</f>
        <v>12434</v>
      </c>
      <c r="E57" s="169"/>
      <c r="F57" s="169"/>
      <c r="G57" s="169">
        <f>'将来負担比率（分子）の構造'!J$51</f>
        <v>12046</v>
      </c>
      <c r="H57" s="169"/>
      <c r="I57" s="169"/>
      <c r="J57" s="169">
        <f>'将来負担比率（分子）の構造'!K$51</f>
        <v>11607</v>
      </c>
      <c r="K57" s="169"/>
      <c r="L57" s="169"/>
      <c r="M57" s="169">
        <f>'将来負担比率（分子）の構造'!L$51</f>
        <v>10938</v>
      </c>
      <c r="N57" s="169"/>
      <c r="O57" s="169"/>
      <c r="P57" s="169">
        <f>'将来負担比率（分子）の構造'!M$51</f>
        <v>10772</v>
      </c>
    </row>
    <row r="58" spans="1:16" x14ac:dyDescent="0.15">
      <c r="A58" s="169" t="s">
        <v>41</v>
      </c>
      <c r="B58" s="169"/>
      <c r="C58" s="169"/>
      <c r="D58" s="169">
        <f>'将来負担比率（分子）の構造'!I$50</f>
        <v>13851</v>
      </c>
      <c r="E58" s="169"/>
      <c r="F58" s="169"/>
      <c r="G58" s="169">
        <f>'将来負担比率（分子）の構造'!J$50</f>
        <v>14265</v>
      </c>
      <c r="H58" s="169"/>
      <c r="I58" s="169"/>
      <c r="J58" s="169">
        <f>'将来負担比率（分子）の構造'!K$50</f>
        <v>16813</v>
      </c>
      <c r="K58" s="169"/>
      <c r="L58" s="169"/>
      <c r="M58" s="169">
        <f>'将来負担比率（分子）の構造'!L$50</f>
        <v>17004</v>
      </c>
      <c r="N58" s="169"/>
      <c r="O58" s="169"/>
      <c r="P58" s="169">
        <f>'将来負担比率（分子）の構造'!M$50</f>
        <v>16731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8991</v>
      </c>
      <c r="C62" s="169"/>
      <c r="D62" s="169"/>
      <c r="E62" s="169">
        <f>'将来負担比率（分子）の構造'!J$45</f>
        <v>8762</v>
      </c>
      <c r="F62" s="169"/>
      <c r="G62" s="169"/>
      <c r="H62" s="169">
        <f>'将来負担比率（分子）の構造'!K$45</f>
        <v>8824</v>
      </c>
      <c r="I62" s="169"/>
      <c r="J62" s="169"/>
      <c r="K62" s="169">
        <f>'将来負担比率（分子）の構造'!L$45</f>
        <v>8917</v>
      </c>
      <c r="L62" s="169"/>
      <c r="M62" s="169"/>
      <c r="N62" s="169">
        <f>'将来負担比率（分子）の構造'!M$45</f>
        <v>9142</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13235</v>
      </c>
      <c r="C64" s="169"/>
      <c r="D64" s="169"/>
      <c r="E64" s="169">
        <f>'将来負担比率（分子）の構造'!J$43</f>
        <v>12867</v>
      </c>
      <c r="F64" s="169"/>
      <c r="G64" s="169"/>
      <c r="H64" s="169">
        <f>'将来負担比率（分子）の構造'!K$43</f>
        <v>12371</v>
      </c>
      <c r="I64" s="169"/>
      <c r="J64" s="169"/>
      <c r="K64" s="169">
        <f>'将来負担比率（分子）の構造'!L$43</f>
        <v>11618</v>
      </c>
      <c r="L64" s="169"/>
      <c r="M64" s="169"/>
      <c r="N64" s="169">
        <f>'将来負担比率（分子）の構造'!M$43</f>
        <v>11118</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78205</v>
      </c>
      <c r="C66" s="169"/>
      <c r="D66" s="169"/>
      <c r="E66" s="169">
        <f>'将来負担比率（分子）の構造'!J$41</f>
        <v>77572</v>
      </c>
      <c r="F66" s="169"/>
      <c r="G66" s="169"/>
      <c r="H66" s="169">
        <f>'将来負担比率（分子）の構造'!K$41</f>
        <v>75570</v>
      </c>
      <c r="I66" s="169"/>
      <c r="J66" s="169"/>
      <c r="K66" s="169">
        <f>'将来負担比率（分子）の構造'!L$41</f>
        <v>70233</v>
      </c>
      <c r="L66" s="169"/>
      <c r="M66" s="169"/>
      <c r="N66" s="169">
        <f>'将来負担比率（分子）の構造'!M$41</f>
        <v>63874</v>
      </c>
      <c r="O66" s="169"/>
      <c r="P66" s="169"/>
    </row>
    <row r="67" spans="1:16" x14ac:dyDescent="0.15">
      <c r="A67" s="169" t="s">
        <v>71</v>
      </c>
      <c r="B67" s="169" t="e">
        <f>NA()</f>
        <v>#N/A</v>
      </c>
      <c r="C67" s="169">
        <f>IF(ISNUMBER('将来負担比率（分子）の構造'!I$53), IF('将来負担比率（分子）の構造'!I$53 &lt; 0, 0, '将来負担比率（分子）の構造'!I$53), NA())</f>
        <v>10255</v>
      </c>
      <c r="D67" s="169" t="e">
        <f>NA()</f>
        <v>#N/A</v>
      </c>
      <c r="E67" s="169" t="e">
        <f>NA()</f>
        <v>#N/A</v>
      </c>
      <c r="F67" s="169">
        <f>IF(ISNUMBER('将来負担比率（分子）の構造'!J$53), IF('将来負担比率（分子）の構造'!J$53 &lt; 0, 0, '将来負担比率（分子）の構造'!J$53), NA())</f>
        <v>9167</v>
      </c>
      <c r="G67" s="169" t="e">
        <f>NA()</f>
        <v>#N/A</v>
      </c>
      <c r="H67" s="169" t="e">
        <f>NA()</f>
        <v>#N/A</v>
      </c>
      <c r="I67" s="169">
        <f>IF(ISNUMBER('将来負担比率（分子）の構造'!K$53), IF('将来負担比率（分子）の構造'!K$53 &lt; 0, 0, '将来負担比率（分子）の構造'!K$53), NA())</f>
        <v>5696</v>
      </c>
      <c r="J67" s="169" t="e">
        <f>NA()</f>
        <v>#N/A</v>
      </c>
      <c r="K67" s="169" t="e">
        <f>NA()</f>
        <v>#N/A</v>
      </c>
      <c r="L67" s="169">
        <f>IF(ISNUMBER('将来負担比率（分子）の構造'!L$53), IF('将来負担比率（分子）の構造'!L$53 &lt; 0, 0, '将来負担比率（分子）の構造'!L$53), NA())</f>
        <v>3776</v>
      </c>
      <c r="M67" s="169" t="e">
        <f>NA()</f>
        <v>#N/A</v>
      </c>
      <c r="N67" s="169" t="e">
        <f>NA()</f>
        <v>#N/A</v>
      </c>
      <c r="O67" s="169">
        <f>IF(ISNUMBER('将来負担比率（分子）の構造'!M$53), IF('将来負担比率（分子）の構造'!M$53 &lt; 0, 0, '将来負担比率（分子）の構造'!M$53), NA())</f>
        <v>1698</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4721</v>
      </c>
      <c r="C72" s="173">
        <f>基金残高に係る経年分析!G55</f>
        <v>4791</v>
      </c>
      <c r="D72" s="173">
        <f>基金残高に係る経年分析!H55</f>
        <v>4791</v>
      </c>
    </row>
    <row r="73" spans="1:16" x14ac:dyDescent="0.15">
      <c r="A73" s="172" t="s">
        <v>74</v>
      </c>
      <c r="B73" s="173">
        <f>基金残高に係る経年分析!F56</f>
        <v>2396</v>
      </c>
      <c r="C73" s="173">
        <f>基金残高に係る経年分析!G56</f>
        <v>1997</v>
      </c>
      <c r="D73" s="173">
        <f>基金残高に係る経年分析!H56</f>
        <v>1774</v>
      </c>
    </row>
    <row r="74" spans="1:16" x14ac:dyDescent="0.15">
      <c r="A74" s="172" t="s">
        <v>75</v>
      </c>
      <c r="B74" s="173">
        <f>基金残高に係る経年分析!F57</f>
        <v>9780</v>
      </c>
      <c r="C74" s="173">
        <f>基金残高に係る経年分析!G57</f>
        <v>10455</v>
      </c>
      <c r="D74" s="173">
        <f>基金残高に係る経年分析!H57</f>
        <v>10565</v>
      </c>
    </row>
  </sheetData>
  <sheetProtection algorithmName="SHA-512" hashValue="wxZjmuj6QIwsqEaCkiwLCAPPVUu4L9E3Lauzg0yGTqVqLcMjecbdp8etAC8an3Ko/OTNodLIzo08K+uFLz4Mig==" saltValue="lL+qmBGmNNRImMWfEzra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18288257</v>
      </c>
      <c r="S5" s="690"/>
      <c r="T5" s="690"/>
      <c r="U5" s="690"/>
      <c r="V5" s="690"/>
      <c r="W5" s="690"/>
      <c r="X5" s="690"/>
      <c r="Y5" s="715"/>
      <c r="Z5" s="728">
        <v>27.7</v>
      </c>
      <c r="AA5" s="728"/>
      <c r="AB5" s="728"/>
      <c r="AC5" s="728"/>
      <c r="AD5" s="729">
        <v>17136725</v>
      </c>
      <c r="AE5" s="729"/>
      <c r="AF5" s="729"/>
      <c r="AG5" s="729"/>
      <c r="AH5" s="729"/>
      <c r="AI5" s="729"/>
      <c r="AJ5" s="729"/>
      <c r="AK5" s="729"/>
      <c r="AL5" s="716">
        <v>46.1</v>
      </c>
      <c r="AM5" s="698"/>
      <c r="AN5" s="698"/>
      <c r="AO5" s="717"/>
      <c r="AP5" s="692" t="s">
        <v>216</v>
      </c>
      <c r="AQ5" s="693"/>
      <c r="AR5" s="693"/>
      <c r="AS5" s="693"/>
      <c r="AT5" s="693"/>
      <c r="AU5" s="693"/>
      <c r="AV5" s="693"/>
      <c r="AW5" s="693"/>
      <c r="AX5" s="693"/>
      <c r="AY5" s="693"/>
      <c r="AZ5" s="693"/>
      <c r="BA5" s="693"/>
      <c r="BB5" s="693"/>
      <c r="BC5" s="693"/>
      <c r="BD5" s="693"/>
      <c r="BE5" s="693"/>
      <c r="BF5" s="694"/>
      <c r="BG5" s="634">
        <v>17136725</v>
      </c>
      <c r="BH5" s="635"/>
      <c r="BI5" s="635"/>
      <c r="BJ5" s="635"/>
      <c r="BK5" s="635"/>
      <c r="BL5" s="635"/>
      <c r="BM5" s="635"/>
      <c r="BN5" s="636"/>
      <c r="BO5" s="672">
        <v>93.7</v>
      </c>
      <c r="BP5" s="672"/>
      <c r="BQ5" s="672"/>
      <c r="BR5" s="672"/>
      <c r="BS5" s="673">
        <v>376129</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466101</v>
      </c>
      <c r="S6" s="635"/>
      <c r="T6" s="635"/>
      <c r="U6" s="635"/>
      <c r="V6" s="635"/>
      <c r="W6" s="635"/>
      <c r="X6" s="635"/>
      <c r="Y6" s="636"/>
      <c r="Z6" s="672">
        <v>0.7</v>
      </c>
      <c r="AA6" s="672"/>
      <c r="AB6" s="672"/>
      <c r="AC6" s="672"/>
      <c r="AD6" s="673">
        <v>466101</v>
      </c>
      <c r="AE6" s="673"/>
      <c r="AF6" s="673"/>
      <c r="AG6" s="673"/>
      <c r="AH6" s="673"/>
      <c r="AI6" s="673"/>
      <c r="AJ6" s="673"/>
      <c r="AK6" s="673"/>
      <c r="AL6" s="637">
        <v>1.3</v>
      </c>
      <c r="AM6" s="638"/>
      <c r="AN6" s="638"/>
      <c r="AO6" s="674"/>
      <c r="AP6" s="631" t="s">
        <v>221</v>
      </c>
      <c r="AQ6" s="632"/>
      <c r="AR6" s="632"/>
      <c r="AS6" s="632"/>
      <c r="AT6" s="632"/>
      <c r="AU6" s="632"/>
      <c r="AV6" s="632"/>
      <c r="AW6" s="632"/>
      <c r="AX6" s="632"/>
      <c r="AY6" s="632"/>
      <c r="AZ6" s="632"/>
      <c r="BA6" s="632"/>
      <c r="BB6" s="632"/>
      <c r="BC6" s="632"/>
      <c r="BD6" s="632"/>
      <c r="BE6" s="632"/>
      <c r="BF6" s="633"/>
      <c r="BG6" s="634">
        <v>17136725</v>
      </c>
      <c r="BH6" s="635"/>
      <c r="BI6" s="635"/>
      <c r="BJ6" s="635"/>
      <c r="BK6" s="635"/>
      <c r="BL6" s="635"/>
      <c r="BM6" s="635"/>
      <c r="BN6" s="636"/>
      <c r="BO6" s="672">
        <v>93.7</v>
      </c>
      <c r="BP6" s="672"/>
      <c r="BQ6" s="672"/>
      <c r="BR6" s="672"/>
      <c r="BS6" s="673">
        <v>376129</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357378</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356714</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7505</v>
      </c>
      <c r="S7" s="635"/>
      <c r="T7" s="635"/>
      <c r="U7" s="635"/>
      <c r="V7" s="635"/>
      <c r="W7" s="635"/>
      <c r="X7" s="635"/>
      <c r="Y7" s="636"/>
      <c r="Z7" s="672">
        <v>0</v>
      </c>
      <c r="AA7" s="672"/>
      <c r="AB7" s="672"/>
      <c r="AC7" s="672"/>
      <c r="AD7" s="673">
        <v>7505</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7911765</v>
      </c>
      <c r="BH7" s="635"/>
      <c r="BI7" s="635"/>
      <c r="BJ7" s="635"/>
      <c r="BK7" s="635"/>
      <c r="BL7" s="635"/>
      <c r="BM7" s="635"/>
      <c r="BN7" s="636"/>
      <c r="BO7" s="672">
        <v>43.3</v>
      </c>
      <c r="BP7" s="672"/>
      <c r="BQ7" s="672"/>
      <c r="BR7" s="672"/>
      <c r="BS7" s="673">
        <v>376129</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5850724</v>
      </c>
      <c r="CS7" s="635"/>
      <c r="CT7" s="635"/>
      <c r="CU7" s="635"/>
      <c r="CV7" s="635"/>
      <c r="CW7" s="635"/>
      <c r="CX7" s="635"/>
      <c r="CY7" s="636"/>
      <c r="CZ7" s="672">
        <v>9</v>
      </c>
      <c r="DA7" s="672"/>
      <c r="DB7" s="672"/>
      <c r="DC7" s="672"/>
      <c r="DD7" s="640">
        <v>88171</v>
      </c>
      <c r="DE7" s="635"/>
      <c r="DF7" s="635"/>
      <c r="DG7" s="635"/>
      <c r="DH7" s="635"/>
      <c r="DI7" s="635"/>
      <c r="DJ7" s="635"/>
      <c r="DK7" s="635"/>
      <c r="DL7" s="635"/>
      <c r="DM7" s="635"/>
      <c r="DN7" s="635"/>
      <c r="DO7" s="635"/>
      <c r="DP7" s="636"/>
      <c r="DQ7" s="640">
        <v>4566904</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96504</v>
      </c>
      <c r="S8" s="635"/>
      <c r="T8" s="635"/>
      <c r="U8" s="635"/>
      <c r="V8" s="635"/>
      <c r="W8" s="635"/>
      <c r="X8" s="635"/>
      <c r="Y8" s="636"/>
      <c r="Z8" s="672">
        <v>0.1</v>
      </c>
      <c r="AA8" s="672"/>
      <c r="AB8" s="672"/>
      <c r="AC8" s="672"/>
      <c r="AD8" s="673">
        <v>96504</v>
      </c>
      <c r="AE8" s="673"/>
      <c r="AF8" s="673"/>
      <c r="AG8" s="673"/>
      <c r="AH8" s="673"/>
      <c r="AI8" s="673"/>
      <c r="AJ8" s="673"/>
      <c r="AK8" s="673"/>
      <c r="AL8" s="637">
        <v>0.3</v>
      </c>
      <c r="AM8" s="638"/>
      <c r="AN8" s="638"/>
      <c r="AO8" s="674"/>
      <c r="AP8" s="631" t="s">
        <v>227</v>
      </c>
      <c r="AQ8" s="632"/>
      <c r="AR8" s="632"/>
      <c r="AS8" s="632"/>
      <c r="AT8" s="632"/>
      <c r="AU8" s="632"/>
      <c r="AV8" s="632"/>
      <c r="AW8" s="632"/>
      <c r="AX8" s="632"/>
      <c r="AY8" s="632"/>
      <c r="AZ8" s="632"/>
      <c r="BA8" s="632"/>
      <c r="BB8" s="632"/>
      <c r="BC8" s="632"/>
      <c r="BD8" s="632"/>
      <c r="BE8" s="632"/>
      <c r="BF8" s="633"/>
      <c r="BG8" s="634">
        <v>219306</v>
      </c>
      <c r="BH8" s="635"/>
      <c r="BI8" s="635"/>
      <c r="BJ8" s="635"/>
      <c r="BK8" s="635"/>
      <c r="BL8" s="635"/>
      <c r="BM8" s="635"/>
      <c r="BN8" s="636"/>
      <c r="BO8" s="672">
        <v>1.2</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26786925</v>
      </c>
      <c r="CS8" s="635"/>
      <c r="CT8" s="635"/>
      <c r="CU8" s="635"/>
      <c r="CV8" s="635"/>
      <c r="CW8" s="635"/>
      <c r="CX8" s="635"/>
      <c r="CY8" s="636"/>
      <c r="CZ8" s="672">
        <v>41.1</v>
      </c>
      <c r="DA8" s="672"/>
      <c r="DB8" s="672"/>
      <c r="DC8" s="672"/>
      <c r="DD8" s="640">
        <v>232684</v>
      </c>
      <c r="DE8" s="635"/>
      <c r="DF8" s="635"/>
      <c r="DG8" s="635"/>
      <c r="DH8" s="635"/>
      <c r="DI8" s="635"/>
      <c r="DJ8" s="635"/>
      <c r="DK8" s="635"/>
      <c r="DL8" s="635"/>
      <c r="DM8" s="635"/>
      <c r="DN8" s="635"/>
      <c r="DO8" s="635"/>
      <c r="DP8" s="636"/>
      <c r="DQ8" s="640">
        <v>14075836</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105959</v>
      </c>
      <c r="S9" s="635"/>
      <c r="T9" s="635"/>
      <c r="U9" s="635"/>
      <c r="V9" s="635"/>
      <c r="W9" s="635"/>
      <c r="X9" s="635"/>
      <c r="Y9" s="636"/>
      <c r="Z9" s="672">
        <v>0.2</v>
      </c>
      <c r="AA9" s="672"/>
      <c r="AB9" s="672"/>
      <c r="AC9" s="672"/>
      <c r="AD9" s="673">
        <v>105959</v>
      </c>
      <c r="AE9" s="673"/>
      <c r="AF9" s="673"/>
      <c r="AG9" s="673"/>
      <c r="AH9" s="673"/>
      <c r="AI9" s="673"/>
      <c r="AJ9" s="673"/>
      <c r="AK9" s="673"/>
      <c r="AL9" s="637">
        <v>0.3</v>
      </c>
      <c r="AM9" s="638"/>
      <c r="AN9" s="638"/>
      <c r="AO9" s="674"/>
      <c r="AP9" s="631" t="s">
        <v>230</v>
      </c>
      <c r="AQ9" s="632"/>
      <c r="AR9" s="632"/>
      <c r="AS9" s="632"/>
      <c r="AT9" s="632"/>
      <c r="AU9" s="632"/>
      <c r="AV9" s="632"/>
      <c r="AW9" s="632"/>
      <c r="AX9" s="632"/>
      <c r="AY9" s="632"/>
      <c r="AZ9" s="632"/>
      <c r="BA9" s="632"/>
      <c r="BB9" s="632"/>
      <c r="BC9" s="632"/>
      <c r="BD9" s="632"/>
      <c r="BE9" s="632"/>
      <c r="BF9" s="633"/>
      <c r="BG9" s="634">
        <v>6014347</v>
      </c>
      <c r="BH9" s="635"/>
      <c r="BI9" s="635"/>
      <c r="BJ9" s="635"/>
      <c r="BK9" s="635"/>
      <c r="BL9" s="635"/>
      <c r="BM9" s="635"/>
      <c r="BN9" s="636"/>
      <c r="BO9" s="672">
        <v>32.9</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7312815</v>
      </c>
      <c r="CS9" s="635"/>
      <c r="CT9" s="635"/>
      <c r="CU9" s="635"/>
      <c r="CV9" s="635"/>
      <c r="CW9" s="635"/>
      <c r="CX9" s="635"/>
      <c r="CY9" s="636"/>
      <c r="CZ9" s="672">
        <v>11.2</v>
      </c>
      <c r="DA9" s="672"/>
      <c r="DB9" s="672"/>
      <c r="DC9" s="672"/>
      <c r="DD9" s="640">
        <v>339545</v>
      </c>
      <c r="DE9" s="635"/>
      <c r="DF9" s="635"/>
      <c r="DG9" s="635"/>
      <c r="DH9" s="635"/>
      <c r="DI9" s="635"/>
      <c r="DJ9" s="635"/>
      <c r="DK9" s="635"/>
      <c r="DL9" s="635"/>
      <c r="DM9" s="635"/>
      <c r="DN9" s="635"/>
      <c r="DO9" s="635"/>
      <c r="DP9" s="636"/>
      <c r="DQ9" s="640">
        <v>5890786</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361539</v>
      </c>
      <c r="BH10" s="635"/>
      <c r="BI10" s="635"/>
      <c r="BJ10" s="635"/>
      <c r="BK10" s="635"/>
      <c r="BL10" s="635"/>
      <c r="BM10" s="635"/>
      <c r="BN10" s="636"/>
      <c r="BO10" s="672">
        <v>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310641</v>
      </c>
      <c r="CS10" s="635"/>
      <c r="CT10" s="635"/>
      <c r="CU10" s="635"/>
      <c r="CV10" s="635"/>
      <c r="CW10" s="635"/>
      <c r="CX10" s="635"/>
      <c r="CY10" s="636"/>
      <c r="CZ10" s="672">
        <v>0.5</v>
      </c>
      <c r="DA10" s="672"/>
      <c r="DB10" s="672"/>
      <c r="DC10" s="672"/>
      <c r="DD10" s="640" t="s">
        <v>122</v>
      </c>
      <c r="DE10" s="635"/>
      <c r="DF10" s="635"/>
      <c r="DG10" s="635"/>
      <c r="DH10" s="635"/>
      <c r="DI10" s="635"/>
      <c r="DJ10" s="635"/>
      <c r="DK10" s="635"/>
      <c r="DL10" s="635"/>
      <c r="DM10" s="635"/>
      <c r="DN10" s="635"/>
      <c r="DO10" s="635"/>
      <c r="DP10" s="636"/>
      <c r="DQ10" s="640">
        <v>38673</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3266031</v>
      </c>
      <c r="S11" s="635"/>
      <c r="T11" s="635"/>
      <c r="U11" s="635"/>
      <c r="V11" s="635"/>
      <c r="W11" s="635"/>
      <c r="X11" s="635"/>
      <c r="Y11" s="636"/>
      <c r="Z11" s="637">
        <v>5</v>
      </c>
      <c r="AA11" s="638"/>
      <c r="AB11" s="638"/>
      <c r="AC11" s="639"/>
      <c r="AD11" s="640">
        <v>3266031</v>
      </c>
      <c r="AE11" s="635"/>
      <c r="AF11" s="635"/>
      <c r="AG11" s="635"/>
      <c r="AH11" s="635"/>
      <c r="AI11" s="635"/>
      <c r="AJ11" s="635"/>
      <c r="AK11" s="636"/>
      <c r="AL11" s="637">
        <v>8.8000000000000007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1316573</v>
      </c>
      <c r="BH11" s="635"/>
      <c r="BI11" s="635"/>
      <c r="BJ11" s="635"/>
      <c r="BK11" s="635"/>
      <c r="BL11" s="635"/>
      <c r="BM11" s="635"/>
      <c r="BN11" s="636"/>
      <c r="BO11" s="672">
        <v>7.2</v>
      </c>
      <c r="BP11" s="672"/>
      <c r="BQ11" s="672"/>
      <c r="BR11" s="672"/>
      <c r="BS11" s="673">
        <v>376129</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1191793</v>
      </c>
      <c r="CS11" s="635"/>
      <c r="CT11" s="635"/>
      <c r="CU11" s="635"/>
      <c r="CV11" s="635"/>
      <c r="CW11" s="635"/>
      <c r="CX11" s="635"/>
      <c r="CY11" s="636"/>
      <c r="CZ11" s="672">
        <v>1.8</v>
      </c>
      <c r="DA11" s="672"/>
      <c r="DB11" s="672"/>
      <c r="DC11" s="672"/>
      <c r="DD11" s="640">
        <v>605647</v>
      </c>
      <c r="DE11" s="635"/>
      <c r="DF11" s="635"/>
      <c r="DG11" s="635"/>
      <c r="DH11" s="635"/>
      <c r="DI11" s="635"/>
      <c r="DJ11" s="635"/>
      <c r="DK11" s="635"/>
      <c r="DL11" s="635"/>
      <c r="DM11" s="635"/>
      <c r="DN11" s="635"/>
      <c r="DO11" s="635"/>
      <c r="DP11" s="636"/>
      <c r="DQ11" s="640">
        <v>514474</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12208</v>
      </c>
      <c r="S12" s="635"/>
      <c r="T12" s="635"/>
      <c r="U12" s="635"/>
      <c r="V12" s="635"/>
      <c r="W12" s="635"/>
      <c r="X12" s="635"/>
      <c r="Y12" s="636"/>
      <c r="Z12" s="672">
        <v>0</v>
      </c>
      <c r="AA12" s="672"/>
      <c r="AB12" s="672"/>
      <c r="AC12" s="672"/>
      <c r="AD12" s="673">
        <v>12208</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7825344</v>
      </c>
      <c r="BH12" s="635"/>
      <c r="BI12" s="635"/>
      <c r="BJ12" s="635"/>
      <c r="BK12" s="635"/>
      <c r="BL12" s="635"/>
      <c r="BM12" s="635"/>
      <c r="BN12" s="636"/>
      <c r="BO12" s="672">
        <v>42.8</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1680206</v>
      </c>
      <c r="CS12" s="635"/>
      <c r="CT12" s="635"/>
      <c r="CU12" s="635"/>
      <c r="CV12" s="635"/>
      <c r="CW12" s="635"/>
      <c r="CX12" s="635"/>
      <c r="CY12" s="636"/>
      <c r="CZ12" s="672">
        <v>2.6</v>
      </c>
      <c r="DA12" s="672"/>
      <c r="DB12" s="672"/>
      <c r="DC12" s="672"/>
      <c r="DD12" s="640">
        <v>44332</v>
      </c>
      <c r="DE12" s="635"/>
      <c r="DF12" s="635"/>
      <c r="DG12" s="635"/>
      <c r="DH12" s="635"/>
      <c r="DI12" s="635"/>
      <c r="DJ12" s="635"/>
      <c r="DK12" s="635"/>
      <c r="DL12" s="635"/>
      <c r="DM12" s="635"/>
      <c r="DN12" s="635"/>
      <c r="DO12" s="635"/>
      <c r="DP12" s="636"/>
      <c r="DQ12" s="640">
        <v>732737</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7810633</v>
      </c>
      <c r="BH13" s="635"/>
      <c r="BI13" s="635"/>
      <c r="BJ13" s="635"/>
      <c r="BK13" s="635"/>
      <c r="BL13" s="635"/>
      <c r="BM13" s="635"/>
      <c r="BN13" s="636"/>
      <c r="BO13" s="672">
        <v>42.7</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4376162</v>
      </c>
      <c r="CS13" s="635"/>
      <c r="CT13" s="635"/>
      <c r="CU13" s="635"/>
      <c r="CV13" s="635"/>
      <c r="CW13" s="635"/>
      <c r="CX13" s="635"/>
      <c r="CY13" s="636"/>
      <c r="CZ13" s="672">
        <v>6.7</v>
      </c>
      <c r="DA13" s="672"/>
      <c r="DB13" s="672"/>
      <c r="DC13" s="672"/>
      <c r="DD13" s="640">
        <v>1811941</v>
      </c>
      <c r="DE13" s="635"/>
      <c r="DF13" s="635"/>
      <c r="DG13" s="635"/>
      <c r="DH13" s="635"/>
      <c r="DI13" s="635"/>
      <c r="DJ13" s="635"/>
      <c r="DK13" s="635"/>
      <c r="DL13" s="635"/>
      <c r="DM13" s="635"/>
      <c r="DN13" s="635"/>
      <c r="DO13" s="635"/>
      <c r="DP13" s="636"/>
      <c r="DQ13" s="640">
        <v>2607716</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5897</v>
      </c>
      <c r="S14" s="635"/>
      <c r="T14" s="635"/>
      <c r="U14" s="635"/>
      <c r="V14" s="635"/>
      <c r="W14" s="635"/>
      <c r="X14" s="635"/>
      <c r="Y14" s="636"/>
      <c r="Z14" s="672">
        <v>0</v>
      </c>
      <c r="AA14" s="672"/>
      <c r="AB14" s="672"/>
      <c r="AC14" s="672"/>
      <c r="AD14" s="673">
        <v>5897</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532551</v>
      </c>
      <c r="BH14" s="635"/>
      <c r="BI14" s="635"/>
      <c r="BJ14" s="635"/>
      <c r="BK14" s="635"/>
      <c r="BL14" s="635"/>
      <c r="BM14" s="635"/>
      <c r="BN14" s="636"/>
      <c r="BO14" s="672">
        <v>2.9</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2704566</v>
      </c>
      <c r="CS14" s="635"/>
      <c r="CT14" s="635"/>
      <c r="CU14" s="635"/>
      <c r="CV14" s="635"/>
      <c r="CW14" s="635"/>
      <c r="CX14" s="635"/>
      <c r="CY14" s="636"/>
      <c r="CZ14" s="672">
        <v>4.0999999999999996</v>
      </c>
      <c r="DA14" s="672"/>
      <c r="DB14" s="672"/>
      <c r="DC14" s="672"/>
      <c r="DD14" s="640">
        <v>304930</v>
      </c>
      <c r="DE14" s="635"/>
      <c r="DF14" s="635"/>
      <c r="DG14" s="635"/>
      <c r="DH14" s="635"/>
      <c r="DI14" s="635"/>
      <c r="DJ14" s="635"/>
      <c r="DK14" s="635"/>
      <c r="DL14" s="635"/>
      <c r="DM14" s="635"/>
      <c r="DN14" s="635"/>
      <c r="DO14" s="635"/>
      <c r="DP14" s="636"/>
      <c r="DQ14" s="640">
        <v>2211890</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867065</v>
      </c>
      <c r="BH15" s="635"/>
      <c r="BI15" s="635"/>
      <c r="BJ15" s="635"/>
      <c r="BK15" s="635"/>
      <c r="BL15" s="635"/>
      <c r="BM15" s="635"/>
      <c r="BN15" s="636"/>
      <c r="BO15" s="672">
        <v>4.7</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6005925</v>
      </c>
      <c r="CS15" s="635"/>
      <c r="CT15" s="635"/>
      <c r="CU15" s="635"/>
      <c r="CV15" s="635"/>
      <c r="CW15" s="635"/>
      <c r="CX15" s="635"/>
      <c r="CY15" s="636"/>
      <c r="CZ15" s="672">
        <v>9.1999999999999993</v>
      </c>
      <c r="DA15" s="672"/>
      <c r="DB15" s="672"/>
      <c r="DC15" s="672"/>
      <c r="DD15" s="640">
        <v>575494</v>
      </c>
      <c r="DE15" s="635"/>
      <c r="DF15" s="635"/>
      <c r="DG15" s="635"/>
      <c r="DH15" s="635"/>
      <c r="DI15" s="635"/>
      <c r="DJ15" s="635"/>
      <c r="DK15" s="635"/>
      <c r="DL15" s="635"/>
      <c r="DM15" s="635"/>
      <c r="DN15" s="635"/>
      <c r="DO15" s="635"/>
      <c r="DP15" s="636"/>
      <c r="DQ15" s="640">
        <v>4963271</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68315</v>
      </c>
      <c r="S16" s="635"/>
      <c r="T16" s="635"/>
      <c r="U16" s="635"/>
      <c r="V16" s="635"/>
      <c r="W16" s="635"/>
      <c r="X16" s="635"/>
      <c r="Y16" s="636"/>
      <c r="Z16" s="672">
        <v>0.1</v>
      </c>
      <c r="AA16" s="672"/>
      <c r="AB16" s="672"/>
      <c r="AC16" s="672"/>
      <c r="AD16" s="673">
        <v>68315</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243308</v>
      </c>
      <c r="CS16" s="635"/>
      <c r="CT16" s="635"/>
      <c r="CU16" s="635"/>
      <c r="CV16" s="635"/>
      <c r="CW16" s="635"/>
      <c r="CX16" s="635"/>
      <c r="CY16" s="636"/>
      <c r="CZ16" s="672">
        <v>0.4</v>
      </c>
      <c r="DA16" s="672"/>
      <c r="DB16" s="672"/>
      <c r="DC16" s="672"/>
      <c r="DD16" s="640" t="s">
        <v>122</v>
      </c>
      <c r="DE16" s="635"/>
      <c r="DF16" s="635"/>
      <c r="DG16" s="635"/>
      <c r="DH16" s="635"/>
      <c r="DI16" s="635"/>
      <c r="DJ16" s="635"/>
      <c r="DK16" s="635"/>
      <c r="DL16" s="635"/>
      <c r="DM16" s="635"/>
      <c r="DN16" s="635"/>
      <c r="DO16" s="635"/>
      <c r="DP16" s="636"/>
      <c r="DQ16" s="640">
        <v>71710</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326470</v>
      </c>
      <c r="S17" s="635"/>
      <c r="T17" s="635"/>
      <c r="U17" s="635"/>
      <c r="V17" s="635"/>
      <c r="W17" s="635"/>
      <c r="X17" s="635"/>
      <c r="Y17" s="636"/>
      <c r="Z17" s="672">
        <v>0.5</v>
      </c>
      <c r="AA17" s="672"/>
      <c r="AB17" s="672"/>
      <c r="AC17" s="672"/>
      <c r="AD17" s="673">
        <v>326470</v>
      </c>
      <c r="AE17" s="673"/>
      <c r="AF17" s="673"/>
      <c r="AG17" s="673"/>
      <c r="AH17" s="673"/>
      <c r="AI17" s="673"/>
      <c r="AJ17" s="673"/>
      <c r="AK17" s="673"/>
      <c r="AL17" s="637">
        <v>0.9</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8361185</v>
      </c>
      <c r="CS17" s="635"/>
      <c r="CT17" s="635"/>
      <c r="CU17" s="635"/>
      <c r="CV17" s="635"/>
      <c r="CW17" s="635"/>
      <c r="CX17" s="635"/>
      <c r="CY17" s="636"/>
      <c r="CZ17" s="672">
        <v>12.8</v>
      </c>
      <c r="DA17" s="672"/>
      <c r="DB17" s="672"/>
      <c r="DC17" s="672"/>
      <c r="DD17" s="640" t="s">
        <v>122</v>
      </c>
      <c r="DE17" s="635"/>
      <c r="DF17" s="635"/>
      <c r="DG17" s="635"/>
      <c r="DH17" s="635"/>
      <c r="DI17" s="635"/>
      <c r="DJ17" s="635"/>
      <c r="DK17" s="635"/>
      <c r="DL17" s="635"/>
      <c r="DM17" s="635"/>
      <c r="DN17" s="635"/>
      <c r="DO17" s="635"/>
      <c r="DP17" s="636"/>
      <c r="DQ17" s="640">
        <v>8230516</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135114</v>
      </c>
      <c r="S18" s="635"/>
      <c r="T18" s="635"/>
      <c r="U18" s="635"/>
      <c r="V18" s="635"/>
      <c r="W18" s="635"/>
      <c r="X18" s="635"/>
      <c r="Y18" s="636"/>
      <c r="Z18" s="672">
        <v>0.2</v>
      </c>
      <c r="AA18" s="672"/>
      <c r="AB18" s="672"/>
      <c r="AC18" s="672"/>
      <c r="AD18" s="673">
        <v>135114</v>
      </c>
      <c r="AE18" s="673"/>
      <c r="AF18" s="673"/>
      <c r="AG18" s="673"/>
      <c r="AH18" s="673"/>
      <c r="AI18" s="673"/>
      <c r="AJ18" s="673"/>
      <c r="AK18" s="673"/>
      <c r="AL18" s="637">
        <v>0.4</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26592</v>
      </c>
      <c r="CS18" s="635"/>
      <c r="CT18" s="635"/>
      <c r="CU18" s="635"/>
      <c r="CV18" s="635"/>
      <c r="CW18" s="635"/>
      <c r="CX18" s="635"/>
      <c r="CY18" s="636"/>
      <c r="CZ18" s="672">
        <v>0</v>
      </c>
      <c r="DA18" s="672"/>
      <c r="DB18" s="672"/>
      <c r="DC18" s="672"/>
      <c r="DD18" s="640" t="s">
        <v>122</v>
      </c>
      <c r="DE18" s="635"/>
      <c r="DF18" s="635"/>
      <c r="DG18" s="635"/>
      <c r="DH18" s="635"/>
      <c r="DI18" s="635"/>
      <c r="DJ18" s="635"/>
      <c r="DK18" s="635"/>
      <c r="DL18" s="635"/>
      <c r="DM18" s="635"/>
      <c r="DN18" s="635"/>
      <c r="DO18" s="635"/>
      <c r="DP18" s="636"/>
      <c r="DQ18" s="640">
        <v>26592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107458</v>
      </c>
      <c r="S19" s="635"/>
      <c r="T19" s="635"/>
      <c r="U19" s="635"/>
      <c r="V19" s="635"/>
      <c r="W19" s="635"/>
      <c r="X19" s="635"/>
      <c r="Y19" s="636"/>
      <c r="Z19" s="672">
        <v>0.2</v>
      </c>
      <c r="AA19" s="672"/>
      <c r="AB19" s="672"/>
      <c r="AC19" s="672"/>
      <c r="AD19" s="673">
        <v>107458</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1151532</v>
      </c>
      <c r="BH19" s="635"/>
      <c r="BI19" s="635"/>
      <c r="BJ19" s="635"/>
      <c r="BK19" s="635"/>
      <c r="BL19" s="635"/>
      <c r="BM19" s="635"/>
      <c r="BN19" s="636"/>
      <c r="BO19" s="672">
        <v>6.3</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27656</v>
      </c>
      <c r="S20" s="635"/>
      <c r="T20" s="635"/>
      <c r="U20" s="635"/>
      <c r="V20" s="635"/>
      <c r="W20" s="635"/>
      <c r="X20" s="635"/>
      <c r="Y20" s="636"/>
      <c r="Z20" s="672">
        <v>0</v>
      </c>
      <c r="AA20" s="672"/>
      <c r="AB20" s="672"/>
      <c r="AC20" s="672"/>
      <c r="AD20" s="673">
        <v>27656</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1151532</v>
      </c>
      <c r="BH20" s="635"/>
      <c r="BI20" s="635"/>
      <c r="BJ20" s="635"/>
      <c r="BK20" s="635"/>
      <c r="BL20" s="635"/>
      <c r="BM20" s="635"/>
      <c r="BN20" s="636"/>
      <c r="BO20" s="672">
        <v>6.3</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65208220</v>
      </c>
      <c r="CS20" s="635"/>
      <c r="CT20" s="635"/>
      <c r="CU20" s="635"/>
      <c r="CV20" s="635"/>
      <c r="CW20" s="635"/>
      <c r="CX20" s="635"/>
      <c r="CY20" s="636"/>
      <c r="CZ20" s="672">
        <v>100</v>
      </c>
      <c r="DA20" s="672"/>
      <c r="DB20" s="672"/>
      <c r="DC20" s="672"/>
      <c r="DD20" s="640">
        <v>4002744</v>
      </c>
      <c r="DE20" s="635"/>
      <c r="DF20" s="635"/>
      <c r="DG20" s="635"/>
      <c r="DH20" s="635"/>
      <c r="DI20" s="635"/>
      <c r="DJ20" s="635"/>
      <c r="DK20" s="635"/>
      <c r="DL20" s="635"/>
      <c r="DM20" s="635"/>
      <c r="DN20" s="635"/>
      <c r="DO20" s="635"/>
      <c r="DP20" s="636"/>
      <c r="DQ20" s="640">
        <v>44287819</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17206864</v>
      </c>
      <c r="S21" s="635"/>
      <c r="T21" s="635"/>
      <c r="U21" s="635"/>
      <c r="V21" s="635"/>
      <c r="W21" s="635"/>
      <c r="X21" s="635"/>
      <c r="Y21" s="636"/>
      <c r="Z21" s="672">
        <v>26.1</v>
      </c>
      <c r="AA21" s="672"/>
      <c r="AB21" s="672"/>
      <c r="AC21" s="672"/>
      <c r="AD21" s="673">
        <v>15446412</v>
      </c>
      <c r="AE21" s="673"/>
      <c r="AF21" s="673"/>
      <c r="AG21" s="673"/>
      <c r="AH21" s="673"/>
      <c r="AI21" s="673"/>
      <c r="AJ21" s="673"/>
      <c r="AK21" s="673"/>
      <c r="AL21" s="637">
        <v>41.6</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15446412</v>
      </c>
      <c r="S22" s="635"/>
      <c r="T22" s="635"/>
      <c r="U22" s="635"/>
      <c r="V22" s="635"/>
      <c r="W22" s="635"/>
      <c r="X22" s="635"/>
      <c r="Y22" s="636"/>
      <c r="Z22" s="672">
        <v>23.4</v>
      </c>
      <c r="AA22" s="672"/>
      <c r="AB22" s="672"/>
      <c r="AC22" s="672"/>
      <c r="AD22" s="673">
        <v>15446412</v>
      </c>
      <c r="AE22" s="673"/>
      <c r="AF22" s="673"/>
      <c r="AG22" s="673"/>
      <c r="AH22" s="673"/>
      <c r="AI22" s="673"/>
      <c r="AJ22" s="673"/>
      <c r="AK22" s="673"/>
      <c r="AL22" s="637">
        <v>41.6</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1760452</v>
      </c>
      <c r="S23" s="635"/>
      <c r="T23" s="635"/>
      <c r="U23" s="635"/>
      <c r="V23" s="635"/>
      <c r="W23" s="635"/>
      <c r="X23" s="635"/>
      <c r="Y23" s="636"/>
      <c r="Z23" s="672">
        <v>2.7</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1151532</v>
      </c>
      <c r="BH23" s="635"/>
      <c r="BI23" s="635"/>
      <c r="BJ23" s="635"/>
      <c r="BK23" s="635"/>
      <c r="BL23" s="635"/>
      <c r="BM23" s="635"/>
      <c r="BN23" s="636"/>
      <c r="BO23" s="672">
        <v>6.3</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34937295</v>
      </c>
      <c r="CS24" s="690"/>
      <c r="CT24" s="690"/>
      <c r="CU24" s="690"/>
      <c r="CV24" s="690"/>
      <c r="CW24" s="690"/>
      <c r="CX24" s="690"/>
      <c r="CY24" s="715"/>
      <c r="CZ24" s="716">
        <v>53.6</v>
      </c>
      <c r="DA24" s="698"/>
      <c r="DB24" s="698"/>
      <c r="DC24" s="718"/>
      <c r="DD24" s="714">
        <v>23170725</v>
      </c>
      <c r="DE24" s="690"/>
      <c r="DF24" s="690"/>
      <c r="DG24" s="690"/>
      <c r="DH24" s="690"/>
      <c r="DI24" s="690"/>
      <c r="DJ24" s="690"/>
      <c r="DK24" s="715"/>
      <c r="DL24" s="714">
        <v>20636376</v>
      </c>
      <c r="DM24" s="690"/>
      <c r="DN24" s="690"/>
      <c r="DO24" s="690"/>
      <c r="DP24" s="690"/>
      <c r="DQ24" s="690"/>
      <c r="DR24" s="690"/>
      <c r="DS24" s="690"/>
      <c r="DT24" s="690"/>
      <c r="DU24" s="690"/>
      <c r="DV24" s="715"/>
      <c r="DW24" s="716">
        <v>55.1</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39985225</v>
      </c>
      <c r="S25" s="635"/>
      <c r="T25" s="635"/>
      <c r="U25" s="635"/>
      <c r="V25" s="635"/>
      <c r="W25" s="635"/>
      <c r="X25" s="635"/>
      <c r="Y25" s="636"/>
      <c r="Z25" s="672">
        <v>60.6</v>
      </c>
      <c r="AA25" s="672"/>
      <c r="AB25" s="672"/>
      <c r="AC25" s="672"/>
      <c r="AD25" s="673">
        <v>37073241</v>
      </c>
      <c r="AE25" s="673"/>
      <c r="AF25" s="673"/>
      <c r="AG25" s="673"/>
      <c r="AH25" s="673"/>
      <c r="AI25" s="673"/>
      <c r="AJ25" s="673"/>
      <c r="AK25" s="673"/>
      <c r="AL25" s="637">
        <v>99.8</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9669584</v>
      </c>
      <c r="CS25" s="647"/>
      <c r="CT25" s="647"/>
      <c r="CU25" s="647"/>
      <c r="CV25" s="647"/>
      <c r="CW25" s="647"/>
      <c r="CX25" s="647"/>
      <c r="CY25" s="648"/>
      <c r="CZ25" s="637">
        <v>14.8</v>
      </c>
      <c r="DA25" s="649"/>
      <c r="DB25" s="649"/>
      <c r="DC25" s="650"/>
      <c r="DD25" s="640">
        <v>9046251</v>
      </c>
      <c r="DE25" s="647"/>
      <c r="DF25" s="647"/>
      <c r="DG25" s="647"/>
      <c r="DH25" s="647"/>
      <c r="DI25" s="647"/>
      <c r="DJ25" s="647"/>
      <c r="DK25" s="648"/>
      <c r="DL25" s="640">
        <v>8505881</v>
      </c>
      <c r="DM25" s="647"/>
      <c r="DN25" s="647"/>
      <c r="DO25" s="647"/>
      <c r="DP25" s="647"/>
      <c r="DQ25" s="647"/>
      <c r="DR25" s="647"/>
      <c r="DS25" s="647"/>
      <c r="DT25" s="647"/>
      <c r="DU25" s="647"/>
      <c r="DV25" s="648"/>
      <c r="DW25" s="637">
        <v>22.7</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10204</v>
      </c>
      <c r="S26" s="635"/>
      <c r="T26" s="635"/>
      <c r="U26" s="635"/>
      <c r="V26" s="635"/>
      <c r="W26" s="635"/>
      <c r="X26" s="635"/>
      <c r="Y26" s="636"/>
      <c r="Z26" s="672">
        <v>0</v>
      </c>
      <c r="AA26" s="672"/>
      <c r="AB26" s="672"/>
      <c r="AC26" s="672"/>
      <c r="AD26" s="673">
        <v>10204</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6441644</v>
      </c>
      <c r="CS26" s="635"/>
      <c r="CT26" s="635"/>
      <c r="CU26" s="635"/>
      <c r="CV26" s="635"/>
      <c r="CW26" s="635"/>
      <c r="CX26" s="635"/>
      <c r="CY26" s="636"/>
      <c r="CZ26" s="637">
        <v>9.9</v>
      </c>
      <c r="DA26" s="649"/>
      <c r="DB26" s="649"/>
      <c r="DC26" s="650"/>
      <c r="DD26" s="640">
        <v>6141865</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310962</v>
      </c>
      <c r="S27" s="635"/>
      <c r="T27" s="635"/>
      <c r="U27" s="635"/>
      <c r="V27" s="635"/>
      <c r="W27" s="635"/>
      <c r="X27" s="635"/>
      <c r="Y27" s="636"/>
      <c r="Z27" s="672">
        <v>0.5</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18288257</v>
      </c>
      <c r="BH27" s="635"/>
      <c r="BI27" s="635"/>
      <c r="BJ27" s="635"/>
      <c r="BK27" s="635"/>
      <c r="BL27" s="635"/>
      <c r="BM27" s="635"/>
      <c r="BN27" s="636"/>
      <c r="BO27" s="672">
        <v>100</v>
      </c>
      <c r="BP27" s="672"/>
      <c r="BQ27" s="672"/>
      <c r="BR27" s="672"/>
      <c r="BS27" s="673">
        <v>376129</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16906526</v>
      </c>
      <c r="CS27" s="647"/>
      <c r="CT27" s="647"/>
      <c r="CU27" s="647"/>
      <c r="CV27" s="647"/>
      <c r="CW27" s="647"/>
      <c r="CX27" s="647"/>
      <c r="CY27" s="648"/>
      <c r="CZ27" s="637">
        <v>25.9</v>
      </c>
      <c r="DA27" s="649"/>
      <c r="DB27" s="649"/>
      <c r="DC27" s="650"/>
      <c r="DD27" s="640">
        <v>5893958</v>
      </c>
      <c r="DE27" s="647"/>
      <c r="DF27" s="647"/>
      <c r="DG27" s="647"/>
      <c r="DH27" s="647"/>
      <c r="DI27" s="647"/>
      <c r="DJ27" s="647"/>
      <c r="DK27" s="648"/>
      <c r="DL27" s="640">
        <v>3899979</v>
      </c>
      <c r="DM27" s="647"/>
      <c r="DN27" s="647"/>
      <c r="DO27" s="647"/>
      <c r="DP27" s="647"/>
      <c r="DQ27" s="647"/>
      <c r="DR27" s="647"/>
      <c r="DS27" s="647"/>
      <c r="DT27" s="647"/>
      <c r="DU27" s="647"/>
      <c r="DV27" s="648"/>
      <c r="DW27" s="637">
        <v>10.4</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796378</v>
      </c>
      <c r="S28" s="635"/>
      <c r="T28" s="635"/>
      <c r="U28" s="635"/>
      <c r="V28" s="635"/>
      <c r="W28" s="635"/>
      <c r="X28" s="635"/>
      <c r="Y28" s="636"/>
      <c r="Z28" s="672">
        <v>1.2</v>
      </c>
      <c r="AA28" s="672"/>
      <c r="AB28" s="672"/>
      <c r="AC28" s="672"/>
      <c r="AD28" s="673">
        <v>72513</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8361185</v>
      </c>
      <c r="CS28" s="635"/>
      <c r="CT28" s="635"/>
      <c r="CU28" s="635"/>
      <c r="CV28" s="635"/>
      <c r="CW28" s="635"/>
      <c r="CX28" s="635"/>
      <c r="CY28" s="636"/>
      <c r="CZ28" s="637">
        <v>12.8</v>
      </c>
      <c r="DA28" s="649"/>
      <c r="DB28" s="649"/>
      <c r="DC28" s="650"/>
      <c r="DD28" s="640">
        <v>8230516</v>
      </c>
      <c r="DE28" s="635"/>
      <c r="DF28" s="635"/>
      <c r="DG28" s="635"/>
      <c r="DH28" s="635"/>
      <c r="DI28" s="635"/>
      <c r="DJ28" s="635"/>
      <c r="DK28" s="636"/>
      <c r="DL28" s="640">
        <v>8230516</v>
      </c>
      <c r="DM28" s="635"/>
      <c r="DN28" s="635"/>
      <c r="DO28" s="635"/>
      <c r="DP28" s="635"/>
      <c r="DQ28" s="635"/>
      <c r="DR28" s="635"/>
      <c r="DS28" s="635"/>
      <c r="DT28" s="635"/>
      <c r="DU28" s="635"/>
      <c r="DV28" s="636"/>
      <c r="DW28" s="637">
        <v>22</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408797</v>
      </c>
      <c r="S29" s="635"/>
      <c r="T29" s="635"/>
      <c r="U29" s="635"/>
      <c r="V29" s="635"/>
      <c r="W29" s="635"/>
      <c r="X29" s="635"/>
      <c r="Y29" s="636"/>
      <c r="Z29" s="672">
        <v>0.6</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8361185</v>
      </c>
      <c r="CS29" s="647"/>
      <c r="CT29" s="647"/>
      <c r="CU29" s="647"/>
      <c r="CV29" s="647"/>
      <c r="CW29" s="647"/>
      <c r="CX29" s="647"/>
      <c r="CY29" s="648"/>
      <c r="CZ29" s="637">
        <v>12.8</v>
      </c>
      <c r="DA29" s="649"/>
      <c r="DB29" s="649"/>
      <c r="DC29" s="650"/>
      <c r="DD29" s="640">
        <v>8230516</v>
      </c>
      <c r="DE29" s="647"/>
      <c r="DF29" s="647"/>
      <c r="DG29" s="647"/>
      <c r="DH29" s="647"/>
      <c r="DI29" s="647"/>
      <c r="DJ29" s="647"/>
      <c r="DK29" s="648"/>
      <c r="DL29" s="640">
        <v>8230516</v>
      </c>
      <c r="DM29" s="647"/>
      <c r="DN29" s="647"/>
      <c r="DO29" s="647"/>
      <c r="DP29" s="647"/>
      <c r="DQ29" s="647"/>
      <c r="DR29" s="647"/>
      <c r="DS29" s="647"/>
      <c r="DT29" s="647"/>
      <c r="DU29" s="647"/>
      <c r="DV29" s="648"/>
      <c r="DW29" s="637">
        <v>22</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12347208</v>
      </c>
      <c r="S30" s="635"/>
      <c r="T30" s="635"/>
      <c r="U30" s="635"/>
      <c r="V30" s="635"/>
      <c r="W30" s="635"/>
      <c r="X30" s="635"/>
      <c r="Y30" s="636"/>
      <c r="Z30" s="672">
        <v>18.7</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8100723</v>
      </c>
      <c r="CS30" s="635"/>
      <c r="CT30" s="635"/>
      <c r="CU30" s="635"/>
      <c r="CV30" s="635"/>
      <c r="CW30" s="635"/>
      <c r="CX30" s="635"/>
      <c r="CY30" s="636"/>
      <c r="CZ30" s="637">
        <v>12.4</v>
      </c>
      <c r="DA30" s="649"/>
      <c r="DB30" s="649"/>
      <c r="DC30" s="650"/>
      <c r="DD30" s="640">
        <v>7984521</v>
      </c>
      <c r="DE30" s="635"/>
      <c r="DF30" s="635"/>
      <c r="DG30" s="635"/>
      <c r="DH30" s="635"/>
      <c r="DI30" s="635"/>
      <c r="DJ30" s="635"/>
      <c r="DK30" s="636"/>
      <c r="DL30" s="640">
        <v>7984521</v>
      </c>
      <c r="DM30" s="635"/>
      <c r="DN30" s="635"/>
      <c r="DO30" s="635"/>
      <c r="DP30" s="635"/>
      <c r="DQ30" s="635"/>
      <c r="DR30" s="635"/>
      <c r="DS30" s="635"/>
      <c r="DT30" s="635"/>
      <c r="DU30" s="635"/>
      <c r="DV30" s="636"/>
      <c r="DW30" s="637">
        <v>21.3</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98.1</v>
      </c>
      <c r="BN31" s="697"/>
      <c r="BO31" s="697"/>
      <c r="BP31" s="697"/>
      <c r="BQ31" s="699"/>
      <c r="BR31" s="696">
        <v>99.6</v>
      </c>
      <c r="BS31" s="697"/>
      <c r="BT31" s="697"/>
      <c r="BU31" s="697"/>
      <c r="BV31" s="697"/>
      <c r="BW31" s="697"/>
      <c r="BX31" s="698">
        <v>98.1</v>
      </c>
      <c r="BY31" s="697"/>
      <c r="BZ31" s="697"/>
      <c r="CA31" s="697"/>
      <c r="CB31" s="699"/>
      <c r="CD31" s="655"/>
      <c r="CE31" s="656"/>
      <c r="CF31" s="631" t="s">
        <v>300</v>
      </c>
      <c r="CG31" s="632"/>
      <c r="CH31" s="632"/>
      <c r="CI31" s="632"/>
      <c r="CJ31" s="632"/>
      <c r="CK31" s="632"/>
      <c r="CL31" s="632"/>
      <c r="CM31" s="632"/>
      <c r="CN31" s="632"/>
      <c r="CO31" s="632"/>
      <c r="CP31" s="632"/>
      <c r="CQ31" s="633"/>
      <c r="CR31" s="634">
        <v>260462</v>
      </c>
      <c r="CS31" s="647"/>
      <c r="CT31" s="647"/>
      <c r="CU31" s="647"/>
      <c r="CV31" s="647"/>
      <c r="CW31" s="647"/>
      <c r="CX31" s="647"/>
      <c r="CY31" s="648"/>
      <c r="CZ31" s="637">
        <v>0.4</v>
      </c>
      <c r="DA31" s="649"/>
      <c r="DB31" s="649"/>
      <c r="DC31" s="650"/>
      <c r="DD31" s="640">
        <v>245995</v>
      </c>
      <c r="DE31" s="647"/>
      <c r="DF31" s="647"/>
      <c r="DG31" s="647"/>
      <c r="DH31" s="647"/>
      <c r="DI31" s="647"/>
      <c r="DJ31" s="647"/>
      <c r="DK31" s="648"/>
      <c r="DL31" s="640">
        <v>245995</v>
      </c>
      <c r="DM31" s="647"/>
      <c r="DN31" s="647"/>
      <c r="DO31" s="647"/>
      <c r="DP31" s="647"/>
      <c r="DQ31" s="647"/>
      <c r="DR31" s="647"/>
      <c r="DS31" s="647"/>
      <c r="DT31" s="647"/>
      <c r="DU31" s="647"/>
      <c r="DV31" s="648"/>
      <c r="DW31" s="637">
        <v>0.7</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5035986</v>
      </c>
      <c r="S32" s="635"/>
      <c r="T32" s="635"/>
      <c r="U32" s="635"/>
      <c r="V32" s="635"/>
      <c r="W32" s="635"/>
      <c r="X32" s="635"/>
      <c r="Y32" s="636"/>
      <c r="Z32" s="672">
        <v>7.6</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99.4</v>
      </c>
      <c r="BH32" s="647"/>
      <c r="BI32" s="647"/>
      <c r="BJ32" s="647"/>
      <c r="BK32" s="647"/>
      <c r="BL32" s="647"/>
      <c r="BM32" s="638">
        <v>97.9</v>
      </c>
      <c r="BN32" s="647"/>
      <c r="BO32" s="647"/>
      <c r="BP32" s="647"/>
      <c r="BQ32" s="670"/>
      <c r="BR32" s="700">
        <v>99.6</v>
      </c>
      <c r="BS32" s="647"/>
      <c r="BT32" s="647"/>
      <c r="BU32" s="647"/>
      <c r="BV32" s="647"/>
      <c r="BW32" s="647"/>
      <c r="BX32" s="638">
        <v>97.8</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587225</v>
      </c>
      <c r="S33" s="635"/>
      <c r="T33" s="635"/>
      <c r="U33" s="635"/>
      <c r="V33" s="635"/>
      <c r="W33" s="635"/>
      <c r="X33" s="635"/>
      <c r="Y33" s="636"/>
      <c r="Z33" s="672">
        <v>0.9</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99.6</v>
      </c>
      <c r="BH33" s="619"/>
      <c r="BI33" s="619"/>
      <c r="BJ33" s="619"/>
      <c r="BK33" s="619"/>
      <c r="BL33" s="619"/>
      <c r="BM33" s="665">
        <v>98.2</v>
      </c>
      <c r="BN33" s="619"/>
      <c r="BO33" s="619"/>
      <c r="BP33" s="619"/>
      <c r="BQ33" s="682"/>
      <c r="BR33" s="695">
        <v>99.6</v>
      </c>
      <c r="BS33" s="619"/>
      <c r="BT33" s="619"/>
      <c r="BU33" s="619"/>
      <c r="BV33" s="619"/>
      <c r="BW33" s="619"/>
      <c r="BX33" s="665">
        <v>98.3</v>
      </c>
      <c r="BY33" s="619"/>
      <c r="BZ33" s="619"/>
      <c r="CA33" s="619"/>
      <c r="CB33" s="682"/>
      <c r="CD33" s="631" t="s">
        <v>307</v>
      </c>
      <c r="CE33" s="632"/>
      <c r="CF33" s="632"/>
      <c r="CG33" s="632"/>
      <c r="CH33" s="632"/>
      <c r="CI33" s="632"/>
      <c r="CJ33" s="632"/>
      <c r="CK33" s="632"/>
      <c r="CL33" s="632"/>
      <c r="CM33" s="632"/>
      <c r="CN33" s="632"/>
      <c r="CO33" s="632"/>
      <c r="CP33" s="632"/>
      <c r="CQ33" s="633"/>
      <c r="CR33" s="634">
        <v>26024873</v>
      </c>
      <c r="CS33" s="647"/>
      <c r="CT33" s="647"/>
      <c r="CU33" s="647"/>
      <c r="CV33" s="647"/>
      <c r="CW33" s="647"/>
      <c r="CX33" s="647"/>
      <c r="CY33" s="648"/>
      <c r="CZ33" s="637">
        <v>39.9</v>
      </c>
      <c r="DA33" s="649"/>
      <c r="DB33" s="649"/>
      <c r="DC33" s="650"/>
      <c r="DD33" s="640">
        <v>19690823</v>
      </c>
      <c r="DE33" s="647"/>
      <c r="DF33" s="647"/>
      <c r="DG33" s="647"/>
      <c r="DH33" s="647"/>
      <c r="DI33" s="647"/>
      <c r="DJ33" s="647"/>
      <c r="DK33" s="648"/>
      <c r="DL33" s="640">
        <v>14900904</v>
      </c>
      <c r="DM33" s="647"/>
      <c r="DN33" s="647"/>
      <c r="DO33" s="647"/>
      <c r="DP33" s="647"/>
      <c r="DQ33" s="647"/>
      <c r="DR33" s="647"/>
      <c r="DS33" s="647"/>
      <c r="DT33" s="647"/>
      <c r="DU33" s="647"/>
      <c r="DV33" s="648"/>
      <c r="DW33" s="637">
        <v>39.799999999999997</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574297</v>
      </c>
      <c r="S34" s="635"/>
      <c r="T34" s="635"/>
      <c r="U34" s="635"/>
      <c r="V34" s="635"/>
      <c r="W34" s="635"/>
      <c r="X34" s="635"/>
      <c r="Y34" s="636"/>
      <c r="Z34" s="672">
        <v>0.9</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9070104</v>
      </c>
      <c r="CS34" s="635"/>
      <c r="CT34" s="635"/>
      <c r="CU34" s="635"/>
      <c r="CV34" s="635"/>
      <c r="CW34" s="635"/>
      <c r="CX34" s="635"/>
      <c r="CY34" s="636"/>
      <c r="CZ34" s="637">
        <v>13.9</v>
      </c>
      <c r="DA34" s="649"/>
      <c r="DB34" s="649"/>
      <c r="DC34" s="650"/>
      <c r="DD34" s="640">
        <v>6918239</v>
      </c>
      <c r="DE34" s="635"/>
      <c r="DF34" s="635"/>
      <c r="DG34" s="635"/>
      <c r="DH34" s="635"/>
      <c r="DI34" s="635"/>
      <c r="DJ34" s="635"/>
      <c r="DK34" s="636"/>
      <c r="DL34" s="640">
        <v>5425443</v>
      </c>
      <c r="DM34" s="635"/>
      <c r="DN34" s="635"/>
      <c r="DO34" s="635"/>
      <c r="DP34" s="635"/>
      <c r="DQ34" s="635"/>
      <c r="DR34" s="635"/>
      <c r="DS34" s="635"/>
      <c r="DT34" s="635"/>
      <c r="DU34" s="635"/>
      <c r="DV34" s="636"/>
      <c r="DW34" s="637">
        <v>14.5</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1602279</v>
      </c>
      <c r="S35" s="635"/>
      <c r="T35" s="635"/>
      <c r="U35" s="635"/>
      <c r="V35" s="635"/>
      <c r="W35" s="635"/>
      <c r="X35" s="635"/>
      <c r="Y35" s="636"/>
      <c r="Z35" s="672">
        <v>2.4</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934595</v>
      </c>
      <c r="CS35" s="647"/>
      <c r="CT35" s="647"/>
      <c r="CU35" s="647"/>
      <c r="CV35" s="647"/>
      <c r="CW35" s="647"/>
      <c r="CX35" s="647"/>
      <c r="CY35" s="648"/>
      <c r="CZ35" s="637">
        <v>1.4</v>
      </c>
      <c r="DA35" s="649"/>
      <c r="DB35" s="649"/>
      <c r="DC35" s="650"/>
      <c r="DD35" s="640">
        <v>596655</v>
      </c>
      <c r="DE35" s="647"/>
      <c r="DF35" s="647"/>
      <c r="DG35" s="647"/>
      <c r="DH35" s="647"/>
      <c r="DI35" s="647"/>
      <c r="DJ35" s="647"/>
      <c r="DK35" s="648"/>
      <c r="DL35" s="640">
        <v>596222</v>
      </c>
      <c r="DM35" s="647"/>
      <c r="DN35" s="647"/>
      <c r="DO35" s="647"/>
      <c r="DP35" s="647"/>
      <c r="DQ35" s="647"/>
      <c r="DR35" s="647"/>
      <c r="DS35" s="647"/>
      <c r="DT35" s="647"/>
      <c r="DU35" s="647"/>
      <c r="DV35" s="648"/>
      <c r="DW35" s="637">
        <v>1.6</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1035832</v>
      </c>
      <c r="S36" s="635"/>
      <c r="T36" s="635"/>
      <c r="U36" s="635"/>
      <c r="V36" s="635"/>
      <c r="W36" s="635"/>
      <c r="X36" s="635"/>
      <c r="Y36" s="636"/>
      <c r="Z36" s="672">
        <v>1.6</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10172495</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71247</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6679043</v>
      </c>
      <c r="CS36" s="635"/>
      <c r="CT36" s="635"/>
      <c r="CU36" s="635"/>
      <c r="CV36" s="635"/>
      <c r="CW36" s="635"/>
      <c r="CX36" s="635"/>
      <c r="CY36" s="636"/>
      <c r="CZ36" s="637">
        <v>10.199999999999999</v>
      </c>
      <c r="DA36" s="649"/>
      <c r="DB36" s="649"/>
      <c r="DC36" s="650"/>
      <c r="DD36" s="640">
        <v>5563133</v>
      </c>
      <c r="DE36" s="635"/>
      <c r="DF36" s="635"/>
      <c r="DG36" s="635"/>
      <c r="DH36" s="635"/>
      <c r="DI36" s="635"/>
      <c r="DJ36" s="635"/>
      <c r="DK36" s="636"/>
      <c r="DL36" s="640">
        <v>3623772</v>
      </c>
      <c r="DM36" s="635"/>
      <c r="DN36" s="635"/>
      <c r="DO36" s="635"/>
      <c r="DP36" s="635"/>
      <c r="DQ36" s="635"/>
      <c r="DR36" s="635"/>
      <c r="DS36" s="635"/>
      <c r="DT36" s="635"/>
      <c r="DU36" s="635"/>
      <c r="DV36" s="636"/>
      <c r="DW36" s="637">
        <v>9.6999999999999993</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1522503</v>
      </c>
      <c r="S37" s="635"/>
      <c r="T37" s="635"/>
      <c r="U37" s="635"/>
      <c r="V37" s="635"/>
      <c r="W37" s="635"/>
      <c r="X37" s="635"/>
      <c r="Y37" s="636"/>
      <c r="Z37" s="672">
        <v>2.2999999999999998</v>
      </c>
      <c r="AA37" s="672"/>
      <c r="AB37" s="672"/>
      <c r="AC37" s="672"/>
      <c r="AD37" s="673">
        <v>2502</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2427506</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-124663</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14586</v>
      </c>
      <c r="CS37" s="647"/>
      <c r="CT37" s="647"/>
      <c r="CU37" s="647"/>
      <c r="CV37" s="647"/>
      <c r="CW37" s="647"/>
      <c r="CX37" s="647"/>
      <c r="CY37" s="648"/>
      <c r="CZ37" s="637">
        <v>0</v>
      </c>
      <c r="DA37" s="649"/>
      <c r="DB37" s="649"/>
      <c r="DC37" s="650"/>
      <c r="DD37" s="640">
        <v>14586</v>
      </c>
      <c r="DE37" s="647"/>
      <c r="DF37" s="647"/>
      <c r="DG37" s="647"/>
      <c r="DH37" s="647"/>
      <c r="DI37" s="647"/>
      <c r="DJ37" s="647"/>
      <c r="DK37" s="648"/>
      <c r="DL37" s="640">
        <v>6390</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1741400</v>
      </c>
      <c r="S38" s="635"/>
      <c r="T38" s="635"/>
      <c r="U38" s="635"/>
      <c r="V38" s="635"/>
      <c r="W38" s="635"/>
      <c r="X38" s="635"/>
      <c r="Y38" s="636"/>
      <c r="Z38" s="672">
        <v>2.6</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965745</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17124</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6643911</v>
      </c>
      <c r="CS38" s="635"/>
      <c r="CT38" s="635"/>
      <c r="CU38" s="635"/>
      <c r="CV38" s="635"/>
      <c r="CW38" s="635"/>
      <c r="CX38" s="635"/>
      <c r="CY38" s="636"/>
      <c r="CZ38" s="637">
        <v>10.199999999999999</v>
      </c>
      <c r="DA38" s="649"/>
      <c r="DB38" s="649"/>
      <c r="DC38" s="650"/>
      <c r="DD38" s="640">
        <v>5495944</v>
      </c>
      <c r="DE38" s="635"/>
      <c r="DF38" s="635"/>
      <c r="DG38" s="635"/>
      <c r="DH38" s="635"/>
      <c r="DI38" s="635"/>
      <c r="DJ38" s="635"/>
      <c r="DK38" s="636"/>
      <c r="DL38" s="640">
        <v>5255467</v>
      </c>
      <c r="DM38" s="635"/>
      <c r="DN38" s="635"/>
      <c r="DO38" s="635"/>
      <c r="DP38" s="635"/>
      <c r="DQ38" s="635"/>
      <c r="DR38" s="635"/>
      <c r="DS38" s="635"/>
      <c r="DT38" s="635"/>
      <c r="DU38" s="635"/>
      <c r="DV38" s="636"/>
      <c r="DW38" s="637">
        <v>14</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135333</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24854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1462484</v>
      </c>
      <c r="CS39" s="647"/>
      <c r="CT39" s="647"/>
      <c r="CU39" s="647"/>
      <c r="CV39" s="647"/>
      <c r="CW39" s="647"/>
      <c r="CX39" s="647"/>
      <c r="CY39" s="648"/>
      <c r="CZ39" s="637">
        <v>2.2000000000000002</v>
      </c>
      <c r="DA39" s="649"/>
      <c r="DB39" s="649"/>
      <c r="DC39" s="650"/>
      <c r="DD39" s="640">
        <v>885064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285300</v>
      </c>
      <c r="S40" s="635"/>
      <c r="T40" s="635"/>
      <c r="U40" s="635"/>
      <c r="V40" s="635"/>
      <c r="W40" s="635"/>
      <c r="X40" s="635"/>
      <c r="Y40" s="636"/>
      <c r="Z40" s="672">
        <v>0.4</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26592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90</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1234736</v>
      </c>
      <c r="CS40" s="635"/>
      <c r="CT40" s="635"/>
      <c r="CU40" s="635"/>
      <c r="CV40" s="635"/>
      <c r="CW40" s="635"/>
      <c r="CX40" s="635"/>
      <c r="CY40" s="636"/>
      <c r="CZ40" s="637">
        <v>1.9</v>
      </c>
      <c r="DA40" s="649"/>
      <c r="DB40" s="649"/>
      <c r="DC40" s="650"/>
      <c r="DD40" s="640">
        <v>231788</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65958296</v>
      </c>
      <c r="S41" s="659"/>
      <c r="T41" s="659"/>
      <c r="U41" s="659"/>
      <c r="V41" s="659"/>
      <c r="W41" s="659"/>
      <c r="X41" s="659"/>
      <c r="Y41" s="662"/>
      <c r="Z41" s="663">
        <v>100</v>
      </c>
      <c r="AA41" s="663"/>
      <c r="AB41" s="663"/>
      <c r="AC41" s="663"/>
      <c r="AD41" s="664">
        <v>37158460</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1164937</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5452382</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408</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4246052</v>
      </c>
      <c r="CS42" s="647"/>
      <c r="CT42" s="647"/>
      <c r="CU42" s="647"/>
      <c r="CV42" s="647"/>
      <c r="CW42" s="647"/>
      <c r="CX42" s="647"/>
      <c r="CY42" s="648"/>
      <c r="CZ42" s="637">
        <v>6.5</v>
      </c>
      <c r="DA42" s="649"/>
      <c r="DB42" s="649"/>
      <c r="DC42" s="650"/>
      <c r="DD42" s="640">
        <v>1426271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207057</v>
      </c>
      <c r="CS43" s="647"/>
      <c r="CT43" s="647"/>
      <c r="CU43" s="647"/>
      <c r="CV43" s="647"/>
      <c r="CW43" s="647"/>
      <c r="CX43" s="647"/>
      <c r="CY43" s="648"/>
      <c r="CZ43" s="637">
        <v>0.3</v>
      </c>
      <c r="DA43" s="649"/>
      <c r="DB43" s="649"/>
      <c r="DC43" s="650"/>
      <c r="DD43" s="640">
        <v>205823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4002744</v>
      </c>
      <c r="CS44" s="635"/>
      <c r="CT44" s="635"/>
      <c r="CU44" s="635"/>
      <c r="CV44" s="635"/>
      <c r="CW44" s="635"/>
      <c r="CX44" s="635"/>
      <c r="CY44" s="636"/>
      <c r="CZ44" s="637">
        <v>6.1</v>
      </c>
      <c r="DA44" s="638"/>
      <c r="DB44" s="638"/>
      <c r="DC44" s="639"/>
      <c r="DD44" s="640">
        <v>1354561</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1264709</v>
      </c>
      <c r="CS45" s="647"/>
      <c r="CT45" s="647"/>
      <c r="CU45" s="647"/>
      <c r="CV45" s="647"/>
      <c r="CW45" s="647"/>
      <c r="CX45" s="647"/>
      <c r="CY45" s="648"/>
      <c r="CZ45" s="637">
        <v>1.9</v>
      </c>
      <c r="DA45" s="649"/>
      <c r="DB45" s="649"/>
      <c r="DC45" s="650"/>
      <c r="DD45" s="640">
        <v>156362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2460122</v>
      </c>
      <c r="CS46" s="635"/>
      <c r="CT46" s="635"/>
      <c r="CU46" s="635"/>
      <c r="CV46" s="635"/>
      <c r="CW46" s="635"/>
      <c r="CX46" s="635"/>
      <c r="CY46" s="636"/>
      <c r="CZ46" s="637">
        <v>3.8</v>
      </c>
      <c r="DA46" s="638"/>
      <c r="DB46" s="638"/>
      <c r="DC46" s="639"/>
      <c r="DD46" s="640">
        <v>1080197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243308</v>
      </c>
      <c r="CS47" s="647"/>
      <c r="CT47" s="647"/>
      <c r="CU47" s="647"/>
      <c r="CV47" s="647"/>
      <c r="CW47" s="647"/>
      <c r="CX47" s="647"/>
      <c r="CY47" s="648"/>
      <c r="CZ47" s="637">
        <v>0.4</v>
      </c>
      <c r="DA47" s="649"/>
      <c r="DB47" s="649"/>
      <c r="DC47" s="650"/>
      <c r="DD47" s="640">
        <v>71710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65208220</v>
      </c>
      <c r="CS49" s="619"/>
      <c r="CT49" s="619"/>
      <c r="CU49" s="619"/>
      <c r="CV49" s="619"/>
      <c r="CW49" s="619"/>
      <c r="CX49" s="619"/>
      <c r="CY49" s="620"/>
      <c r="CZ49" s="621">
        <v>100</v>
      </c>
      <c r="DA49" s="622"/>
      <c r="DB49" s="622"/>
      <c r="DC49" s="623"/>
      <c r="DD49" s="624">
        <v>44287819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Eo+ND91WoHaunCFqs41gyBasy/sqAOAwDgBFfRLzUOwkdSu5mHzclwRPuEpP0xuhfQtJNbUsWLFHFanUYOIzbg==" saltValue="fw5Ek9ilDR0+dx04yPsf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374</v>
      </c>
      <c r="C7" s="1061"/>
      <c r="D7" s="1061"/>
      <c r="E7" s="1061"/>
      <c r="F7" s="1061"/>
      <c r="G7" s="1061"/>
      <c r="H7" s="1061"/>
      <c r="I7" s="1061"/>
      <c r="J7" s="1061"/>
      <c r="K7" s="1061"/>
      <c r="L7" s="1061"/>
      <c r="M7" s="1061"/>
      <c r="N7" s="1061"/>
      <c r="O7" s="1061"/>
      <c r="P7" s="1062"/>
      <c r="Q7" s="1115">
        <v>65784</v>
      </c>
      <c r="R7" s="1116"/>
      <c r="S7" s="1116"/>
      <c r="T7" s="1116"/>
      <c r="U7" s="1116"/>
      <c r="V7" s="1116">
        <v>65047</v>
      </c>
      <c r="W7" s="1116"/>
      <c r="X7" s="1116"/>
      <c r="Y7" s="1116"/>
      <c r="Z7" s="1116"/>
      <c r="AA7" s="1116">
        <v>737</v>
      </c>
      <c r="AB7" s="1116"/>
      <c r="AC7" s="1116"/>
      <c r="AD7" s="1116"/>
      <c r="AE7" s="1117"/>
      <c r="AF7" s="1118">
        <v>233</v>
      </c>
      <c r="AG7" s="1119"/>
      <c r="AH7" s="1119"/>
      <c r="AI7" s="1119"/>
      <c r="AJ7" s="1120"/>
      <c r="AK7" s="1121">
        <v>1610</v>
      </c>
      <c r="AL7" s="1122"/>
      <c r="AM7" s="1122"/>
      <c r="AN7" s="1122"/>
      <c r="AO7" s="1122"/>
      <c r="AP7" s="1122">
        <v>63874</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557</v>
      </c>
      <c r="BT7" s="1113"/>
      <c r="BU7" s="1113"/>
      <c r="BV7" s="1113"/>
      <c r="BW7" s="1113"/>
      <c r="BX7" s="1113"/>
      <c r="BY7" s="1113"/>
      <c r="BZ7" s="1113"/>
      <c r="CA7" s="1113"/>
      <c r="CB7" s="1113"/>
      <c r="CC7" s="1113"/>
      <c r="CD7" s="1113"/>
      <c r="CE7" s="1113"/>
      <c r="CF7" s="1113"/>
      <c r="CG7" s="1125"/>
      <c r="CH7" s="1109">
        <v>20</v>
      </c>
      <c r="CI7" s="1110"/>
      <c r="CJ7" s="1110"/>
      <c r="CK7" s="1110"/>
      <c r="CL7" s="1111"/>
      <c r="CM7" s="1109">
        <v>670</v>
      </c>
      <c r="CN7" s="1110"/>
      <c r="CO7" s="1110"/>
      <c r="CP7" s="1110"/>
      <c r="CQ7" s="1111"/>
      <c r="CR7" s="1109">
        <v>200</v>
      </c>
      <c r="CS7" s="1110"/>
      <c r="CT7" s="1110"/>
      <c r="CU7" s="1110"/>
      <c r="CV7" s="1111"/>
      <c r="CW7" s="1109" t="s">
        <v>556</v>
      </c>
      <c r="CX7" s="1110"/>
      <c r="CY7" s="1110"/>
      <c r="CZ7" s="1110"/>
      <c r="DA7" s="1111"/>
      <c r="DB7" s="1109" t="s">
        <v>556</v>
      </c>
      <c r="DC7" s="1110"/>
      <c r="DD7" s="1110"/>
      <c r="DE7" s="1110"/>
      <c r="DF7" s="1111"/>
      <c r="DG7" s="1109" t="s">
        <v>556</v>
      </c>
      <c r="DH7" s="1110"/>
      <c r="DI7" s="1110"/>
      <c r="DJ7" s="1110"/>
      <c r="DK7" s="1111"/>
      <c r="DL7" s="1109" t="s">
        <v>556</v>
      </c>
      <c r="DM7" s="1110"/>
      <c r="DN7" s="1110"/>
      <c r="DO7" s="1110"/>
      <c r="DP7" s="1111"/>
      <c r="DQ7" s="1109" t="s">
        <v>556</v>
      </c>
      <c r="DR7" s="1110"/>
      <c r="DS7" s="1110"/>
      <c r="DT7" s="1110"/>
      <c r="DU7" s="1111"/>
      <c r="DV7" s="1112"/>
      <c r="DW7" s="1113"/>
      <c r="DX7" s="1113"/>
      <c r="DY7" s="1113"/>
      <c r="DZ7" s="1114"/>
      <c r="EA7" s="228"/>
    </row>
    <row r="8" spans="1:131" s="229" customFormat="1" ht="26.25" customHeight="1" x14ac:dyDescent="0.15">
      <c r="A8" s="232">
        <v>2</v>
      </c>
      <c r="B8" s="1043" t="s">
        <v>375</v>
      </c>
      <c r="C8" s="1044"/>
      <c r="D8" s="1044"/>
      <c r="E8" s="1044"/>
      <c r="F8" s="1044"/>
      <c r="G8" s="1044"/>
      <c r="H8" s="1044"/>
      <c r="I8" s="1044"/>
      <c r="J8" s="1044"/>
      <c r="K8" s="1044"/>
      <c r="L8" s="1044"/>
      <c r="M8" s="1044"/>
      <c r="N8" s="1044"/>
      <c r="O8" s="1044"/>
      <c r="P8" s="1045"/>
      <c r="Q8" s="1051">
        <v>205</v>
      </c>
      <c r="R8" s="1052"/>
      <c r="S8" s="1052"/>
      <c r="T8" s="1052"/>
      <c r="U8" s="1052"/>
      <c r="V8" s="1052">
        <v>191</v>
      </c>
      <c r="W8" s="1052"/>
      <c r="X8" s="1052"/>
      <c r="Y8" s="1052"/>
      <c r="Z8" s="1052"/>
      <c r="AA8" s="1052">
        <v>13</v>
      </c>
      <c r="AB8" s="1052"/>
      <c r="AC8" s="1052"/>
      <c r="AD8" s="1052"/>
      <c r="AE8" s="1053"/>
      <c r="AF8" s="1048">
        <v>13</v>
      </c>
      <c r="AG8" s="1049"/>
      <c r="AH8" s="1049"/>
      <c r="AI8" s="1049"/>
      <c r="AJ8" s="1050"/>
      <c r="AK8" s="1093" t="s">
        <v>555</v>
      </c>
      <c r="AL8" s="1094"/>
      <c r="AM8" s="1094"/>
      <c r="AN8" s="1094"/>
      <c r="AO8" s="1094"/>
      <c r="AP8" s="1094" t="s">
        <v>555</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558</v>
      </c>
      <c r="BT8" s="1006"/>
      <c r="BU8" s="1006"/>
      <c r="BV8" s="1006"/>
      <c r="BW8" s="1006"/>
      <c r="BX8" s="1006"/>
      <c r="BY8" s="1006"/>
      <c r="BZ8" s="1006"/>
      <c r="CA8" s="1006"/>
      <c r="CB8" s="1006"/>
      <c r="CC8" s="1006"/>
      <c r="CD8" s="1006"/>
      <c r="CE8" s="1006"/>
      <c r="CF8" s="1006"/>
      <c r="CG8" s="1027"/>
      <c r="CH8" s="1002">
        <v>9</v>
      </c>
      <c r="CI8" s="1003"/>
      <c r="CJ8" s="1003"/>
      <c r="CK8" s="1003"/>
      <c r="CL8" s="1004"/>
      <c r="CM8" s="1002">
        <v>48</v>
      </c>
      <c r="CN8" s="1003"/>
      <c r="CO8" s="1003"/>
      <c r="CP8" s="1003"/>
      <c r="CQ8" s="1004"/>
      <c r="CR8" s="1002">
        <v>7</v>
      </c>
      <c r="CS8" s="1003"/>
      <c r="CT8" s="1003"/>
      <c r="CU8" s="1003"/>
      <c r="CV8" s="1004"/>
      <c r="CW8" s="1002">
        <v>2</v>
      </c>
      <c r="CX8" s="1003"/>
      <c r="CY8" s="1003"/>
      <c r="CZ8" s="1003"/>
      <c r="DA8" s="1004"/>
      <c r="DB8" s="1002" t="s">
        <v>493</v>
      </c>
      <c r="DC8" s="1003"/>
      <c r="DD8" s="1003"/>
      <c r="DE8" s="1003"/>
      <c r="DF8" s="1004"/>
      <c r="DG8" s="1002" t="s">
        <v>493</v>
      </c>
      <c r="DH8" s="1003"/>
      <c r="DI8" s="1003"/>
      <c r="DJ8" s="1003"/>
      <c r="DK8" s="1004"/>
      <c r="DL8" s="1002" t="s">
        <v>493</v>
      </c>
      <c r="DM8" s="1003"/>
      <c r="DN8" s="1003"/>
      <c r="DO8" s="1003"/>
      <c r="DP8" s="1004"/>
      <c r="DQ8" s="1002" t="s">
        <v>493</v>
      </c>
      <c r="DR8" s="1003"/>
      <c r="DS8" s="1003"/>
      <c r="DT8" s="1003"/>
      <c r="DU8" s="1004"/>
      <c r="DV8" s="1005"/>
      <c r="DW8" s="1006"/>
      <c r="DX8" s="1006"/>
      <c r="DY8" s="1006"/>
      <c r="DZ8" s="1007"/>
      <c r="EA8" s="228"/>
    </row>
    <row r="9" spans="1:131" s="229" customFormat="1" ht="26.25" customHeight="1" x14ac:dyDescent="0.15">
      <c r="A9" s="232">
        <v>3</v>
      </c>
      <c r="B9" s="1043" t="s">
        <v>376</v>
      </c>
      <c r="C9" s="1044"/>
      <c r="D9" s="1044"/>
      <c r="E9" s="1044"/>
      <c r="F9" s="1044"/>
      <c r="G9" s="1044"/>
      <c r="H9" s="1044"/>
      <c r="I9" s="1044"/>
      <c r="J9" s="1044"/>
      <c r="K9" s="1044"/>
      <c r="L9" s="1044"/>
      <c r="M9" s="1044"/>
      <c r="N9" s="1044"/>
      <c r="O9" s="1044"/>
      <c r="P9" s="1045"/>
      <c r="Q9" s="1051">
        <v>82</v>
      </c>
      <c r="R9" s="1052"/>
      <c r="S9" s="1052"/>
      <c r="T9" s="1052"/>
      <c r="U9" s="1052"/>
      <c r="V9" s="1052">
        <v>82</v>
      </c>
      <c r="W9" s="1052"/>
      <c r="X9" s="1052"/>
      <c r="Y9" s="1052"/>
      <c r="Z9" s="1052"/>
      <c r="AA9" s="1052" t="s">
        <v>555</v>
      </c>
      <c r="AB9" s="1052"/>
      <c r="AC9" s="1052"/>
      <c r="AD9" s="1052"/>
      <c r="AE9" s="1053"/>
      <c r="AF9" s="1048" t="s">
        <v>122</v>
      </c>
      <c r="AG9" s="1049"/>
      <c r="AH9" s="1049"/>
      <c r="AI9" s="1049"/>
      <c r="AJ9" s="1050"/>
      <c r="AK9" s="1093">
        <v>63</v>
      </c>
      <c r="AL9" s="1094"/>
      <c r="AM9" s="1094"/>
      <c r="AN9" s="1094"/>
      <c r="AO9" s="1094"/>
      <c r="AP9" s="1094" t="s">
        <v>555</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559</v>
      </c>
      <c r="BT9" s="1006"/>
      <c r="BU9" s="1006"/>
      <c r="BV9" s="1006"/>
      <c r="BW9" s="1006"/>
      <c r="BX9" s="1006"/>
      <c r="BY9" s="1006"/>
      <c r="BZ9" s="1006"/>
      <c r="CA9" s="1006"/>
      <c r="CB9" s="1006"/>
      <c r="CC9" s="1006"/>
      <c r="CD9" s="1006"/>
      <c r="CE9" s="1006"/>
      <c r="CF9" s="1006"/>
      <c r="CG9" s="1027"/>
      <c r="CH9" s="1002">
        <v>27</v>
      </c>
      <c r="CI9" s="1003"/>
      <c r="CJ9" s="1003"/>
      <c r="CK9" s="1003"/>
      <c r="CL9" s="1004"/>
      <c r="CM9" s="1002">
        <v>857</v>
      </c>
      <c r="CN9" s="1003"/>
      <c r="CO9" s="1003"/>
      <c r="CP9" s="1003"/>
      <c r="CQ9" s="1004"/>
      <c r="CR9" s="1002">
        <v>150</v>
      </c>
      <c r="CS9" s="1003"/>
      <c r="CT9" s="1003"/>
      <c r="CU9" s="1003"/>
      <c r="CV9" s="1004"/>
      <c r="CW9" s="1002" t="s">
        <v>556</v>
      </c>
      <c r="CX9" s="1003"/>
      <c r="CY9" s="1003"/>
      <c r="CZ9" s="1003"/>
      <c r="DA9" s="1004"/>
      <c r="DB9" s="1002" t="s">
        <v>493</v>
      </c>
      <c r="DC9" s="1003"/>
      <c r="DD9" s="1003"/>
      <c r="DE9" s="1003"/>
      <c r="DF9" s="1004"/>
      <c r="DG9" s="1002" t="s">
        <v>493</v>
      </c>
      <c r="DH9" s="1003"/>
      <c r="DI9" s="1003"/>
      <c r="DJ9" s="1003"/>
      <c r="DK9" s="1004"/>
      <c r="DL9" s="1002" t="s">
        <v>493</v>
      </c>
      <c r="DM9" s="1003"/>
      <c r="DN9" s="1003"/>
      <c r="DO9" s="1003"/>
      <c r="DP9" s="1004"/>
      <c r="DQ9" s="1002" t="s">
        <v>493</v>
      </c>
      <c r="DR9" s="1003"/>
      <c r="DS9" s="1003"/>
      <c r="DT9" s="1003"/>
      <c r="DU9" s="1004"/>
      <c r="DV9" s="1005"/>
      <c r="DW9" s="1006"/>
      <c r="DX9" s="1006"/>
      <c r="DY9" s="1006"/>
      <c r="DZ9" s="1007"/>
      <c r="EA9" s="228"/>
    </row>
    <row r="10" spans="1:131" s="229" customFormat="1" ht="26.25" customHeight="1" x14ac:dyDescent="0.1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560</v>
      </c>
      <c r="BT10" s="1006"/>
      <c r="BU10" s="1006"/>
      <c r="BV10" s="1006"/>
      <c r="BW10" s="1006"/>
      <c r="BX10" s="1006"/>
      <c r="BY10" s="1006"/>
      <c r="BZ10" s="1006"/>
      <c r="CA10" s="1006"/>
      <c r="CB10" s="1006"/>
      <c r="CC10" s="1006"/>
      <c r="CD10" s="1006"/>
      <c r="CE10" s="1006"/>
      <c r="CF10" s="1006"/>
      <c r="CG10" s="1027"/>
      <c r="CH10" s="1002">
        <v>-1</v>
      </c>
      <c r="CI10" s="1003"/>
      <c r="CJ10" s="1003"/>
      <c r="CK10" s="1003"/>
      <c r="CL10" s="1004"/>
      <c r="CM10" s="1002">
        <v>92</v>
      </c>
      <c r="CN10" s="1003"/>
      <c r="CO10" s="1003"/>
      <c r="CP10" s="1003"/>
      <c r="CQ10" s="1004"/>
      <c r="CR10" s="1002">
        <v>3</v>
      </c>
      <c r="CS10" s="1003"/>
      <c r="CT10" s="1003"/>
      <c r="CU10" s="1003"/>
      <c r="CV10" s="1004"/>
      <c r="CW10" s="1002">
        <v>26</v>
      </c>
      <c r="CX10" s="1003"/>
      <c r="CY10" s="1003"/>
      <c r="CZ10" s="1003"/>
      <c r="DA10" s="1004"/>
      <c r="DB10" s="1002" t="s">
        <v>493</v>
      </c>
      <c r="DC10" s="1003"/>
      <c r="DD10" s="1003"/>
      <c r="DE10" s="1003"/>
      <c r="DF10" s="1004"/>
      <c r="DG10" s="1002" t="s">
        <v>493</v>
      </c>
      <c r="DH10" s="1003"/>
      <c r="DI10" s="1003"/>
      <c r="DJ10" s="1003"/>
      <c r="DK10" s="1004"/>
      <c r="DL10" s="1002" t="s">
        <v>493</v>
      </c>
      <c r="DM10" s="1003"/>
      <c r="DN10" s="1003"/>
      <c r="DO10" s="1003"/>
      <c r="DP10" s="1004"/>
      <c r="DQ10" s="1002" t="s">
        <v>493</v>
      </c>
      <c r="DR10" s="1003"/>
      <c r="DS10" s="1003"/>
      <c r="DT10" s="1003"/>
      <c r="DU10" s="1004"/>
      <c r="DV10" s="1005"/>
      <c r="DW10" s="1006"/>
      <c r="DX10" s="1006"/>
      <c r="DY10" s="1006"/>
      <c r="DZ10" s="1007"/>
      <c r="EA10" s="228"/>
    </row>
    <row r="11" spans="1:131" s="229" customFormat="1" ht="26.25" customHeight="1" x14ac:dyDescent="0.1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561</v>
      </c>
      <c r="BT11" s="1006"/>
      <c r="BU11" s="1006"/>
      <c r="BV11" s="1006"/>
      <c r="BW11" s="1006"/>
      <c r="BX11" s="1006"/>
      <c r="BY11" s="1006"/>
      <c r="BZ11" s="1006"/>
      <c r="CA11" s="1006"/>
      <c r="CB11" s="1006"/>
      <c r="CC11" s="1006"/>
      <c r="CD11" s="1006"/>
      <c r="CE11" s="1006"/>
      <c r="CF11" s="1006"/>
      <c r="CG11" s="1027"/>
      <c r="CH11" s="1002">
        <v>-91</v>
      </c>
      <c r="CI11" s="1003"/>
      <c r="CJ11" s="1003"/>
      <c r="CK11" s="1003"/>
      <c r="CL11" s="1004"/>
      <c r="CM11" s="1002">
        <v>36</v>
      </c>
      <c r="CN11" s="1003"/>
      <c r="CO11" s="1003"/>
      <c r="CP11" s="1003"/>
      <c r="CQ11" s="1004"/>
      <c r="CR11" s="1002">
        <v>2</v>
      </c>
      <c r="CS11" s="1003"/>
      <c r="CT11" s="1003"/>
      <c r="CU11" s="1003"/>
      <c r="CV11" s="1004"/>
      <c r="CW11" s="1002">
        <v>105</v>
      </c>
      <c r="CX11" s="1003"/>
      <c r="CY11" s="1003"/>
      <c r="CZ11" s="1003"/>
      <c r="DA11" s="1004"/>
      <c r="DB11" s="1002" t="s">
        <v>493</v>
      </c>
      <c r="DC11" s="1003"/>
      <c r="DD11" s="1003"/>
      <c r="DE11" s="1003"/>
      <c r="DF11" s="1004"/>
      <c r="DG11" s="1002" t="s">
        <v>493</v>
      </c>
      <c r="DH11" s="1003"/>
      <c r="DI11" s="1003"/>
      <c r="DJ11" s="1003"/>
      <c r="DK11" s="1004"/>
      <c r="DL11" s="1002" t="s">
        <v>493</v>
      </c>
      <c r="DM11" s="1003"/>
      <c r="DN11" s="1003"/>
      <c r="DO11" s="1003"/>
      <c r="DP11" s="1004"/>
      <c r="DQ11" s="1002" t="s">
        <v>493</v>
      </c>
      <c r="DR11" s="1003"/>
      <c r="DS11" s="1003"/>
      <c r="DT11" s="1003"/>
      <c r="DU11" s="1004"/>
      <c r="DV11" s="1005"/>
      <c r="DW11" s="1006"/>
      <c r="DX11" s="1006"/>
      <c r="DY11" s="1006"/>
      <c r="DZ11" s="1007"/>
      <c r="EA11" s="228"/>
    </row>
    <row r="12" spans="1:131" s="229" customFormat="1" ht="26.25" customHeight="1" x14ac:dyDescent="0.1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562</v>
      </c>
      <c r="BT12" s="1006"/>
      <c r="BU12" s="1006"/>
      <c r="BV12" s="1006"/>
      <c r="BW12" s="1006"/>
      <c r="BX12" s="1006"/>
      <c r="BY12" s="1006"/>
      <c r="BZ12" s="1006"/>
      <c r="CA12" s="1006"/>
      <c r="CB12" s="1006"/>
      <c r="CC12" s="1006"/>
      <c r="CD12" s="1006"/>
      <c r="CE12" s="1006"/>
      <c r="CF12" s="1006"/>
      <c r="CG12" s="1027"/>
      <c r="CH12" s="1002">
        <v>-5</v>
      </c>
      <c r="CI12" s="1003"/>
      <c r="CJ12" s="1003"/>
      <c r="CK12" s="1003"/>
      <c r="CL12" s="1004"/>
      <c r="CM12" s="1002">
        <v>4587</v>
      </c>
      <c r="CN12" s="1003"/>
      <c r="CO12" s="1003"/>
      <c r="CP12" s="1003"/>
      <c r="CQ12" s="1004"/>
      <c r="CR12" s="1002">
        <v>2175</v>
      </c>
      <c r="CS12" s="1003"/>
      <c r="CT12" s="1003"/>
      <c r="CU12" s="1003"/>
      <c r="CV12" s="1004"/>
      <c r="CW12" s="1002">
        <v>547</v>
      </c>
      <c r="CX12" s="1003"/>
      <c r="CY12" s="1003"/>
      <c r="CZ12" s="1003"/>
      <c r="DA12" s="1004"/>
      <c r="DB12" s="1002" t="s">
        <v>493</v>
      </c>
      <c r="DC12" s="1003"/>
      <c r="DD12" s="1003"/>
      <c r="DE12" s="1003"/>
      <c r="DF12" s="1004"/>
      <c r="DG12" s="1002" t="s">
        <v>493</v>
      </c>
      <c r="DH12" s="1003"/>
      <c r="DI12" s="1003"/>
      <c r="DJ12" s="1003"/>
      <c r="DK12" s="1004"/>
      <c r="DL12" s="1002" t="s">
        <v>493</v>
      </c>
      <c r="DM12" s="1003"/>
      <c r="DN12" s="1003"/>
      <c r="DO12" s="1003"/>
      <c r="DP12" s="1004"/>
      <c r="DQ12" s="1002" t="s">
        <v>493</v>
      </c>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t="s">
        <v>563</v>
      </c>
      <c r="BT13" s="1006"/>
      <c r="BU13" s="1006"/>
      <c r="BV13" s="1006"/>
      <c r="BW13" s="1006"/>
      <c r="BX13" s="1006"/>
      <c r="BY13" s="1006"/>
      <c r="BZ13" s="1006"/>
      <c r="CA13" s="1006"/>
      <c r="CB13" s="1006"/>
      <c r="CC13" s="1006"/>
      <c r="CD13" s="1006"/>
      <c r="CE13" s="1006"/>
      <c r="CF13" s="1006"/>
      <c r="CG13" s="1027"/>
      <c r="CH13" s="1002">
        <v>17</v>
      </c>
      <c r="CI13" s="1003"/>
      <c r="CJ13" s="1003"/>
      <c r="CK13" s="1003"/>
      <c r="CL13" s="1004"/>
      <c r="CM13" s="1002">
        <v>775</v>
      </c>
      <c r="CN13" s="1003"/>
      <c r="CO13" s="1003"/>
      <c r="CP13" s="1003"/>
      <c r="CQ13" s="1004"/>
      <c r="CR13" s="1002">
        <v>275</v>
      </c>
      <c r="CS13" s="1003"/>
      <c r="CT13" s="1003"/>
      <c r="CU13" s="1003"/>
      <c r="CV13" s="1004"/>
      <c r="CW13" s="1002">
        <v>26</v>
      </c>
      <c r="CX13" s="1003"/>
      <c r="CY13" s="1003"/>
      <c r="CZ13" s="1003"/>
      <c r="DA13" s="1004"/>
      <c r="DB13" s="1002" t="s">
        <v>493</v>
      </c>
      <c r="DC13" s="1003"/>
      <c r="DD13" s="1003"/>
      <c r="DE13" s="1003"/>
      <c r="DF13" s="1004"/>
      <c r="DG13" s="1002" t="s">
        <v>493</v>
      </c>
      <c r="DH13" s="1003"/>
      <c r="DI13" s="1003"/>
      <c r="DJ13" s="1003"/>
      <c r="DK13" s="1004"/>
      <c r="DL13" s="1002" t="s">
        <v>493</v>
      </c>
      <c r="DM13" s="1003"/>
      <c r="DN13" s="1003"/>
      <c r="DO13" s="1003"/>
      <c r="DP13" s="1004"/>
      <c r="DQ13" s="1002" t="s">
        <v>493</v>
      </c>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t="s">
        <v>564</v>
      </c>
      <c r="BT14" s="1006"/>
      <c r="BU14" s="1006"/>
      <c r="BV14" s="1006"/>
      <c r="BW14" s="1006"/>
      <c r="BX14" s="1006"/>
      <c r="BY14" s="1006"/>
      <c r="BZ14" s="1006"/>
      <c r="CA14" s="1006"/>
      <c r="CB14" s="1006"/>
      <c r="CC14" s="1006"/>
      <c r="CD14" s="1006"/>
      <c r="CE14" s="1006"/>
      <c r="CF14" s="1006"/>
      <c r="CG14" s="1027"/>
      <c r="CH14" s="1002">
        <v>0</v>
      </c>
      <c r="CI14" s="1003"/>
      <c r="CJ14" s="1003"/>
      <c r="CK14" s="1003"/>
      <c r="CL14" s="1004"/>
      <c r="CM14" s="1002">
        <v>860</v>
      </c>
      <c r="CN14" s="1003"/>
      <c r="CO14" s="1003"/>
      <c r="CP14" s="1003"/>
      <c r="CQ14" s="1004"/>
      <c r="CR14" s="1002">
        <v>50</v>
      </c>
      <c r="CS14" s="1003"/>
      <c r="CT14" s="1003"/>
      <c r="CU14" s="1003"/>
      <c r="CV14" s="1004"/>
      <c r="CW14" s="1002">
        <v>0</v>
      </c>
      <c r="CX14" s="1003"/>
      <c r="CY14" s="1003"/>
      <c r="CZ14" s="1003"/>
      <c r="DA14" s="1004"/>
      <c r="DB14" s="1002" t="s">
        <v>493</v>
      </c>
      <c r="DC14" s="1003"/>
      <c r="DD14" s="1003"/>
      <c r="DE14" s="1003"/>
      <c r="DF14" s="1004"/>
      <c r="DG14" s="1002" t="s">
        <v>493</v>
      </c>
      <c r="DH14" s="1003"/>
      <c r="DI14" s="1003"/>
      <c r="DJ14" s="1003"/>
      <c r="DK14" s="1004"/>
      <c r="DL14" s="1002" t="s">
        <v>493</v>
      </c>
      <c r="DM14" s="1003"/>
      <c r="DN14" s="1003"/>
      <c r="DO14" s="1003"/>
      <c r="DP14" s="1004"/>
      <c r="DQ14" s="1002" t="s">
        <v>493</v>
      </c>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378</v>
      </c>
      <c r="B23" s="950" t="s">
        <v>379</v>
      </c>
      <c r="C23" s="951"/>
      <c r="D23" s="951"/>
      <c r="E23" s="951"/>
      <c r="F23" s="951"/>
      <c r="G23" s="951"/>
      <c r="H23" s="951"/>
      <c r="I23" s="951"/>
      <c r="J23" s="951"/>
      <c r="K23" s="951"/>
      <c r="L23" s="951"/>
      <c r="M23" s="951"/>
      <c r="N23" s="951"/>
      <c r="O23" s="951"/>
      <c r="P23" s="961"/>
      <c r="Q23" s="1080">
        <v>65974</v>
      </c>
      <c r="R23" s="1074"/>
      <c r="S23" s="1074"/>
      <c r="T23" s="1074"/>
      <c r="U23" s="1074"/>
      <c r="V23" s="1074">
        <v>65224</v>
      </c>
      <c r="W23" s="1074"/>
      <c r="X23" s="1074"/>
      <c r="Y23" s="1074"/>
      <c r="Z23" s="1074"/>
      <c r="AA23" s="1074">
        <v>750</v>
      </c>
      <c r="AB23" s="1074"/>
      <c r="AC23" s="1074"/>
      <c r="AD23" s="1074"/>
      <c r="AE23" s="1081"/>
      <c r="AF23" s="1082">
        <v>246</v>
      </c>
      <c r="AG23" s="1074"/>
      <c r="AH23" s="1074"/>
      <c r="AI23" s="1074"/>
      <c r="AJ23" s="1083"/>
      <c r="AK23" s="1084"/>
      <c r="AL23" s="1085"/>
      <c r="AM23" s="1085"/>
      <c r="AN23" s="1085"/>
      <c r="AO23" s="1085"/>
      <c r="AP23" s="1074">
        <v>63874</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390</v>
      </c>
      <c r="C28" s="1061"/>
      <c r="D28" s="1061"/>
      <c r="E28" s="1061"/>
      <c r="F28" s="1061"/>
      <c r="G28" s="1061"/>
      <c r="H28" s="1061"/>
      <c r="I28" s="1061"/>
      <c r="J28" s="1061"/>
      <c r="K28" s="1061"/>
      <c r="L28" s="1061"/>
      <c r="M28" s="1061"/>
      <c r="N28" s="1061"/>
      <c r="O28" s="1061"/>
      <c r="P28" s="1062"/>
      <c r="Q28" s="1063">
        <v>14307</v>
      </c>
      <c r="R28" s="1064"/>
      <c r="S28" s="1064"/>
      <c r="T28" s="1064"/>
      <c r="U28" s="1064"/>
      <c r="V28" s="1064">
        <v>14236</v>
      </c>
      <c r="W28" s="1064"/>
      <c r="X28" s="1064"/>
      <c r="Y28" s="1064"/>
      <c r="Z28" s="1064"/>
      <c r="AA28" s="1064">
        <v>71</v>
      </c>
      <c r="AB28" s="1064"/>
      <c r="AC28" s="1064"/>
      <c r="AD28" s="1064"/>
      <c r="AE28" s="1065"/>
      <c r="AF28" s="1066">
        <v>71</v>
      </c>
      <c r="AG28" s="1064"/>
      <c r="AH28" s="1064"/>
      <c r="AI28" s="1064"/>
      <c r="AJ28" s="1067"/>
      <c r="AK28" s="1055">
        <v>1506</v>
      </c>
      <c r="AL28" s="1056"/>
      <c r="AM28" s="1056"/>
      <c r="AN28" s="1056"/>
      <c r="AO28" s="1056"/>
      <c r="AP28" s="1056" t="s">
        <v>556</v>
      </c>
      <c r="AQ28" s="1056"/>
      <c r="AR28" s="1056"/>
      <c r="AS28" s="1056"/>
      <c r="AT28" s="1056"/>
      <c r="AU28" s="1056" t="s">
        <v>556</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391</v>
      </c>
      <c r="C29" s="1044"/>
      <c r="D29" s="1044"/>
      <c r="E29" s="1044"/>
      <c r="F29" s="1044"/>
      <c r="G29" s="1044"/>
      <c r="H29" s="1044"/>
      <c r="I29" s="1044"/>
      <c r="J29" s="1044"/>
      <c r="K29" s="1044"/>
      <c r="L29" s="1044"/>
      <c r="M29" s="1044"/>
      <c r="N29" s="1044"/>
      <c r="O29" s="1044"/>
      <c r="P29" s="1045"/>
      <c r="Q29" s="1051">
        <v>79</v>
      </c>
      <c r="R29" s="1052"/>
      <c r="S29" s="1052"/>
      <c r="T29" s="1052"/>
      <c r="U29" s="1052"/>
      <c r="V29" s="1052">
        <v>79</v>
      </c>
      <c r="W29" s="1052"/>
      <c r="X29" s="1052"/>
      <c r="Y29" s="1052"/>
      <c r="Z29" s="1052"/>
      <c r="AA29" s="1052" t="s">
        <v>555</v>
      </c>
      <c r="AB29" s="1052"/>
      <c r="AC29" s="1052"/>
      <c r="AD29" s="1052"/>
      <c r="AE29" s="1053"/>
      <c r="AF29" s="1048" t="s">
        <v>122</v>
      </c>
      <c r="AG29" s="1049"/>
      <c r="AH29" s="1049"/>
      <c r="AI29" s="1049"/>
      <c r="AJ29" s="1050"/>
      <c r="AK29" s="993" t="s">
        <v>555</v>
      </c>
      <c r="AL29" s="984"/>
      <c r="AM29" s="984"/>
      <c r="AN29" s="984"/>
      <c r="AO29" s="984"/>
      <c r="AP29" s="984">
        <v>59</v>
      </c>
      <c r="AQ29" s="984"/>
      <c r="AR29" s="984"/>
      <c r="AS29" s="984"/>
      <c r="AT29" s="984"/>
      <c r="AU29" s="984" t="s">
        <v>556</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392</v>
      </c>
      <c r="C30" s="1044"/>
      <c r="D30" s="1044"/>
      <c r="E30" s="1044"/>
      <c r="F30" s="1044"/>
      <c r="G30" s="1044"/>
      <c r="H30" s="1044"/>
      <c r="I30" s="1044"/>
      <c r="J30" s="1044"/>
      <c r="K30" s="1044"/>
      <c r="L30" s="1044"/>
      <c r="M30" s="1044"/>
      <c r="N30" s="1044"/>
      <c r="O30" s="1044"/>
      <c r="P30" s="1045"/>
      <c r="Q30" s="1051">
        <v>17183</v>
      </c>
      <c r="R30" s="1052"/>
      <c r="S30" s="1052"/>
      <c r="T30" s="1052"/>
      <c r="U30" s="1052"/>
      <c r="V30" s="1052">
        <v>16971</v>
      </c>
      <c r="W30" s="1052"/>
      <c r="X30" s="1052"/>
      <c r="Y30" s="1052"/>
      <c r="Z30" s="1052"/>
      <c r="AA30" s="1052">
        <v>211</v>
      </c>
      <c r="AB30" s="1052"/>
      <c r="AC30" s="1052"/>
      <c r="AD30" s="1052"/>
      <c r="AE30" s="1053"/>
      <c r="AF30" s="1048">
        <v>211</v>
      </c>
      <c r="AG30" s="1049"/>
      <c r="AH30" s="1049"/>
      <c r="AI30" s="1049"/>
      <c r="AJ30" s="1050"/>
      <c r="AK30" s="993">
        <v>2570</v>
      </c>
      <c r="AL30" s="984"/>
      <c r="AM30" s="984"/>
      <c r="AN30" s="984"/>
      <c r="AO30" s="984"/>
      <c r="AP30" s="984" t="s">
        <v>556</v>
      </c>
      <c r="AQ30" s="984"/>
      <c r="AR30" s="984"/>
      <c r="AS30" s="984"/>
      <c r="AT30" s="984"/>
      <c r="AU30" s="984" t="s">
        <v>556</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393</v>
      </c>
      <c r="C31" s="1044"/>
      <c r="D31" s="1044"/>
      <c r="E31" s="1044"/>
      <c r="F31" s="1044"/>
      <c r="G31" s="1044"/>
      <c r="H31" s="1044"/>
      <c r="I31" s="1044"/>
      <c r="J31" s="1044"/>
      <c r="K31" s="1044"/>
      <c r="L31" s="1044"/>
      <c r="M31" s="1044"/>
      <c r="N31" s="1044"/>
      <c r="O31" s="1044"/>
      <c r="P31" s="1045"/>
      <c r="Q31" s="1051">
        <v>2502</v>
      </c>
      <c r="R31" s="1052"/>
      <c r="S31" s="1052"/>
      <c r="T31" s="1052"/>
      <c r="U31" s="1052"/>
      <c r="V31" s="1052">
        <v>2446</v>
      </c>
      <c r="W31" s="1052"/>
      <c r="X31" s="1052"/>
      <c r="Y31" s="1052"/>
      <c r="Z31" s="1052"/>
      <c r="AA31" s="1052">
        <v>57</v>
      </c>
      <c r="AB31" s="1052"/>
      <c r="AC31" s="1052"/>
      <c r="AD31" s="1052"/>
      <c r="AE31" s="1053"/>
      <c r="AF31" s="1048">
        <v>57</v>
      </c>
      <c r="AG31" s="1049"/>
      <c r="AH31" s="1049"/>
      <c r="AI31" s="1049"/>
      <c r="AJ31" s="1050"/>
      <c r="AK31" s="993">
        <v>646</v>
      </c>
      <c r="AL31" s="984"/>
      <c r="AM31" s="984"/>
      <c r="AN31" s="984"/>
      <c r="AO31" s="984"/>
      <c r="AP31" s="984" t="s">
        <v>556</v>
      </c>
      <c r="AQ31" s="984"/>
      <c r="AR31" s="984"/>
      <c r="AS31" s="984"/>
      <c r="AT31" s="984"/>
      <c r="AU31" s="984" t="s">
        <v>556</v>
      </c>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394</v>
      </c>
      <c r="C32" s="1044"/>
      <c r="D32" s="1044"/>
      <c r="E32" s="1044"/>
      <c r="F32" s="1044"/>
      <c r="G32" s="1044"/>
      <c r="H32" s="1044"/>
      <c r="I32" s="1044"/>
      <c r="J32" s="1044"/>
      <c r="K32" s="1044"/>
      <c r="L32" s="1044"/>
      <c r="M32" s="1044"/>
      <c r="N32" s="1044"/>
      <c r="O32" s="1044"/>
      <c r="P32" s="1045"/>
      <c r="Q32" s="1051">
        <v>3603</v>
      </c>
      <c r="R32" s="1052"/>
      <c r="S32" s="1052"/>
      <c r="T32" s="1052"/>
      <c r="U32" s="1052"/>
      <c r="V32" s="1052">
        <v>3455</v>
      </c>
      <c r="W32" s="1052"/>
      <c r="X32" s="1052"/>
      <c r="Y32" s="1052"/>
      <c r="Z32" s="1052"/>
      <c r="AA32" s="1052">
        <v>148</v>
      </c>
      <c r="AB32" s="1052"/>
      <c r="AC32" s="1052"/>
      <c r="AD32" s="1052"/>
      <c r="AE32" s="1053"/>
      <c r="AF32" s="1048">
        <v>2675</v>
      </c>
      <c r="AG32" s="1049"/>
      <c r="AH32" s="1049"/>
      <c r="AI32" s="1049"/>
      <c r="AJ32" s="1050"/>
      <c r="AK32" s="993">
        <v>135</v>
      </c>
      <c r="AL32" s="984"/>
      <c r="AM32" s="984"/>
      <c r="AN32" s="984"/>
      <c r="AO32" s="984"/>
      <c r="AP32" s="984">
        <v>4840</v>
      </c>
      <c r="AQ32" s="984"/>
      <c r="AR32" s="984"/>
      <c r="AS32" s="984"/>
      <c r="AT32" s="984"/>
      <c r="AU32" s="984">
        <v>1079</v>
      </c>
      <c r="AV32" s="984"/>
      <c r="AW32" s="984"/>
      <c r="AX32" s="984"/>
      <c r="AY32" s="984"/>
      <c r="AZ32" s="1054" t="s">
        <v>556</v>
      </c>
      <c r="BA32" s="1054"/>
      <c r="BB32" s="1054"/>
      <c r="BC32" s="1054"/>
      <c r="BD32" s="1054"/>
      <c r="BE32" s="985" t="s">
        <v>395</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396</v>
      </c>
      <c r="C33" s="1044"/>
      <c r="D33" s="1044"/>
      <c r="E33" s="1044"/>
      <c r="F33" s="1044"/>
      <c r="G33" s="1044"/>
      <c r="H33" s="1044"/>
      <c r="I33" s="1044"/>
      <c r="J33" s="1044"/>
      <c r="K33" s="1044"/>
      <c r="L33" s="1044"/>
      <c r="M33" s="1044"/>
      <c r="N33" s="1044"/>
      <c r="O33" s="1044"/>
      <c r="P33" s="1045"/>
      <c r="Q33" s="1051">
        <v>1821</v>
      </c>
      <c r="R33" s="1052"/>
      <c r="S33" s="1052"/>
      <c r="T33" s="1052"/>
      <c r="U33" s="1052"/>
      <c r="V33" s="1052">
        <v>1722</v>
      </c>
      <c r="W33" s="1052"/>
      <c r="X33" s="1052"/>
      <c r="Y33" s="1052"/>
      <c r="Z33" s="1052"/>
      <c r="AA33" s="1052">
        <v>99</v>
      </c>
      <c r="AB33" s="1052"/>
      <c r="AC33" s="1052"/>
      <c r="AD33" s="1052"/>
      <c r="AE33" s="1053"/>
      <c r="AF33" s="1048">
        <v>343</v>
      </c>
      <c r="AG33" s="1049"/>
      <c r="AH33" s="1049"/>
      <c r="AI33" s="1049"/>
      <c r="AJ33" s="1050"/>
      <c r="AK33" s="993">
        <v>911</v>
      </c>
      <c r="AL33" s="984"/>
      <c r="AM33" s="984"/>
      <c r="AN33" s="984"/>
      <c r="AO33" s="984"/>
      <c r="AP33" s="984">
        <v>9930</v>
      </c>
      <c r="AQ33" s="984"/>
      <c r="AR33" s="984"/>
      <c r="AS33" s="984"/>
      <c r="AT33" s="984"/>
      <c r="AU33" s="984">
        <v>7954</v>
      </c>
      <c r="AV33" s="984"/>
      <c r="AW33" s="984"/>
      <c r="AX33" s="984"/>
      <c r="AY33" s="984"/>
      <c r="AZ33" s="1054" t="s">
        <v>556</v>
      </c>
      <c r="BA33" s="1054"/>
      <c r="BB33" s="1054"/>
      <c r="BC33" s="1054"/>
      <c r="BD33" s="1054"/>
      <c r="BE33" s="985" t="s">
        <v>395</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397</v>
      </c>
      <c r="C34" s="1044"/>
      <c r="D34" s="1044"/>
      <c r="E34" s="1044"/>
      <c r="F34" s="1044"/>
      <c r="G34" s="1044"/>
      <c r="H34" s="1044"/>
      <c r="I34" s="1044"/>
      <c r="J34" s="1044"/>
      <c r="K34" s="1044"/>
      <c r="L34" s="1044"/>
      <c r="M34" s="1044"/>
      <c r="N34" s="1044"/>
      <c r="O34" s="1044"/>
      <c r="P34" s="1045"/>
      <c r="Q34" s="1051">
        <v>14101</v>
      </c>
      <c r="R34" s="1052"/>
      <c r="S34" s="1052"/>
      <c r="T34" s="1052"/>
      <c r="U34" s="1052"/>
      <c r="V34" s="1052">
        <v>14302</v>
      </c>
      <c r="W34" s="1052"/>
      <c r="X34" s="1052"/>
      <c r="Y34" s="1052"/>
      <c r="Z34" s="1052"/>
      <c r="AA34" s="1052">
        <v>-201</v>
      </c>
      <c r="AB34" s="1052"/>
      <c r="AC34" s="1052"/>
      <c r="AD34" s="1052"/>
      <c r="AE34" s="1053"/>
      <c r="AF34" s="1048">
        <v>5705</v>
      </c>
      <c r="AG34" s="1049"/>
      <c r="AH34" s="1049"/>
      <c r="AI34" s="1049"/>
      <c r="AJ34" s="1050"/>
      <c r="AK34" s="993">
        <v>2452</v>
      </c>
      <c r="AL34" s="984"/>
      <c r="AM34" s="984"/>
      <c r="AN34" s="984"/>
      <c r="AO34" s="984"/>
      <c r="AP34" s="984">
        <v>3618</v>
      </c>
      <c r="AQ34" s="984"/>
      <c r="AR34" s="984"/>
      <c r="AS34" s="984"/>
      <c r="AT34" s="984"/>
      <c r="AU34" s="984">
        <v>2066</v>
      </c>
      <c r="AV34" s="984"/>
      <c r="AW34" s="984"/>
      <c r="AX34" s="984"/>
      <c r="AY34" s="984"/>
      <c r="AZ34" s="1054" t="s">
        <v>556</v>
      </c>
      <c r="BA34" s="1054"/>
      <c r="BB34" s="1054"/>
      <c r="BC34" s="1054"/>
      <c r="BD34" s="1054"/>
      <c r="BE34" s="985" t="s">
        <v>395</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t="s">
        <v>398</v>
      </c>
      <c r="C35" s="1044"/>
      <c r="D35" s="1044"/>
      <c r="E35" s="1044"/>
      <c r="F35" s="1044"/>
      <c r="G35" s="1044"/>
      <c r="H35" s="1044"/>
      <c r="I35" s="1044"/>
      <c r="J35" s="1044"/>
      <c r="K35" s="1044"/>
      <c r="L35" s="1044"/>
      <c r="M35" s="1044"/>
      <c r="N35" s="1044"/>
      <c r="O35" s="1044"/>
      <c r="P35" s="1045"/>
      <c r="Q35" s="1051">
        <v>83</v>
      </c>
      <c r="R35" s="1052"/>
      <c r="S35" s="1052"/>
      <c r="T35" s="1052"/>
      <c r="U35" s="1052"/>
      <c r="V35" s="1052">
        <v>83</v>
      </c>
      <c r="W35" s="1052"/>
      <c r="X35" s="1052"/>
      <c r="Y35" s="1052"/>
      <c r="Z35" s="1052"/>
      <c r="AA35" s="1052" t="s">
        <v>556</v>
      </c>
      <c r="AB35" s="1052"/>
      <c r="AC35" s="1052"/>
      <c r="AD35" s="1052"/>
      <c r="AE35" s="1053"/>
      <c r="AF35" s="1048" t="s">
        <v>122</v>
      </c>
      <c r="AG35" s="1049"/>
      <c r="AH35" s="1049"/>
      <c r="AI35" s="1049"/>
      <c r="AJ35" s="1050"/>
      <c r="AK35" s="993" t="s">
        <v>556</v>
      </c>
      <c r="AL35" s="984"/>
      <c r="AM35" s="984"/>
      <c r="AN35" s="984"/>
      <c r="AO35" s="984"/>
      <c r="AP35" s="984">
        <v>42</v>
      </c>
      <c r="AQ35" s="984"/>
      <c r="AR35" s="984"/>
      <c r="AS35" s="984"/>
      <c r="AT35" s="984"/>
      <c r="AU35" s="984">
        <v>14</v>
      </c>
      <c r="AV35" s="984"/>
      <c r="AW35" s="984"/>
      <c r="AX35" s="984"/>
      <c r="AY35" s="984"/>
      <c r="AZ35" s="1054" t="s">
        <v>556</v>
      </c>
      <c r="BA35" s="1054"/>
      <c r="BB35" s="1054"/>
      <c r="BC35" s="1054"/>
      <c r="BD35" s="1054"/>
      <c r="BE35" s="985" t="s">
        <v>399</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t="s">
        <v>400</v>
      </c>
      <c r="C36" s="1044"/>
      <c r="D36" s="1044"/>
      <c r="E36" s="1044"/>
      <c r="F36" s="1044"/>
      <c r="G36" s="1044"/>
      <c r="H36" s="1044"/>
      <c r="I36" s="1044"/>
      <c r="J36" s="1044"/>
      <c r="K36" s="1044"/>
      <c r="L36" s="1044"/>
      <c r="M36" s="1044"/>
      <c r="N36" s="1044"/>
      <c r="O36" s="1044"/>
      <c r="P36" s="1045"/>
      <c r="Q36" s="1051">
        <v>61</v>
      </c>
      <c r="R36" s="1052"/>
      <c r="S36" s="1052"/>
      <c r="T36" s="1052"/>
      <c r="U36" s="1052"/>
      <c r="V36" s="1052">
        <v>61</v>
      </c>
      <c r="W36" s="1052"/>
      <c r="X36" s="1052"/>
      <c r="Y36" s="1052"/>
      <c r="Z36" s="1052"/>
      <c r="AA36" s="1052" t="s">
        <v>556</v>
      </c>
      <c r="AB36" s="1052"/>
      <c r="AC36" s="1052"/>
      <c r="AD36" s="1052"/>
      <c r="AE36" s="1053"/>
      <c r="AF36" s="1048" t="s">
        <v>122</v>
      </c>
      <c r="AG36" s="1049"/>
      <c r="AH36" s="1049"/>
      <c r="AI36" s="1049"/>
      <c r="AJ36" s="1050"/>
      <c r="AK36" s="993">
        <v>27</v>
      </c>
      <c r="AL36" s="984"/>
      <c r="AM36" s="984"/>
      <c r="AN36" s="984"/>
      <c r="AO36" s="984"/>
      <c r="AP36" s="984">
        <v>14</v>
      </c>
      <c r="AQ36" s="984"/>
      <c r="AR36" s="984"/>
      <c r="AS36" s="984"/>
      <c r="AT36" s="984"/>
      <c r="AU36" s="984">
        <v>5</v>
      </c>
      <c r="AV36" s="984"/>
      <c r="AW36" s="984"/>
      <c r="AX36" s="984"/>
      <c r="AY36" s="984"/>
      <c r="AZ36" s="1054" t="s">
        <v>556</v>
      </c>
      <c r="BA36" s="1054"/>
      <c r="BB36" s="1054"/>
      <c r="BC36" s="1054"/>
      <c r="BD36" s="1054"/>
      <c r="BE36" s="985" t="s">
        <v>399</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401</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378</v>
      </c>
      <c r="B63" s="950" t="s">
        <v>402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9061</v>
      </c>
      <c r="AG63" s="972"/>
      <c r="AH63" s="972"/>
      <c r="AI63" s="972"/>
      <c r="AJ63" s="1035"/>
      <c r="AK63" s="1036"/>
      <c r="AL63" s="976"/>
      <c r="AM63" s="976"/>
      <c r="AN63" s="976"/>
      <c r="AO63" s="976"/>
      <c r="AP63" s="972">
        <v>18503</v>
      </c>
      <c r="AQ63" s="972"/>
      <c r="AR63" s="972"/>
      <c r="AS63" s="972"/>
      <c r="AT63" s="972"/>
      <c r="AU63" s="972">
        <v>11118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404</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405</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570</v>
      </c>
      <c r="C68" s="999"/>
      <c r="D68" s="999"/>
      <c r="E68" s="999"/>
      <c r="F68" s="999"/>
      <c r="G68" s="999"/>
      <c r="H68" s="999"/>
      <c r="I68" s="999"/>
      <c r="J68" s="999"/>
      <c r="K68" s="999"/>
      <c r="L68" s="999"/>
      <c r="M68" s="999"/>
      <c r="N68" s="999"/>
      <c r="O68" s="999"/>
      <c r="P68" s="1000"/>
      <c r="Q68" s="1001">
        <v>1609</v>
      </c>
      <c r="R68" s="995"/>
      <c r="S68" s="995"/>
      <c r="T68" s="995"/>
      <c r="U68" s="995"/>
      <c r="V68" s="995">
        <v>1467</v>
      </c>
      <c r="W68" s="995"/>
      <c r="X68" s="995"/>
      <c r="Y68" s="995"/>
      <c r="Z68" s="995"/>
      <c r="AA68" s="995">
        <v>141</v>
      </c>
      <c r="AB68" s="995"/>
      <c r="AC68" s="995"/>
      <c r="AD68" s="995"/>
      <c r="AE68" s="995"/>
      <c r="AF68" s="995">
        <v>141</v>
      </c>
      <c r="AG68" s="995"/>
      <c r="AH68" s="995"/>
      <c r="AI68" s="995"/>
      <c r="AJ68" s="995"/>
      <c r="AK68" s="995" t="s">
        <v>572</v>
      </c>
      <c r="AL68" s="995"/>
      <c r="AM68" s="995"/>
      <c r="AN68" s="995"/>
      <c r="AO68" s="995"/>
      <c r="AP68" s="995" t="s">
        <v>572</v>
      </c>
      <c r="AQ68" s="995"/>
      <c r="AR68" s="995"/>
      <c r="AS68" s="995"/>
      <c r="AT68" s="995"/>
      <c r="AU68" s="995" t="s">
        <v>572</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571</v>
      </c>
      <c r="C69" s="988"/>
      <c r="D69" s="988"/>
      <c r="E69" s="988"/>
      <c r="F69" s="988"/>
      <c r="G69" s="988"/>
      <c r="H69" s="988"/>
      <c r="I69" s="988"/>
      <c r="J69" s="988"/>
      <c r="K69" s="988"/>
      <c r="L69" s="988"/>
      <c r="M69" s="988"/>
      <c r="N69" s="988"/>
      <c r="O69" s="988"/>
      <c r="P69" s="989"/>
      <c r="Q69" s="990">
        <v>456917</v>
      </c>
      <c r="R69" s="984"/>
      <c r="S69" s="984"/>
      <c r="T69" s="984"/>
      <c r="U69" s="984"/>
      <c r="V69" s="984">
        <v>456118</v>
      </c>
      <c r="W69" s="984"/>
      <c r="X69" s="984"/>
      <c r="Y69" s="984"/>
      <c r="Z69" s="984"/>
      <c r="AA69" s="984">
        <v>799</v>
      </c>
      <c r="AB69" s="984"/>
      <c r="AC69" s="984"/>
      <c r="AD69" s="984"/>
      <c r="AE69" s="984"/>
      <c r="AF69" s="984">
        <v>794</v>
      </c>
      <c r="AG69" s="984"/>
      <c r="AH69" s="984"/>
      <c r="AI69" s="984"/>
      <c r="AJ69" s="984"/>
      <c r="AK69" s="984">
        <v>892</v>
      </c>
      <c r="AL69" s="984"/>
      <c r="AM69" s="984"/>
      <c r="AN69" s="984"/>
      <c r="AO69" s="984"/>
      <c r="AP69" s="984" t="s">
        <v>572</v>
      </c>
      <c r="AQ69" s="984"/>
      <c r="AR69" s="984"/>
      <c r="AS69" s="984"/>
      <c r="AT69" s="984"/>
      <c r="AU69" s="984" t="s">
        <v>572</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c r="C70" s="988"/>
      <c r="D70" s="988"/>
      <c r="E70" s="988"/>
      <c r="F70" s="988"/>
      <c r="G70" s="988"/>
      <c r="H70" s="988"/>
      <c r="I70" s="988"/>
      <c r="J70" s="988"/>
      <c r="K70" s="988"/>
      <c r="L70" s="988"/>
      <c r="M70" s="988"/>
      <c r="N70" s="988"/>
      <c r="O70" s="988"/>
      <c r="P70" s="989"/>
      <c r="Q70" s="990"/>
      <c r="R70" s="984"/>
      <c r="S70" s="984"/>
      <c r="T70" s="984"/>
      <c r="U70" s="984"/>
      <c r="V70" s="984"/>
      <c r="W70" s="984"/>
      <c r="X70" s="984"/>
      <c r="Y70" s="984"/>
      <c r="Z70" s="984"/>
      <c r="AA70" s="984"/>
      <c r="AB70" s="984"/>
      <c r="AC70" s="984"/>
      <c r="AD70" s="984"/>
      <c r="AE70" s="984"/>
      <c r="AF70" s="984"/>
      <c r="AG70" s="984"/>
      <c r="AH70" s="984"/>
      <c r="AI70" s="984"/>
      <c r="AJ70" s="984"/>
      <c r="AK70" s="984"/>
      <c r="AL70" s="984"/>
      <c r="AM70" s="984"/>
      <c r="AN70" s="984"/>
      <c r="AO70" s="984"/>
      <c r="AP70" s="984"/>
      <c r="AQ70" s="984"/>
      <c r="AR70" s="984"/>
      <c r="AS70" s="984"/>
      <c r="AT70" s="984"/>
      <c r="AU70" s="984"/>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378</v>
      </c>
      <c r="B88" s="950" t="s">
        <v>406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935</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50" t="s">
        <v>407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2862</v>
      </c>
      <c r="CS102" s="966"/>
      <c r="CT102" s="966"/>
      <c r="CU102" s="966"/>
      <c r="CV102" s="967"/>
      <c r="CW102" s="965">
        <v>706</v>
      </c>
      <c r="CX102" s="966"/>
      <c r="CY102" s="966"/>
      <c r="CZ102" s="966"/>
      <c r="DA102" s="967"/>
      <c r="DB102" s="965" t="s">
        <v>556</v>
      </c>
      <c r="DC102" s="966"/>
      <c r="DD102" s="966"/>
      <c r="DE102" s="966"/>
      <c r="DF102" s="967"/>
      <c r="DG102" s="965" t="s">
        <v>556</v>
      </c>
      <c r="DH102" s="966"/>
      <c r="DI102" s="966"/>
      <c r="DJ102" s="966"/>
      <c r="DK102" s="967"/>
      <c r="DL102" s="965" t="s">
        <v>556</v>
      </c>
      <c r="DM102" s="966"/>
      <c r="DN102" s="966"/>
      <c r="DO102" s="966"/>
      <c r="DP102" s="967"/>
      <c r="DQ102" s="965" t="s">
        <v>556</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415</v>
      </c>
      <c r="AB109" s="909"/>
      <c r="AC109" s="909"/>
      <c r="AD109" s="909"/>
      <c r="AE109" s="910"/>
      <c r="AF109" s="911" t="s">
        <v>416</v>
      </c>
      <c r="AG109" s="909"/>
      <c r="AH109" s="909"/>
      <c r="AI109" s="909"/>
      <c r="AJ109" s="910"/>
      <c r="AK109" s="911" t="s">
        <v>294</v>
      </c>
      <c r="AL109" s="909"/>
      <c r="AM109" s="909"/>
      <c r="AN109" s="909"/>
      <c r="AO109" s="910"/>
      <c r="AP109" s="911" t="s">
        <v>417</v>
      </c>
      <c r="AQ109" s="909"/>
      <c r="AR109" s="909"/>
      <c r="AS109" s="909"/>
      <c r="AT109" s="942"/>
      <c r="AU109" s="908" t="s">
        <v>414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415</v>
      </c>
      <c r="BR109" s="909"/>
      <c r="BS109" s="909"/>
      <c r="BT109" s="909"/>
      <c r="BU109" s="910"/>
      <c r="BV109" s="911" t="s">
        <v>416</v>
      </c>
      <c r="BW109" s="909"/>
      <c r="BX109" s="909"/>
      <c r="BY109" s="909"/>
      <c r="BZ109" s="910"/>
      <c r="CA109" s="911" t="s">
        <v>294</v>
      </c>
      <c r="CB109" s="909"/>
      <c r="CC109" s="909"/>
      <c r="CD109" s="909"/>
      <c r="CE109" s="910"/>
      <c r="CF109" s="949" t="s">
        <v>417</v>
      </c>
      <c r="CG109" s="949"/>
      <c r="CH109" s="949"/>
      <c r="CI109" s="949"/>
      <c r="CJ109" s="949"/>
      <c r="CK109" s="911" t="s">
        <v>418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415</v>
      </c>
      <c r="DH109" s="909"/>
      <c r="DI109" s="909"/>
      <c r="DJ109" s="909"/>
      <c r="DK109" s="910"/>
      <c r="DL109" s="911" t="s">
        <v>416</v>
      </c>
      <c r="DM109" s="909"/>
      <c r="DN109" s="909"/>
      <c r="DO109" s="909"/>
      <c r="DP109" s="910"/>
      <c r="DQ109" s="911" t="s">
        <v>294</v>
      </c>
      <c r="DR109" s="909"/>
      <c r="DS109" s="909"/>
      <c r="DT109" s="909"/>
      <c r="DU109" s="910"/>
      <c r="DV109" s="911" t="s">
        <v>417</v>
      </c>
      <c r="DW109" s="909"/>
      <c r="DX109" s="909"/>
      <c r="DY109" s="909"/>
      <c r="DZ109" s="942"/>
    </row>
    <row r="110" spans="1:131" s="224" customFormat="1" ht="26.25" customHeight="1" x14ac:dyDescent="0.15">
      <c r="A110" s="820" t="s">
        <v>419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7797101</v>
      </c>
      <c r="AB110" s="902"/>
      <c r="AC110" s="902"/>
      <c r="AD110" s="902"/>
      <c r="AE110" s="903"/>
      <c r="AF110" s="904">
        <v>8132532</v>
      </c>
      <c r="AG110" s="902"/>
      <c r="AH110" s="902"/>
      <c r="AI110" s="902"/>
      <c r="AJ110" s="903"/>
      <c r="AK110" s="904">
        <v>8361185</v>
      </c>
      <c r="AL110" s="902"/>
      <c r="AM110" s="902"/>
      <c r="AN110" s="902"/>
      <c r="AO110" s="903"/>
      <c r="AP110" s="905">
        <v>27.2</v>
      </c>
      <c r="AQ110" s="906"/>
      <c r="AR110" s="906"/>
      <c r="AS110" s="906"/>
      <c r="AT110" s="907"/>
      <c r="AU110" s="943" t="s">
        <v>69</v>
      </c>
      <c r="AV110" s="944"/>
      <c r="AW110" s="944"/>
      <c r="AX110" s="944"/>
      <c r="AY110" s="944"/>
      <c r="AZ110" s="873" t="s">
        <v>420</v>
      </c>
      <c r="BA110" s="821"/>
      <c r="BB110" s="821"/>
      <c r="BC110" s="821"/>
      <c r="BD110" s="821"/>
      <c r="BE110" s="821"/>
      <c r="BF110" s="821"/>
      <c r="BG110" s="821"/>
      <c r="BH110" s="821"/>
      <c r="BI110" s="821"/>
      <c r="BJ110" s="821"/>
      <c r="BK110" s="821"/>
      <c r="BL110" s="821"/>
      <c r="BM110" s="821"/>
      <c r="BN110" s="821"/>
      <c r="BO110" s="821"/>
      <c r="BP110" s="822"/>
      <c r="BQ110" s="874">
        <v>75569650</v>
      </c>
      <c r="BR110" s="855"/>
      <c r="BS110" s="855"/>
      <c r="BT110" s="855"/>
      <c r="BU110" s="855"/>
      <c r="BV110" s="855">
        <v>70233161</v>
      </c>
      <c r="BW110" s="855"/>
      <c r="BX110" s="855"/>
      <c r="BY110" s="855"/>
      <c r="BZ110" s="855"/>
      <c r="CA110" s="855">
        <v>63873838</v>
      </c>
      <c r="CB110" s="855"/>
      <c r="CC110" s="855"/>
      <c r="CD110" s="855"/>
      <c r="CE110" s="855"/>
      <c r="CF110" s="879">
        <v>207.7</v>
      </c>
      <c r="CG110" s="880"/>
      <c r="CH110" s="880"/>
      <c r="CI110" s="880"/>
      <c r="CJ110" s="880"/>
      <c r="CK110" s="939" t="s">
        <v>421</v>
      </c>
      <c r="CL110" s="832"/>
      <c r="CM110" s="873" t="s">
        <v>422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423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424</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426</v>
      </c>
      <c r="B112" s="926"/>
      <c r="C112" s="765" t="s">
        <v>427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428</v>
      </c>
      <c r="BA112" s="765"/>
      <c r="BB112" s="765"/>
      <c r="BC112" s="765"/>
      <c r="BD112" s="765"/>
      <c r="BE112" s="765"/>
      <c r="BF112" s="765"/>
      <c r="BG112" s="765"/>
      <c r="BH112" s="765"/>
      <c r="BI112" s="765"/>
      <c r="BJ112" s="765"/>
      <c r="BK112" s="765"/>
      <c r="BL112" s="765"/>
      <c r="BM112" s="765"/>
      <c r="BN112" s="765"/>
      <c r="BO112" s="765"/>
      <c r="BP112" s="766"/>
      <c r="BQ112" s="829">
        <v>12371238</v>
      </c>
      <c r="BR112" s="830"/>
      <c r="BS112" s="830"/>
      <c r="BT112" s="830"/>
      <c r="BU112" s="830"/>
      <c r="BV112" s="830">
        <v>11617987</v>
      </c>
      <c r="BW112" s="830"/>
      <c r="BX112" s="830"/>
      <c r="BY112" s="830"/>
      <c r="BZ112" s="830"/>
      <c r="CA112" s="830">
        <v>11118359</v>
      </c>
      <c r="CB112" s="830"/>
      <c r="CC112" s="830"/>
      <c r="CD112" s="830"/>
      <c r="CE112" s="830"/>
      <c r="CF112" s="888">
        <v>36.1</v>
      </c>
      <c r="CG112" s="889"/>
      <c r="CH112" s="889"/>
      <c r="CI112" s="889"/>
      <c r="CJ112" s="889"/>
      <c r="CK112" s="940"/>
      <c r="CL112" s="834"/>
      <c r="CM112" s="828" t="s">
        <v>429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430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1135211</v>
      </c>
      <c r="AB113" s="932"/>
      <c r="AC113" s="932"/>
      <c r="AD113" s="932"/>
      <c r="AE113" s="933"/>
      <c r="AF113" s="934">
        <v>1068066</v>
      </c>
      <c r="AG113" s="932"/>
      <c r="AH113" s="932"/>
      <c r="AI113" s="932"/>
      <c r="AJ113" s="933"/>
      <c r="AK113" s="934">
        <v>1035651</v>
      </c>
      <c r="AL113" s="932"/>
      <c r="AM113" s="932"/>
      <c r="AN113" s="932"/>
      <c r="AO113" s="933"/>
      <c r="AP113" s="935">
        <v>3.4</v>
      </c>
      <c r="AQ113" s="936"/>
      <c r="AR113" s="936"/>
      <c r="AS113" s="936"/>
      <c r="AT113" s="937"/>
      <c r="AU113" s="945"/>
      <c r="AV113" s="946"/>
      <c r="AW113" s="946"/>
      <c r="AX113" s="946"/>
      <c r="AY113" s="946"/>
      <c r="AZ113" s="828" t="s">
        <v>431</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432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433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434</v>
      </c>
      <c r="BA114" s="765"/>
      <c r="BB114" s="765"/>
      <c r="BC114" s="765"/>
      <c r="BD114" s="765"/>
      <c r="BE114" s="765"/>
      <c r="BF114" s="765"/>
      <c r="BG114" s="765"/>
      <c r="BH114" s="765"/>
      <c r="BI114" s="765"/>
      <c r="BJ114" s="765"/>
      <c r="BK114" s="765"/>
      <c r="BL114" s="765"/>
      <c r="BM114" s="765"/>
      <c r="BN114" s="765"/>
      <c r="BO114" s="765"/>
      <c r="BP114" s="766"/>
      <c r="BQ114" s="829">
        <v>8824069</v>
      </c>
      <c r="BR114" s="830"/>
      <c r="BS114" s="830"/>
      <c r="BT114" s="830"/>
      <c r="BU114" s="830"/>
      <c r="BV114" s="830">
        <v>8916707</v>
      </c>
      <c r="BW114" s="830"/>
      <c r="BX114" s="830"/>
      <c r="BY114" s="830"/>
      <c r="BZ114" s="830"/>
      <c r="CA114" s="830">
        <v>9142372</v>
      </c>
      <c r="CB114" s="830"/>
      <c r="CC114" s="830"/>
      <c r="CD114" s="830"/>
      <c r="CE114" s="830"/>
      <c r="CF114" s="888">
        <v>29.7</v>
      </c>
      <c r="CG114" s="889"/>
      <c r="CH114" s="889"/>
      <c r="CI114" s="889"/>
      <c r="CJ114" s="889"/>
      <c r="CK114" s="940"/>
      <c r="CL114" s="834"/>
      <c r="CM114" s="828" t="s">
        <v>435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436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437</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440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441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442</v>
      </c>
      <c r="Z117" s="910"/>
      <c r="AA117" s="915">
        <v>8932312</v>
      </c>
      <c r="AB117" s="916"/>
      <c r="AC117" s="916"/>
      <c r="AD117" s="916"/>
      <c r="AE117" s="917"/>
      <c r="AF117" s="918">
        <v>9200598</v>
      </c>
      <c r="AG117" s="916"/>
      <c r="AH117" s="916"/>
      <c r="AI117" s="916"/>
      <c r="AJ117" s="917"/>
      <c r="AK117" s="918">
        <v>9396836</v>
      </c>
      <c r="AL117" s="916"/>
      <c r="AM117" s="916"/>
      <c r="AN117" s="916"/>
      <c r="AO117" s="917"/>
      <c r="AP117" s="919"/>
      <c r="AQ117" s="920"/>
      <c r="AR117" s="920"/>
      <c r="AS117" s="920"/>
      <c r="AT117" s="921"/>
      <c r="AU117" s="945"/>
      <c r="AV117" s="946"/>
      <c r="AW117" s="946"/>
      <c r="AX117" s="946"/>
      <c r="AY117" s="946"/>
      <c r="AZ117" s="876" t="s">
        <v>443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415</v>
      </c>
      <c r="AB118" s="909"/>
      <c r="AC118" s="909"/>
      <c r="AD118" s="909"/>
      <c r="AE118" s="910"/>
      <c r="AF118" s="911" t="s">
        <v>416</v>
      </c>
      <c r="AG118" s="909"/>
      <c r="AH118" s="909"/>
      <c r="AI118" s="909"/>
      <c r="AJ118" s="910"/>
      <c r="AK118" s="911" t="s">
        <v>294</v>
      </c>
      <c r="AL118" s="909"/>
      <c r="AM118" s="909"/>
      <c r="AN118" s="909"/>
      <c r="AO118" s="910"/>
      <c r="AP118" s="912" t="s">
        <v>417</v>
      </c>
      <c r="AQ118" s="913"/>
      <c r="AR118" s="913"/>
      <c r="AS118" s="913"/>
      <c r="AT118" s="914"/>
      <c r="AU118" s="945"/>
      <c r="AV118" s="946"/>
      <c r="AW118" s="946"/>
      <c r="AX118" s="946"/>
      <c r="AY118" s="946"/>
      <c r="AZ118" s="851" t="s">
        <v>445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421</v>
      </c>
      <c r="B119" s="832"/>
      <c r="C119" s="873" t="s">
        <v>422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447</v>
      </c>
      <c r="BP119" s="891"/>
      <c r="BQ119" s="892">
        <v>96764957</v>
      </c>
      <c r="BR119" s="858"/>
      <c r="BS119" s="858"/>
      <c r="BT119" s="858"/>
      <c r="BU119" s="858"/>
      <c r="BV119" s="858">
        <v>90767855</v>
      </c>
      <c r="BW119" s="858"/>
      <c r="BX119" s="858"/>
      <c r="BY119" s="858"/>
      <c r="BZ119" s="858"/>
      <c r="CA119" s="858">
        <v>84134569</v>
      </c>
      <c r="CB119" s="858"/>
      <c r="CC119" s="858"/>
      <c r="CD119" s="858"/>
      <c r="CE119" s="858"/>
      <c r="CF119" s="761"/>
      <c r="CG119" s="762"/>
      <c r="CH119" s="762"/>
      <c r="CI119" s="762"/>
      <c r="CJ119" s="847"/>
      <c r="CK119" s="941"/>
      <c r="CL119" s="836"/>
      <c r="CM119" s="851" t="s">
        <v>448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425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449</v>
      </c>
      <c r="AV120" s="894"/>
      <c r="AW120" s="894"/>
      <c r="AX120" s="894"/>
      <c r="AY120" s="895"/>
      <c r="AZ120" s="873" t="s">
        <v>450</v>
      </c>
      <c r="BA120" s="821"/>
      <c r="BB120" s="821"/>
      <c r="BC120" s="821"/>
      <c r="BD120" s="821"/>
      <c r="BE120" s="821"/>
      <c r="BF120" s="821"/>
      <c r="BG120" s="821"/>
      <c r="BH120" s="821"/>
      <c r="BI120" s="821"/>
      <c r="BJ120" s="821"/>
      <c r="BK120" s="821"/>
      <c r="BL120" s="821"/>
      <c r="BM120" s="821"/>
      <c r="BN120" s="821"/>
      <c r="BO120" s="821"/>
      <c r="BP120" s="822"/>
      <c r="BQ120" s="874">
        <v>16812746</v>
      </c>
      <c r="BR120" s="855"/>
      <c r="BS120" s="855"/>
      <c r="BT120" s="855"/>
      <c r="BU120" s="855"/>
      <c r="BV120" s="855">
        <v>17003536</v>
      </c>
      <c r="BW120" s="855"/>
      <c r="BX120" s="855"/>
      <c r="BY120" s="855"/>
      <c r="BZ120" s="855"/>
      <c r="CA120" s="855">
        <v>16731366</v>
      </c>
      <c r="CB120" s="855"/>
      <c r="CC120" s="855"/>
      <c r="CD120" s="855"/>
      <c r="CE120" s="855"/>
      <c r="CF120" s="879">
        <v>54.4</v>
      </c>
      <c r="CG120" s="880"/>
      <c r="CH120" s="880"/>
      <c r="CI120" s="880"/>
      <c r="CJ120" s="880"/>
      <c r="CK120" s="881" t="s">
        <v>451</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8662084</v>
      </c>
      <c r="DH120" s="855"/>
      <c r="DI120" s="855"/>
      <c r="DJ120" s="855"/>
      <c r="DK120" s="855"/>
      <c r="DL120" s="855">
        <v>8022801</v>
      </c>
      <c r="DM120" s="855"/>
      <c r="DN120" s="855"/>
      <c r="DO120" s="855"/>
      <c r="DP120" s="855"/>
      <c r="DQ120" s="855">
        <v>7954268</v>
      </c>
      <c r="DR120" s="855"/>
      <c r="DS120" s="855"/>
      <c r="DT120" s="855"/>
      <c r="DU120" s="855"/>
      <c r="DV120" s="856">
        <v>25.9</v>
      </c>
      <c r="DW120" s="856"/>
      <c r="DX120" s="856"/>
      <c r="DY120" s="856"/>
      <c r="DZ120" s="857"/>
    </row>
    <row r="121" spans="1:130" s="224" customFormat="1" ht="26.25" customHeight="1" x14ac:dyDescent="0.15">
      <c r="A121" s="833"/>
      <c r="B121" s="834"/>
      <c r="C121" s="876" t="s">
        <v>452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453</v>
      </c>
      <c r="BA121" s="765"/>
      <c r="BB121" s="765"/>
      <c r="BC121" s="765"/>
      <c r="BD121" s="765"/>
      <c r="BE121" s="765"/>
      <c r="BF121" s="765"/>
      <c r="BG121" s="765"/>
      <c r="BH121" s="765"/>
      <c r="BI121" s="765"/>
      <c r="BJ121" s="765"/>
      <c r="BK121" s="765"/>
      <c r="BL121" s="765"/>
      <c r="BM121" s="765"/>
      <c r="BN121" s="765"/>
      <c r="BO121" s="765"/>
      <c r="BP121" s="766"/>
      <c r="BQ121" s="829">
        <v>11607217</v>
      </c>
      <c r="BR121" s="830"/>
      <c r="BS121" s="830"/>
      <c r="BT121" s="830"/>
      <c r="BU121" s="830"/>
      <c r="BV121" s="830">
        <v>10937542</v>
      </c>
      <c r="BW121" s="830"/>
      <c r="BX121" s="830"/>
      <c r="BY121" s="830"/>
      <c r="BZ121" s="830"/>
      <c r="CA121" s="830">
        <v>10771595</v>
      </c>
      <c r="CB121" s="830"/>
      <c r="CC121" s="830"/>
      <c r="CD121" s="830"/>
      <c r="CE121" s="830"/>
      <c r="CF121" s="888">
        <v>35</v>
      </c>
      <c r="CG121" s="889"/>
      <c r="CH121" s="889"/>
      <c r="CI121" s="889"/>
      <c r="CJ121" s="889"/>
      <c r="CK121" s="882"/>
      <c r="CL121" s="868"/>
      <c r="CM121" s="868"/>
      <c r="CN121" s="868"/>
      <c r="CO121" s="869"/>
      <c r="CP121" s="848" t="s">
        <v>397</v>
      </c>
      <c r="CQ121" s="849"/>
      <c r="CR121" s="849"/>
      <c r="CS121" s="849"/>
      <c r="CT121" s="849"/>
      <c r="CU121" s="849"/>
      <c r="CV121" s="849"/>
      <c r="CW121" s="849"/>
      <c r="CX121" s="849"/>
      <c r="CY121" s="849"/>
      <c r="CZ121" s="849"/>
      <c r="DA121" s="849"/>
      <c r="DB121" s="849"/>
      <c r="DC121" s="849"/>
      <c r="DD121" s="849"/>
      <c r="DE121" s="849"/>
      <c r="DF121" s="850"/>
      <c r="DG121" s="829">
        <v>2410490</v>
      </c>
      <c r="DH121" s="830"/>
      <c r="DI121" s="830"/>
      <c r="DJ121" s="830"/>
      <c r="DK121" s="830"/>
      <c r="DL121" s="830">
        <v>2235727</v>
      </c>
      <c r="DM121" s="830"/>
      <c r="DN121" s="830"/>
      <c r="DO121" s="830"/>
      <c r="DP121" s="830"/>
      <c r="DQ121" s="830">
        <v>2065791</v>
      </c>
      <c r="DR121" s="830"/>
      <c r="DS121" s="830"/>
      <c r="DT121" s="830"/>
      <c r="DU121" s="830"/>
      <c r="DV121" s="807">
        <v>6.7</v>
      </c>
      <c r="DW121" s="807"/>
      <c r="DX121" s="807"/>
      <c r="DY121" s="807"/>
      <c r="DZ121" s="808"/>
    </row>
    <row r="122" spans="1:130" s="224" customFormat="1" ht="26.25" customHeight="1" x14ac:dyDescent="0.15">
      <c r="A122" s="833"/>
      <c r="B122" s="834"/>
      <c r="C122" s="828" t="s">
        <v>435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454</v>
      </c>
      <c r="BA122" s="852"/>
      <c r="BB122" s="852"/>
      <c r="BC122" s="852"/>
      <c r="BD122" s="852"/>
      <c r="BE122" s="852"/>
      <c r="BF122" s="852"/>
      <c r="BG122" s="852"/>
      <c r="BH122" s="852"/>
      <c r="BI122" s="852"/>
      <c r="BJ122" s="852"/>
      <c r="BK122" s="852"/>
      <c r="BL122" s="852"/>
      <c r="BM122" s="852"/>
      <c r="BN122" s="852"/>
      <c r="BO122" s="852"/>
      <c r="BP122" s="853"/>
      <c r="BQ122" s="892">
        <v>62649217</v>
      </c>
      <c r="BR122" s="858"/>
      <c r="BS122" s="858"/>
      <c r="BT122" s="858"/>
      <c r="BU122" s="858"/>
      <c r="BV122" s="858">
        <v>59050999</v>
      </c>
      <c r="BW122" s="858"/>
      <c r="BX122" s="858"/>
      <c r="BY122" s="858"/>
      <c r="BZ122" s="858"/>
      <c r="CA122" s="858">
        <v>54934085</v>
      </c>
      <c r="CB122" s="858"/>
      <c r="CC122" s="858"/>
      <c r="CD122" s="858"/>
      <c r="CE122" s="858"/>
      <c r="CF122" s="859">
        <v>178.6</v>
      </c>
      <c r="CG122" s="860"/>
      <c r="CH122" s="860"/>
      <c r="CI122" s="860"/>
      <c r="CJ122" s="860"/>
      <c r="CK122" s="882"/>
      <c r="CL122" s="868"/>
      <c r="CM122" s="868"/>
      <c r="CN122" s="868"/>
      <c r="CO122" s="869"/>
      <c r="CP122" s="848" t="s">
        <v>394</v>
      </c>
      <c r="CQ122" s="849"/>
      <c r="CR122" s="849"/>
      <c r="CS122" s="849"/>
      <c r="CT122" s="849"/>
      <c r="CU122" s="849"/>
      <c r="CV122" s="849"/>
      <c r="CW122" s="849"/>
      <c r="CX122" s="849"/>
      <c r="CY122" s="849"/>
      <c r="CZ122" s="849"/>
      <c r="DA122" s="849"/>
      <c r="DB122" s="849"/>
      <c r="DC122" s="849"/>
      <c r="DD122" s="849"/>
      <c r="DE122" s="849"/>
      <c r="DF122" s="850"/>
      <c r="DG122" s="829">
        <v>1035368</v>
      </c>
      <c r="DH122" s="830"/>
      <c r="DI122" s="830"/>
      <c r="DJ122" s="830"/>
      <c r="DK122" s="830"/>
      <c r="DL122" s="830">
        <v>1095129</v>
      </c>
      <c r="DM122" s="830"/>
      <c r="DN122" s="830"/>
      <c r="DO122" s="830"/>
      <c r="DP122" s="830"/>
      <c r="DQ122" s="830">
        <v>1079337</v>
      </c>
      <c r="DR122" s="830"/>
      <c r="DS122" s="830"/>
      <c r="DT122" s="830"/>
      <c r="DU122" s="830"/>
      <c r="DV122" s="807">
        <v>3.5</v>
      </c>
      <c r="DW122" s="807"/>
      <c r="DX122" s="807"/>
      <c r="DY122" s="807"/>
      <c r="DZ122" s="808"/>
    </row>
    <row r="123" spans="1:130" s="224" customFormat="1" ht="26.25" customHeight="1" x14ac:dyDescent="0.15">
      <c r="A123" s="833"/>
      <c r="B123" s="834"/>
      <c r="C123" s="828" t="s">
        <v>441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455</v>
      </c>
      <c r="BP123" s="891"/>
      <c r="BQ123" s="845">
        <v>91069180</v>
      </c>
      <c r="BR123" s="846"/>
      <c r="BS123" s="846"/>
      <c r="BT123" s="846"/>
      <c r="BU123" s="846"/>
      <c r="BV123" s="846">
        <v>86992077</v>
      </c>
      <c r="BW123" s="846"/>
      <c r="BX123" s="846"/>
      <c r="BY123" s="846"/>
      <c r="BZ123" s="846"/>
      <c r="CA123" s="846">
        <v>82437046</v>
      </c>
      <c r="CB123" s="846"/>
      <c r="CC123" s="846"/>
      <c r="CD123" s="846"/>
      <c r="CE123" s="846"/>
      <c r="CF123" s="761"/>
      <c r="CG123" s="762"/>
      <c r="CH123" s="762"/>
      <c r="CI123" s="762"/>
      <c r="CJ123" s="847"/>
      <c r="CK123" s="882"/>
      <c r="CL123" s="868"/>
      <c r="CM123" s="868"/>
      <c r="CN123" s="868"/>
      <c r="CO123" s="869"/>
      <c r="CP123" s="848" t="s">
        <v>398</v>
      </c>
      <c r="CQ123" s="849"/>
      <c r="CR123" s="849"/>
      <c r="CS123" s="849"/>
      <c r="CT123" s="849"/>
      <c r="CU123" s="849"/>
      <c r="CV123" s="849"/>
      <c r="CW123" s="849"/>
      <c r="CX123" s="849"/>
      <c r="CY123" s="849"/>
      <c r="CZ123" s="849"/>
      <c r="DA123" s="849"/>
      <c r="DB123" s="849"/>
      <c r="DC123" s="849"/>
      <c r="DD123" s="849"/>
      <c r="DE123" s="849"/>
      <c r="DF123" s="850"/>
      <c r="DG123" s="792">
        <v>65403</v>
      </c>
      <c r="DH123" s="793"/>
      <c r="DI123" s="793"/>
      <c r="DJ123" s="793"/>
      <c r="DK123" s="794"/>
      <c r="DL123" s="795">
        <v>70744</v>
      </c>
      <c r="DM123" s="793"/>
      <c r="DN123" s="793"/>
      <c r="DO123" s="793"/>
      <c r="DP123" s="794"/>
      <c r="DQ123" s="795">
        <v>13886</v>
      </c>
      <c r="DR123" s="793"/>
      <c r="DS123" s="793"/>
      <c r="DT123" s="793"/>
      <c r="DU123" s="794"/>
      <c r="DV123" s="837">
        <v>0</v>
      </c>
      <c r="DW123" s="838"/>
      <c r="DX123" s="838"/>
      <c r="DY123" s="838"/>
      <c r="DZ123" s="839"/>
    </row>
    <row r="124" spans="1:130" s="224" customFormat="1" ht="26.25" customHeight="1" thickBot="1" x14ac:dyDescent="0.2">
      <c r="A124" s="833"/>
      <c r="B124" s="834"/>
      <c r="C124" s="828" t="s">
        <v>444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18.100000000000001</v>
      </c>
      <c r="BR124" s="844"/>
      <c r="BS124" s="844"/>
      <c r="BT124" s="844"/>
      <c r="BU124" s="844"/>
      <c r="BV124" s="844">
        <v>12.4</v>
      </c>
      <c r="BW124" s="844"/>
      <c r="BX124" s="844"/>
      <c r="BY124" s="844"/>
      <c r="BZ124" s="844"/>
      <c r="CA124" s="844">
        <v>5.5</v>
      </c>
      <c r="CB124" s="844"/>
      <c r="CC124" s="844"/>
      <c r="CD124" s="844"/>
      <c r="CE124" s="844"/>
      <c r="CF124" s="739"/>
      <c r="CG124" s="740"/>
      <c r="CH124" s="740"/>
      <c r="CI124" s="740"/>
      <c r="CJ124" s="875"/>
      <c r="CK124" s="883"/>
      <c r="CL124" s="883"/>
      <c r="CM124" s="883"/>
      <c r="CN124" s="883"/>
      <c r="CO124" s="884"/>
      <c r="CP124" s="848" t="s">
        <v>457</v>
      </c>
      <c r="CQ124" s="849"/>
      <c r="CR124" s="849"/>
      <c r="CS124" s="849"/>
      <c r="CT124" s="849"/>
      <c r="CU124" s="849"/>
      <c r="CV124" s="849"/>
      <c r="CW124" s="849"/>
      <c r="CX124" s="849"/>
      <c r="CY124" s="849"/>
      <c r="CZ124" s="849"/>
      <c r="DA124" s="849"/>
      <c r="DB124" s="849"/>
      <c r="DC124" s="849"/>
      <c r="DD124" s="849"/>
      <c r="DE124" s="849"/>
      <c r="DF124" s="850"/>
      <c r="DG124" s="776">
        <v>197893</v>
      </c>
      <c r="DH124" s="777"/>
      <c r="DI124" s="777"/>
      <c r="DJ124" s="777"/>
      <c r="DK124" s="778"/>
      <c r="DL124" s="779">
        <v>193586</v>
      </c>
      <c r="DM124" s="777"/>
      <c r="DN124" s="777"/>
      <c r="DO124" s="777"/>
      <c r="DP124" s="778"/>
      <c r="DQ124" s="779">
        <v>5077</v>
      </c>
      <c r="DR124" s="777"/>
      <c r="DS124" s="777"/>
      <c r="DT124" s="777"/>
      <c r="DU124" s="778"/>
      <c r="DV124" s="861">
        <v>0</v>
      </c>
      <c r="DW124" s="862"/>
      <c r="DX124" s="862"/>
      <c r="DY124" s="862"/>
      <c r="DZ124" s="863"/>
    </row>
    <row r="125" spans="1:130" s="224" customFormat="1" ht="26.25" customHeight="1" x14ac:dyDescent="0.15">
      <c r="A125" s="833"/>
      <c r="B125" s="834"/>
      <c r="C125" s="828" t="s">
        <v>446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458</v>
      </c>
      <c r="CL125" s="865"/>
      <c r="CM125" s="865"/>
      <c r="CN125" s="865"/>
      <c r="CO125" s="866"/>
      <c r="CP125" s="873" t="s">
        <v>459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461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462</v>
      </c>
      <c r="AY127" s="825"/>
      <c r="AZ127" s="825"/>
      <c r="BA127" s="825"/>
      <c r="BB127" s="825"/>
      <c r="BC127" s="825"/>
      <c r="BD127" s="825"/>
      <c r="BE127" s="826"/>
      <c r="BF127" s="824" t="s">
        <v>463</v>
      </c>
      <c r="BG127" s="825"/>
      <c r="BH127" s="825"/>
      <c r="BI127" s="825"/>
      <c r="BJ127" s="825"/>
      <c r="BK127" s="825"/>
      <c r="BL127" s="826"/>
      <c r="BM127" s="824" t="s">
        <v>464</v>
      </c>
      <c r="BN127" s="825"/>
      <c r="BO127" s="825"/>
      <c r="BP127" s="825"/>
      <c r="BQ127" s="825"/>
      <c r="BR127" s="825"/>
      <c r="BS127" s="826"/>
      <c r="BT127" s="824" t="s">
        <v>465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468</v>
      </c>
      <c r="X128" s="811"/>
      <c r="Y128" s="811"/>
      <c r="Z128" s="812"/>
      <c r="AA128" s="813">
        <v>945433</v>
      </c>
      <c r="AB128" s="814"/>
      <c r="AC128" s="814"/>
      <c r="AD128" s="814"/>
      <c r="AE128" s="815"/>
      <c r="AF128" s="816">
        <v>890528</v>
      </c>
      <c r="AG128" s="814"/>
      <c r="AH128" s="814"/>
      <c r="AI128" s="814"/>
      <c r="AJ128" s="815"/>
      <c r="AK128" s="816">
        <v>857336</v>
      </c>
      <c r="AL128" s="814"/>
      <c r="AM128" s="814"/>
      <c r="AN128" s="814"/>
      <c r="AO128" s="815"/>
      <c r="AP128" s="817"/>
      <c r="AQ128" s="818"/>
      <c r="AR128" s="818"/>
      <c r="AS128" s="818"/>
      <c r="AT128" s="819"/>
      <c r="AU128" s="226"/>
      <c r="AV128" s="226"/>
      <c r="AW128" s="226"/>
      <c r="AX128" s="820" t="s">
        <v>469</v>
      </c>
      <c r="AY128" s="821"/>
      <c r="AZ128" s="821"/>
      <c r="BA128" s="821"/>
      <c r="BB128" s="821"/>
      <c r="BC128" s="821"/>
      <c r="BD128" s="821"/>
      <c r="BE128" s="822"/>
      <c r="BF128" s="799" t="s">
        <v>122</v>
      </c>
      <c r="BG128" s="800"/>
      <c r="BH128" s="800"/>
      <c r="BI128" s="800"/>
      <c r="BJ128" s="800"/>
      <c r="BK128" s="800"/>
      <c r="BL128" s="823"/>
      <c r="BM128" s="799">
        <v>11.55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470</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471</v>
      </c>
      <c r="X129" s="790"/>
      <c r="Y129" s="790"/>
      <c r="Z129" s="791"/>
      <c r="AA129" s="792">
        <v>37146031</v>
      </c>
      <c r="AB129" s="793"/>
      <c r="AC129" s="793"/>
      <c r="AD129" s="793"/>
      <c r="AE129" s="794"/>
      <c r="AF129" s="795">
        <v>36202862</v>
      </c>
      <c r="AG129" s="793"/>
      <c r="AH129" s="793"/>
      <c r="AI129" s="793"/>
      <c r="AJ129" s="794"/>
      <c r="AK129" s="795">
        <v>36742876</v>
      </c>
      <c r="AL129" s="793"/>
      <c r="AM129" s="793"/>
      <c r="AN129" s="793"/>
      <c r="AO129" s="794"/>
      <c r="AP129" s="796"/>
      <c r="AQ129" s="797"/>
      <c r="AR129" s="797"/>
      <c r="AS129" s="797"/>
      <c r="AT129" s="798"/>
      <c r="AU129" s="227"/>
      <c r="AV129" s="227"/>
      <c r="AW129" s="227"/>
      <c r="AX129" s="764" t="s">
        <v>472</v>
      </c>
      <c r="AY129" s="765"/>
      <c r="AZ129" s="765"/>
      <c r="BA129" s="765"/>
      <c r="BB129" s="765"/>
      <c r="BC129" s="765"/>
      <c r="BD129" s="765"/>
      <c r="BE129" s="766"/>
      <c r="BF129" s="783" t="s">
        <v>122</v>
      </c>
      <c r="BG129" s="784"/>
      <c r="BH129" s="784"/>
      <c r="BI129" s="784"/>
      <c r="BJ129" s="784"/>
      <c r="BK129" s="784"/>
      <c r="BL129" s="785"/>
      <c r="BM129" s="783">
        <v>16.55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474</v>
      </c>
      <c r="X130" s="790"/>
      <c r="Y130" s="790"/>
      <c r="Z130" s="791"/>
      <c r="AA130" s="792">
        <v>5794369</v>
      </c>
      <c r="AB130" s="793"/>
      <c r="AC130" s="793"/>
      <c r="AD130" s="793"/>
      <c r="AE130" s="794"/>
      <c r="AF130" s="795">
        <v>5783890</v>
      </c>
      <c r="AG130" s="793"/>
      <c r="AH130" s="793"/>
      <c r="AI130" s="793"/>
      <c r="AJ130" s="794"/>
      <c r="AK130" s="795">
        <v>5983051</v>
      </c>
      <c r="AL130" s="793"/>
      <c r="AM130" s="793"/>
      <c r="AN130" s="793"/>
      <c r="AO130" s="794"/>
      <c r="AP130" s="796"/>
      <c r="AQ130" s="797"/>
      <c r="AR130" s="797"/>
      <c r="AS130" s="797"/>
      <c r="AT130" s="798"/>
      <c r="AU130" s="227"/>
      <c r="AV130" s="227"/>
      <c r="AW130" s="227"/>
      <c r="AX130" s="764" t="s">
        <v>475</v>
      </c>
      <c r="AY130" s="765"/>
      <c r="AZ130" s="765"/>
      <c r="BA130" s="765"/>
      <c r="BB130" s="765"/>
      <c r="BC130" s="765"/>
      <c r="BD130" s="765"/>
      <c r="BE130" s="766"/>
      <c r="BF130" s="767">
        <v>7.8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476</v>
      </c>
      <c r="X131" s="774"/>
      <c r="Y131" s="774"/>
      <c r="Z131" s="775"/>
      <c r="AA131" s="776">
        <v>31351662</v>
      </c>
      <c r="AB131" s="777"/>
      <c r="AC131" s="777"/>
      <c r="AD131" s="777"/>
      <c r="AE131" s="778"/>
      <c r="AF131" s="779">
        <v>30418972</v>
      </c>
      <c r="AG131" s="777"/>
      <c r="AH131" s="777"/>
      <c r="AI131" s="777"/>
      <c r="AJ131" s="778"/>
      <c r="AK131" s="779">
        <v>30759825</v>
      </c>
      <c r="AL131" s="777"/>
      <c r="AM131" s="777"/>
      <c r="AN131" s="777"/>
      <c r="AO131" s="778"/>
      <c r="AP131" s="780"/>
      <c r="AQ131" s="781"/>
      <c r="AR131" s="781"/>
      <c r="AS131" s="781"/>
      <c r="AT131" s="782"/>
      <c r="AU131" s="227"/>
      <c r="AV131" s="227"/>
      <c r="AW131" s="227"/>
      <c r="AX131" s="742" t="s">
        <v>477</v>
      </c>
      <c r="AY131" s="743"/>
      <c r="AZ131" s="743"/>
      <c r="BA131" s="743"/>
      <c r="BB131" s="743"/>
      <c r="BC131" s="743"/>
      <c r="BD131" s="743"/>
      <c r="BE131" s="744"/>
      <c r="BF131" s="745">
        <v>5.5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479</v>
      </c>
      <c r="W132" s="755"/>
      <c r="X132" s="755"/>
      <c r="Y132" s="755"/>
      <c r="Z132" s="756"/>
      <c r="AA132" s="757">
        <v>6.9932815679999996</v>
      </c>
      <c r="AB132" s="758"/>
      <c r="AC132" s="758"/>
      <c r="AD132" s="758"/>
      <c r="AE132" s="759"/>
      <c r="AF132" s="760">
        <v>8.3046198929999999</v>
      </c>
      <c r="AG132" s="758"/>
      <c r="AH132" s="758"/>
      <c r="AI132" s="758"/>
      <c r="AJ132" s="759"/>
      <c r="AK132" s="760">
        <v>8.3109998189999992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480</v>
      </c>
      <c r="W133" s="734"/>
      <c r="X133" s="734"/>
      <c r="Y133" s="734"/>
      <c r="Z133" s="735"/>
      <c r="AA133" s="736">
        <v>6.7</v>
      </c>
      <c r="AB133" s="737"/>
      <c r="AC133" s="737"/>
      <c r="AD133" s="737"/>
      <c r="AE133" s="738"/>
      <c r="AF133" s="736">
        <v>7.3</v>
      </c>
      <c r="AG133" s="737"/>
      <c r="AH133" s="737"/>
      <c r="AI133" s="737"/>
      <c r="AJ133" s="738"/>
      <c r="AK133" s="736">
        <v>7.8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WE8sYVtB7UsP6lQ1XmAeetZivfqrA5wLntMoe6d53cLr8ZUKkJ8vYVeezpACNjZQOq1SSx6ZyXUDZWInFfKxkg==" saltValue="VXfaBNdPgjP6m3UbvpWL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Puw84cOx2YJ9h47b1EsvdmeTGF0IV31n2EGUwg/9HGcISd4Me7Fr7db2HVdWSd5rt1RdfHeM4IeauVkZeMqbAA==" saltValue="QJ7ZQG0C7y02EAKMcSRN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iINlcKxsY9RM+QIhtt5+x6vQGUHUHQ3/e8w3mV1g/EGfmh2n/1y4dqSzfjqEbytLLQkSXorrC9NkdlxL2u6GQ==" saltValue="ct0GC4Z5fu1Ifb7KuWH0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483</v>
      </c>
      <c r="AL6" s="260"/>
      <c r="AM6" s="260"/>
      <c r="AN6" s="260"/>
    </row>
    <row r="7" spans="1:46" ht="13.5" customHeight="1" x14ac:dyDescent="0.15">
      <c r="A7" s="259"/>
      <c r="AK7" s="262"/>
      <c r="AL7" s="263"/>
      <c r="AM7" s="263"/>
      <c r="AN7" s="264"/>
      <c r="AO7" s="1131" t="s">
        <v>484</v>
      </c>
      <c r="AP7" s="265"/>
      <c r="AQ7" s="266" t="s">
        <v>485</v>
      </c>
      <c r="AR7" s="267"/>
    </row>
    <row r="8" spans="1:46" x14ac:dyDescent="0.15">
      <c r="A8" s="259"/>
      <c r="AK8" s="268"/>
      <c r="AL8" s="269"/>
      <c r="AM8" s="269"/>
      <c r="AN8" s="270"/>
      <c r="AO8" s="1132"/>
      <c r="AP8" s="271" t="s">
        <v>486</v>
      </c>
      <c r="AQ8" s="272" t="s">
        <v>487</v>
      </c>
      <c r="AR8" s="273" t="s">
        <v>488</v>
      </c>
    </row>
    <row r="9" spans="1:46" x14ac:dyDescent="0.15">
      <c r="A9" s="259"/>
      <c r="AK9" s="1143" t="s">
        <v>489</v>
      </c>
      <c r="AL9" s="1144"/>
      <c r="AM9" s="1144"/>
      <c r="AN9" s="1145"/>
      <c r="AO9" s="274">
        <v>9669584</v>
      </c>
      <c r="AP9" s="274">
        <v>75353</v>
      </c>
      <c r="AQ9" s="275">
        <v>66571</v>
      </c>
      <c r="AR9" s="276">
        <v>13.2</v>
      </c>
    </row>
    <row r="10" spans="1:46" ht="13.5" customHeight="1" x14ac:dyDescent="0.15">
      <c r="A10" s="259"/>
      <c r="AK10" s="1143" t="s">
        <v>490</v>
      </c>
      <c r="AL10" s="1144"/>
      <c r="AM10" s="1144"/>
      <c r="AN10" s="1145"/>
      <c r="AO10" s="277">
        <v>186</v>
      </c>
      <c r="AP10" s="277">
        <v>1</v>
      </c>
      <c r="AQ10" s="278">
        <v>3999</v>
      </c>
      <c r="AR10" s="279">
        <v>-100</v>
      </c>
    </row>
    <row r="11" spans="1:46" ht="13.5" customHeight="1" x14ac:dyDescent="0.15">
      <c r="A11" s="259"/>
      <c r="AK11" s="1143" t="s">
        <v>491</v>
      </c>
      <c r="AL11" s="1144"/>
      <c r="AM11" s="1144"/>
      <c r="AN11" s="1145"/>
      <c r="AO11" s="277">
        <v>1445734</v>
      </c>
      <c r="AP11" s="277">
        <v>11266</v>
      </c>
      <c r="AQ11" s="278">
        <v>2086</v>
      </c>
      <c r="AR11" s="279">
        <v>440.1</v>
      </c>
    </row>
    <row r="12" spans="1:46" ht="13.5" customHeight="1" x14ac:dyDescent="0.15">
      <c r="A12" s="259"/>
      <c r="AK12" s="1143" t="s">
        <v>492</v>
      </c>
      <c r="AL12" s="1144"/>
      <c r="AM12" s="1144"/>
      <c r="AN12" s="1145"/>
      <c r="AO12" s="277" t="s">
        <v>493</v>
      </c>
      <c r="AP12" s="277" t="s">
        <v>493</v>
      </c>
      <c r="AQ12" s="278">
        <v>22</v>
      </c>
      <c r="AR12" s="279" t="s">
        <v>493</v>
      </c>
    </row>
    <row r="13" spans="1:46" ht="13.5" customHeight="1" x14ac:dyDescent="0.15">
      <c r="A13" s="259"/>
      <c r="AK13" s="1143" t="s">
        <v>494</v>
      </c>
      <c r="AL13" s="1144"/>
      <c r="AM13" s="1144"/>
      <c r="AN13" s="1145"/>
      <c r="AO13" s="277">
        <v>363952</v>
      </c>
      <c r="AP13" s="277">
        <v>2836</v>
      </c>
      <c r="AQ13" s="278">
        <v>2452</v>
      </c>
      <c r="AR13" s="279">
        <v>15.7</v>
      </c>
    </row>
    <row r="14" spans="1:46" ht="13.5" customHeight="1" x14ac:dyDescent="0.15">
      <c r="A14" s="259"/>
      <c r="AK14" s="1143" t="s">
        <v>495</v>
      </c>
      <c r="AL14" s="1144"/>
      <c r="AM14" s="1144"/>
      <c r="AN14" s="1145"/>
      <c r="AO14" s="277">
        <v>207057</v>
      </c>
      <c r="AP14" s="277">
        <v>1614</v>
      </c>
      <c r="AQ14" s="278">
        <v>1577</v>
      </c>
      <c r="AR14" s="279">
        <v>2.2999999999999998</v>
      </c>
    </row>
    <row r="15" spans="1:46" ht="13.5" customHeight="1" x14ac:dyDescent="0.15">
      <c r="A15" s="259"/>
      <c r="AK15" s="1146" t="s">
        <v>496</v>
      </c>
      <c r="AL15" s="1147"/>
      <c r="AM15" s="1147"/>
      <c r="AN15" s="1148"/>
      <c r="AO15" s="277">
        <v>-352865</v>
      </c>
      <c r="AP15" s="277">
        <v>-2750</v>
      </c>
      <c r="AQ15" s="278">
        <v>-2400</v>
      </c>
      <c r="AR15" s="279">
        <v>14.6</v>
      </c>
    </row>
    <row r="16" spans="1:46" x14ac:dyDescent="0.15">
      <c r="A16" s="259"/>
      <c r="AK16" s="1146" t="s">
        <v>177</v>
      </c>
      <c r="AL16" s="1147"/>
      <c r="AM16" s="1147"/>
      <c r="AN16" s="1148"/>
      <c r="AO16" s="277">
        <v>11333648</v>
      </c>
      <c r="AP16" s="277">
        <v>88321</v>
      </c>
      <c r="AQ16" s="278">
        <v>74306</v>
      </c>
      <c r="AR16" s="279">
        <v>18.899999999999999</v>
      </c>
    </row>
    <row r="17" spans="1:46" x14ac:dyDescent="0.15">
      <c r="A17" s="259"/>
    </row>
    <row r="18" spans="1:46" x14ac:dyDescent="0.15">
      <c r="A18" s="259"/>
      <c r="AQ18" s="280"/>
      <c r="AR18" s="280"/>
    </row>
    <row r="19" spans="1:46" x14ac:dyDescent="0.15">
      <c r="A19" s="259"/>
      <c r="AK19" s="255" t="s">
        <v>497</v>
      </c>
    </row>
    <row r="20" spans="1:46" x14ac:dyDescent="0.15">
      <c r="A20" s="259"/>
      <c r="AK20" s="281"/>
      <c r="AL20" s="282"/>
      <c r="AM20" s="282"/>
      <c r="AN20" s="283"/>
      <c r="AO20" s="284" t="s">
        <v>498</v>
      </c>
      <c r="AP20" s="285" t="s">
        <v>499</v>
      </c>
      <c r="AQ20" s="286" t="s">
        <v>500</v>
      </c>
      <c r="AR20" s="287"/>
    </row>
    <row r="21" spans="1:46" s="260" customFormat="1" x14ac:dyDescent="0.15">
      <c r="A21" s="288"/>
      <c r="AK21" s="1149" t="s">
        <v>501</v>
      </c>
      <c r="AL21" s="1150"/>
      <c r="AM21" s="1150"/>
      <c r="AN21" s="1151"/>
      <c r="AO21" s="289">
        <v>7.31</v>
      </c>
      <c r="AP21" s="290">
        <v>6.91</v>
      </c>
      <c r="AQ21" s="291">
        <v>0.4</v>
      </c>
      <c r="AS21" s="292"/>
      <c r="AT21" s="288"/>
    </row>
    <row r="22" spans="1:46" s="260" customFormat="1" x14ac:dyDescent="0.15">
      <c r="A22" s="288"/>
      <c r="AK22" s="1149" t="s">
        <v>502</v>
      </c>
      <c r="AL22" s="1150"/>
      <c r="AM22" s="1150"/>
      <c r="AN22" s="1151"/>
      <c r="AO22" s="293">
        <v>100.3</v>
      </c>
      <c r="AP22" s="294">
        <v>99.2</v>
      </c>
      <c r="AQ22" s="295">
        <v>1.1000000000000001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503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505</v>
      </c>
      <c r="AL29" s="260"/>
      <c r="AM29" s="260"/>
      <c r="AN29" s="260"/>
      <c r="AS29" s="302"/>
    </row>
    <row r="30" spans="1:46" ht="13.5" customHeight="1" x14ac:dyDescent="0.15">
      <c r="A30" s="259"/>
      <c r="AK30" s="262"/>
      <c r="AL30" s="263"/>
      <c r="AM30" s="263"/>
      <c r="AN30" s="264"/>
      <c r="AO30" s="1131" t="s">
        <v>484</v>
      </c>
      <c r="AP30" s="265"/>
      <c r="AQ30" s="266" t="s">
        <v>485</v>
      </c>
      <c r="AR30" s="267"/>
    </row>
    <row r="31" spans="1:46" x14ac:dyDescent="0.15">
      <c r="A31" s="259"/>
      <c r="AK31" s="268"/>
      <c r="AL31" s="269"/>
      <c r="AM31" s="269"/>
      <c r="AN31" s="270"/>
      <c r="AO31" s="1132"/>
      <c r="AP31" s="271" t="s">
        <v>486</v>
      </c>
      <c r="AQ31" s="272" t="s">
        <v>487</v>
      </c>
      <c r="AR31" s="273" t="s">
        <v>488</v>
      </c>
    </row>
    <row r="32" spans="1:46" ht="27" customHeight="1" x14ac:dyDescent="0.15">
      <c r="A32" s="259"/>
      <c r="AK32" s="1133" t="s">
        <v>506</v>
      </c>
      <c r="AL32" s="1134"/>
      <c r="AM32" s="1134"/>
      <c r="AN32" s="1135"/>
      <c r="AO32" s="303">
        <v>8361185</v>
      </c>
      <c r="AP32" s="303">
        <v>65157</v>
      </c>
      <c r="AQ32" s="304">
        <v>38265</v>
      </c>
      <c r="AR32" s="305">
        <v>70.3</v>
      </c>
    </row>
    <row r="33" spans="1:46" ht="13.5" customHeight="1" x14ac:dyDescent="0.15">
      <c r="A33" s="259"/>
      <c r="AK33" s="1133" t="s">
        <v>507</v>
      </c>
      <c r="AL33" s="1134"/>
      <c r="AM33" s="1134"/>
      <c r="AN33" s="1135"/>
      <c r="AO33" s="303" t="s">
        <v>493</v>
      </c>
      <c r="AP33" s="303" t="s">
        <v>493</v>
      </c>
      <c r="AQ33" s="304" t="s">
        <v>493</v>
      </c>
      <c r="AR33" s="305" t="s">
        <v>493</v>
      </c>
    </row>
    <row r="34" spans="1:46" ht="27" customHeight="1" x14ac:dyDescent="0.15">
      <c r="A34" s="259"/>
      <c r="AK34" s="1133" t="s">
        <v>508</v>
      </c>
      <c r="AL34" s="1134"/>
      <c r="AM34" s="1134"/>
      <c r="AN34" s="1135"/>
      <c r="AO34" s="303" t="s">
        <v>493</v>
      </c>
      <c r="AP34" s="303" t="s">
        <v>493</v>
      </c>
      <c r="AQ34" s="304" t="s">
        <v>493</v>
      </c>
      <c r="AR34" s="305" t="s">
        <v>493</v>
      </c>
    </row>
    <row r="35" spans="1:46" ht="27" customHeight="1" x14ac:dyDescent="0.15">
      <c r="A35" s="259"/>
      <c r="AK35" s="1133" t="s">
        <v>509</v>
      </c>
      <c r="AL35" s="1134"/>
      <c r="AM35" s="1134"/>
      <c r="AN35" s="1135"/>
      <c r="AO35" s="303">
        <v>1035651</v>
      </c>
      <c r="AP35" s="303">
        <v>8071</v>
      </c>
      <c r="AQ35" s="304">
        <v>11441</v>
      </c>
      <c r="AR35" s="305">
        <v>-29.5</v>
      </c>
    </row>
    <row r="36" spans="1:46" ht="27" customHeight="1" x14ac:dyDescent="0.15">
      <c r="A36" s="259"/>
      <c r="AK36" s="1133" t="s">
        <v>510</v>
      </c>
      <c r="AL36" s="1134"/>
      <c r="AM36" s="1134"/>
      <c r="AN36" s="1135"/>
      <c r="AO36" s="303" t="s">
        <v>493</v>
      </c>
      <c r="AP36" s="303" t="s">
        <v>493</v>
      </c>
      <c r="AQ36" s="304">
        <v>1708</v>
      </c>
      <c r="AR36" s="305" t="s">
        <v>493</v>
      </c>
    </row>
    <row r="37" spans="1:46" ht="13.5" customHeight="1" x14ac:dyDescent="0.15">
      <c r="A37" s="259"/>
      <c r="AK37" s="1133" t="s">
        <v>511</v>
      </c>
      <c r="AL37" s="1134"/>
      <c r="AM37" s="1134"/>
      <c r="AN37" s="1135"/>
      <c r="AO37" s="303" t="s">
        <v>493</v>
      </c>
      <c r="AP37" s="303" t="s">
        <v>493</v>
      </c>
      <c r="AQ37" s="304">
        <v>394</v>
      </c>
      <c r="AR37" s="305" t="s">
        <v>493</v>
      </c>
    </row>
    <row r="38" spans="1:46" ht="27" customHeight="1" x14ac:dyDescent="0.15">
      <c r="A38" s="259"/>
      <c r="AK38" s="1136" t="s">
        <v>512</v>
      </c>
      <c r="AL38" s="1137"/>
      <c r="AM38" s="1137"/>
      <c r="AN38" s="1138"/>
      <c r="AO38" s="306" t="s">
        <v>493</v>
      </c>
      <c r="AP38" s="306" t="s">
        <v>493</v>
      </c>
      <c r="AQ38" s="307">
        <v>1</v>
      </c>
      <c r="AR38" s="295" t="s">
        <v>493</v>
      </c>
      <c r="AS38" s="302"/>
    </row>
    <row r="39" spans="1:46" x14ac:dyDescent="0.15">
      <c r="A39" s="259"/>
      <c r="AK39" s="1136" t="s">
        <v>513</v>
      </c>
      <c r="AL39" s="1137"/>
      <c r="AM39" s="1137"/>
      <c r="AN39" s="1138"/>
      <c r="AO39" s="303">
        <v>-857336</v>
      </c>
      <c r="AP39" s="303">
        <v>-6681</v>
      </c>
      <c r="AQ39" s="304">
        <v>-7153</v>
      </c>
      <c r="AR39" s="305">
        <v>-6.6</v>
      </c>
      <c r="AS39" s="302"/>
    </row>
    <row r="40" spans="1:46" ht="27" customHeight="1" x14ac:dyDescent="0.15">
      <c r="A40" s="259"/>
      <c r="AK40" s="1133" t="s">
        <v>514</v>
      </c>
      <c r="AL40" s="1134"/>
      <c r="AM40" s="1134"/>
      <c r="AN40" s="1135"/>
      <c r="AO40" s="303">
        <v>-5983051</v>
      </c>
      <c r="AP40" s="303">
        <v>-46625</v>
      </c>
      <c r="AQ40" s="304">
        <v>-33456</v>
      </c>
      <c r="AR40" s="305">
        <v>39.4</v>
      </c>
      <c r="AS40" s="302"/>
    </row>
    <row r="41" spans="1:46" x14ac:dyDescent="0.15">
      <c r="A41" s="259"/>
      <c r="AK41" s="1139" t="s">
        <v>287</v>
      </c>
      <c r="AL41" s="1140"/>
      <c r="AM41" s="1140"/>
      <c r="AN41" s="1141"/>
      <c r="AO41" s="303">
        <v>2556449</v>
      </c>
      <c r="AP41" s="303">
        <v>19922</v>
      </c>
      <c r="AQ41" s="304">
        <v>11199</v>
      </c>
      <c r="AR41" s="305">
        <v>77.900000000000006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515</v>
      </c>
    </row>
    <row r="48" spans="1:46" x14ac:dyDescent="0.15">
      <c r="A48" s="259"/>
      <c r="AK48" s="313" t="s">
        <v>516</v>
      </c>
      <c r="AL48" s="313"/>
      <c r="AM48" s="313"/>
      <c r="AN48" s="313"/>
      <c r="AO48" s="313"/>
      <c r="AP48" s="313"/>
      <c r="AQ48" s="314"/>
      <c r="AR48" s="313"/>
    </row>
    <row r="49" spans="1:44" ht="13.5" customHeight="1" x14ac:dyDescent="0.15">
      <c r="A49" s="259"/>
      <c r="AK49" s="315"/>
      <c r="AL49" s="316"/>
      <c r="AM49" s="1126" t="s">
        <v>484</v>
      </c>
      <c r="AN49" s="1128" t="s">
        <v>517</v>
      </c>
      <c r="AO49" s="1129"/>
      <c r="AP49" s="1129"/>
      <c r="AQ49" s="1129"/>
      <c r="AR49" s="1130"/>
    </row>
    <row r="50" spans="1:44" x14ac:dyDescent="0.15">
      <c r="A50" s="259"/>
      <c r="AK50" s="317"/>
      <c r="AL50" s="318"/>
      <c r="AM50" s="1127"/>
      <c r="AN50" s="319" t="s">
        <v>518</v>
      </c>
      <c r="AO50" s="320" t="s">
        <v>519</v>
      </c>
      <c r="AP50" s="321" t="s">
        <v>520</v>
      </c>
      <c r="AQ50" s="322" t="s">
        <v>521</v>
      </c>
      <c r="AR50" s="323" t="s">
        <v>522</v>
      </c>
    </row>
    <row r="51" spans="1:44" x14ac:dyDescent="0.15">
      <c r="A51" s="259"/>
      <c r="AK51" s="315" t="s">
        <v>523</v>
      </c>
      <c r="AL51" s="316"/>
      <c r="AM51" s="324">
        <v>13183697</v>
      </c>
      <c r="AN51" s="325">
        <v>96828</v>
      </c>
      <c r="AO51" s="326">
        <v>69.2</v>
      </c>
      <c r="AP51" s="327">
        <v>66343</v>
      </c>
      <c r="AQ51" s="328">
        <v>43</v>
      </c>
      <c r="AR51" s="329">
        <v>26.2</v>
      </c>
    </row>
    <row r="52" spans="1:44" x14ac:dyDescent="0.15">
      <c r="A52" s="259"/>
      <c r="AK52" s="330"/>
      <c r="AL52" s="331" t="s">
        <v>524</v>
      </c>
      <c r="AM52" s="332">
        <v>9313605</v>
      </c>
      <c r="AN52" s="333">
        <v>68404</v>
      </c>
      <c r="AO52" s="334">
        <v>77.2</v>
      </c>
      <c r="AP52" s="335">
        <v>34529</v>
      </c>
      <c r="AQ52" s="336">
        <v>28.4</v>
      </c>
      <c r="AR52" s="337">
        <v>48.8</v>
      </c>
    </row>
    <row r="53" spans="1:44" x14ac:dyDescent="0.15">
      <c r="A53" s="259"/>
      <c r="AK53" s="315" t="s">
        <v>525</v>
      </c>
      <c r="AL53" s="316"/>
      <c r="AM53" s="324">
        <v>6108102</v>
      </c>
      <c r="AN53" s="325">
        <v>45474</v>
      </c>
      <c r="AO53" s="326">
        <v>-53</v>
      </c>
      <c r="AP53" s="327">
        <v>56416</v>
      </c>
      <c r="AQ53" s="328">
        <v>-15</v>
      </c>
      <c r="AR53" s="329">
        <v>-38</v>
      </c>
    </row>
    <row r="54" spans="1:44" x14ac:dyDescent="0.15">
      <c r="A54" s="259"/>
      <c r="AK54" s="330"/>
      <c r="AL54" s="331" t="s">
        <v>524</v>
      </c>
      <c r="AM54" s="332">
        <v>4429164</v>
      </c>
      <c r="AN54" s="333">
        <v>32975</v>
      </c>
      <c r="AO54" s="334">
        <v>-51.8</v>
      </c>
      <c r="AP54" s="335">
        <v>32623</v>
      </c>
      <c r="AQ54" s="336">
        <v>-5.5</v>
      </c>
      <c r="AR54" s="337">
        <v>-46.3</v>
      </c>
    </row>
    <row r="55" spans="1:44" x14ac:dyDescent="0.15">
      <c r="A55" s="259"/>
      <c r="AK55" s="315" t="s">
        <v>526</v>
      </c>
      <c r="AL55" s="316"/>
      <c r="AM55" s="324">
        <v>5536481</v>
      </c>
      <c r="AN55" s="325">
        <v>41979</v>
      </c>
      <c r="AO55" s="326">
        <v>-7.7</v>
      </c>
      <c r="AP55" s="327">
        <v>49217</v>
      </c>
      <c r="AQ55" s="328">
        <v>-12.8</v>
      </c>
      <c r="AR55" s="329">
        <v>5.0999999999999996</v>
      </c>
    </row>
    <row r="56" spans="1:44" x14ac:dyDescent="0.15">
      <c r="A56" s="259"/>
      <c r="AK56" s="330"/>
      <c r="AL56" s="331" t="s">
        <v>524</v>
      </c>
      <c r="AM56" s="332">
        <v>3300345</v>
      </c>
      <c r="AN56" s="333">
        <v>25024</v>
      </c>
      <c r="AO56" s="334">
        <v>-24.1</v>
      </c>
      <c r="AP56" s="335">
        <v>27232</v>
      </c>
      <c r="AQ56" s="336">
        <v>-16.5</v>
      </c>
      <c r="AR56" s="337">
        <v>-7.6</v>
      </c>
    </row>
    <row r="57" spans="1:44" x14ac:dyDescent="0.15">
      <c r="A57" s="259"/>
      <c r="AK57" s="315" t="s">
        <v>527</v>
      </c>
      <c r="AL57" s="316"/>
      <c r="AM57" s="324">
        <v>4113396</v>
      </c>
      <c r="AN57" s="325">
        <v>31640</v>
      </c>
      <c r="AO57" s="326">
        <v>-24.6</v>
      </c>
      <c r="AP57" s="327">
        <v>49211</v>
      </c>
      <c r="AQ57" s="328">
        <v>0</v>
      </c>
      <c r="AR57" s="329">
        <v>-24.6</v>
      </c>
    </row>
    <row r="58" spans="1:44" x14ac:dyDescent="0.15">
      <c r="A58" s="259"/>
      <c r="AK58" s="330"/>
      <c r="AL58" s="331" t="s">
        <v>524</v>
      </c>
      <c r="AM58" s="332">
        <v>2437283</v>
      </c>
      <c r="AN58" s="333">
        <v>18747</v>
      </c>
      <c r="AO58" s="334">
        <v>-25.1</v>
      </c>
      <c r="AP58" s="335">
        <v>28367</v>
      </c>
      <c r="AQ58" s="336">
        <v>4.2</v>
      </c>
      <c r="AR58" s="337">
        <v>-29.3</v>
      </c>
    </row>
    <row r="59" spans="1:44" x14ac:dyDescent="0.15">
      <c r="A59" s="259"/>
      <c r="AK59" s="315" t="s">
        <v>528</v>
      </c>
      <c r="AL59" s="316"/>
      <c r="AM59" s="324">
        <v>4002744</v>
      </c>
      <c r="AN59" s="325">
        <v>31192</v>
      </c>
      <c r="AO59" s="326">
        <v>-1.4</v>
      </c>
      <c r="AP59" s="327">
        <v>51738</v>
      </c>
      <c r="AQ59" s="328">
        <v>5.0999999999999996</v>
      </c>
      <c r="AR59" s="329">
        <v>-6.5</v>
      </c>
    </row>
    <row r="60" spans="1:44" x14ac:dyDescent="0.15">
      <c r="A60" s="259"/>
      <c r="AK60" s="330"/>
      <c r="AL60" s="331" t="s">
        <v>524</v>
      </c>
      <c r="AM60" s="332">
        <v>2460122</v>
      </c>
      <c r="AN60" s="333">
        <v>19171</v>
      </c>
      <c r="AO60" s="334">
        <v>2.2999999999999998</v>
      </c>
      <c r="AP60" s="335">
        <v>30360</v>
      </c>
      <c r="AQ60" s="336">
        <v>7</v>
      </c>
      <c r="AR60" s="337">
        <v>-4.7</v>
      </c>
    </row>
    <row r="61" spans="1:44" x14ac:dyDescent="0.15">
      <c r="A61" s="259"/>
      <c r="AK61" s="315" t="s">
        <v>529</v>
      </c>
      <c r="AL61" s="338"/>
      <c r="AM61" s="324">
        <v>6588884</v>
      </c>
      <c r="AN61" s="325">
        <v>49423</v>
      </c>
      <c r="AO61" s="326">
        <v>-3.5</v>
      </c>
      <c r="AP61" s="327">
        <v>54585</v>
      </c>
      <c r="AQ61" s="339">
        <v>4.0999999999999996</v>
      </c>
      <c r="AR61" s="329">
        <v>-7.6</v>
      </c>
    </row>
    <row r="62" spans="1:44" x14ac:dyDescent="0.15">
      <c r="A62" s="259"/>
      <c r="AK62" s="330"/>
      <c r="AL62" s="331" t="s">
        <v>524</v>
      </c>
      <c r="AM62" s="332">
        <v>4388104</v>
      </c>
      <c r="AN62" s="333">
        <v>32864</v>
      </c>
      <c r="AO62" s="334">
        <v>-4.3</v>
      </c>
      <c r="AP62" s="335">
        <v>30622</v>
      </c>
      <c r="AQ62" s="336">
        <v>3.5</v>
      </c>
      <c r="AR62" s="337">
        <v>-7.8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1cqAmTO1DBno5POpbfdjbOQC0i/AOPsIGdeDiWG2cvXEZm9acmflA1tGdab9LxJjiwqM+kIJKVVgrhdLHllVnA==" saltValue="sd+BjB4QfYtonMVEqVW0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481</v>
      </c>
    </row>
    <row r="121" spans="125:125" ht="13.5" hidden="1" customHeight="1" x14ac:dyDescent="0.15">
      <c r="DU121" s="253"/>
    </row>
  </sheetData>
  <sheetProtection algorithmName="SHA-512" hashValue="HxJsnXWl78d+XCx8RHivd+J7RwK7i9l+BAF1p8W6/QGLy/vQmi6BvlIQ9GGoqFBhUhHOHhSGdf2tx0GBtcTo9A==" saltValue="lMSelMY6NE/00F0//SHq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481</v>
      </c>
    </row>
  </sheetData>
  <sheetProtection algorithmName="SHA-512" hashValue="CVkJZusexEKnDNyDD9jSkmgjXD72xmChN/+IYKnzdCj4W25yNAksY9kfWWtuNmZwPrC6phIc9SD/XUfENIz/YQ==" saltValue="zg6mTF/p2rAHCpWLPB3y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52" t="s">
        <v>3</v>
      </c>
      <c r="D47" s="1152"/>
      <c r="E47" s="1153"/>
      <c r="F47" s="11">
        <v>13.78</v>
      </c>
      <c r="G47" s="12">
        <v>12.81</v>
      </c>
      <c r="H47" s="12">
        <v>12.71</v>
      </c>
      <c r="I47" s="12">
        <v>13.23</v>
      </c>
      <c r="J47" s="13">
        <v>13.04</v>
      </c>
    </row>
    <row r="48" spans="2:10" ht="57.75" customHeight="1" x14ac:dyDescent="0.15">
      <c r="B48" s="14"/>
      <c r="C48" s="1154" t="s">
        <v>4</v>
      </c>
      <c r="D48" s="1154"/>
      <c r="E48" s="1155"/>
      <c r="F48" s="15">
        <v>0.95</v>
      </c>
      <c r="G48" s="16">
        <v>0.8</v>
      </c>
      <c r="H48" s="16">
        <v>2.5099999999999998</v>
      </c>
      <c r="I48" s="16">
        <v>1.1200000000000001</v>
      </c>
      <c r="J48" s="17">
        <v>0.67</v>
      </c>
    </row>
    <row r="49" spans="2:10" ht="57.75" customHeight="1" thickBot="1" x14ac:dyDescent="0.2">
      <c r="B49" s="18"/>
      <c r="C49" s="1156" t="s">
        <v>5</v>
      </c>
      <c r="D49" s="1156"/>
      <c r="E49" s="1157"/>
      <c r="F49" s="19" t="s">
        <v>536</v>
      </c>
      <c r="G49" s="20" t="s">
        <v>537</v>
      </c>
      <c r="H49" s="20">
        <v>2.11</v>
      </c>
      <c r="I49" s="20" t="s">
        <v>538</v>
      </c>
      <c r="J49" s="21" t="s">
        <v>539</v>
      </c>
    </row>
    <row r="50" spans="2:10" x14ac:dyDescent="0.15"/>
  </sheetData>
  <sheetProtection algorithmName="SHA-512" hashValue="7YecAIL1dTFrmci9pU8ryTX18YEWJ63G0Mq0pVDS0p142BYI3gWTSt9TFguLXR6DxZouJjMAXNGKve9ANI8s3A==" saltValue="ZoP8mk+uzqG2djm30icb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2025-09-21T23:36:02Z</cp:lastPrinted>
  <dcterms:created xsi:type="dcterms:W3CDTF">2025-02-19T04:14:38Z</dcterms:created>
  <dcterms:modified xsi:type="dcterms:W3CDTF">2025-09-29T02:55:02Z</dcterms:modified>
  <cp:category/>
</cp:coreProperties>
</file>