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T:\040地域政策局\030市町行財政課\030財政G\R6年度\地方財政状況調査\70 財政状況資料集\02_組合せ分析・ストック情報\04 HPアップ（起案）\04_通常分＋組合せ分析・ストック情報\"/>
    </mc:Choice>
  </mc:AlternateContent>
  <xr:revisionPtr revIDLastSave="0" documentId="13_ncr:1_{A7D19C55-C1A1-43B5-B9FF-123C0C4BC6BE}" xr6:coauthVersionLast="47" xr6:coauthVersionMax="47" xr10:uidLastSave="{00000000-0000-0000-0000-000000000000}"/>
  <bookViews>
    <workbookView xWindow="12870" yWindow="825" windowWidth="14385" windowHeight="153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BE36" i="10"/>
  <c r="AM36" i="10"/>
  <c r="BE35" i="10"/>
  <c r="AM35" i="10"/>
  <c r="BE34" i="10"/>
  <c r="C34" i="10"/>
  <c r="C35" i="10" s="1"/>
  <c r="C36" i="10" s="1"/>
  <c r="C37"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l="1"/>
  <c r="BW35" i="10" s="1"/>
  <c r="BW36" i="10" s="1"/>
  <c r="BW37" i="10" s="1"/>
  <c r="BW38" i="10" s="1"/>
  <c r="BW39" i="10" s="1"/>
  <c r="CO34" i="10" l="1"/>
  <c r="CO35" i="10" s="1"/>
  <c r="CO36" i="10" s="1"/>
</calcChain>
</file>

<file path=xl/sharedStrings.xml><?xml version="1.0" encoding="utf-8"?>
<sst xmlns="http://schemas.openxmlformats.org/spreadsheetml/2006/main" count="1107" uniqueCount="576">
  <si>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</si>
  <si>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</si>
  <si>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</si>
  <si>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</si>
  <si>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</si>
  <si>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</si>
  <si>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</si>
  <si>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</si>
  <si>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</si>
  <si>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</si>
  <si>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</si>
  <si>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</si>
  <si>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</si>
  <si>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</si>
  <si>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</si>
  <si>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</si>
  <si>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</si>
  <si>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</si>
  <si>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</si>
  <si>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</si>
  <si>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</si>
  <si>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</si>
  <si>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</si>
  <si>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</si>
  <si>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</si>
  <si>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</si>
  <si>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</si>
  <si>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</si>
  <si>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</si>
  <si>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</si>
  <si>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</si>
  <si>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</si>
  <si>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</si>
  <si>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</si>
  <si>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</si>
  <si>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</si>
  <si>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</si>
  <si>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</si>
  <si>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</si>
  <si>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</si>
  <si>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</si>
  <si>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</si>
  <si>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</si>
  <si>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</si>
  <si>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</si>
  <si>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</si>
  <si>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</si>
  <si>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</si>
  <si>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</si>
  <si>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</si>
  <si>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</si>
  <si>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</si>
  <si>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</si>
  <si>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</si>
  <si>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</si>
  <si>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</si>
  <si>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</si>
  <si>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</si>
  <si>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</si>
  <si>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</si>
  <si>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</si>
  <si>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</si>
  <si>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</si>
  <si>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</si>
  <si>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</si>
  <si>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</si>
  <si>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</si>
  <si>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</si>
  <si>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</si>
  <si>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</si>
  <si>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</si>
  <si>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</si>
  <si>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</si>
  <si>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</si>
  <si>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</si>
  <si>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</si>
  <si>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</si>
  <si>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</si>
  <si>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</si>
  <si>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</si>
  <si>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</si>
  <si>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</si>
  <si>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</si>
  <si>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</si>
  <si>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</si>
  <si>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</si>
  <si>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</si>
  <si>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</si>
  <si>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</si>
  <si>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</si>
  <si>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</si>
  <si>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</si>
  <si>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</si>
  <si>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</si>
  <si>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竹原市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</si>
  <si>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</si>
  <si>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</si>
  <si>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</si>
  <si>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</si>
  <si>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</si>
  <si>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</si>
  <si>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</si>
  <si>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</si>
  <si>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</si>
  <si>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</si>
  <si>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</si>
  <si>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</si>
  <si>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</si>
  <si>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</si>
  <si>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</si>
  <si>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</si>
  <si>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</si>
  <si>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</si>
  <si>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</si>
  <si>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</si>
  <si>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</si>
  <si>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</si>
  <si>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</si>
  <si>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</si>
  <si>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</si>
  <si>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</si>
  <si>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</si>
  <si>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</si>
  <si>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</si>
  <si>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</si>
  <si>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</si>
  <si>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</si>
  <si>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</si>
  <si>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</si>
  <si>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</si>
  <si>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</si>
  <si>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</si>
  <si>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</si>
  <si>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</si>
  <si>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</si>
  <si>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</si>
  <si>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</si>
  <si>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</si>
  <si>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</si>
  <si>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</si>
  <si>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</si>
  <si>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</si>
  <si>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</si>
  <si>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</si>
  <si>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</si>
  <si>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</si>
  <si>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</si>
  <si>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</si>
  <si>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</si>
  <si>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</si>
  <si>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</si>
  <si>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</si>
  <si>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</si>
  <si>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</si>
  <si>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</si>
  <si>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</si>
  <si>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</si>
  <si>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</si>
  <si>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</si>
  <si>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</si>
  <si>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</si>
  <si>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</si>
  <si>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</si>
  <si>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</si>
  <si>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</si>
  <si>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</si>
  <si>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</si>
  <si>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</si>
  <si>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</si>
  <si>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</si>
  <si>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</si>
  <si>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</si>
  <si>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</si>
  <si>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</si>
  <si>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</si>
  <si>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</si>
  <si>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</si>
  <si>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</si>
  <si>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</si>
  <si>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</si>
  <si>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</si>
  <si>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</si>
  <si>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</si>
  <si>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</si>
  <si>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</si>
  <si>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</si>
  <si>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</si>
  <si>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</si>
  <si>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</si>
  <si>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</si>
  <si>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</si>
  <si>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</si>
  <si>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</si>
  <si>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</si>
  <si>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</si>
  <si>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</si>
  <si>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</si>
  <si>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</si>
  <si>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</si>
  <si>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</si>
  <si>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</si>
  <si>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</si>
  <si>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</si>
  <si>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広島県竹原市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</si>
  <si>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</si>
  <si>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</si>
  <si>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</si>
  <si>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</si>
  <si>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</si>
  <si>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</si>
  <si>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</si>
  <si>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</si>
  <si>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</si>
  <si>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</si>
  <si>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</si>
  <si>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</si>
  <si>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</si>
  <si>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</si>
  <si>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</si>
  <si>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</si>
  <si>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</si>
  <si>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</si>
  <si>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</si>
  <si>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</si>
  <si>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</si>
  <si>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</si>
  <si>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</si>
  <si>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</si>
  <si>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</si>
  <si>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</si>
  <si>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</si>
  <si>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</si>
  <si>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</si>
  <si>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</si>
  <si>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</si>
  <si>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</si>
  <si>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</si>
  <si>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</si>
  <si>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</si>
  <si>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</si>
  <si>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</si>
  <si>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</si>
  <si>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</si>
  <si>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</si>
  <si>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</si>
  <si>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</si>
  <si>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</si>
  <si>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</si>
  <si>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</si>
  <si>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</si>
  <si>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</si>
  <si>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</si>
  <si>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</si>
  <si>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</si>
  <si>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</si>
  <si>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</si>
  <si>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</si>
  <si>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</si>
  <si>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</si>
  <si>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</si>
  <si>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</si>
  <si>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</si>
  <si>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</si>
  <si>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</si>
  <si>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</si>
  <si>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</si>
  <si>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</si>
  <si>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</si>
  <si>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</si>
  <si>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</si>
  <si>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</si>
  <si>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</si>
  <si>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</si>
  <si>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</si>
  <si>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</si>
  <si>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</si>
  <si>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</si>
  <si>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</si>
  <si>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</si>
  <si>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</si>
  <si>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</si>
  <si>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</si>
  <si>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</si>
  <si>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</si>
  <si>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</si>
  <si>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</si>
  <si>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</si>
  <si>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</si>
  <si>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</si>
  <si>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</si>
  <si>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</si>
  <si>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</si>
  <si>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</si>
  <si>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</si>
  <si>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</si>
  <si>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</si>
  <si>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</si>
  <si>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</si>
  <si>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</si>
  <si>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</si>
  <si>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</si>
  <si>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</si>
  <si>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</si>
  <si>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</si>
  <si>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</si>
  <si>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</si>
  <si>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</si>
  <si>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</si>
  <si>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</si>
  <si>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</si>
  <si>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</si>
  <si>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</si>
  <si>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</si>
  <si>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</si>
  <si>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</si>
  <si>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</si>
  <si>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</si>
  <si>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</si>
  <si>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</si>
  <si>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</si>
  <si>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</si>
  <si>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</si>
  <si>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</si>
  <si>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</si>
  <si>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</si>
  <si>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</si>
  <si>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</si>
  <si>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</si>
  <si>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</si>
  <si>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</si>
  <si>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</si>
  <si>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</si>
  <si>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</si>
  <si>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</si>
  <si>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</si>
  <si>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</si>
  <si>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</si>
  <si>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</si>
  <si>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</si>
  <si>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</si>
  <si>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</si>
  <si>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</si>
  <si>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</si>
  <si>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</si>
  <si>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</si>
  <si>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</si>
  <si>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</si>
  <si>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</si>
  <si>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</si>
  <si>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</si>
  <si>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</si>
  <si>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</si>
  <si>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</si>
  <si>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</si>
  <si>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広島県竹原市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</si>
  <si>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</si>
  <si>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</si>
  <si>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</si>
  <si>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</si>
  <si>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</si>
  <si>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</si>
  <si>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</si>
  <si>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</si>
  <si>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</si>
  <si>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</si>
  <si>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</si>
  <si>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</si>
  <si>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</si>
  <si>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</si>
  <si>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</si>
  <si>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</si>
  <si>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</si>
  <si>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</si>
  <si>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</si>
  <si>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</si>
  <si>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貸付資金特別会計</t>
    <phoneticPr fontId="5"/>
  </si>
  <si>
    <t>港湾事業特別会計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</si>
  <si>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</si>
  <si>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</si>
  <si>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</si>
  <si>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</si>
  <si>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</si>
  <si>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</si>
  <si>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</si>
  <si>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</si>
  <si>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</si>
  <si>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</si>
  <si>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</si>
  <si>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</si>
  <si>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</si>
  <si>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</si>
  <si>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</si>
  <si>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</si>
  <si>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</si>
  <si>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</si>
  <si>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</si>
  <si>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</si>
  <si>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</si>
  <si>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</si>
  <si>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</si>
  <si>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</si>
  <si>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</si>
  <si>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</si>
  <si>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</si>
  <si>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</si>
  <si>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</si>
  <si>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</si>
  <si>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</si>
  <si>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</si>
  <si>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</si>
  <si>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</si>
  <si>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</si>
  <si>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</si>
  <si>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</si>
  <si>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</si>
  <si>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</si>
  <si>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</si>
  <si>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</si>
  <si>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</si>
  <si>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</si>
  <si>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</si>
  <si>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</si>
  <si>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</si>
  <si>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</si>
  <si>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</si>
  <si>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</si>
  <si>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</si>
  <si>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</si>
  <si>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</si>
  <si>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</si>
  <si>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</si>
  <si>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</si>
  <si>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</si>
  <si>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</si>
  <si>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</si>
  <si>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</si>
  <si>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</si>
  <si>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</si>
  <si>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</si>
  <si>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</si>
  <si>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</si>
  <si>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</si>
  <si>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</si>
  <si>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</si>
  <si>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</si>
  <si>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</si>
  <si>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</si>
  <si>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</si>
  <si>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</si>
  <si>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</si>
  <si>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</si>
  <si>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</si>
  <si>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</si>
  <si>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</si>
  <si>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</si>
  <si>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</si>
  <si>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</si>
  <si>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</si>
  <si>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</si>
  <si>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</si>
  <si>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</si>
  <si>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</si>
  <si>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</si>
  <si>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</si>
  <si>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</si>
  <si>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</si>
  <si>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</si>
  <si>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</si>
  <si>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</si>
  <si>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</si>
  <si>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</si>
  <si>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</si>
  <si>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</si>
  <si>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</si>
  <si>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</si>
  <si>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</si>
  <si>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</si>
  <si>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</si>
  <si>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</si>
  <si>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</si>
  <si>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</si>
  <si>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</si>
  <si>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</si>
  <si>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</si>
  <si>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</si>
  <si>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</si>
  <si>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</si>
  <si>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</si>
  <si>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</si>
  <si>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</si>
  <si>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</si>
  <si>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</si>
  <si>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</si>
  <si>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</si>
  <si>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</si>
  <si>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</si>
  <si>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</si>
  <si>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</si>
  <si>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</si>
  <si>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</si>
  <si>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</si>
  <si>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</si>
  <si>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</si>
  <si>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</si>
  <si>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</si>
  <si>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</si>
  <si>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</si>
  <si>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</si>
  <si>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</si>
  <si>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</si>
  <si>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</si>
  <si>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</si>
  <si>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</si>
  <si>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</si>
  <si>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</si>
  <si>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</si>
  <si>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</si>
  <si>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</si>
  <si>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</si>
  <si>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</si>
  <si>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</si>
  <si>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</si>
  <si>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</si>
  <si>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</si>
  <si>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</si>
  <si>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</si>
  <si>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</si>
  <si>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</si>
  <si>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</si>
  <si>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</si>
  <si>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</si>
  <si>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9.50</t>
  </si>
  <si>
    <t>▲ 0.92</t>
  </si>
  <si>
    <t>一般会計</t>
  </si>
  <si>
    <t>介護保険特別会計</t>
  </si>
  <si>
    <t>港湾事業特別会計</t>
  </si>
  <si>
    <t>国民健康保険特別会計</t>
  </si>
  <si>
    <t>下水道事業会計</t>
  </si>
  <si>
    <t>後期高齢者医療特別会計</t>
  </si>
  <si>
    <t>貸付資金特別会計</t>
  </si>
  <si>
    <t>公共用地先行取得事業特別会計</t>
  </si>
  <si>
    <t>その他会計（赤字）</t>
  </si>
  <si>
    <t>その他会計（黒字）</t>
  </si>
  <si>
    <t>R01</t>
    <phoneticPr fontId="5"/>
  </si>
  <si>
    <t>R02</t>
    <phoneticPr fontId="5"/>
  </si>
  <si>
    <t>R03</t>
    <phoneticPr fontId="5"/>
  </si>
  <si>
    <t>R04</t>
    <phoneticPr fontId="5"/>
  </si>
  <si>
    <t>R05</t>
    <phoneticPr fontId="5"/>
  </si>
  <si>
    <t>-</t>
    <phoneticPr fontId="2"/>
  </si>
  <si>
    <t>後期高齢者医療広域連合（一般会計）</t>
    <rPh sb="0" eb="5">
      <t>コウキコウレイシャ</t>
    </rPh>
    <rPh sb="5" eb="7">
      <t>イリョウ</t>
    </rPh>
    <rPh sb="7" eb="11">
      <t>コウイキレンゴウ</t>
    </rPh>
    <rPh sb="12" eb="16">
      <t>イッパンカイケイ</t>
    </rPh>
    <phoneticPr fontId="10"/>
  </si>
  <si>
    <t>後期高齢者医療広域連合（特別会計）</t>
    <rPh sb="0" eb="5">
      <t>コウキコウレイシャ</t>
    </rPh>
    <rPh sb="5" eb="7">
      <t>イリョウ</t>
    </rPh>
    <rPh sb="7" eb="11">
      <t>コウイキレンゴウ</t>
    </rPh>
    <rPh sb="12" eb="16">
      <t>トクベツカイケイ</t>
    </rPh>
    <phoneticPr fontId="10"/>
  </si>
  <si>
    <t>広島中央環境衛生組合</t>
    <rPh sb="0" eb="4">
      <t>ヒロシマチュウオウ</t>
    </rPh>
    <rPh sb="4" eb="10">
      <t>カンキョウエイセイクミアイ</t>
    </rPh>
    <phoneticPr fontId="10"/>
  </si>
  <si>
    <t>広島県市町総合組合</t>
    <rPh sb="0" eb="3">
      <t>ヒロシマケン</t>
    </rPh>
    <rPh sb="3" eb="5">
      <t>シマチ</t>
    </rPh>
    <rPh sb="5" eb="9">
      <t>ソウゴウクミアイ</t>
    </rPh>
    <phoneticPr fontId="10"/>
  </si>
  <si>
    <t>竹原流通センター株式会社</t>
    <rPh sb="0" eb="2">
      <t>タケハラ</t>
    </rPh>
    <rPh sb="2" eb="4">
      <t>リュウツウ</t>
    </rPh>
    <rPh sb="8" eb="12">
      <t>カブシキガイシャ</t>
    </rPh>
    <phoneticPr fontId="10"/>
  </si>
  <si>
    <t>株式会社いいね竹原</t>
    <rPh sb="0" eb="4">
      <t>カブシキガイシャ</t>
    </rPh>
    <rPh sb="7" eb="9">
      <t>タケハラ</t>
    </rPh>
    <phoneticPr fontId="10"/>
  </si>
  <si>
    <t>一般社団法人竹原観光まちづくり機構</t>
    <rPh sb="0" eb="2">
      <t>イッパン</t>
    </rPh>
    <rPh sb="2" eb="4">
      <t>シャダン</t>
    </rPh>
    <rPh sb="4" eb="6">
      <t>ホウジン</t>
    </rPh>
    <rPh sb="6" eb="8">
      <t>タケハラ</t>
    </rPh>
    <rPh sb="8" eb="10">
      <t>カンコウ</t>
    </rPh>
    <rPh sb="15" eb="17">
      <t>キコウ</t>
    </rPh>
    <phoneticPr fontId="2"/>
  </si>
  <si>
    <t>広島県水道広域連合企業団（水道事業会計）</t>
    <phoneticPr fontId="2"/>
  </si>
  <si>
    <t>広島県水道広域連合企業団（工業用水道事業会計）</t>
    <phoneticPr fontId="2"/>
  </si>
  <si>
    <t>-</t>
    <phoneticPr fontId="2"/>
  </si>
  <si>
    <t>法適用企業</t>
    <rPh sb="0" eb="3">
      <t>ホウテキヨウ</t>
    </rPh>
    <rPh sb="3" eb="5">
      <t>キギョウ</t>
    </rPh>
    <phoneticPr fontId="2"/>
  </si>
  <si>
    <t>都市基盤整備基金</t>
    <rPh sb="0" eb="4">
      <t>トシキバン</t>
    </rPh>
    <rPh sb="4" eb="6">
      <t>セイビ</t>
    </rPh>
    <rPh sb="6" eb="8">
      <t>キキン</t>
    </rPh>
    <phoneticPr fontId="5"/>
  </si>
  <si>
    <t>地域福祉基金</t>
    <rPh sb="0" eb="6">
      <t>チイキフクシキキン</t>
    </rPh>
    <phoneticPr fontId="5"/>
  </si>
  <si>
    <t>地域振興基金</t>
    <rPh sb="0" eb="2">
      <t>チイキ</t>
    </rPh>
    <rPh sb="2" eb="4">
      <t>シンコウ</t>
    </rPh>
    <rPh sb="4" eb="6">
      <t>キキン</t>
    </rPh>
    <phoneticPr fontId="5"/>
  </si>
  <si>
    <t>市立図書館建設基金</t>
    <rPh sb="0" eb="2">
      <t>シリツ</t>
    </rPh>
    <rPh sb="2" eb="5">
      <t>トショカン</t>
    </rPh>
    <rPh sb="5" eb="7">
      <t>ケンセツ</t>
    </rPh>
    <rPh sb="7" eb="9">
      <t>キキン</t>
    </rPh>
    <phoneticPr fontId="5"/>
  </si>
  <si>
    <t>市立美術館美術品取得基金</t>
    <rPh sb="0" eb="2">
      <t>シリツ</t>
    </rPh>
    <rPh sb="2" eb="5">
      <t>ビジュツカン</t>
    </rPh>
    <rPh sb="5" eb="7">
      <t>ビジュツ</t>
    </rPh>
    <rPh sb="7" eb="8">
      <t>ヒン</t>
    </rPh>
    <rPh sb="8" eb="10">
      <t>シュトク</t>
    </rPh>
    <rPh sb="10" eb="12">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</si>
  <si>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</si>
  <si>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</si>
  <si>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</si>
  <si>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</si>
  <si>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</si>
  <si>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</si>
  <si>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</si>
  <si>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</si>
  <si>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</si>
  <si>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類似団体内平均値と同値となっているものの、将来負担比率は、類似団体の平均値を上回っています。今後も、複合施設の整備などに係る市債の発行が見込まれることから、「竹原市公共施設等総合管理計画」に基づき、引き続き、計画的な保全実施による施設の長寿命化、維持管理コストの縮減や施設総量の最適化に取り組むことで、公債費負担の軽減を図り、将来負担比率を抑制するなど、将来にわたって、安定的な財政運営を目指します。</t>
    <rPh sb="1" eb="3">
      <t>ジッシツ</t>
    </rPh>
    <rPh sb="10" eb="14">
      <t>ルイジダンタイ</t>
    </rPh>
    <rPh sb="14" eb="15">
      <t>ナイ</t>
    </rPh>
    <rPh sb="15" eb="18">
      <t>ヘイキンチ</t>
    </rPh>
    <rPh sb="19" eb="21">
      <t>ドウチ</t>
    </rPh>
    <rPh sb="31" eb="33">
      <t>ショウライ</t>
    </rPh>
    <rPh sb="33" eb="37">
      <t>フタンヒリツ</t>
    </rPh>
    <rPh sb="39" eb="43">
      <t>ルイジダンタイ</t>
    </rPh>
    <rPh sb="44" eb="47">
      <t>ヘイキンチ</t>
    </rPh>
    <rPh sb="48" eb="50">
      <t>ウワマワ</t>
    </rPh>
    <rPh sb="56" eb="58">
      <t>コンゴ</t>
    </rPh>
    <rPh sb="109" eb="110">
      <t>ヒ</t>
    </rPh>
    <rPh sb="111" eb="112">
      <t>ツヅ</t>
    </rPh>
    <rPh sb="195" eb="198">
      <t>アンテイテキ</t>
    </rPh>
    <phoneticPr fontId="5"/>
  </si>
  <si>
    <t>・有形固定資産減価償却率及び将来負担比率は類似団体平均値より高い水準にあります。今後も、複合施設の整備などに係る市債の発行が見込まれることから、「竹原市公共施設等総合管理計画」に基づき、引き続き、計画的な保全実施による施設の長寿命化、維持管理コストの縮減や施設総量の最適化に取り組むことで、公債費負担の軽減を図り、将来負担比率を抑制するなど、将来にわたって、安定的な財政運営を目指します。</t>
    <rPh sb="1" eb="3">
      <t>ユウケイ</t>
    </rPh>
    <rPh sb="3" eb="5">
      <t>コテイ</t>
    </rPh>
    <rPh sb="5" eb="7">
      <t>シサン</t>
    </rPh>
    <rPh sb="7" eb="9">
      <t>ゲンカ</t>
    </rPh>
    <rPh sb="9" eb="12">
      <t>ショウキャクリツ</t>
    </rPh>
    <rPh sb="12" eb="13">
      <t>オヨ</t>
    </rPh>
    <rPh sb="21" eb="25">
      <t>ルイジダンタイ</t>
    </rPh>
    <rPh sb="40" eb="42">
      <t>コンゴ</t>
    </rPh>
    <rPh sb="49" eb="51">
      <t>セイビ</t>
    </rPh>
    <rPh sb="54" eb="55">
      <t>カカ</t>
    </rPh>
    <rPh sb="56" eb="58">
      <t>シサイ</t>
    </rPh>
    <rPh sb="59" eb="61">
      <t>ハッコウ</t>
    </rPh>
    <rPh sb="62" eb="64">
      <t>ミコ</t>
    </rPh>
    <rPh sb="93" eb="94">
      <t>ヒ</t>
    </rPh>
    <rPh sb="95" eb="96">
      <t>ツヅ</t>
    </rPh>
    <rPh sb="179" eb="182">
      <t>アンテイテキ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</si>
</sst>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41"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1C55-4507-8FD2-B2F3662F8A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53821</c:v>
                </c:pt>
                <c:pt idx="1">
                  <c:v>31832</c:v>
                </c:pt>
                <c:pt idx="2">
                  <c:v>36031</c:v>
                </c:pt>
                <c:pt idx="3">
                  <c:v>58366</c:v>
                </c:pt>
                <c:pt idx="4">
                  <c:v>132880</c:v>
                </c:pt>
              </c:numCache>
            </c:numRef>
          </c:val>
          <c:smooth val="0"/>
          <c:extLst>
            <c:ext xmlns:c16="http://schemas.microsoft.com/office/drawing/2014/chart" uri="{C3380CC4-5D6E-409C-BE32-E72D297353CC}">
              <c16:uniqueId val="{00000001-1C55-4507-8FD2-B2F3662F8A1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2.2400000000000002</c:v>
                </c:pt>
                <c:pt idx="1">
                  <c:v>1.47</c:v>
                </c:pt>
                <c:pt idx="2">
                  <c:v>10.1</c:v>
                </c:pt>
                <c:pt idx="3">
                  <c:v>6.56</c:v>
                </c:pt>
                <c:pt idx="4">
                  <c:v>6.58</c:v>
                </c:pt>
              </c:numCache>
            </c:numRef>
          </c:val>
          <c:extLst>
            <c:ext xmlns:c16="http://schemas.microsoft.com/office/drawing/2014/chart" uri="{C3380CC4-5D6E-409C-BE32-E72D297353CC}">
              <c16:uniqueId val="{00000000-FBC2-459B-B2CA-F64B65701E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6.95</c:v>
                </c:pt>
                <c:pt idx="1">
                  <c:v>10.17</c:v>
                </c:pt>
                <c:pt idx="2">
                  <c:v>16.62</c:v>
                </c:pt>
                <c:pt idx="3">
                  <c:v>25.12</c:v>
                </c:pt>
                <c:pt idx="4">
                  <c:v>29.73</c:v>
                </c:pt>
              </c:numCache>
            </c:numRef>
          </c:val>
          <c:extLst>
            <c:ext xmlns:c16="http://schemas.microsoft.com/office/drawing/2014/chart" uri="{C3380CC4-5D6E-409C-BE32-E72D297353CC}">
              <c16:uniqueId val="{00000001-FBC2-459B-B2CA-F64B65701E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-9.5</c:v>
                </c:pt>
                <c:pt idx="1">
                  <c:v>1.66</c:v>
                </c:pt>
                <c:pt idx="2">
                  <c:v>15.5</c:v>
                </c:pt>
                <c:pt idx="3">
                  <c:v>-0.92</c:v>
                </c:pt>
                <c:pt idx="4">
                  <c:v>1.65</c:v>
                </c:pt>
              </c:numCache>
            </c:numRef>
          </c:val>
          <c:smooth val="0"/>
          <c:extLst>
            <c:ext xmlns:c16="http://schemas.microsoft.com/office/drawing/2014/chart" uri="{C3380CC4-5D6E-409C-BE32-E72D297353CC}">
              <c16:uniqueId val="{00000002-FBC2-459B-B2CA-F64B65701E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17.59</c:v>
                </c:pt>
                <c:pt idx="2">
                  <c:v>#N/A</c:v>
                </c:pt>
                <c:pt idx="3">
                  <c:v>14.04</c:v>
                </c:pt>
                <c:pt idx="4">
                  <c:v>#N/A</c:v>
                </c:pt>
                <c:pt idx="5">
                  <c:v>14.77</c:v>
                </c:pt>
                <c:pt idx="6">
                  <c:v>#N/A</c:v>
                </c:pt>
                <c:pt idx="7">
                  <c:v>13.97</c:v>
                </c:pt>
                <c:pt idx="8">
                  <c:v>0</c:v>
                </c:pt>
                <c:pt idx="9">
                  <c:v>0</c:v>
                </c:pt>
              </c:numCache>
            </c:numRef>
          </c:val>
          <c:extLst>
            <c:ext xmlns:c16="http://schemas.microsoft.com/office/drawing/2014/chart" uri="{C3380CC4-5D6E-409C-BE32-E72D297353CC}">
              <c16:uniqueId val="{00000000-5724-47C0-B517-758123A7CC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24-47C0-B517-758123A7CCF3}"/>
            </c:ext>
          </c:extLst>
        </c:ser>
        <c:ser>
          <c:idx val="2"/>
          <c:order val="2"/>
          <c:tx>
            <c:strRef>
              <c:f>データシート!$A$29</c:f>
              <c:strCache>
                <c:ptCount val="1"/>
                <c:pt idx="0">
                  <c:v>公共用地先行取得事業特別会計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724-47C0-B517-758123A7CCF3}"/>
            </c:ext>
          </c:extLst>
        </c:ser>
        <c:ser>
          <c:idx val="3"/>
          <c:order val="3"/>
          <c:tx>
            <c:strRef>
              <c:f>データシート!$A$30</c:f>
              <c:strCache>
                <c:ptCount val="1"/>
                <c:pt idx="0">
                  <c:v>貸付資金特別会計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724-47C0-B517-758123A7CCF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0.02</c:v>
                </c:pt>
                <c:pt idx="6">
                  <c:v>#N/A</c:v>
                </c:pt>
                <c:pt idx="7">
                  <c:v>0.02</c:v>
                </c:pt>
                <c:pt idx="8">
                  <c:v>#N/A</c:v>
                </c:pt>
                <c:pt idx="9">
                  <c:v>0.01</c:v>
                </c:pt>
              </c:numCache>
            </c:numRef>
          </c:val>
          <c:extLst>
            <c:ext xmlns:c16="http://schemas.microsoft.com/office/drawing/2014/chart" uri="{C3380CC4-5D6E-409C-BE32-E72D297353CC}">
              <c16:uniqueId val="{00000004-5724-47C0-B517-758123A7CCF3}"/>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0.2</c:v>
                </c:pt>
                <c:pt idx="4">
                  <c:v>#N/A</c:v>
                </c:pt>
                <c:pt idx="5">
                  <c:v>0.22</c:v>
                </c:pt>
                <c:pt idx="6">
                  <c:v>#N/A</c:v>
                </c:pt>
                <c:pt idx="7">
                  <c:v>0.27</c:v>
                </c:pt>
                <c:pt idx="8">
                  <c:v>#N/A</c:v>
                </c:pt>
                <c:pt idx="9">
                  <c:v>0.12</c:v>
                </c:pt>
              </c:numCache>
            </c:numRef>
          </c:val>
          <c:extLst>
            <c:ext xmlns:c16="http://schemas.microsoft.com/office/drawing/2014/chart" uri="{C3380CC4-5D6E-409C-BE32-E72D297353CC}">
              <c16:uniqueId val="{00000005-5724-47C0-B517-758123A7CCF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0.03</c:v>
                </c:pt>
                <c:pt idx="2">
                  <c:v>#N/A</c:v>
                </c:pt>
                <c:pt idx="3">
                  <c:v>0.64</c:v>
                </c:pt>
                <c:pt idx="4">
                  <c:v>#N/A</c:v>
                </c:pt>
                <c:pt idx="5">
                  <c:v>0.28000000000000003</c:v>
                </c:pt>
                <c:pt idx="6">
                  <c:v>#N/A</c:v>
                </c:pt>
                <c:pt idx="7">
                  <c:v>0.21</c:v>
                </c:pt>
                <c:pt idx="8">
                  <c:v>#N/A</c:v>
                </c:pt>
                <c:pt idx="9">
                  <c:v>0.15</c:v>
                </c:pt>
              </c:numCache>
            </c:numRef>
          </c:val>
          <c:extLst>
            <c:ext xmlns:c16="http://schemas.microsoft.com/office/drawing/2014/chart" uri="{C3380CC4-5D6E-409C-BE32-E72D297353CC}">
              <c16:uniqueId val="{00000006-5724-47C0-B517-758123A7CCF3}"/>
            </c:ext>
          </c:extLst>
        </c:ser>
        <c:ser>
          <c:idx val="7"/>
          <c:order val="7"/>
          <c:tx>
            <c:strRef>
              <c:f>データシート!$A$34</c:f>
              <c:strCache>
                <c:ptCount val="1"/>
                <c:pt idx="0">
                  <c:v>港湾事業特別会計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0.21</c:v>
                </c:pt>
                <c:pt idx="2">
                  <c:v>#N/A</c:v>
                </c:pt>
                <c:pt idx="3">
                  <c:v>0.19</c:v>
                </c:pt>
                <c:pt idx="4">
                  <c:v>#N/A</c:v>
                </c:pt>
                <c:pt idx="5">
                  <c:v>0.25</c:v>
                </c:pt>
                <c:pt idx="6">
                  <c:v>#N/A</c:v>
                </c:pt>
                <c:pt idx="7">
                  <c:v>0.27</c:v>
                </c:pt>
                <c:pt idx="8">
                  <c:v>#N/A</c:v>
                </c:pt>
                <c:pt idx="9">
                  <c:v>0.23</c:v>
                </c:pt>
              </c:numCache>
            </c:numRef>
          </c:val>
          <c:extLst>
            <c:ext xmlns:c16="http://schemas.microsoft.com/office/drawing/2014/chart" uri="{C3380CC4-5D6E-409C-BE32-E72D297353CC}">
              <c16:uniqueId val="{00000007-5724-47C0-B517-758123A7CCF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0.32</c:v>
                </c:pt>
                <c:pt idx="2">
                  <c:v>#N/A</c:v>
                </c:pt>
                <c:pt idx="3">
                  <c:v>0.79</c:v>
                </c:pt>
                <c:pt idx="4">
                  <c:v>#N/A</c:v>
                </c:pt>
                <c:pt idx="5">
                  <c:v>1.58</c:v>
                </c:pt>
                <c:pt idx="6">
                  <c:v>#N/A</c:v>
                </c:pt>
                <c:pt idx="7">
                  <c:v>1.67</c:v>
                </c:pt>
                <c:pt idx="8">
                  <c:v>#N/A</c:v>
                </c:pt>
                <c:pt idx="9">
                  <c:v>1.28</c:v>
                </c:pt>
              </c:numCache>
            </c:numRef>
          </c:val>
          <c:extLst>
            <c:ext xmlns:c16="http://schemas.microsoft.com/office/drawing/2014/chart" uri="{C3380CC4-5D6E-409C-BE32-E72D297353CC}">
              <c16:uniqueId val="{00000008-5724-47C0-B517-758123A7CCF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2.02</c:v>
                </c:pt>
                <c:pt idx="2">
                  <c:v>#N/A</c:v>
                </c:pt>
                <c:pt idx="3">
                  <c:v>1.27</c:v>
                </c:pt>
                <c:pt idx="4">
                  <c:v>#N/A</c:v>
                </c:pt>
                <c:pt idx="5">
                  <c:v>9.84</c:v>
                </c:pt>
                <c:pt idx="6">
                  <c:v>#N/A</c:v>
                </c:pt>
                <c:pt idx="7">
                  <c:v>6.27</c:v>
                </c:pt>
                <c:pt idx="8">
                  <c:v>#N/A</c:v>
                </c:pt>
                <c:pt idx="9">
                  <c:v>6.34</c:v>
                </c:pt>
              </c:numCache>
            </c:numRef>
          </c:val>
          <c:extLst>
            <c:ext xmlns:c16="http://schemas.microsoft.com/office/drawing/2014/chart" uri="{C3380CC4-5D6E-409C-BE32-E72D297353CC}">
              <c16:uniqueId val="{00000009-5724-47C0-B517-758123A7CCF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852</c:v>
                </c:pt>
                <c:pt idx="5">
                  <c:v>870</c:v>
                </c:pt>
                <c:pt idx="8">
                  <c:v>886</c:v>
                </c:pt>
                <c:pt idx="11">
                  <c:v>909</c:v>
                </c:pt>
                <c:pt idx="14">
                  <c:v>946</c:v>
                </c:pt>
              </c:numCache>
            </c:numRef>
          </c:val>
          <c:extLst>
            <c:ext xmlns:c16="http://schemas.microsoft.com/office/drawing/2014/chart" uri="{C3380CC4-5D6E-409C-BE32-E72D297353CC}">
              <c16:uniqueId val="{00000000-17E1-496B-8AD1-1E167C71FA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2</c:v>
                </c:pt>
                <c:pt idx="3">
                  <c:v>0</c:v>
                </c:pt>
                <c:pt idx="6">
                  <c:v>0</c:v>
                </c:pt>
                <c:pt idx="9">
                  <c:v>1</c:v>
                </c:pt>
                <c:pt idx="12">
                  <c:v>2</c:v>
                </c:pt>
              </c:numCache>
            </c:numRef>
          </c:val>
          <c:extLst>
            <c:ext xmlns:c16="http://schemas.microsoft.com/office/drawing/2014/chart" uri="{C3380CC4-5D6E-409C-BE32-E72D297353CC}">
              <c16:uniqueId val="{00000001-17E1-496B-8AD1-1E167C71FA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7E1-496B-8AD1-1E167C71FA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43</c:v>
                </c:pt>
                <c:pt idx="3">
                  <c:v>44</c:v>
                </c:pt>
                <c:pt idx="6">
                  <c:v>48</c:v>
                </c:pt>
                <c:pt idx="9">
                  <c:v>35</c:v>
                </c:pt>
                <c:pt idx="12">
                  <c:v>60</c:v>
                </c:pt>
              </c:numCache>
            </c:numRef>
          </c:val>
          <c:extLst>
            <c:ext xmlns:c16="http://schemas.microsoft.com/office/drawing/2014/chart" uri="{C3380CC4-5D6E-409C-BE32-E72D297353CC}">
              <c16:uniqueId val="{00000003-17E1-496B-8AD1-1E167C71FA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292</c:v>
                </c:pt>
                <c:pt idx="3">
                  <c:v>326</c:v>
                </c:pt>
                <c:pt idx="6">
                  <c:v>330</c:v>
                </c:pt>
                <c:pt idx="9">
                  <c:v>323</c:v>
                </c:pt>
                <c:pt idx="12">
                  <c:v>302</c:v>
                </c:pt>
              </c:numCache>
            </c:numRef>
          </c:val>
          <c:extLst>
            <c:ext xmlns:c16="http://schemas.microsoft.com/office/drawing/2014/chart" uri="{C3380CC4-5D6E-409C-BE32-E72D297353CC}">
              <c16:uniqueId val="{00000004-17E1-496B-8AD1-1E167C71FA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E1-496B-8AD1-1E167C71FA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E1-496B-8AD1-1E167C71FA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1039</c:v>
                </c:pt>
                <c:pt idx="3">
                  <c:v>1039</c:v>
                </c:pt>
                <c:pt idx="6">
                  <c:v>1104</c:v>
                </c:pt>
                <c:pt idx="9">
                  <c:v>1122</c:v>
                </c:pt>
                <c:pt idx="12">
                  <c:v>1232</c:v>
                </c:pt>
              </c:numCache>
            </c:numRef>
          </c:val>
          <c:extLst>
            <c:ext xmlns:c16="http://schemas.microsoft.com/office/drawing/2014/chart" uri="{C3380CC4-5D6E-409C-BE32-E72D297353CC}">
              <c16:uniqueId val="{00000007-17E1-496B-8AD1-1E167C71FA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524</c:v>
                </c:pt>
                <c:pt idx="2">
                  <c:v>#N/A</c:v>
                </c:pt>
                <c:pt idx="3">
                  <c:v>#N/A</c:v>
                </c:pt>
                <c:pt idx="4">
                  <c:v>539</c:v>
                </c:pt>
                <c:pt idx="5">
                  <c:v>#N/A</c:v>
                </c:pt>
                <c:pt idx="6">
                  <c:v>#N/A</c:v>
                </c:pt>
                <c:pt idx="7">
                  <c:v>596</c:v>
                </c:pt>
                <c:pt idx="8">
                  <c:v>#N/A</c:v>
                </c:pt>
                <c:pt idx="9">
                  <c:v>#N/A</c:v>
                </c:pt>
                <c:pt idx="10">
                  <c:v>572</c:v>
                </c:pt>
                <c:pt idx="11">
                  <c:v>#N/A</c:v>
                </c:pt>
                <c:pt idx="12">
                  <c:v>#N/A</c:v>
                </c:pt>
                <c:pt idx="13">
                  <c:v>650</c:v>
                </c:pt>
                <c:pt idx="14">
                  <c:v>#N/A</c:v>
                </c:pt>
              </c:numCache>
            </c:numRef>
          </c:val>
          <c:smooth val="0"/>
          <c:extLst>
            <c:ext xmlns:c16="http://schemas.microsoft.com/office/drawing/2014/chart" uri="{C3380CC4-5D6E-409C-BE32-E72D297353CC}">
              <c16:uniqueId val="{00000008-17E1-496B-8AD1-1E167C71FA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11988</c:v>
                </c:pt>
                <c:pt idx="5">
                  <c:v>12060</c:v>
                </c:pt>
                <c:pt idx="8">
                  <c:v>12754</c:v>
                </c:pt>
                <c:pt idx="11">
                  <c:v>13763</c:v>
                </c:pt>
                <c:pt idx="14">
                  <c:v>14760</c:v>
                </c:pt>
              </c:numCache>
            </c:numRef>
          </c:val>
          <c:extLst>
            <c:ext xmlns:c16="http://schemas.microsoft.com/office/drawing/2014/chart" uri="{C3380CC4-5D6E-409C-BE32-E72D297353CC}">
              <c16:uniqueId val="{00000000-95F4-4347-B7F1-0F1B8DE95F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180</c:v>
                </c:pt>
                <c:pt idx="5">
                  <c:v>137</c:v>
                </c:pt>
                <c:pt idx="8">
                  <c:v>113</c:v>
                </c:pt>
                <c:pt idx="11">
                  <c:v>83</c:v>
                </c:pt>
                <c:pt idx="14">
                  <c:v>57</c:v>
                </c:pt>
              </c:numCache>
            </c:numRef>
          </c:val>
          <c:extLst>
            <c:ext xmlns:c16="http://schemas.microsoft.com/office/drawing/2014/chart" uri="{C3380CC4-5D6E-409C-BE32-E72D297353CC}">
              <c16:uniqueId val="{00000001-95F4-4347-B7F1-0F1B8DE95F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2655</c:v>
                </c:pt>
                <c:pt idx="5">
                  <c:v>3033</c:v>
                </c:pt>
                <c:pt idx="8">
                  <c:v>4123</c:v>
                </c:pt>
                <c:pt idx="11">
                  <c:v>5019</c:v>
                </c:pt>
                <c:pt idx="14">
                  <c:v>5634</c:v>
                </c:pt>
              </c:numCache>
            </c:numRef>
          </c:val>
          <c:extLst>
            <c:ext xmlns:c16="http://schemas.microsoft.com/office/drawing/2014/chart" uri="{C3380CC4-5D6E-409C-BE32-E72D297353CC}">
              <c16:uniqueId val="{00000002-95F4-4347-B7F1-0F1B8DE95F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F4-4347-B7F1-0F1B8DE95F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F4-4347-B7F1-0F1B8DE95F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5-95F4-4347-B7F1-0F1B8DE95F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1269</c:v>
                </c:pt>
                <c:pt idx="3">
                  <c:v>1224</c:v>
                </c:pt>
                <c:pt idx="6">
                  <c:v>1232</c:v>
                </c:pt>
                <c:pt idx="9">
                  <c:v>1169</c:v>
                </c:pt>
                <c:pt idx="12">
                  <c:v>1312</c:v>
                </c:pt>
              </c:numCache>
            </c:numRef>
          </c:val>
          <c:extLst>
            <c:ext xmlns:c16="http://schemas.microsoft.com/office/drawing/2014/chart" uri="{C3380CC4-5D6E-409C-BE32-E72D297353CC}">
              <c16:uniqueId val="{00000006-95F4-4347-B7F1-0F1B8DE95F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465</c:v>
                </c:pt>
                <c:pt idx="3">
                  <c:v>1738</c:v>
                </c:pt>
                <c:pt idx="6">
                  <c:v>2201</c:v>
                </c:pt>
                <c:pt idx="9">
                  <c:v>2172</c:v>
                </c:pt>
                <c:pt idx="12">
                  <c:v>2154</c:v>
                </c:pt>
              </c:numCache>
            </c:numRef>
          </c:val>
          <c:extLst>
            <c:ext xmlns:c16="http://schemas.microsoft.com/office/drawing/2014/chart" uri="{C3380CC4-5D6E-409C-BE32-E72D297353CC}">
              <c16:uniqueId val="{00000007-95F4-4347-B7F1-0F1B8DE95F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4879</c:v>
                </c:pt>
                <c:pt idx="3">
                  <c:v>4770</c:v>
                </c:pt>
                <c:pt idx="6">
                  <c:v>4429</c:v>
                </c:pt>
                <c:pt idx="9">
                  <c:v>4147</c:v>
                </c:pt>
                <c:pt idx="12">
                  <c:v>3839</c:v>
                </c:pt>
              </c:numCache>
            </c:numRef>
          </c:val>
          <c:extLst>
            <c:ext xmlns:c16="http://schemas.microsoft.com/office/drawing/2014/chart" uri="{C3380CC4-5D6E-409C-BE32-E72D297353CC}">
              <c16:uniqueId val="{00000008-95F4-4347-B7F1-0F1B8DE95F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5F4-4347-B7F1-0F1B8DE95F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13501</c:v>
                </c:pt>
                <c:pt idx="3">
                  <c:v>13558</c:v>
                </c:pt>
                <c:pt idx="6">
                  <c:v>13771</c:v>
                </c:pt>
                <c:pt idx="9">
                  <c:v>13879</c:v>
                </c:pt>
                <c:pt idx="12">
                  <c:v>15400</c:v>
                </c:pt>
              </c:numCache>
            </c:numRef>
          </c:val>
          <c:extLst>
            <c:ext xmlns:c16="http://schemas.microsoft.com/office/drawing/2014/chart" uri="{C3380CC4-5D6E-409C-BE32-E72D297353CC}">
              <c16:uniqueId val="{0000000A-95F4-4347-B7F1-0F1B8DE95F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5291</c:v>
                </c:pt>
                <c:pt idx="2">
                  <c:v>#N/A</c:v>
                </c:pt>
                <c:pt idx="3">
                  <c:v>#N/A</c:v>
                </c:pt>
                <c:pt idx="4">
                  <c:v>6060</c:v>
                </c:pt>
                <c:pt idx="5">
                  <c:v>#N/A</c:v>
                </c:pt>
                <c:pt idx="6">
                  <c:v>#N/A</c:v>
                </c:pt>
                <c:pt idx="7">
                  <c:v>4642</c:v>
                </c:pt>
                <c:pt idx="8">
                  <c:v>#N/A</c:v>
                </c:pt>
                <c:pt idx="9">
                  <c:v>#N/A</c:v>
                </c:pt>
                <c:pt idx="10">
                  <c:v>2502</c:v>
                </c:pt>
                <c:pt idx="11">
                  <c:v>#N/A</c:v>
                </c:pt>
                <c:pt idx="12">
                  <c:v>#N/A</c:v>
                </c:pt>
                <c:pt idx="13">
                  <c:v>2254</c:v>
                </c:pt>
                <c:pt idx="14">
                  <c:v>#N/A</c:v>
                </c:pt>
              </c:numCache>
            </c:numRef>
          </c:val>
          <c:smooth val="0"/>
          <c:extLst>
            <c:ext xmlns:c16="http://schemas.microsoft.com/office/drawing/2014/chart" uri="{C3380CC4-5D6E-409C-BE32-E72D297353CC}">
              <c16:uniqueId val="{0000000B-95F4-4347-B7F1-0F1B8DE95F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1337</c:v>
                </c:pt>
                <c:pt idx="1">
                  <c:v>1969</c:v>
                </c:pt>
                <c:pt idx="2">
                  <c:v>2350</c:v>
                </c:pt>
              </c:numCache>
            </c:numRef>
          </c:val>
          <c:extLst>
            <c:ext xmlns:c16="http://schemas.microsoft.com/office/drawing/2014/chart" uri="{C3380CC4-5D6E-409C-BE32-E72D297353CC}">
              <c16:uniqueId val="{00000000-641A-4D9A-B08A-95CC440F244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122</c:v>
                </c:pt>
                <c:pt idx="1">
                  <c:v>222</c:v>
                </c:pt>
                <c:pt idx="2">
                  <c:v>323</c:v>
                </c:pt>
              </c:numCache>
            </c:numRef>
          </c:val>
          <c:extLst>
            <c:ext xmlns:c16="http://schemas.microsoft.com/office/drawing/2014/chart" uri="{C3380CC4-5D6E-409C-BE32-E72D297353CC}">
              <c16:uniqueId val="{00000001-641A-4D9A-B08A-95CC440F244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1281</c:v>
                </c:pt>
                <c:pt idx="1">
                  <c:v>1360</c:v>
                </c:pt>
                <c:pt idx="2">
                  <c:v>1411</c:v>
                </c:pt>
              </c:numCache>
            </c:numRef>
          </c:val>
          <c:extLst>
            <c:ext xmlns:c16="http://schemas.microsoft.com/office/drawing/2014/chart" uri="{C3380CC4-5D6E-409C-BE32-E72D297353CC}">
              <c16:uniqueId val="{00000002-641A-4D9A-B08A-95CC440F244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{6824E95C-8F04-4D44-AFFE-9E27F4DF1C9D}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B26-4B21-9841-E2EEEC4A4E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{91CDBC1F-9D5C-4ABA-8AF1-BA5B79A50D28}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26-4B21-9841-E2EEEC4A4E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{285ED426-E797-47A9-A051-C2CEF343C3F5}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26-4B21-9841-E2EEEC4A4E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{4FAD15EA-3AF3-4456-BB82-DA8E43493687}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26-4B21-9841-E2EEEC4A4E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{167636DC-08AF-4839-A1D3-F8D818E2131E}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26-4B21-9841-E2EEEC4A4ED8}"/>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{CED32220-4397-4B6E-AF14-293B9ED5F8BC}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B26-4B21-9841-E2EEEC4A4ED8}"/>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{2153FA43-4FC7-473A-90D7-026C1C8D7566}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B26-4B21-9841-E2EEEC4A4ED8}"/>
                </c:ext>
              </c:extLst>
            </c:dLbl>
            <c:dLbl>
              <c:idx val="24"/>
              <c:layout>
                <c:manualLayout>
                  <c:x val="0"/>
                  <c:y val="6.5136900632346397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{28439F9F-854E-4B6B-906F-A01530D51B16}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B26-4B21-9841-E2EEEC4A4ED8}"/>
                </c:ext>
              </c:extLst>
            </c:dLbl>
            <c:dLbl>
              <c:idx val="32"/>
              <c:layout>
                <c:manualLayout>
                  <c:x val="0"/>
                  <c:y val="-6.5136900632346397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{9BF5BBA5-0AC4-49A0-9309-0590D96C1373}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B26-4B21-9841-E2EEEC4A4E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74.5</c:v>
                </c:pt>
                <c:pt idx="8">
                  <c:v>75</c:v>
                </c:pt>
                <c:pt idx="16">
                  <c:v>73.099999999999994</c:v>
                </c:pt>
                <c:pt idx="24">
                  <c:v>73.8</c:v>
                </c:pt>
                <c:pt idx="32">
                  <c:v>74.400000000000006</c:v>
                </c:pt>
              </c:numCache>
            </c:numRef>
          </c:xVal>
          <c:yVal>
            <c:numRef>
              <c:f>公会計指標分析・財政指標組合せ分析表!$BP$51:$DC$51</c:f>
              <c:numCache>
                <c:formatCode>#,##0.0;"▲ "#,##0.0</c:formatCode>
                <c:ptCount val="40"/>
                <c:pt idx="0">
                  <c:v>84.8</c:v>
                </c:pt>
                <c:pt idx="8">
                  <c:v>94</c:v>
                </c:pt>
                <c:pt idx="16">
                  <c:v>64.5</c:v>
                </c:pt>
                <c:pt idx="24">
                  <c:v>36</c:v>
                </c:pt>
                <c:pt idx="32">
                  <c:v>32.299999999999997</c:v>
                </c:pt>
              </c:numCache>
            </c:numRef>
          </c:yVal>
          <c:smooth val="0"/>
          <c:extLst>
            <c:ext xmlns:c16="http://schemas.microsoft.com/office/drawing/2014/chart" uri="{C3380CC4-5D6E-409C-BE32-E72D297353CC}">
              <c16:uniqueId val="{00000009-2B26-4B21-9841-E2EEEC4A4ED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{361471A5-4A8B-45E5-8A0B-1C03721467BE}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B26-4B21-9841-E2EEEC4A4ED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{CB7E4108-AA6A-431E-AA4D-AA07A35C956D}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26-4B21-9841-E2EEEC4A4E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{63A03510-41D0-481D-9CAD-8FA4DF4FF414}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26-4B21-9841-E2EEEC4A4E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{09D582CB-471C-4BED-A523-D73278157E40}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26-4B21-9841-E2EEEC4A4E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{2A198085-24F8-4C93-886F-DB611F98BA51}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26-4B21-9841-E2EEEC4A4ED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{11B8FBA4-FC98-4C43-B44D-703B821E0F0F}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B26-4B21-9841-E2EEEC4A4ED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{0140C895-27B1-44E7-8163-FE5FEAC4C03B}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B26-4B21-9841-E2EEEC4A4ED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{8A745B37-A1A2-468A-A229-584F8BEA2183}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B26-4B21-9841-E2EEEC4A4ED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{240375ED-9010-4D52-857A-5E4FC07AEFF8}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B26-4B21-9841-E2EEEC4A4E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2B26-4B21-9841-E2EEEC4A4ED8}"/>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{BEC59A52-0792-4EF1-AE9C-6CF80ACEB182}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381-47AC-A0B9-C4371BFA4B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{D28F1935-2691-40CB-8A2A-570819A086FA}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81-47AC-A0B9-C4371BFA4B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{813B7EAC-DA56-4DB0-90FA-F949E4E8FBBB}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81-47AC-A0B9-C4371BFA4B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{99C4FA78-06D5-403C-B6DB-0F07C1BB616B}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81-47AC-A0B9-C4371BFA4B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{5BBCC95A-B015-4B2D-8B9E-3C72E2CBC4B7}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81-47AC-A0B9-C4371BFA4B2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{1E7994A6-CCF4-4283-BA0D-A2164CCB1409}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381-47AC-A0B9-C4371BFA4B2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{A127021A-0C15-4D8B-A5DC-63E7D2B35B52}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381-47AC-A0B9-C4371BFA4B2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{E57B85E8-389C-4E51-B13C-294FE9D9B688}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381-47AC-A0B9-C4371BFA4B22}"/>
                </c:ext>
              </c:extLst>
            </c:dLbl>
            <c:dLbl>
              <c:idx val="32"/>
              <c:layout>
                <c:manualLayout>
                  <c:x val="-4.4905057365901245E-2"/>
                  <c:y val="-6.362973805865716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{242641B7-2B0A-4B73-B86E-1F064E9F8586}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381-47AC-A0B9-C4371BFA4B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8.4</c:v>
                </c:pt>
                <c:pt idx="16">
                  <c:v>8.3000000000000007</c:v>
                </c:pt>
                <c:pt idx="24">
                  <c:v>8.3000000000000007</c:v>
                </c:pt>
                <c:pt idx="32">
                  <c:v>8.6</c:v>
                </c:pt>
              </c:numCache>
            </c:numRef>
          </c:xVal>
          <c:yVal>
            <c:numRef>
              <c:f>公会計指標分析・財政指標組合せ分析表!$BP$73:$DC$73</c:f>
              <c:numCache>
                <c:formatCode>#,##0.0;"▲ "#,##0.0</c:formatCode>
                <c:ptCount val="40"/>
                <c:pt idx="0">
                  <c:v>84.8</c:v>
                </c:pt>
                <c:pt idx="8">
                  <c:v>94</c:v>
                </c:pt>
                <c:pt idx="16">
                  <c:v>64.5</c:v>
                </c:pt>
                <c:pt idx="24">
                  <c:v>36</c:v>
                </c:pt>
                <c:pt idx="32">
                  <c:v>32.299999999999997</c:v>
                </c:pt>
              </c:numCache>
            </c:numRef>
          </c:yVal>
          <c:smooth val="0"/>
          <c:extLst>
            <c:ext xmlns:c16="http://schemas.microsoft.com/office/drawing/2014/chart" uri="{C3380CC4-5D6E-409C-BE32-E72D297353CC}">
              <c16:uniqueId val="{00000009-7381-47AC-A0B9-C4371BFA4B2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{F82066CD-53CC-443B-A75B-252D48C5C16E}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381-47AC-A0B9-C4371BFA4B2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{ADE4620B-BDDE-4B37-89DC-82691A192A25}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81-47AC-A0B9-C4371BFA4B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{7CF0BFD3-D2DF-49E3-8F33-E1BA926413A2}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81-47AC-A0B9-C4371BFA4B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{F36EA62F-A657-44CC-8871-11618FDBD03A}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81-47AC-A0B9-C4371BFA4B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{C662D47D-57FF-40EC-B111-D1EC6F18717B}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81-47AC-A0B9-C4371BFA4B22}"/>
                </c:ext>
              </c:extLst>
            </c:dLbl>
            <c:dLbl>
              <c:idx val="8"/>
              <c:layout>
                <c:manualLayout>
                  <c:x val="-1.8235628084250128E-2"/>
                  <c:y val="-6.120355611693073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{666F1202-141E-44E9-A6A2-465578030265}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381-47AC-A0B9-C4371BFA4B2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{D5959812-ACDB-453A-8944-C992B6A384BD}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381-47AC-A0B9-C4371BFA4B2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{90F22220-B536-41D8-8B9D-F43B9F31CD84}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381-47AC-A0B9-C4371BFA4B2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{2E5A9C2D-5897-4056-BD2F-46DBB1BDF281}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381-47AC-A0B9-C4371BFA4B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7381-47AC-A0B9-C4371BFA4B22}"/>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元利償還金は前年度から</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百万円増額しており、今後、平成３０年７月豪雨災害及び令和３年大雨災害関連、緊急自然災害防止対策事業並びに庁舎整備事業等の元利償還金が多額となることから増加が見込まれる。</a:t>
          </a:r>
          <a:endParaRPr lang="ja-JP" altLang="ja-JP" sz="1400">
            <a:effectLst/>
          </a:endParaRPr>
        </a:p>
        <a:p>
          <a:r>
            <a:rPr kumimoji="1" lang="ja-JP" altLang="ja-JP" sz="1100">
              <a:solidFill>
                <a:schemeClr val="dk1"/>
              </a:solidFill>
              <a:effectLst/>
              <a:latin typeface="+mn-lt"/>
              <a:ea typeface="+mn-ea"/>
              <a:cs typeface="+mn-cs"/>
            </a:rPr>
            <a:t>　算入公債費等も増加見込であり、実質公債費比率の分子は今後増加する見込みである。</a:t>
          </a:r>
          <a:endParaRPr lang="ja-JP" altLang="ja-JP" sz="1400">
            <a:effectLst/>
          </a:endParaRPr>
        </a:p>
        <a:p>
          <a:r>
            <a:rPr kumimoji="1" lang="ja-JP" altLang="ja-JP" sz="1100">
              <a:solidFill>
                <a:schemeClr val="dk1"/>
              </a:solidFill>
              <a:effectLst/>
              <a:latin typeface="+mn-lt"/>
              <a:ea typeface="+mn-ea"/>
              <a:cs typeface="+mn-cs"/>
            </a:rPr>
            <a:t>　今後も選択と集中により地方債の発行抑制を図る必要がある。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一般会計に係る地方債の現在高は、平成３０年７月豪雨災害及び令和３年大雨災害関連、緊急自然災害防止対策事業並びに庁舎整備事業等により多額の地方債を発行したことから、前年度と比べ</a:t>
          </a:r>
          <a:r>
            <a:rPr kumimoji="1" lang="en-US" altLang="ja-JP" sz="1100">
              <a:solidFill>
                <a:schemeClr val="dk1"/>
              </a:solidFill>
              <a:effectLst/>
              <a:latin typeface="+mn-lt"/>
              <a:ea typeface="+mn-ea"/>
              <a:cs typeface="+mn-cs"/>
            </a:rPr>
            <a:t>1,521</a:t>
          </a:r>
          <a:r>
            <a:rPr kumimoji="1" lang="ja-JP" altLang="ja-JP" sz="1100">
              <a:solidFill>
                <a:schemeClr val="dk1"/>
              </a:solidFill>
              <a:effectLst/>
              <a:latin typeface="+mn-lt"/>
              <a:ea typeface="+mn-ea"/>
              <a:cs typeface="+mn-cs"/>
            </a:rPr>
            <a:t>百万円増加した。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ただし、充当可能基金が前年度と比べ</a:t>
          </a:r>
          <a:r>
            <a:rPr kumimoji="1" lang="en-US" altLang="ja-JP" sz="1100">
              <a:solidFill>
                <a:schemeClr val="dk1"/>
              </a:solidFill>
              <a:effectLst/>
              <a:latin typeface="+mn-lt"/>
              <a:ea typeface="+mn-ea"/>
              <a:cs typeface="+mn-cs"/>
            </a:rPr>
            <a:t>615</a:t>
          </a:r>
          <a:r>
            <a:rPr kumimoji="1" lang="ja-JP" altLang="ja-JP" sz="1100">
              <a:solidFill>
                <a:schemeClr val="dk1"/>
              </a:solidFill>
              <a:effectLst/>
              <a:latin typeface="+mn-lt"/>
              <a:ea typeface="+mn-ea"/>
              <a:cs typeface="+mn-cs"/>
            </a:rPr>
            <a:t>百万円増加し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基準財政需要額算定見込額も前年と比べ</a:t>
          </a:r>
          <a:r>
            <a:rPr kumimoji="1" lang="en-US" altLang="ja-JP" sz="1100">
              <a:solidFill>
                <a:schemeClr val="dk1"/>
              </a:solidFill>
              <a:effectLst/>
              <a:latin typeface="+mn-lt"/>
              <a:ea typeface="+mn-ea"/>
              <a:cs typeface="+mn-cs"/>
            </a:rPr>
            <a:t>997</a:t>
          </a:r>
          <a:r>
            <a:rPr kumimoji="1" lang="ja-JP" altLang="ja-JP" sz="1100">
              <a:solidFill>
                <a:schemeClr val="dk1"/>
              </a:solidFill>
              <a:effectLst/>
              <a:latin typeface="+mn-lt"/>
              <a:ea typeface="+mn-ea"/>
              <a:cs typeface="+mn-cs"/>
            </a:rPr>
            <a:t>百万円増額したため、将来負担比率の分子は前年度と比べ</a:t>
          </a:r>
          <a:r>
            <a:rPr kumimoji="1" lang="en-US" altLang="ja-JP" sz="1100">
              <a:solidFill>
                <a:schemeClr val="dk1"/>
              </a:solidFill>
              <a:effectLst/>
              <a:latin typeface="+mn-lt"/>
              <a:ea typeface="+mn-ea"/>
              <a:cs typeface="+mn-cs"/>
            </a:rPr>
            <a:t>248</a:t>
          </a:r>
          <a:r>
            <a:rPr kumimoji="1" lang="ja-JP" altLang="ja-JP" sz="1100">
              <a:solidFill>
                <a:schemeClr val="dk1"/>
              </a:solidFill>
              <a:effectLst/>
              <a:latin typeface="+mn-lt"/>
              <a:ea typeface="+mn-ea"/>
              <a:cs typeface="+mn-cs"/>
            </a:rPr>
            <a:t>百万円減額した。</a:t>
          </a:r>
          <a:endParaRPr lang="ja-JP" altLang="ja-JP" sz="1400">
            <a:effectLst/>
          </a:endParaRPr>
        </a:p>
        <a:p>
          <a:r>
            <a:rPr kumimoji="1" lang="ja-JP" altLang="ja-JP" sz="1100">
              <a:solidFill>
                <a:schemeClr val="dk1"/>
              </a:solidFill>
              <a:effectLst/>
              <a:latin typeface="+mn-lt"/>
              <a:ea typeface="+mn-ea"/>
              <a:cs typeface="+mn-cs"/>
            </a:rPr>
            <a:t>　今後、複合施設整備事業等の</a:t>
          </a:r>
          <a:r>
            <a:rPr kumimoji="1" lang="ja-JP" altLang="en-US" sz="1100">
              <a:solidFill>
                <a:schemeClr val="dk1"/>
              </a:solidFill>
              <a:effectLst/>
              <a:latin typeface="+mn-lt"/>
              <a:ea typeface="+mn-ea"/>
              <a:cs typeface="+mn-cs"/>
            </a:rPr>
            <a:t>大型投資事業の</a:t>
          </a:r>
          <a:r>
            <a:rPr kumimoji="1" lang="ja-JP" altLang="ja-JP" sz="1100">
              <a:solidFill>
                <a:schemeClr val="dk1"/>
              </a:solidFill>
              <a:effectLst/>
              <a:latin typeface="+mn-lt"/>
              <a:ea typeface="+mn-ea"/>
              <a:cs typeface="+mn-cs"/>
            </a:rPr>
            <a:t>実施などにより地方債の現在高の増加が見込まれるため、選択と集中により地方債発行抑制を図るとともに、基金の取り崩しも抑制する必要がある。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広島県竹原市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特定目的基金の活用可能な事業に</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百万円を取り崩したものの、決算剰余金や令和</a:t>
          </a:r>
          <a:r>
            <a:rPr kumimoji="1" lang="ja-JP" altLang="en-US" sz="1100">
              <a:solidFill>
                <a:schemeClr val="dk1"/>
              </a:solidFill>
              <a:effectLst/>
              <a:latin typeface="+mn-lt"/>
              <a:ea typeface="+mn-ea"/>
              <a:cs typeface="+mn-cs"/>
            </a:rPr>
            <a:t>４年度</a:t>
          </a:r>
          <a:r>
            <a:rPr kumimoji="1" lang="ja-JP" altLang="ja-JP" sz="1100">
              <a:solidFill>
                <a:schemeClr val="dk1"/>
              </a:solidFill>
              <a:effectLst/>
              <a:latin typeface="+mn-lt"/>
              <a:ea typeface="+mn-ea"/>
              <a:cs typeface="+mn-cs"/>
            </a:rPr>
            <a:t>決算による財源調整、ふるさと応援寄附金、公債利子等計</a:t>
          </a:r>
          <a:r>
            <a:rPr kumimoji="1" lang="en-US" altLang="ja-JP" sz="1100">
              <a:solidFill>
                <a:schemeClr val="dk1"/>
              </a:solidFill>
              <a:effectLst/>
              <a:latin typeface="+mn-lt"/>
              <a:ea typeface="+mn-ea"/>
              <a:cs typeface="+mn-cs"/>
            </a:rPr>
            <a:t>560</a:t>
          </a:r>
          <a:r>
            <a:rPr kumimoji="1" lang="ja-JP" altLang="ja-JP" sz="1100">
              <a:solidFill>
                <a:schemeClr val="dk1"/>
              </a:solidFill>
              <a:effectLst/>
              <a:latin typeface="+mn-lt"/>
              <a:ea typeface="+mn-ea"/>
              <a:cs typeface="+mn-cs"/>
            </a:rPr>
            <a:t>百万円を積み立てたため、前年度と比べ</a:t>
          </a:r>
          <a:r>
            <a:rPr kumimoji="1" lang="en-US" altLang="ja-JP" sz="1100">
              <a:solidFill>
                <a:schemeClr val="dk1"/>
              </a:solidFill>
              <a:effectLst/>
              <a:latin typeface="+mn-lt"/>
              <a:ea typeface="+mn-ea"/>
              <a:cs typeface="+mn-cs"/>
            </a:rPr>
            <a:t>533</a:t>
          </a:r>
          <a:r>
            <a:rPr kumimoji="1" lang="ja-JP" altLang="ja-JP" sz="1100">
              <a:solidFill>
                <a:schemeClr val="dk1"/>
              </a:solidFill>
              <a:effectLst/>
              <a:latin typeface="+mn-lt"/>
              <a:ea typeface="+mn-ea"/>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大規模償却資産の増による固定資産税の増加等により基金残高が増加しているものの、今後においては、人口減少・少子高齢化の進行に伴う市民税の減収・社会保障関連経費の増加等に加え、固定資産税の減収が見込まれる。また、公共施設ゾーンの再整備や、土砂災害・津波災害等の大規模災害に備えた災害に強いまちづくりの推進などに取り組むこととしており、今後も、将来にわたり収支が均衡した持続可能な財政運営を行うための取組を継続する。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都市基盤整備基金：都市基盤整備の振興を図り、産業、経済、環境施設等の総合的な発展と住民福祉の増進に寄与するため。</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地域福祉基金：障害者、高齢者及び児童福祉その他の社会保障施策に要する経費の財源に充てるため。</a:t>
          </a:r>
          <a:endParaRPr lang="ja-JP" altLang="ja-JP" sz="1400">
            <a:effectLst/>
          </a:endParaRPr>
        </a:p>
        <a:p>
          <a:r>
            <a:rPr kumimoji="1" lang="ja-JP" altLang="ja-JP" sz="1100">
              <a:solidFill>
                <a:schemeClr val="dk1"/>
              </a:solidFill>
              <a:effectLst/>
              <a:latin typeface="+mn-lt"/>
              <a:ea typeface="+mn-ea"/>
              <a:cs typeface="+mn-cs"/>
            </a:rPr>
            <a:t>　地域振興基金：高齢者対策その他の社会福祉施策及び地域資源を活用した街づくりに要する経費の財源に充てるため。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地域振興基金：活用可能な事業に</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百万円を取り崩したものの、ふるさと応援</a:t>
          </a:r>
          <a:r>
            <a:rPr kumimoji="1" lang="ja-JP" altLang="en-US" sz="1100">
              <a:solidFill>
                <a:schemeClr val="dk1"/>
              </a:solidFill>
              <a:effectLst/>
              <a:latin typeface="+mn-lt"/>
              <a:ea typeface="+mn-ea"/>
              <a:cs typeface="+mn-cs"/>
            </a:rPr>
            <a:t>寄附金</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百万円積み立てたため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百万円増加した。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都市基盤整備基金：令和</a:t>
          </a:r>
          <a:r>
            <a:rPr kumimoji="1" lang="ja-JP" altLang="en-US" sz="1100">
              <a:solidFill>
                <a:schemeClr val="dk1"/>
              </a:solidFill>
              <a:effectLst/>
              <a:latin typeface="+mn-lt"/>
              <a:ea typeface="+mn-ea"/>
              <a:cs typeface="+mn-cs"/>
            </a:rPr>
            <a:t>５年度</a:t>
          </a:r>
          <a:r>
            <a:rPr kumimoji="1" lang="ja-JP" altLang="ja-JP" sz="1100">
              <a:solidFill>
                <a:schemeClr val="dk1"/>
              </a:solidFill>
              <a:effectLst/>
              <a:latin typeface="+mn-lt"/>
              <a:ea typeface="+mn-ea"/>
              <a:cs typeface="+mn-cs"/>
            </a:rPr>
            <a:t>決算に基づき</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百万円積み立てたため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複合庁舎整備事業等必要な事業においては活用可能な特定目的基金の取り崩しを実施する一方、ふるさと応援</a:t>
          </a:r>
          <a:r>
            <a:rPr kumimoji="1" lang="ja-JP" altLang="en-US" sz="1100">
              <a:solidFill>
                <a:schemeClr val="dk1"/>
              </a:solidFill>
              <a:effectLst/>
              <a:latin typeface="+mn-lt"/>
              <a:ea typeface="+mn-ea"/>
              <a:cs typeface="+mn-cs"/>
            </a:rPr>
            <a:t>寄付金や</a:t>
          </a:r>
          <a:r>
            <a:rPr kumimoji="1" lang="ja-JP" altLang="ja-JP" sz="1100">
              <a:solidFill>
                <a:schemeClr val="dk1"/>
              </a:solidFill>
              <a:effectLst/>
              <a:latin typeface="+mn-lt"/>
              <a:ea typeface="+mn-ea"/>
              <a:cs typeface="+mn-cs"/>
            </a:rPr>
            <a:t>企業版ふるさと</a:t>
          </a:r>
          <a:r>
            <a:rPr kumimoji="1" lang="ja-JP" altLang="en-US" sz="1100">
              <a:solidFill>
                <a:schemeClr val="dk1"/>
              </a:solidFill>
              <a:effectLst/>
              <a:latin typeface="+mn-lt"/>
              <a:ea typeface="+mn-ea"/>
              <a:cs typeface="+mn-cs"/>
            </a:rPr>
            <a:t>応援寄附金</a:t>
          </a:r>
          <a:r>
            <a:rPr kumimoji="1" lang="ja-JP" altLang="ja-JP" sz="1100">
              <a:solidFill>
                <a:schemeClr val="dk1"/>
              </a:solidFill>
              <a:effectLst/>
              <a:latin typeface="+mn-lt"/>
              <a:ea typeface="+mn-ea"/>
              <a:cs typeface="+mn-cs"/>
            </a:rPr>
            <a:t>等の歳入確保をさらに推進する。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決算剰余金を</a:t>
          </a:r>
          <a:r>
            <a:rPr kumimoji="1" lang="en-US" altLang="ja-JP" sz="1100">
              <a:solidFill>
                <a:schemeClr val="dk1"/>
              </a:solidFill>
              <a:effectLst/>
              <a:latin typeface="+mn-lt"/>
              <a:ea typeface="+mn-ea"/>
              <a:cs typeface="+mn-cs"/>
            </a:rPr>
            <a:t>257</a:t>
          </a:r>
          <a:r>
            <a:rPr kumimoji="1" lang="ja-JP" altLang="ja-JP" sz="1100">
              <a:solidFill>
                <a:schemeClr val="dk1"/>
              </a:solidFill>
              <a:effectLst/>
              <a:latin typeface="+mn-lt"/>
              <a:ea typeface="+mn-ea"/>
              <a:cs typeface="+mn-cs"/>
            </a:rPr>
            <a:t>百万円積み立て、令和</a:t>
          </a:r>
          <a:r>
            <a:rPr kumimoji="1" lang="ja-JP" altLang="en-US" sz="1100">
              <a:solidFill>
                <a:schemeClr val="dk1"/>
              </a:solidFill>
              <a:effectLst/>
              <a:latin typeface="+mn-lt"/>
              <a:ea typeface="+mn-ea"/>
              <a:cs typeface="+mn-cs"/>
            </a:rPr>
            <a:t>５年度</a:t>
          </a:r>
          <a:r>
            <a:rPr kumimoji="1" lang="ja-JP" altLang="ja-JP" sz="1100">
              <a:solidFill>
                <a:schemeClr val="dk1"/>
              </a:solidFill>
              <a:effectLst/>
              <a:latin typeface="+mn-lt"/>
              <a:ea typeface="+mn-ea"/>
              <a:cs typeface="+mn-cs"/>
            </a:rPr>
            <a:t>決算に基づき</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百万円を積み立てたため、前年度と比べ</a:t>
          </a:r>
          <a:r>
            <a:rPr kumimoji="1" lang="en-US" altLang="ja-JP" sz="1100">
              <a:solidFill>
                <a:schemeClr val="dk1"/>
              </a:solidFill>
              <a:effectLst/>
              <a:latin typeface="+mn-lt"/>
              <a:ea typeface="+mn-ea"/>
              <a:cs typeface="+mn-cs"/>
            </a:rPr>
            <a:t>381</a:t>
          </a:r>
          <a:r>
            <a:rPr kumimoji="1" lang="ja-JP" altLang="ja-JP" sz="1100">
              <a:solidFill>
                <a:schemeClr val="dk1"/>
              </a:solidFill>
              <a:effectLst/>
              <a:latin typeface="+mn-lt"/>
              <a:ea typeface="+mn-ea"/>
              <a:cs typeface="+mn-cs"/>
            </a:rPr>
            <a:t>百万円増加した。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必要な事業においては活用可能な特定目的基金の取り崩しを実施することにより、財政調整基金残高を一定規模確保し、予期しない収入減や災害などの不測の支出増加に備えることとしている。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５年度</a:t>
          </a:r>
          <a:r>
            <a:rPr kumimoji="1" lang="ja-JP" altLang="ja-JP" sz="1100">
              <a:solidFill>
                <a:schemeClr val="dk1"/>
              </a:solidFill>
              <a:effectLst/>
              <a:latin typeface="+mn-lt"/>
              <a:ea typeface="+mn-ea"/>
              <a:cs typeface="+mn-cs"/>
            </a:rPr>
            <a:t>決算に基づき</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百万円を積み立てたため、前年度と比べ</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百万円増加した。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６年度は</a:t>
          </a:r>
          <a:r>
            <a:rPr kumimoji="1" lang="ja-JP" altLang="ja-JP" sz="1100">
              <a:solidFill>
                <a:schemeClr val="dk1"/>
              </a:solidFill>
              <a:effectLst/>
              <a:latin typeface="+mn-lt"/>
              <a:ea typeface="+mn-ea"/>
              <a:cs typeface="+mn-cs"/>
            </a:rPr>
            <a:t>、決算見込により</a:t>
          </a:r>
          <a:r>
            <a:rPr kumimoji="1" lang="en-US" altLang="ja-JP" sz="1100">
              <a:solidFill>
                <a:schemeClr val="dk1"/>
              </a:solidFill>
              <a:effectLst/>
              <a:latin typeface="+mn-lt"/>
              <a:ea typeface="+mn-ea"/>
              <a:cs typeface="+mn-cs"/>
            </a:rPr>
            <a:t>153</a:t>
          </a:r>
          <a:r>
            <a:rPr kumimoji="1" lang="ja-JP" altLang="ja-JP" sz="1100">
              <a:solidFill>
                <a:schemeClr val="dk1"/>
              </a:solidFill>
              <a:effectLst/>
              <a:latin typeface="+mn-lt"/>
              <a:ea typeface="+mn-ea"/>
              <a:cs typeface="+mn-cs"/>
            </a:rPr>
            <a:t>百万円を積み立てる予定である。なお、令和</a:t>
          </a:r>
          <a:r>
            <a:rPr kumimoji="1" lang="ja-JP" altLang="en-US" sz="1100">
              <a:solidFill>
                <a:schemeClr val="dk1"/>
              </a:solidFill>
              <a:effectLst/>
              <a:latin typeface="+mn-lt"/>
              <a:ea typeface="+mn-ea"/>
              <a:cs typeface="+mn-cs"/>
            </a:rPr>
            <a:t>７年度に</a:t>
          </a:r>
          <a:r>
            <a:rPr kumimoji="1" lang="ja-JP" altLang="ja-JP" sz="1100">
              <a:solidFill>
                <a:schemeClr val="dk1"/>
              </a:solidFill>
              <a:effectLst/>
              <a:latin typeface="+mn-lt"/>
              <a:ea typeface="+mn-ea"/>
              <a:cs typeface="+mn-cs"/>
            </a:rPr>
            <a:t>おいては、基金の積立（基金運用収入の積立を除く。）及び取崩は予定していない。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23,064
22,744
118.23
16,248,620
15,657,508
520,297
7,905,162
15,400,463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・保有資産の老朽化により、令和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年度の有形固定資産減価償却率は</a:t>
          </a:r>
          <a:r>
            <a:rPr kumimoji="1" lang="en-US" altLang="ja-JP" sz="1100">
              <a:solidFill>
                <a:schemeClr val="dk1"/>
              </a:solidFill>
              <a:effectLst/>
              <a:latin typeface="+mn-lt"/>
              <a:ea typeface="+mn-ea"/>
              <a:cs typeface="+mn-cs"/>
            </a:rPr>
            <a:t>74.4</a:t>
          </a:r>
          <a:r>
            <a:rPr kumimoji="1" lang="ja-JP" altLang="ja-JP" sz="1100">
              <a:solidFill>
                <a:schemeClr val="dk1"/>
              </a:solidFill>
              <a:effectLst/>
              <a:latin typeface="+mn-lt"/>
              <a:ea typeface="+mn-ea"/>
              <a:cs typeface="+mn-cs"/>
            </a:rPr>
            <a:t>％となっており、</a:t>
          </a:r>
          <a:r>
            <a:rPr kumimoji="1" lang="ja-JP" altLang="en-US" sz="1100">
              <a:solidFill>
                <a:schemeClr val="dk1"/>
              </a:solidFill>
              <a:effectLst/>
              <a:latin typeface="+mn-lt"/>
              <a:ea typeface="+mn-ea"/>
              <a:cs typeface="+mn-cs"/>
            </a:rPr>
            <a:t>類似団体内の下位</a:t>
          </a:r>
          <a:r>
            <a:rPr kumimoji="1" lang="ja-JP" altLang="ja-JP" sz="1100">
              <a:solidFill>
                <a:schemeClr val="dk1"/>
              </a:solidFill>
              <a:effectLst/>
              <a:latin typeface="+mn-lt"/>
              <a:ea typeface="+mn-ea"/>
              <a:cs typeface="+mn-cs"/>
            </a:rPr>
            <a:t>に位置しています。</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effectLst/>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月に改訂した「</a:t>
          </a:r>
          <a:r>
            <a:rPr kumimoji="1" lang="ja-JP" altLang="en-US" sz="1100">
              <a:solidFill>
                <a:schemeClr val="dk1"/>
              </a:solidFill>
              <a:effectLst/>
              <a:latin typeface="+mn-lt"/>
              <a:ea typeface="+mn-ea"/>
              <a:cs typeface="+mn-cs"/>
            </a:rPr>
            <a:t>竹原市公共施設等総合管理計画</a:t>
          </a:r>
          <a:r>
            <a:rPr kumimoji="1" lang="ja-JP" altLang="ja-JP" sz="1100">
              <a:solidFill>
                <a:schemeClr val="dk1"/>
              </a:solidFill>
              <a:effectLst/>
              <a:latin typeface="+mn-lt"/>
              <a:ea typeface="+mn-ea"/>
              <a:cs typeface="+mn-cs"/>
            </a:rPr>
            <a:t>」に基づき、今後も、計画的な保全実施による施設の長寿命化、維持管理コストの縮減や施設総量の最適化に取り組みます。</a:t>
          </a:r>
          <a:endParaRPr lang="ja-JP" altLang="ja-JP">
            <a:effectLst/>
          </a:endParaRPr>
        </a:p>
        <a:p>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300220" y="5204914"/>
          <a:ext cx="1270" cy="132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352925" y="653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213225" y="653279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352925" y="4986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213225" y="520491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352925" y="5729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251325" y="58720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3616325" y="58226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2930525" y="57579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244725" y="57272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558925" y="56717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13698</xdr:rowOff>
    </xdr:from>
    <xdr:to>
      <xdr:col>23</xdr:col>
      <xdr:colOff>136525</xdr:colOff>
      <xdr:row>32</xdr:row>
      <xdr:rowOff>115298</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251325" y="609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163575</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352925" y="607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166642</xdr:rowOff>
    </xdr:from>
    <xdr:to>
      <xdr:col>19</xdr:col>
      <xdr:colOff>187325</xdr:colOff>
      <xdr:row>32</xdr:row>
      <xdr:rowOff>96792</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616325" y="60784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45992</xdr:rowOff>
    </xdr:from>
    <xdr:to>
      <xdr:col>23</xdr:col>
      <xdr:colOff>85725</xdr:colOff>
      <xdr:row>32</xdr:row>
      <xdr:rowOff>64498</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667125" y="6122942"/>
          <a:ext cx="635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145052</xdr:rowOff>
    </xdr:from>
    <xdr:to>
      <xdr:col>15</xdr:col>
      <xdr:colOff>187325</xdr:colOff>
      <xdr:row>32</xdr:row>
      <xdr:rowOff>75202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930525" y="60569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24402</xdr:rowOff>
    </xdr:from>
    <xdr:to>
      <xdr:col>19</xdr:col>
      <xdr:colOff>136525</xdr:colOff>
      <xdr:row>32</xdr:row>
      <xdr:rowOff>45992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981325" y="6101352"/>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32203</xdr:rowOff>
    </xdr:from>
    <xdr:to>
      <xdr:col>11</xdr:col>
      <xdr:colOff>187325</xdr:colOff>
      <xdr:row>32</xdr:row>
      <xdr:rowOff>133803</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244725" y="61091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24402</xdr:rowOff>
    </xdr:from>
    <xdr:to>
      <xdr:col>15</xdr:col>
      <xdr:colOff>136525</xdr:colOff>
      <xdr:row>32</xdr:row>
      <xdr:rowOff>83003</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2295525" y="6101352"/>
          <a:ext cx="6858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16782</xdr:rowOff>
    </xdr:from>
    <xdr:to>
      <xdr:col>7</xdr:col>
      <xdr:colOff>187325</xdr:colOff>
      <xdr:row>32</xdr:row>
      <xdr:rowOff>118382</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558925" y="60937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67582</xdr:rowOff>
    </xdr:from>
    <xdr:to>
      <xdr:col>11</xdr:col>
      <xdr:colOff>136525</xdr:colOff>
      <xdr:row>32</xdr:row>
      <xdr:rowOff>83003</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1609725" y="6144532"/>
          <a:ext cx="6858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470919" y="5604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2797819" y="554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112019" y="550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426219" y="545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87919</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470919" y="616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66329</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2797819" y="614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124930</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112019" y="6201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109509</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426219" y="6186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市税や</a:t>
          </a:r>
          <a:r>
            <a:rPr kumimoji="1" lang="ja-JP" altLang="ja-JP" sz="1050">
              <a:solidFill>
                <a:schemeClr val="dk1"/>
              </a:solidFill>
              <a:effectLst/>
              <a:latin typeface="+mn-lt"/>
              <a:ea typeface="+mn-ea"/>
              <a:cs typeface="+mn-cs"/>
            </a:rPr>
            <a:t>地方交付税など、分母となる経常一般財源等の歳入</a:t>
          </a:r>
          <a:r>
            <a:rPr kumimoji="1" lang="ja-JP" altLang="en-US" sz="1050">
              <a:solidFill>
                <a:schemeClr val="dk1"/>
              </a:solidFill>
              <a:effectLst/>
              <a:latin typeface="+mn-lt"/>
              <a:ea typeface="+mn-ea"/>
              <a:cs typeface="+mn-cs"/>
            </a:rPr>
            <a:t>は増加したものの</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それ以上に将来負担額が増加しており、</a:t>
          </a:r>
          <a:r>
            <a:rPr kumimoji="1" lang="ja-JP" altLang="ja-JP" sz="1050">
              <a:solidFill>
                <a:schemeClr val="dk1"/>
              </a:solidFill>
              <a:effectLst/>
              <a:latin typeface="+mn-lt"/>
              <a:ea typeface="+mn-ea"/>
              <a:cs typeface="+mn-cs"/>
            </a:rPr>
            <a:t>債務償還比率は前年度と比較して</a:t>
          </a:r>
          <a:r>
            <a:rPr kumimoji="1" lang="en-US" altLang="ja-JP" sz="1050">
              <a:solidFill>
                <a:schemeClr val="dk1"/>
              </a:solidFill>
              <a:effectLst/>
              <a:latin typeface="+mn-lt"/>
              <a:ea typeface="+mn-ea"/>
              <a:cs typeface="+mn-cs"/>
            </a:rPr>
            <a:t>29.7</a:t>
          </a:r>
          <a:r>
            <a:rPr kumimoji="1" lang="ja-JP" altLang="ja-JP" sz="1050">
              <a:solidFill>
                <a:schemeClr val="dk1"/>
              </a:solidFill>
              <a:effectLst/>
              <a:latin typeface="+mn-lt"/>
              <a:ea typeface="+mn-ea"/>
              <a:cs typeface="+mn-cs"/>
            </a:rPr>
            <a:t>ポイント上昇しています。</a:t>
          </a:r>
          <a:endParaRPr lang="ja-JP" altLang="ja-JP" sz="1050">
            <a:effectLst/>
          </a:endParaRPr>
        </a:p>
        <a:p>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今後、複合施設整備など、</a:t>
          </a:r>
          <a:r>
            <a:rPr kumimoji="1" lang="ja-JP" altLang="ja-JP" sz="1050">
              <a:solidFill>
                <a:schemeClr val="dk1"/>
              </a:solidFill>
              <a:effectLst/>
              <a:latin typeface="+mn-lt"/>
              <a:ea typeface="+mn-ea"/>
              <a:cs typeface="+mn-cs"/>
            </a:rPr>
            <a:t>多額の</a:t>
          </a:r>
          <a:r>
            <a:rPr kumimoji="1" lang="ja-JP" altLang="en-US" sz="1050">
              <a:solidFill>
                <a:schemeClr val="dk1"/>
              </a:solidFill>
              <a:effectLst/>
              <a:latin typeface="+mn-lt"/>
              <a:ea typeface="+mn-ea"/>
              <a:cs typeface="+mn-cs"/>
            </a:rPr>
            <a:t>市債</a:t>
          </a:r>
          <a:r>
            <a:rPr kumimoji="1" lang="ja-JP" altLang="ja-JP" sz="1050">
              <a:solidFill>
                <a:schemeClr val="dk1"/>
              </a:solidFill>
              <a:effectLst/>
              <a:latin typeface="+mn-lt"/>
              <a:ea typeface="+mn-ea"/>
              <a:cs typeface="+mn-cs"/>
            </a:rPr>
            <a:t>の発行を</a:t>
          </a:r>
          <a:r>
            <a:rPr kumimoji="1" lang="ja-JP" altLang="en-US" sz="1050">
              <a:solidFill>
                <a:schemeClr val="dk1"/>
              </a:solidFill>
              <a:effectLst/>
              <a:latin typeface="+mn-lt"/>
              <a:ea typeface="+mn-ea"/>
              <a:cs typeface="+mn-cs"/>
            </a:rPr>
            <a:t>予定しており</a:t>
          </a:r>
          <a:r>
            <a:rPr kumimoji="1" lang="ja-JP" altLang="ja-JP" sz="1050">
              <a:solidFill>
                <a:schemeClr val="dk1"/>
              </a:solidFill>
              <a:effectLst/>
              <a:latin typeface="+mn-lt"/>
              <a:ea typeface="+mn-ea"/>
              <a:cs typeface="+mn-cs"/>
            </a:rPr>
            <a:t>、厳しい財政状況が続くことが見込まれるため</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適切に経営資源のマネジメントを行い、施策の推進と財政面への影響とのバランスを取りながら、</a:t>
          </a:r>
          <a:r>
            <a:rPr kumimoji="1" lang="ja-JP" altLang="en-US" sz="1050">
              <a:solidFill>
                <a:schemeClr val="dk1"/>
              </a:solidFill>
              <a:effectLst/>
              <a:latin typeface="+mn-lt"/>
              <a:ea typeface="+mn-ea"/>
              <a:cs typeface="+mn-cs"/>
            </a:rPr>
            <a:t>安定的な財政運営に取り組みます。</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705751" y="622036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D00-000082000000}"/>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7874</xdr:rowOff>
    </xdr:from>
    <xdr:to>
      <xdr:col>76</xdr:col>
      <xdr:colOff>21589</xdr:colOff>
      <xdr:row>32</xdr:row>
      <xdr:rowOff>163812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flipV="1">
          <a:off x="13323570" y="5259324"/>
          <a:ext cx="1269" cy="98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167639</xdr:rowOff>
    </xdr:from>
    <xdr:ext cx="560923" cy="259045"/>
    <xdr:sp macro="" textlink="">
      <xdr:nvSpPr>
        <xdr:cNvPr id="132" name="債務償還比率最小値テキスト">
          <a:extLst>
            <a:ext uri="{FF2B5EF4-FFF2-40B4-BE49-F238E27FC236}">
              <a16:creationId xmlns:a16="http://schemas.microsoft.com/office/drawing/2014/main" id="{00000000-0008-0000-0D00-000084000000}"/>
            </a:ext>
          </a:extLst>
        </xdr:cNvPr>
        <xdr:cNvSpPr txBox="1"/>
      </xdr:nvSpPr>
      <xdr:spPr>
        <a:xfrm>
          <a:off x="13376275" y="62445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163812</xdr:rowOff>
    </xdr:from>
    <xdr:to>
      <xdr:col>76</xdr:col>
      <xdr:colOff>111125</xdr:colOff>
      <xdr:row>32</xdr:row>
      <xdr:rowOff>163812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3255625" y="62407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126001</xdr:rowOff>
    </xdr:from>
    <xdr:ext cx="469744" cy="259045"/>
    <xdr:sp macro="" textlink="">
      <xdr:nvSpPr>
        <xdr:cNvPr id="134" name="債務償還比率最大値テキスト">
          <a:extLst>
            <a:ext uri="{FF2B5EF4-FFF2-40B4-BE49-F238E27FC236}">
              <a16:creationId xmlns:a16="http://schemas.microsoft.com/office/drawing/2014/main" id="{00000000-0008-0000-0D00-000086000000}"/>
            </a:ext>
          </a:extLst>
        </xdr:cNvPr>
        <xdr:cNvSpPr txBox="1"/>
      </xdr:nvSpPr>
      <xdr:spPr>
        <a:xfrm>
          <a:off x="13376275" y="504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7874</xdr:rowOff>
    </xdr:from>
    <xdr:to>
      <xdr:col>76</xdr:col>
      <xdr:colOff>111125</xdr:colOff>
      <xdr:row>27</xdr:row>
      <xdr:rowOff>7874</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3255625" y="52593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61963</xdr:rowOff>
    </xdr:from>
    <xdr:ext cx="469744" cy="259045"/>
    <xdr:sp macro="" textlink="">
      <xdr:nvSpPr>
        <xdr:cNvPr id="136" name="債務償還比率平均値テキスト">
          <a:extLst>
            <a:ext uri="{FF2B5EF4-FFF2-40B4-BE49-F238E27FC236}">
              <a16:creationId xmlns:a16="http://schemas.microsoft.com/office/drawing/2014/main" id="{00000000-0008-0000-0D00-000088000000}"/>
            </a:ext>
          </a:extLst>
        </xdr:cNvPr>
        <xdr:cNvSpPr txBox="1"/>
      </xdr:nvSpPr>
      <xdr:spPr>
        <a:xfrm>
          <a:off x="13376275" y="5478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39086</xdr:rowOff>
    </xdr:from>
    <xdr:to>
      <xdr:col>76</xdr:col>
      <xdr:colOff>73025</xdr:colOff>
      <xdr:row>29</xdr:row>
      <xdr:rowOff>140686</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93725" y="56207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26954</xdr:rowOff>
    </xdr:from>
    <xdr:to>
      <xdr:col>72</xdr:col>
      <xdr:colOff>123825</xdr:colOff>
      <xdr:row>29</xdr:row>
      <xdr:rowOff>128554</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639675" y="560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167047</xdr:rowOff>
    </xdr:from>
    <xdr:to>
      <xdr:col>68</xdr:col>
      <xdr:colOff>123825</xdr:colOff>
      <xdr:row>29</xdr:row>
      <xdr:rowOff>97197</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953875" y="55835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134904</xdr:rowOff>
    </xdr:from>
    <xdr:to>
      <xdr:col>64</xdr:col>
      <xdr:colOff>123825</xdr:colOff>
      <xdr:row>30</xdr:row>
      <xdr:rowOff>65054</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1268075" y="57165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24420</xdr:rowOff>
    </xdr:from>
    <xdr:to>
      <xdr:col>60</xdr:col>
      <xdr:colOff>123825</xdr:colOff>
      <xdr:row>30</xdr:row>
      <xdr:rowOff>126020</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0582275" y="57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130520</xdr:rowOff>
    </xdr:from>
    <xdr:to>
      <xdr:col>76</xdr:col>
      <xdr:colOff>73025</xdr:colOff>
      <xdr:row>31</xdr:row>
      <xdr:rowOff>60670</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93725" y="5877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108947</xdr:rowOff>
    </xdr:from>
    <xdr:ext cx="469744" cy="259045"/>
    <xdr:sp macro="" textlink="">
      <xdr:nvSpPr>
        <xdr:cNvPr id="148" name="債務償還比率該当値テキスト">
          <a:extLst>
            <a:ext uri="{FF2B5EF4-FFF2-40B4-BE49-F238E27FC236}">
              <a16:creationId xmlns:a16="http://schemas.microsoft.com/office/drawing/2014/main" id="{00000000-0008-0000-0D00-000094000000}"/>
            </a:ext>
          </a:extLst>
        </xdr:cNvPr>
        <xdr:cNvSpPr txBox="1"/>
      </xdr:nvSpPr>
      <xdr:spPr>
        <a:xfrm>
          <a:off x="13376275" y="585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99985</xdr:rowOff>
    </xdr:from>
    <xdr:to>
      <xdr:col>72</xdr:col>
      <xdr:colOff>123825</xdr:colOff>
      <xdr:row>31</xdr:row>
      <xdr:rowOff>30135</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639675" y="58467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150785</xdr:rowOff>
    </xdr:from>
    <xdr:to>
      <xdr:col>76</xdr:col>
      <xdr:colOff>22225</xdr:colOff>
      <xdr:row>31</xdr:row>
      <xdr:rowOff>9870</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2690475" y="5897535"/>
          <a:ext cx="635000" cy="2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144054</xdr:rowOff>
    </xdr:from>
    <xdr:to>
      <xdr:col>68</xdr:col>
      <xdr:colOff>123825</xdr:colOff>
      <xdr:row>30</xdr:row>
      <xdr:rowOff>74204</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953875" y="57257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23404</xdr:rowOff>
    </xdr:from>
    <xdr:to>
      <xdr:col>72</xdr:col>
      <xdr:colOff>73025</xdr:colOff>
      <xdr:row>30</xdr:row>
      <xdr:rowOff>150785</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2004675" y="5770154"/>
          <a:ext cx="685800" cy="1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105301</xdr:rowOff>
    </xdr:from>
    <xdr:to>
      <xdr:col>64</xdr:col>
      <xdr:colOff>123825</xdr:colOff>
      <xdr:row>33</xdr:row>
      <xdr:rowOff>35451</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268075" y="61822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23404</xdr:rowOff>
    </xdr:from>
    <xdr:to>
      <xdr:col>68</xdr:col>
      <xdr:colOff>73025</xdr:colOff>
      <xdr:row>32</xdr:row>
      <xdr:rowOff>156101</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1318875" y="5770154"/>
          <a:ext cx="685800" cy="46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49137</xdr:rowOff>
    </xdr:from>
    <xdr:to>
      <xdr:col>60</xdr:col>
      <xdr:colOff>123825</xdr:colOff>
      <xdr:row>34</xdr:row>
      <xdr:rowOff>150737</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0582275" y="645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156101</xdr:rowOff>
    </xdr:from>
    <xdr:to>
      <xdr:col>64</xdr:col>
      <xdr:colOff>73025</xdr:colOff>
      <xdr:row>34</xdr:row>
      <xdr:rowOff>99937</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0633075" y="6233051"/>
          <a:ext cx="685800" cy="27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145081</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2461952" y="539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113724</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1788852" y="536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81581</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1103052" y="549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142547</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0417252" y="555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21262</xdr:rowOff>
    </xdr:from>
    <xdr:ext cx="469744"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2461952" y="593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65331</xdr:rowOff>
    </xdr:from>
    <xdr:ext cx="469744"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1788852" y="581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26578</xdr:rowOff>
    </xdr:from>
    <xdr:ext cx="560923"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1076513" y="62686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141864</xdr:rowOff>
    </xdr:from>
    <xdr:ext cx="560923"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0390713" y="65490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23,064
22,744
118.23
16,248,620
15,657,508
520,297
7,905,162
15,400,463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177665" y="557657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216400" y="6969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108450" y="69653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216400" y="535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108450" y="5576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118762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216400" y="6233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127500" y="63760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384550" y="6330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57175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778000" y="6245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984250" y="62071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145415</xdr:rowOff>
    </xdr:from>
    <xdr:to>
      <xdr:col>24</xdr:col>
      <xdr:colOff>114300</xdr:colOff>
      <xdr:row>42</xdr:row>
      <xdr:rowOff>75565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127500" y="69208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60342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216400" y="6835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153035</xdr:rowOff>
    </xdr:from>
    <xdr:to>
      <xdr:col>20</xdr:col>
      <xdr:colOff>38100</xdr:colOff>
      <xdr:row>42</xdr:row>
      <xdr:rowOff>83185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384550" y="69284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24765</xdr:rowOff>
    </xdr:from>
    <xdr:to>
      <xdr:col>24</xdr:col>
      <xdr:colOff>63500</xdr:colOff>
      <xdr:row>42</xdr:row>
      <xdr:rowOff>32385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flipV="1">
          <a:off x="3429000" y="6965315"/>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153035</xdr:rowOff>
    </xdr:from>
    <xdr:to>
      <xdr:col>15</xdr:col>
      <xdr:colOff>101600</xdr:colOff>
      <xdr:row>42</xdr:row>
      <xdr:rowOff>83185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571750" y="69284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32385</xdr:rowOff>
    </xdr:from>
    <xdr:to>
      <xdr:col>19</xdr:col>
      <xdr:colOff>177800</xdr:colOff>
      <xdr:row>42</xdr:row>
      <xdr:rowOff>32385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622550" y="697293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151130</xdr:rowOff>
    </xdr:from>
    <xdr:to>
      <xdr:col>10</xdr:col>
      <xdr:colOff>165100</xdr:colOff>
      <xdr:row>42</xdr:row>
      <xdr:rowOff>81280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778000" y="6926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30480</xdr:rowOff>
    </xdr:from>
    <xdr:to>
      <xdr:col>15</xdr:col>
      <xdr:colOff>50800</xdr:colOff>
      <xdr:row>42</xdr:row>
      <xdr:rowOff>32385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828800" y="6971030"/>
          <a:ext cx="7937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151130</xdr:rowOff>
    </xdr:from>
    <xdr:to>
      <xdr:col>6</xdr:col>
      <xdr:colOff>38100</xdr:colOff>
      <xdr:row>42</xdr:row>
      <xdr:rowOff>81280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984250" y="69265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30480</xdr:rowOff>
    </xdr:from>
    <xdr:to>
      <xdr:col>10</xdr:col>
      <xdr:colOff>114300</xdr:colOff>
      <xdr:row>42</xdr:row>
      <xdr:rowOff>30480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028700" y="69710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2391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439044" y="607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645294" y="6026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851544" y="5988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74312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239144" y="701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74312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439044" y="701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72407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645294" y="701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72407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851544" y="701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4821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4821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482151" y="53214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9429115" y="5538361"/>
          <a:ext cx="0" cy="1364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9467850" y="690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9359900" y="69033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9467850" y="531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9359900" y="55383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9467850" y="626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398000" y="64070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36000" y="64036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42250" y="64065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029450" y="64351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235700" y="646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118539</xdr:rowOff>
    </xdr:from>
    <xdr:to>
      <xdr:col>55</xdr:col>
      <xdr:colOff>50800</xdr:colOff>
      <xdr:row>40</xdr:row>
      <xdr:rowOff>48689</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398000" y="65637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96966</xdr:rowOff>
    </xdr:from>
    <xdr:ext cx="534377"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9467850" y="654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128433</xdr:rowOff>
    </xdr:from>
    <xdr:to>
      <xdr:col>50</xdr:col>
      <xdr:colOff>165100</xdr:colOff>
      <xdr:row>40</xdr:row>
      <xdr:rowOff>58583</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36000" y="65736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169339</xdr:rowOff>
    </xdr:from>
    <xdr:to>
      <xdr:col>55</xdr:col>
      <xdr:colOff>0</xdr:colOff>
      <xdr:row>40</xdr:row>
      <xdr:rowOff>7783</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686800" y="6608239"/>
          <a:ext cx="74295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137088</xdr:rowOff>
    </xdr:from>
    <xdr:to>
      <xdr:col>46</xdr:col>
      <xdr:colOff>38100</xdr:colOff>
      <xdr:row>40</xdr:row>
      <xdr:rowOff>67238</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42250" y="65823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7783</xdr:rowOff>
    </xdr:from>
    <xdr:to>
      <xdr:col>50</xdr:col>
      <xdr:colOff>114300</xdr:colOff>
      <xdr:row>40</xdr:row>
      <xdr:rowOff>16438</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86700" y="6618133"/>
          <a:ext cx="8001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145154</xdr:rowOff>
    </xdr:from>
    <xdr:to>
      <xdr:col>41</xdr:col>
      <xdr:colOff>101600</xdr:colOff>
      <xdr:row>40</xdr:row>
      <xdr:rowOff>75304</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029450" y="65904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16438</xdr:rowOff>
    </xdr:from>
    <xdr:to>
      <xdr:col>45</xdr:col>
      <xdr:colOff>177800</xdr:colOff>
      <xdr:row>40</xdr:row>
      <xdr:rowOff>24504</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7080250" y="6626788"/>
          <a:ext cx="80645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156355</xdr:rowOff>
    </xdr:from>
    <xdr:to>
      <xdr:col>36</xdr:col>
      <xdr:colOff>165100</xdr:colOff>
      <xdr:row>40</xdr:row>
      <xdr:rowOff>86505</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235700" y="6601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24504</xdr:rowOff>
    </xdr:from>
    <xdr:to>
      <xdr:col>41</xdr:col>
      <xdr:colOff>50800</xdr:colOff>
      <xdr:row>40</xdr:row>
      <xdr:rowOff>35705</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6286500" y="6634854"/>
          <a:ext cx="79375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8425961" y="618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7644911" y="61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6851161" y="621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038361" y="625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49710</xdr:rowOff>
    </xdr:from>
    <xdr:ext cx="534377"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8425961" y="66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58365</xdr:rowOff>
    </xdr:from>
    <xdr:ext cx="534377"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7644911" y="666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66431</xdr:rowOff>
    </xdr:from>
    <xdr:ext cx="534377"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6851161" y="66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77632</xdr:rowOff>
    </xdr:from>
    <xdr:ext cx="534377"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038361" y="668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E00-0000AE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flipV="1">
          <a:off x="4177665" y="9315631"/>
          <a:ext cx="0" cy="1257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E00-0000B0000000}"/>
            </a:ext>
          </a:extLst>
        </xdr:cNvPr>
        <xdr:cNvSpPr txBox="1"/>
      </xdr:nvSpPr>
      <xdr:spPr>
        <a:xfrm>
          <a:off x="4216400"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108450" y="1057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E00-0000B2000000}"/>
            </a:ext>
          </a:extLst>
        </xdr:cNvPr>
        <xdr:cNvSpPr txBox="1"/>
      </xdr:nvSpPr>
      <xdr:spPr>
        <a:xfrm>
          <a:off x="4216400" y="9097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4108450" y="93156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E00-0000B4000000}"/>
            </a:ext>
          </a:extLst>
        </xdr:cNvPr>
        <xdr:cNvSpPr txBox="1"/>
      </xdr:nvSpPr>
      <xdr:spPr>
        <a:xfrm>
          <a:off x="4216400" y="10106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4127500" y="1012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3384550" y="101115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2571750" y="1009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778000" y="1009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984250" y="10033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12881</xdr:rowOff>
    </xdr:from>
    <xdr:to>
      <xdr:col>24</xdr:col>
      <xdr:colOff>114300</xdr:colOff>
      <xdr:row>56</xdr:row>
      <xdr:rowOff>114481</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4127500" y="926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137358</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E00-0000C0000000}"/>
            </a:ext>
          </a:extLst>
        </xdr:cNvPr>
        <xdr:cNvSpPr txBox="1"/>
      </xdr:nvSpPr>
      <xdr:spPr>
        <a:xfrm>
          <a:off x="4216400" y="9224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156573</xdr:rowOff>
    </xdr:from>
    <xdr:to>
      <xdr:col>20</xdr:col>
      <xdr:colOff>38100</xdr:colOff>
      <xdr:row>56</xdr:row>
      <xdr:rowOff>86723</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3384550" y="92434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35923</xdr:rowOff>
    </xdr:from>
    <xdr:to>
      <xdr:col>24</xdr:col>
      <xdr:colOff>63500</xdr:colOff>
      <xdr:row>56</xdr:row>
      <xdr:rowOff>63681</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3429000" y="9287873"/>
          <a:ext cx="7493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128815</xdr:rowOff>
    </xdr:from>
    <xdr:to>
      <xdr:col>15</xdr:col>
      <xdr:colOff>101600</xdr:colOff>
      <xdr:row>56</xdr:row>
      <xdr:rowOff>58965</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2571750" y="92156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8165</xdr:rowOff>
    </xdr:from>
    <xdr:to>
      <xdr:col>19</xdr:col>
      <xdr:colOff>177800</xdr:colOff>
      <xdr:row>56</xdr:row>
      <xdr:rowOff>35923</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622550" y="9260115"/>
          <a:ext cx="8064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101056</xdr:rowOff>
    </xdr:from>
    <xdr:to>
      <xdr:col>10</xdr:col>
      <xdr:colOff>165100</xdr:colOff>
      <xdr:row>56</xdr:row>
      <xdr:rowOff>31206</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778000" y="91879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151856</xdr:rowOff>
    </xdr:from>
    <xdr:to>
      <xdr:col>15</xdr:col>
      <xdr:colOff>50800</xdr:colOff>
      <xdr:row>56</xdr:row>
      <xdr:rowOff>8165</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828800" y="9238706"/>
          <a:ext cx="793750" cy="2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73297</xdr:rowOff>
    </xdr:from>
    <xdr:to>
      <xdr:col>6</xdr:col>
      <xdr:colOff>38100</xdr:colOff>
      <xdr:row>56</xdr:row>
      <xdr:rowOff>3447</xdr:rowOff>
    </xdr:to>
    <xdr:sp macro="" textlink="">
      <xdr:nvSpPr>
        <xdr:cNvPr id="199" name="楕円 198">
          <a:extLst>
            <a:ext uri="{FF2B5EF4-FFF2-40B4-BE49-F238E27FC236}">
              <a16:creationId xmlns:a16="http://schemas.microsoft.com/office/drawing/2014/main" id="{00000000-0008-0000-0E00-0000C7000000}"/>
            </a:ext>
          </a:extLst>
        </xdr:cNvPr>
        <xdr:cNvSpPr/>
      </xdr:nvSpPr>
      <xdr:spPr>
        <a:xfrm>
          <a:off x="984250" y="91601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124097</xdr:rowOff>
    </xdr:from>
    <xdr:to>
      <xdr:col>10</xdr:col>
      <xdr:colOff>114300</xdr:colOff>
      <xdr:row>55</xdr:row>
      <xdr:rowOff>151856</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1028700" y="9210947"/>
          <a:ext cx="8001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239144" y="10204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439044" y="1019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645294" y="1018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8515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103250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3239144" y="9025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75492</xdr:rowOff>
    </xdr:from>
    <xdr:ext cx="340478" cy="259045"/>
    <xdr:sp macro="" textlink="">
      <xdr:nvSpPr>
        <xdr:cNvPr id="206" name="n_2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2471361" y="8997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47733</xdr:rowOff>
    </xdr:from>
    <xdr:ext cx="340478" cy="259045"/>
    <xdr:sp macro="" textlink="">
      <xdr:nvSpPr>
        <xdr:cNvPr id="207" name="n_3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1677611" y="89694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19974</xdr:rowOff>
    </xdr:from>
    <xdr:ext cx="340478" cy="259045"/>
    <xdr:sp macro="" textlink="">
      <xdr:nvSpPr>
        <xdr:cNvPr id="208" name="n_4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864811" y="89417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418031" y="9305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5327878" y="89917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00000000-0008-0000-0E00-0000E9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flipV="1">
          <a:off x="9429115" y="9149001"/>
          <a:ext cx="0" cy="1553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00000000-0008-0000-0E00-0000EB000000}"/>
            </a:ext>
          </a:extLst>
        </xdr:cNvPr>
        <xdr:cNvSpPr txBox="1"/>
      </xdr:nvSpPr>
      <xdr:spPr>
        <a:xfrm>
          <a:off x="9467850" y="10706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9359900" y="107026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00000000-0008-0000-0E00-0000ED000000}"/>
            </a:ext>
          </a:extLst>
        </xdr:cNvPr>
        <xdr:cNvSpPr txBox="1"/>
      </xdr:nvSpPr>
      <xdr:spPr>
        <a:xfrm>
          <a:off x="9467850" y="893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a:off x="9359900" y="91490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00000000-0008-0000-0E00-0000EF000000}"/>
            </a:ext>
          </a:extLst>
        </xdr:cNvPr>
        <xdr:cNvSpPr txBox="1"/>
      </xdr:nvSpPr>
      <xdr:spPr>
        <a:xfrm>
          <a:off x="9467850" y="10034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9398000" y="101771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8636000" y="101936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7842250" y="101883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00000000-0008-0000-0E00-0000F3000000}"/>
            </a:ext>
          </a:extLst>
        </xdr:cNvPr>
        <xdr:cNvSpPr/>
      </xdr:nvSpPr>
      <xdr:spPr>
        <a:xfrm>
          <a:off x="7029450" y="102433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00000000-0008-0000-0E00-0000F4000000}"/>
            </a:ext>
          </a:extLst>
        </xdr:cNvPr>
        <xdr:cNvSpPr/>
      </xdr:nvSpPr>
      <xdr:spPr>
        <a:xfrm>
          <a:off x="6235700" y="1027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79077</xdr:rowOff>
    </xdr:from>
    <xdr:to>
      <xdr:col>55</xdr:col>
      <xdr:colOff>50800</xdr:colOff>
      <xdr:row>65</xdr:row>
      <xdr:rowOff>9227</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398000" y="106518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165454</xdr:rowOff>
    </xdr:from>
    <xdr:ext cx="378565" cy="259045"/>
    <xdr:sp macro="" textlink="">
      <xdr:nvSpPr>
        <xdr:cNvPr id="251" name="【橋りょう・トンネル】&#10;一人当たり有形固定資産（償却資産）額該当値テキスト">
          <a:extLst>
            <a:ext uri="{FF2B5EF4-FFF2-40B4-BE49-F238E27FC236}">
              <a16:creationId xmlns:a16="http://schemas.microsoft.com/office/drawing/2014/main" id="{00000000-0008-0000-0E00-0000FB000000}"/>
            </a:ext>
          </a:extLst>
        </xdr:cNvPr>
        <xdr:cNvSpPr txBox="1"/>
      </xdr:nvSpPr>
      <xdr:spPr>
        <a:xfrm>
          <a:off x="9467850" y="10573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79094</xdr:rowOff>
    </xdr:from>
    <xdr:to>
      <xdr:col>50</xdr:col>
      <xdr:colOff>165100</xdr:colOff>
      <xdr:row>65</xdr:row>
      <xdr:rowOff>9244</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36000" y="106518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129877</xdr:rowOff>
    </xdr:from>
    <xdr:to>
      <xdr:col>55</xdr:col>
      <xdr:colOff>0</xdr:colOff>
      <xdr:row>64</xdr:row>
      <xdr:rowOff>129894</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8686800" y="10702627"/>
          <a:ext cx="74295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79108</xdr:rowOff>
    </xdr:from>
    <xdr:to>
      <xdr:col>46</xdr:col>
      <xdr:colOff>38100</xdr:colOff>
      <xdr:row>65</xdr:row>
      <xdr:rowOff>9258</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42250" y="106518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129894</xdr:rowOff>
    </xdr:from>
    <xdr:to>
      <xdr:col>50</xdr:col>
      <xdr:colOff>114300</xdr:colOff>
      <xdr:row>64</xdr:row>
      <xdr:rowOff>129908</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886700" y="10702644"/>
          <a:ext cx="8001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79122</xdr:rowOff>
    </xdr:from>
    <xdr:to>
      <xdr:col>41</xdr:col>
      <xdr:colOff>101600</xdr:colOff>
      <xdr:row>65</xdr:row>
      <xdr:rowOff>9272</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7029450" y="106518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129908</xdr:rowOff>
    </xdr:from>
    <xdr:to>
      <xdr:col>45</xdr:col>
      <xdr:colOff>177800</xdr:colOff>
      <xdr:row>64</xdr:row>
      <xdr:rowOff>129922</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7080250" y="10702658"/>
          <a:ext cx="80645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79138</xdr:rowOff>
    </xdr:from>
    <xdr:to>
      <xdr:col>36</xdr:col>
      <xdr:colOff>165100</xdr:colOff>
      <xdr:row>65</xdr:row>
      <xdr:rowOff>9288</xdr:rowOff>
    </xdr:to>
    <xdr:sp macro="" textlink="">
      <xdr:nvSpPr>
        <xdr:cNvPr id="258" name="楕円 257">
          <a:extLst>
            <a:ext uri="{FF2B5EF4-FFF2-40B4-BE49-F238E27FC236}">
              <a16:creationId xmlns:a16="http://schemas.microsoft.com/office/drawing/2014/main" id="{00000000-0008-0000-0E00-000002010000}"/>
            </a:ext>
          </a:extLst>
        </xdr:cNvPr>
        <xdr:cNvSpPr/>
      </xdr:nvSpPr>
      <xdr:spPr>
        <a:xfrm>
          <a:off x="6235700" y="106518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129922</xdr:rowOff>
    </xdr:from>
    <xdr:to>
      <xdr:col>41</xdr:col>
      <xdr:colOff>50800</xdr:colOff>
      <xdr:row>64</xdr:row>
      <xdr:rowOff>129938</xdr:rowOff>
    </xdr:to>
    <xdr:cxnSp macro="">
      <xdr:nvCxnSpPr>
        <xdr:cNvPr id="259" name="直線コネクタ 258">
          <a:extLst>
            <a:ext uri="{FF2B5EF4-FFF2-40B4-BE49-F238E27FC236}">
              <a16:creationId xmlns:a16="http://schemas.microsoft.com/office/drawing/2014/main" id="{00000000-0008-0000-0E00-000003010000}"/>
            </a:ext>
          </a:extLst>
        </xdr:cNvPr>
        <xdr:cNvCxnSpPr/>
      </xdr:nvCxnSpPr>
      <xdr:spPr>
        <a:xfrm flipV="1">
          <a:off x="6286500" y="10702672"/>
          <a:ext cx="79375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399995" y="997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612595" y="996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818845" y="1002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006045" y="1005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65</xdr:row>
      <xdr:rowOff>371</xdr:rowOff>
    </xdr:from>
    <xdr:ext cx="378565" cy="259045"/>
    <xdr:sp macro="" textlink="">
      <xdr:nvSpPr>
        <xdr:cNvPr id="264" name="n_1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8503867" y="10738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65</xdr:row>
      <xdr:rowOff>385</xdr:rowOff>
    </xdr:from>
    <xdr:ext cx="378565" cy="259045"/>
    <xdr:sp macro="" textlink="">
      <xdr:nvSpPr>
        <xdr:cNvPr id="265" name="n_2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7716467" y="10738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65</xdr:row>
      <xdr:rowOff>399</xdr:rowOff>
    </xdr:from>
    <xdr:ext cx="378565" cy="259045"/>
    <xdr:sp macro="" textlink="">
      <xdr:nvSpPr>
        <xdr:cNvPr id="266" name="n_3mainValue【橋りょう・トンネル】&#10;一人当たり有形固定資産（償却資産）額">
          <a:extLst>
            <a:ext uri="{FF2B5EF4-FFF2-40B4-BE49-F238E27FC236}">
              <a16:creationId xmlns:a16="http://schemas.microsoft.com/office/drawing/2014/main" id="{00000000-0008-0000-0E00-00000A010000}"/>
            </a:ext>
          </a:extLst>
        </xdr:cNvPr>
        <xdr:cNvSpPr txBox="1"/>
      </xdr:nvSpPr>
      <xdr:spPr>
        <a:xfrm>
          <a:off x="6910017" y="10738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65</xdr:row>
      <xdr:rowOff>415</xdr:rowOff>
    </xdr:from>
    <xdr:ext cx="378565" cy="259045"/>
    <xdr:sp macro="" textlink="">
      <xdr:nvSpPr>
        <xdr:cNvPr id="267" name="n_4mainValue【橋りょう・トンネル】&#10;一人当たり有形固定資産（償却資産）額">
          <a:extLst>
            <a:ext uri="{FF2B5EF4-FFF2-40B4-BE49-F238E27FC236}">
              <a16:creationId xmlns:a16="http://schemas.microsoft.com/office/drawing/2014/main" id="{00000000-0008-0000-0E00-00000B010000}"/>
            </a:ext>
          </a:extLst>
        </xdr:cNvPr>
        <xdr:cNvSpPr txBox="1"/>
      </xdr:nvSpPr>
      <xdr:spPr>
        <a:xfrm>
          <a:off x="6116267" y="10738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00000000-0008-0000-0E00-00002301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flipV="1">
          <a:off x="4177665" y="12924155"/>
          <a:ext cx="0" cy="137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00000000-0008-0000-0E00-000025010000}"/>
            </a:ext>
          </a:extLst>
        </xdr:cNvPr>
        <xdr:cNvSpPr txBox="1"/>
      </xdr:nvSpPr>
      <xdr:spPr>
        <a:xfrm>
          <a:off x="4216400" y="1430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108450" y="14298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00000000-0008-0000-0E00-000027010000}"/>
            </a:ext>
          </a:extLst>
        </xdr:cNvPr>
        <xdr:cNvSpPr txBox="1"/>
      </xdr:nvSpPr>
      <xdr:spPr>
        <a:xfrm>
          <a:off x="4216400" y="12712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4108450" y="12924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0000000-0008-0000-0E00-000029010000}"/>
            </a:ext>
          </a:extLst>
        </xdr:cNvPr>
        <xdr:cNvSpPr txBox="1"/>
      </xdr:nvSpPr>
      <xdr:spPr>
        <a:xfrm>
          <a:off x="4216400" y="13611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41275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3384550" y="136747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2571750" y="13615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00000000-0008-0000-0E00-00002D010000}"/>
            </a:ext>
          </a:extLst>
        </xdr:cNvPr>
        <xdr:cNvSpPr/>
      </xdr:nvSpPr>
      <xdr:spPr>
        <a:xfrm>
          <a:off x="1778000" y="135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00000000-0008-0000-0E00-00002E010000}"/>
            </a:ext>
          </a:extLst>
        </xdr:cNvPr>
        <xdr:cNvSpPr/>
      </xdr:nvSpPr>
      <xdr:spPr>
        <a:xfrm>
          <a:off x="984250" y="136099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153036</xdr:rowOff>
    </xdr:from>
    <xdr:to>
      <xdr:col>24</xdr:col>
      <xdr:colOff>114300</xdr:colOff>
      <xdr:row>84</xdr:row>
      <xdr:rowOff>83186</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4127500" y="138626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131463</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00000000-0008-0000-0E00-000035010000}"/>
            </a:ext>
          </a:extLst>
        </xdr:cNvPr>
        <xdr:cNvSpPr txBox="1"/>
      </xdr:nvSpPr>
      <xdr:spPr>
        <a:xfrm>
          <a:off x="4216400" y="1384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153036</xdr:rowOff>
    </xdr:from>
    <xdr:to>
      <xdr:col>20</xdr:col>
      <xdr:colOff>38100</xdr:colOff>
      <xdr:row>84</xdr:row>
      <xdr:rowOff>83186</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3384550" y="138626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32386</xdr:rowOff>
    </xdr:from>
    <xdr:to>
      <xdr:col>24</xdr:col>
      <xdr:colOff>63500</xdr:colOff>
      <xdr:row>84</xdr:row>
      <xdr:rowOff>32386</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3429000" y="1390713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122555</xdr:rowOff>
    </xdr:from>
    <xdr:to>
      <xdr:col>15</xdr:col>
      <xdr:colOff>101600</xdr:colOff>
      <xdr:row>84</xdr:row>
      <xdr:rowOff>52705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2571750" y="138322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1905</xdr:rowOff>
    </xdr:from>
    <xdr:to>
      <xdr:col>19</xdr:col>
      <xdr:colOff>177800</xdr:colOff>
      <xdr:row>84</xdr:row>
      <xdr:rowOff>32386</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622550" y="13876655"/>
          <a:ext cx="80645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158750</xdr:rowOff>
    </xdr:from>
    <xdr:to>
      <xdr:col>10</xdr:col>
      <xdr:colOff>165100</xdr:colOff>
      <xdr:row>84</xdr:row>
      <xdr:rowOff>88900</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778000" y="13868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1905</xdr:rowOff>
    </xdr:from>
    <xdr:to>
      <xdr:col>15</xdr:col>
      <xdr:colOff>50800</xdr:colOff>
      <xdr:row>84</xdr:row>
      <xdr:rowOff>38100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flipV="1">
          <a:off x="1828800" y="13876655"/>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141605</xdr:rowOff>
    </xdr:from>
    <xdr:to>
      <xdr:col>6</xdr:col>
      <xdr:colOff>38100</xdr:colOff>
      <xdr:row>84</xdr:row>
      <xdr:rowOff>71755</xdr:rowOff>
    </xdr:to>
    <xdr:sp macro="" textlink="">
      <xdr:nvSpPr>
        <xdr:cNvPr id="316" name="楕円 315">
          <a:extLst>
            <a:ext uri="{FF2B5EF4-FFF2-40B4-BE49-F238E27FC236}">
              <a16:creationId xmlns:a16="http://schemas.microsoft.com/office/drawing/2014/main" id="{00000000-0008-0000-0E00-00003C010000}"/>
            </a:ext>
          </a:extLst>
        </xdr:cNvPr>
        <xdr:cNvSpPr/>
      </xdr:nvSpPr>
      <xdr:spPr>
        <a:xfrm>
          <a:off x="984250" y="138512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20955</xdr:rowOff>
    </xdr:from>
    <xdr:to>
      <xdr:col>10</xdr:col>
      <xdr:colOff>114300</xdr:colOff>
      <xdr:row>84</xdr:row>
      <xdr:rowOff>38100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028700" y="13895705"/>
          <a:ext cx="8001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00000000-0008-0000-0E00-00003E010000}"/>
            </a:ext>
          </a:extLst>
        </xdr:cNvPr>
        <xdr:cNvSpPr txBox="1"/>
      </xdr:nvSpPr>
      <xdr:spPr>
        <a:xfrm>
          <a:off x="3239144" y="1345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00000000-0008-0000-0E00-00003F010000}"/>
            </a:ext>
          </a:extLst>
        </xdr:cNvPr>
        <xdr:cNvSpPr txBox="1"/>
      </xdr:nvSpPr>
      <xdr:spPr>
        <a:xfrm>
          <a:off x="2439044" y="13397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00000000-0008-0000-0E00-000040010000}"/>
            </a:ext>
          </a:extLst>
        </xdr:cNvPr>
        <xdr:cNvSpPr txBox="1"/>
      </xdr:nvSpPr>
      <xdr:spPr>
        <a:xfrm>
          <a:off x="1645294" y="1336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a:extLst>
            <a:ext uri="{FF2B5EF4-FFF2-40B4-BE49-F238E27FC236}">
              <a16:creationId xmlns:a16="http://schemas.microsoft.com/office/drawing/2014/main" id="{00000000-0008-0000-0E00-000041010000}"/>
            </a:ext>
          </a:extLst>
        </xdr:cNvPr>
        <xdr:cNvSpPr txBox="1"/>
      </xdr:nvSpPr>
      <xdr:spPr>
        <a:xfrm>
          <a:off x="851544" y="1339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74313</xdr:rowOff>
    </xdr:from>
    <xdr:ext cx="405111" cy="259045"/>
    <xdr:sp macro="" textlink="">
      <xdr:nvSpPr>
        <xdr:cNvPr id="322" name="n_1mainValue【公営住宅】&#10;有形固定資産減価償却率">
          <a:extLst>
            <a:ext uri="{FF2B5EF4-FFF2-40B4-BE49-F238E27FC236}">
              <a16:creationId xmlns:a16="http://schemas.microsoft.com/office/drawing/2014/main" id="{00000000-0008-0000-0E00-000042010000}"/>
            </a:ext>
          </a:extLst>
        </xdr:cNvPr>
        <xdr:cNvSpPr txBox="1"/>
      </xdr:nvSpPr>
      <xdr:spPr>
        <a:xfrm>
          <a:off x="32391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43832</xdr:rowOff>
    </xdr:from>
    <xdr:ext cx="405111" cy="259045"/>
    <xdr:sp macro="" textlink="">
      <xdr:nvSpPr>
        <xdr:cNvPr id="323" name="n_2mainValue【公営住宅】&#10;有形固定資産減価償却率">
          <a:extLst>
            <a:ext uri="{FF2B5EF4-FFF2-40B4-BE49-F238E27FC236}">
              <a16:creationId xmlns:a16="http://schemas.microsoft.com/office/drawing/2014/main" id="{00000000-0008-0000-0E00-000043010000}"/>
            </a:ext>
          </a:extLst>
        </xdr:cNvPr>
        <xdr:cNvSpPr txBox="1"/>
      </xdr:nvSpPr>
      <xdr:spPr>
        <a:xfrm>
          <a:off x="24390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80027</xdr:rowOff>
    </xdr:from>
    <xdr:ext cx="405111" cy="259045"/>
    <xdr:sp macro="" textlink="">
      <xdr:nvSpPr>
        <xdr:cNvPr id="324" name="n_3mainValue【公営住宅】&#10;有形固定資産減価償却率">
          <a:extLst>
            <a:ext uri="{FF2B5EF4-FFF2-40B4-BE49-F238E27FC236}">
              <a16:creationId xmlns:a16="http://schemas.microsoft.com/office/drawing/2014/main" id="{00000000-0008-0000-0E00-000044010000}"/>
            </a:ext>
          </a:extLst>
        </xdr:cNvPr>
        <xdr:cNvSpPr txBox="1"/>
      </xdr:nvSpPr>
      <xdr:spPr>
        <a:xfrm>
          <a:off x="164529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62882</xdr:rowOff>
    </xdr:from>
    <xdr:ext cx="405111" cy="259045"/>
    <xdr:sp macro="" textlink="">
      <xdr:nvSpPr>
        <xdr:cNvPr id="325" name="n_4mainValue【公営住宅】&#10;有形固定資産減価償却率">
          <a:extLst>
            <a:ext uri="{FF2B5EF4-FFF2-40B4-BE49-F238E27FC236}">
              <a16:creationId xmlns:a16="http://schemas.microsoft.com/office/drawing/2014/main" id="{00000000-0008-0000-0E00-000045010000}"/>
            </a:ext>
          </a:extLst>
        </xdr:cNvPr>
        <xdr:cNvSpPr txBox="1"/>
      </xdr:nvSpPr>
      <xdr:spPr>
        <a:xfrm>
          <a:off x="8515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E00-00005C01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flipV="1">
          <a:off x="9429115" y="12842875"/>
          <a:ext cx="0" cy="1443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E00-00005E010000}"/>
            </a:ext>
          </a:extLst>
        </xdr:cNvPr>
        <xdr:cNvSpPr txBox="1"/>
      </xdr:nvSpPr>
      <xdr:spPr>
        <a:xfrm>
          <a:off x="9467850" y="1429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9359900" y="142864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00000000-0008-0000-0E00-000060010000}"/>
            </a:ext>
          </a:extLst>
        </xdr:cNvPr>
        <xdr:cNvSpPr txBox="1"/>
      </xdr:nvSpPr>
      <xdr:spPr>
        <a:xfrm>
          <a:off x="9467850" y="1262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9359900" y="128428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E00-000062010000}"/>
            </a:ext>
          </a:extLst>
        </xdr:cNvPr>
        <xdr:cNvSpPr txBox="1"/>
      </xdr:nvSpPr>
      <xdr:spPr>
        <a:xfrm>
          <a:off x="9467850" y="13969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9398000" y="139912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8636000" y="13975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7842250" y="139767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7029450" y="139870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6235700" y="139915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28829</xdr:rowOff>
    </xdr:from>
    <xdr:to>
      <xdr:col>55</xdr:col>
      <xdr:colOff>50800</xdr:colOff>
      <xdr:row>83</xdr:row>
      <xdr:rowOff>130429</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9398000" y="137384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51706</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E00-00006E010000}"/>
            </a:ext>
          </a:extLst>
        </xdr:cNvPr>
        <xdr:cNvSpPr txBox="1"/>
      </xdr:nvSpPr>
      <xdr:spPr>
        <a:xfrm>
          <a:off x="9467850" y="1359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38354</xdr:rowOff>
    </xdr:from>
    <xdr:to>
      <xdr:col>50</xdr:col>
      <xdr:colOff>165100</xdr:colOff>
      <xdr:row>83</xdr:row>
      <xdr:rowOff>139954</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8636000" y="1374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79629</xdr:rowOff>
    </xdr:from>
    <xdr:to>
      <xdr:col>55</xdr:col>
      <xdr:colOff>0</xdr:colOff>
      <xdr:row>83</xdr:row>
      <xdr:rowOff>89154</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8686800" y="13789279"/>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43307</xdr:rowOff>
    </xdr:from>
    <xdr:to>
      <xdr:col>46</xdr:col>
      <xdr:colOff>38100</xdr:colOff>
      <xdr:row>83</xdr:row>
      <xdr:rowOff>144907</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7842250" y="137529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89154</xdr:rowOff>
    </xdr:from>
    <xdr:to>
      <xdr:col>50</xdr:col>
      <xdr:colOff>114300</xdr:colOff>
      <xdr:row>83</xdr:row>
      <xdr:rowOff>94107</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7886700" y="13798804"/>
          <a:ext cx="8001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50164</xdr:rowOff>
    </xdr:from>
    <xdr:to>
      <xdr:col>41</xdr:col>
      <xdr:colOff>101600</xdr:colOff>
      <xdr:row>83</xdr:row>
      <xdr:rowOff>151764</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7029450" y="1375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94107</xdr:rowOff>
    </xdr:from>
    <xdr:to>
      <xdr:col>45</xdr:col>
      <xdr:colOff>177800</xdr:colOff>
      <xdr:row>83</xdr:row>
      <xdr:rowOff>100964</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7080250" y="13803757"/>
          <a:ext cx="80645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61595</xdr:rowOff>
    </xdr:from>
    <xdr:to>
      <xdr:col>36</xdr:col>
      <xdr:colOff>165100</xdr:colOff>
      <xdr:row>83</xdr:row>
      <xdr:rowOff>163195</xdr:rowOff>
    </xdr:to>
    <xdr:sp macro="" textlink="">
      <xdr:nvSpPr>
        <xdr:cNvPr id="373" name="楕円 372">
          <a:extLst>
            <a:ext uri="{FF2B5EF4-FFF2-40B4-BE49-F238E27FC236}">
              <a16:creationId xmlns:a16="http://schemas.microsoft.com/office/drawing/2014/main" id="{00000000-0008-0000-0E00-000075010000}"/>
            </a:ext>
          </a:extLst>
        </xdr:cNvPr>
        <xdr:cNvSpPr/>
      </xdr:nvSpPr>
      <xdr:spPr>
        <a:xfrm>
          <a:off x="6235700" y="1377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100964</xdr:rowOff>
    </xdr:from>
    <xdr:to>
      <xdr:col>41</xdr:col>
      <xdr:colOff>50800</xdr:colOff>
      <xdr:row>83</xdr:row>
      <xdr:rowOff>112395</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flipV="1">
          <a:off x="6286500" y="13810614"/>
          <a:ext cx="79375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75" name="n_1aveValue【公営住宅】&#10;一人当たり面積">
          <a:extLst>
            <a:ext uri="{FF2B5EF4-FFF2-40B4-BE49-F238E27FC236}">
              <a16:creationId xmlns:a16="http://schemas.microsoft.com/office/drawing/2014/main" id="{00000000-0008-0000-0E00-000077010000}"/>
            </a:ext>
          </a:extLst>
        </xdr:cNvPr>
        <xdr:cNvSpPr txBox="1"/>
      </xdr:nvSpPr>
      <xdr:spPr>
        <a:xfrm>
          <a:off x="8458277" y="1406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76" name="n_2aveValue【公営住宅】&#10;一人当たり面積">
          <a:extLst>
            <a:ext uri="{FF2B5EF4-FFF2-40B4-BE49-F238E27FC236}">
              <a16:creationId xmlns:a16="http://schemas.microsoft.com/office/drawing/2014/main" id="{00000000-0008-0000-0E00-000078010000}"/>
            </a:ext>
          </a:extLst>
        </xdr:cNvPr>
        <xdr:cNvSpPr txBox="1"/>
      </xdr:nvSpPr>
      <xdr:spPr>
        <a:xfrm>
          <a:off x="7677227" y="1406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77" name="n_3aveValue【公営住宅】&#10;一人当たり面積">
          <a:extLst>
            <a:ext uri="{FF2B5EF4-FFF2-40B4-BE49-F238E27FC236}">
              <a16:creationId xmlns:a16="http://schemas.microsoft.com/office/drawing/2014/main" id="{00000000-0008-0000-0E00-000079010000}"/>
            </a:ext>
          </a:extLst>
        </xdr:cNvPr>
        <xdr:cNvSpPr txBox="1"/>
      </xdr:nvSpPr>
      <xdr:spPr>
        <a:xfrm>
          <a:off x="6864427" y="1407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38116</xdr:rowOff>
    </xdr:from>
    <xdr:ext cx="469744" cy="259045"/>
    <xdr:sp macro="" textlink="">
      <xdr:nvSpPr>
        <xdr:cNvPr id="378" name="n_4aveValue【公営住宅】&#10;一人当たり面積">
          <a:extLst>
            <a:ext uri="{FF2B5EF4-FFF2-40B4-BE49-F238E27FC236}">
              <a16:creationId xmlns:a16="http://schemas.microsoft.com/office/drawing/2014/main" id="{00000000-0008-0000-0E00-00007A010000}"/>
            </a:ext>
          </a:extLst>
        </xdr:cNvPr>
        <xdr:cNvSpPr txBox="1"/>
      </xdr:nvSpPr>
      <xdr:spPr>
        <a:xfrm>
          <a:off x="6070677" y="1407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156481</xdr:rowOff>
    </xdr:from>
    <xdr:ext cx="469744" cy="259045"/>
    <xdr:sp macro="" textlink="">
      <xdr:nvSpPr>
        <xdr:cNvPr id="379" name="n_1mainValue【公営住宅】&#10;一人当たり面積">
          <a:extLst>
            <a:ext uri="{FF2B5EF4-FFF2-40B4-BE49-F238E27FC236}">
              <a16:creationId xmlns:a16="http://schemas.microsoft.com/office/drawing/2014/main" id="{00000000-0008-0000-0E00-00007B010000}"/>
            </a:ext>
          </a:extLst>
        </xdr:cNvPr>
        <xdr:cNvSpPr txBox="1"/>
      </xdr:nvSpPr>
      <xdr:spPr>
        <a:xfrm>
          <a:off x="8458277" y="1353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161434</xdr:rowOff>
    </xdr:from>
    <xdr:ext cx="469744" cy="259045"/>
    <xdr:sp macro="" textlink="">
      <xdr:nvSpPr>
        <xdr:cNvPr id="380" name="n_2mainValue【公営住宅】&#10;一人当たり面積">
          <a:extLst>
            <a:ext uri="{FF2B5EF4-FFF2-40B4-BE49-F238E27FC236}">
              <a16:creationId xmlns:a16="http://schemas.microsoft.com/office/drawing/2014/main" id="{00000000-0008-0000-0E00-00007C010000}"/>
            </a:ext>
          </a:extLst>
        </xdr:cNvPr>
        <xdr:cNvSpPr txBox="1"/>
      </xdr:nvSpPr>
      <xdr:spPr>
        <a:xfrm>
          <a:off x="7677227" y="1354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168291</xdr:rowOff>
    </xdr:from>
    <xdr:ext cx="469744" cy="259045"/>
    <xdr:sp macro="" textlink="">
      <xdr:nvSpPr>
        <xdr:cNvPr id="381" name="n_3mainValue【公営住宅】&#10;一人当たり面積">
          <a:extLst>
            <a:ext uri="{FF2B5EF4-FFF2-40B4-BE49-F238E27FC236}">
              <a16:creationId xmlns:a16="http://schemas.microsoft.com/office/drawing/2014/main" id="{00000000-0008-0000-0E00-00007D010000}"/>
            </a:ext>
          </a:extLst>
        </xdr:cNvPr>
        <xdr:cNvSpPr txBox="1"/>
      </xdr:nvSpPr>
      <xdr:spPr>
        <a:xfrm>
          <a:off x="6864427" y="1354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8272</xdr:rowOff>
    </xdr:from>
    <xdr:ext cx="469744" cy="259045"/>
    <xdr:sp macro="" textlink="">
      <xdr:nvSpPr>
        <xdr:cNvPr id="382" name="n_4mainValue【公営住宅】&#10;一人当たり面積">
          <a:extLst>
            <a:ext uri="{FF2B5EF4-FFF2-40B4-BE49-F238E27FC236}">
              <a16:creationId xmlns:a16="http://schemas.microsoft.com/office/drawing/2014/main" id="{00000000-0008-0000-0E00-00007E010000}"/>
            </a:ext>
          </a:extLst>
        </xdr:cNvPr>
        <xdr:cNvSpPr txBox="1"/>
      </xdr:nvSpPr>
      <xdr:spPr>
        <a:xfrm>
          <a:off x="6070677" y="1355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00000000-0008-0000-0E00-000097010000}"/>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113756</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flipV="1">
          <a:off x="4177665" y="166872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a:extLst>
            <a:ext uri="{FF2B5EF4-FFF2-40B4-BE49-F238E27FC236}">
              <a16:creationId xmlns:a16="http://schemas.microsoft.com/office/drawing/2014/main" id="{00000000-0008-0000-0E00-000099010000}"/>
            </a:ext>
          </a:extLst>
        </xdr:cNvPr>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60433</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00000000-0008-0000-0E00-00009B010000}"/>
            </a:ext>
          </a:extLst>
        </xdr:cNvPr>
        <xdr:cNvSpPr txBox="1"/>
      </xdr:nvSpPr>
      <xdr:spPr>
        <a:xfrm>
          <a:off x="4216400" y="16462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113756</xdr:rowOff>
    </xdr:from>
    <xdr:to>
      <xdr:col>24</xdr:col>
      <xdr:colOff>152400</xdr:colOff>
      <xdr:row>100</xdr:row>
      <xdr:rowOff>113756</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4108450" y="166872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56078</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00000000-0008-0000-0E00-00009D010000}"/>
            </a:ext>
          </a:extLst>
        </xdr:cNvPr>
        <xdr:cNvSpPr txBox="1"/>
      </xdr:nvSpPr>
      <xdr:spPr>
        <a:xfrm>
          <a:off x="4216400" y="174868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4127500" y="1750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3384550" y="175165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2571750" y="1732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778000" y="1761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84182</xdr:rowOff>
    </xdr:from>
    <xdr:to>
      <xdr:col>6</xdr:col>
      <xdr:colOff>38100</xdr:colOff>
      <xdr:row>105</xdr:row>
      <xdr:rowOff>14332</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984250" y="173434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76019</xdr:rowOff>
    </xdr:from>
    <xdr:to>
      <xdr:col>24</xdr:col>
      <xdr:colOff>114300</xdr:colOff>
      <xdr:row>106</xdr:row>
      <xdr:rowOff>6169</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4127500" y="175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98896</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00000000-0008-0000-0E00-0000A9010000}"/>
            </a:ext>
          </a:extLst>
        </xdr:cNvPr>
        <xdr:cNvSpPr txBox="1"/>
      </xdr:nvSpPr>
      <xdr:spPr>
        <a:xfrm>
          <a:off x="4216400" y="1735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48261</xdr:rowOff>
    </xdr:from>
    <xdr:to>
      <xdr:col>20</xdr:col>
      <xdr:colOff>38100</xdr:colOff>
      <xdr:row>105</xdr:row>
      <xdr:rowOff>149861</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3384550" y="174790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99061</xdr:rowOff>
    </xdr:from>
    <xdr:to>
      <xdr:col>24</xdr:col>
      <xdr:colOff>63500</xdr:colOff>
      <xdr:row>105</xdr:row>
      <xdr:rowOff>126819</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3429000" y="17529811"/>
          <a:ext cx="7493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164193</xdr:rowOff>
    </xdr:from>
    <xdr:to>
      <xdr:col>15</xdr:col>
      <xdr:colOff>101600</xdr:colOff>
      <xdr:row>100</xdr:row>
      <xdr:rowOff>94343</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2571750" y="165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43543</xdr:rowOff>
    </xdr:from>
    <xdr:to>
      <xdr:col>19</xdr:col>
      <xdr:colOff>177800</xdr:colOff>
      <xdr:row>105</xdr:row>
      <xdr:rowOff>99061</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2622550" y="16617043"/>
          <a:ext cx="806450" cy="91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160927</xdr:rowOff>
    </xdr:from>
    <xdr:to>
      <xdr:col>10</xdr:col>
      <xdr:colOff>165100</xdr:colOff>
      <xdr:row>105</xdr:row>
      <xdr:rowOff>91077</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778000" y="1742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43543</xdr:rowOff>
    </xdr:from>
    <xdr:to>
      <xdr:col>15</xdr:col>
      <xdr:colOff>50800</xdr:colOff>
      <xdr:row>105</xdr:row>
      <xdr:rowOff>40277</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flipV="1">
          <a:off x="1828800" y="16617043"/>
          <a:ext cx="793750" cy="85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129902</xdr:rowOff>
    </xdr:from>
    <xdr:to>
      <xdr:col>6</xdr:col>
      <xdr:colOff>38100</xdr:colOff>
      <xdr:row>105</xdr:row>
      <xdr:rowOff>60052</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984250" y="173892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9252</xdr:rowOff>
    </xdr:from>
    <xdr:to>
      <xdr:col>10</xdr:col>
      <xdr:colOff>114300</xdr:colOff>
      <xdr:row>105</xdr:row>
      <xdr:rowOff>40277</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028700" y="17440002"/>
          <a:ext cx="8001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34" name="n_1aveValue【港湾・漁港】&#10;有形固定資産減価償却率">
          <a:extLst>
            <a:ext uri="{FF2B5EF4-FFF2-40B4-BE49-F238E27FC236}">
              <a16:creationId xmlns:a16="http://schemas.microsoft.com/office/drawing/2014/main" id="{00000000-0008-0000-0E00-0000B2010000}"/>
            </a:ext>
          </a:extLst>
        </xdr:cNvPr>
        <xdr:cNvSpPr txBox="1"/>
      </xdr:nvSpPr>
      <xdr:spPr>
        <a:xfrm>
          <a:off x="3239144" y="1760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157315</xdr:rowOff>
    </xdr:from>
    <xdr:ext cx="405111" cy="259045"/>
    <xdr:sp macro="" textlink="">
      <xdr:nvSpPr>
        <xdr:cNvPr id="435" name="n_2aveValue【港湾・漁港】&#10;有形固定資産減価償却率">
          <a:extLst>
            <a:ext uri="{FF2B5EF4-FFF2-40B4-BE49-F238E27FC236}">
              <a16:creationId xmlns:a16="http://schemas.microsoft.com/office/drawing/2014/main" id="{00000000-0008-0000-0E00-0000B3010000}"/>
            </a:ext>
          </a:extLst>
        </xdr:cNvPr>
        <xdr:cNvSpPr txBox="1"/>
      </xdr:nvSpPr>
      <xdr:spPr>
        <a:xfrm>
          <a:off x="2439044" y="17416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101798</xdr:rowOff>
    </xdr:from>
    <xdr:ext cx="405111" cy="259045"/>
    <xdr:sp macro="" textlink="">
      <xdr:nvSpPr>
        <xdr:cNvPr id="436" name="n_3aveValue【港湾・漁港】&#10;有形固定資産減価償却率">
          <a:extLst>
            <a:ext uri="{FF2B5EF4-FFF2-40B4-BE49-F238E27FC236}">
              <a16:creationId xmlns:a16="http://schemas.microsoft.com/office/drawing/2014/main" id="{00000000-0008-0000-0E00-0000B4010000}"/>
            </a:ext>
          </a:extLst>
        </xdr:cNvPr>
        <xdr:cNvSpPr txBox="1"/>
      </xdr:nvSpPr>
      <xdr:spPr>
        <a:xfrm>
          <a:off x="1645294" y="17703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30859</xdr:rowOff>
    </xdr:from>
    <xdr:ext cx="405111" cy="259045"/>
    <xdr:sp macro="" textlink="">
      <xdr:nvSpPr>
        <xdr:cNvPr id="437" name="n_4aveValue【港湾・漁港】&#10;有形固定資産減価償却率">
          <a:extLst>
            <a:ext uri="{FF2B5EF4-FFF2-40B4-BE49-F238E27FC236}">
              <a16:creationId xmlns:a16="http://schemas.microsoft.com/office/drawing/2014/main" id="{00000000-0008-0000-0E00-0000B5010000}"/>
            </a:ext>
          </a:extLst>
        </xdr:cNvPr>
        <xdr:cNvSpPr txBox="1"/>
      </xdr:nvSpPr>
      <xdr:spPr>
        <a:xfrm>
          <a:off x="851544" y="171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166388</xdr:rowOff>
    </xdr:from>
    <xdr:ext cx="405111" cy="259045"/>
    <xdr:sp macro="" textlink="">
      <xdr:nvSpPr>
        <xdr:cNvPr id="438" name="n_1mainValue【港湾・漁港】&#10;有形固定資産減価償却率">
          <a:extLst>
            <a:ext uri="{FF2B5EF4-FFF2-40B4-BE49-F238E27FC236}">
              <a16:creationId xmlns:a16="http://schemas.microsoft.com/office/drawing/2014/main" id="{00000000-0008-0000-0E00-0000B6010000}"/>
            </a:ext>
          </a:extLst>
        </xdr:cNvPr>
        <xdr:cNvSpPr txBox="1"/>
      </xdr:nvSpPr>
      <xdr:spPr>
        <a:xfrm>
          <a:off x="32391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110870</xdr:rowOff>
    </xdr:from>
    <xdr:ext cx="340478" cy="259045"/>
    <xdr:sp macro="" textlink="">
      <xdr:nvSpPr>
        <xdr:cNvPr id="439" name="n_2mainValue【港湾・漁港】&#10;有形固定資産減価償却率">
          <a:extLst>
            <a:ext uri="{FF2B5EF4-FFF2-40B4-BE49-F238E27FC236}">
              <a16:creationId xmlns:a16="http://schemas.microsoft.com/office/drawing/2014/main" id="{00000000-0008-0000-0E00-0000B7010000}"/>
            </a:ext>
          </a:extLst>
        </xdr:cNvPr>
        <xdr:cNvSpPr txBox="1"/>
      </xdr:nvSpPr>
      <xdr:spPr>
        <a:xfrm>
          <a:off x="2471361" y="163414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107604</xdr:rowOff>
    </xdr:from>
    <xdr:ext cx="405111" cy="259045"/>
    <xdr:sp macro="" textlink="">
      <xdr:nvSpPr>
        <xdr:cNvPr id="440" name="n_3mainValue【港湾・漁港】&#10;有形固定資産減価償却率">
          <a:extLst>
            <a:ext uri="{FF2B5EF4-FFF2-40B4-BE49-F238E27FC236}">
              <a16:creationId xmlns:a16="http://schemas.microsoft.com/office/drawing/2014/main" id="{00000000-0008-0000-0E00-0000B8010000}"/>
            </a:ext>
          </a:extLst>
        </xdr:cNvPr>
        <xdr:cNvSpPr txBox="1"/>
      </xdr:nvSpPr>
      <xdr:spPr>
        <a:xfrm>
          <a:off x="1645294" y="1719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51179</xdr:rowOff>
    </xdr:from>
    <xdr:ext cx="405111" cy="259045"/>
    <xdr:sp macro="" textlink="">
      <xdr:nvSpPr>
        <xdr:cNvPr id="441" name="n_4mainValue【港湾・漁港】&#10;有形固定資産減価償却率">
          <a:extLst>
            <a:ext uri="{FF2B5EF4-FFF2-40B4-BE49-F238E27FC236}">
              <a16:creationId xmlns:a16="http://schemas.microsoft.com/office/drawing/2014/main" id="{00000000-0008-0000-0E00-0000B9010000}"/>
            </a:ext>
          </a:extLst>
        </xdr:cNvPr>
        <xdr:cNvSpPr txBox="1"/>
      </xdr:nvSpPr>
      <xdr:spPr>
        <a:xfrm>
          <a:off x="851544" y="17481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726564" y="17879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418031" y="17421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418031" y="1696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5418031" y="1650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00000000-0008-0000-0E00-0000CE01000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154766</xdr:rowOff>
    </xdr:from>
    <xdr:to>
      <xdr:col>54</xdr:col>
      <xdr:colOff>189865</xdr:colOff>
      <xdr:row>108</xdr:row>
      <xdr:rowOff>76129</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flipV="1">
          <a:off x="9429115" y="16556816"/>
          <a:ext cx="0" cy="146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64" name="【港湾・漁港】&#10;一人当たり有形固定資産（償却資産）額最小値テキスト">
          <a:extLst>
            <a:ext uri="{FF2B5EF4-FFF2-40B4-BE49-F238E27FC236}">
              <a16:creationId xmlns:a16="http://schemas.microsoft.com/office/drawing/2014/main" id="{00000000-0008-0000-0E00-0000D0010000}"/>
            </a:ext>
          </a:extLst>
        </xdr:cNvPr>
        <xdr:cNvSpPr txBox="1"/>
      </xdr:nvSpPr>
      <xdr:spPr>
        <a:xfrm>
          <a:off x="9467850" y="180250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9359900" y="180212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101443</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00000000-0008-0000-0E00-0000D2010000}"/>
            </a:ext>
          </a:extLst>
        </xdr:cNvPr>
        <xdr:cNvSpPr txBox="1"/>
      </xdr:nvSpPr>
      <xdr:spPr>
        <a:xfrm>
          <a:off x="9467850" y="16332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154766</xdr:rowOff>
    </xdr:from>
    <xdr:to>
      <xdr:col>55</xdr:col>
      <xdr:colOff>88900</xdr:colOff>
      <xdr:row>99</xdr:row>
      <xdr:rowOff>154766</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9359900" y="165568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143110</xdr:rowOff>
    </xdr:from>
    <xdr:ext cx="599010" cy="259045"/>
    <xdr:sp macro="" textlink="">
      <xdr:nvSpPr>
        <xdr:cNvPr id="468" name="【港湾・漁港】&#10;一人当たり有形固定資産（償却資産）額平均値テキスト">
          <a:extLst>
            <a:ext uri="{FF2B5EF4-FFF2-40B4-BE49-F238E27FC236}">
              <a16:creationId xmlns:a16="http://schemas.microsoft.com/office/drawing/2014/main" id="{00000000-0008-0000-0E00-0000D4010000}"/>
            </a:ext>
          </a:extLst>
        </xdr:cNvPr>
        <xdr:cNvSpPr txBox="1"/>
      </xdr:nvSpPr>
      <xdr:spPr>
        <a:xfrm>
          <a:off x="9467850" y="175738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120233</xdr:rowOff>
    </xdr:from>
    <xdr:to>
      <xdr:col>55</xdr:col>
      <xdr:colOff>50800</xdr:colOff>
      <xdr:row>107</xdr:row>
      <xdr:rowOff>50383</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9398000" y="177224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122546</xdr:rowOff>
    </xdr:from>
    <xdr:to>
      <xdr:col>50</xdr:col>
      <xdr:colOff>165100</xdr:colOff>
      <xdr:row>107</xdr:row>
      <xdr:rowOff>52696</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8636000" y="1772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169286</xdr:rowOff>
    </xdr:from>
    <xdr:to>
      <xdr:col>46</xdr:col>
      <xdr:colOff>38100</xdr:colOff>
      <xdr:row>106</xdr:row>
      <xdr:rowOff>99436</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7842250" y="176000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69027</xdr:rowOff>
    </xdr:from>
    <xdr:to>
      <xdr:col>41</xdr:col>
      <xdr:colOff>101600</xdr:colOff>
      <xdr:row>105</xdr:row>
      <xdr:rowOff>170627</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7029450" y="1749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48991</xdr:rowOff>
    </xdr:from>
    <xdr:to>
      <xdr:col>36</xdr:col>
      <xdr:colOff>165100</xdr:colOff>
      <xdr:row>106</xdr:row>
      <xdr:rowOff>150591</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6235700" y="1765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81364</xdr:rowOff>
    </xdr:from>
    <xdr:to>
      <xdr:col>55</xdr:col>
      <xdr:colOff>50800</xdr:colOff>
      <xdr:row>108</xdr:row>
      <xdr:rowOff>11514</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9398000" y="178550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167741</xdr:rowOff>
    </xdr:from>
    <xdr:ext cx="534377" cy="259045"/>
    <xdr:sp macro="" textlink="">
      <xdr:nvSpPr>
        <xdr:cNvPr id="480" name="【港湾・漁港】&#10;一人当たり有形固定資産（償却資産）額該当値テキスト">
          <a:extLst>
            <a:ext uri="{FF2B5EF4-FFF2-40B4-BE49-F238E27FC236}">
              <a16:creationId xmlns:a16="http://schemas.microsoft.com/office/drawing/2014/main" id="{00000000-0008-0000-0E00-0000E0010000}"/>
            </a:ext>
          </a:extLst>
        </xdr:cNvPr>
        <xdr:cNvSpPr txBox="1"/>
      </xdr:nvSpPr>
      <xdr:spPr>
        <a:xfrm>
          <a:off x="9467850" y="1776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83919</xdr:rowOff>
    </xdr:from>
    <xdr:to>
      <xdr:col>50</xdr:col>
      <xdr:colOff>165100</xdr:colOff>
      <xdr:row>108</xdr:row>
      <xdr:rowOff>14069</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8636000" y="1785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132164</xdr:rowOff>
    </xdr:from>
    <xdr:to>
      <xdr:col>55</xdr:col>
      <xdr:colOff>0</xdr:colOff>
      <xdr:row>107</xdr:row>
      <xdr:rowOff>134719</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8686800" y="17905814"/>
          <a:ext cx="742950" cy="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119049</xdr:rowOff>
    </xdr:from>
    <xdr:to>
      <xdr:col>46</xdr:col>
      <xdr:colOff>38100</xdr:colOff>
      <xdr:row>102</xdr:row>
      <xdr:rowOff>49199</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7842250" y="168639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169849</xdr:rowOff>
    </xdr:from>
    <xdr:to>
      <xdr:col>50</xdr:col>
      <xdr:colOff>114300</xdr:colOff>
      <xdr:row>107</xdr:row>
      <xdr:rowOff>134719</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7886700" y="16914799"/>
          <a:ext cx="800100" cy="99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88322</xdr:rowOff>
    </xdr:from>
    <xdr:to>
      <xdr:col>41</xdr:col>
      <xdr:colOff>101600</xdr:colOff>
      <xdr:row>108</xdr:row>
      <xdr:rowOff>18472</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7029450" y="1786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169849</xdr:rowOff>
    </xdr:from>
    <xdr:to>
      <xdr:col>45</xdr:col>
      <xdr:colOff>177800</xdr:colOff>
      <xdr:row>107</xdr:row>
      <xdr:rowOff>139122</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7080250" y="16914799"/>
          <a:ext cx="806450" cy="99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90816</xdr:rowOff>
    </xdr:from>
    <xdr:to>
      <xdr:col>36</xdr:col>
      <xdr:colOff>165100</xdr:colOff>
      <xdr:row>108</xdr:row>
      <xdr:rowOff>20966</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6235700" y="1786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139122</xdr:rowOff>
    </xdr:from>
    <xdr:to>
      <xdr:col>41</xdr:col>
      <xdr:colOff>50800</xdr:colOff>
      <xdr:row>107</xdr:row>
      <xdr:rowOff>141616</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flipV="1">
          <a:off x="6286500" y="17912772"/>
          <a:ext cx="793750" cy="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69223</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8399995" y="1749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90563</xdr:rowOff>
    </xdr:from>
    <xdr:ext cx="599010" cy="259045"/>
    <xdr:sp macro="" textlink="">
      <xdr:nvSpPr>
        <xdr:cNvPr id="490" name="n_2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7612595" y="1769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15704</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6818845" y="1727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167118</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6006045" y="1742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5196</xdr:rowOff>
    </xdr:from>
    <xdr:ext cx="534377" cy="259045"/>
    <xdr:sp macro="" textlink="">
      <xdr:nvSpPr>
        <xdr:cNvPr id="493" name="n_1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8425961" y="1795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100</xdr:row>
      <xdr:rowOff>65726</xdr:rowOff>
    </xdr:from>
    <xdr:ext cx="599010" cy="259045"/>
    <xdr:sp macro="" textlink="">
      <xdr:nvSpPr>
        <xdr:cNvPr id="494" name="n_2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7612595" y="16639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9599</xdr:rowOff>
    </xdr:from>
    <xdr:ext cx="534377" cy="259045"/>
    <xdr:sp macro="" textlink="">
      <xdr:nvSpPr>
        <xdr:cNvPr id="495" name="n_3main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6851161" y="1795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12093</xdr:rowOff>
    </xdr:from>
    <xdr:ext cx="534377" cy="259045"/>
    <xdr:sp macro="" textlink="">
      <xdr:nvSpPr>
        <xdr:cNvPr id="496" name="n_4mainValue【港湾・漁港】&#10;一人当たり有形固定資産（償却資産）額">
          <a:extLst>
            <a:ext uri="{FF2B5EF4-FFF2-40B4-BE49-F238E27FC236}">
              <a16:creationId xmlns:a16="http://schemas.microsoft.com/office/drawing/2014/main" id="{00000000-0008-0000-0E00-0000F0010000}"/>
            </a:ext>
          </a:extLst>
        </xdr:cNvPr>
        <xdr:cNvSpPr txBox="1"/>
      </xdr:nvSpPr>
      <xdr:spPr>
        <a:xfrm>
          <a:off x="6038361" y="1795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00000000-0008-0000-0E00-00000802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flipV="1">
          <a:off x="14699614" y="550799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00000000-0008-0000-0E00-00000A020000}"/>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00000000-0008-0000-0E00-00000C020000}"/>
            </a:ext>
          </a:extLst>
        </xdr:cNvPr>
        <xdr:cNvSpPr txBox="1"/>
      </xdr:nvSpPr>
      <xdr:spPr>
        <a:xfrm>
          <a:off x="14738350" y="528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4611350" y="550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137177</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00000000-0008-0000-0E00-00000E020000}"/>
            </a:ext>
          </a:extLst>
        </xdr:cNvPr>
        <xdr:cNvSpPr txBox="1"/>
      </xdr:nvSpPr>
      <xdr:spPr>
        <a:xfrm>
          <a:off x="14738350" y="6087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4649450" y="61087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3887450" y="61029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3093700" y="6072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2299950" y="60648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1487150" y="605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57785</xdr:rowOff>
    </xdr:from>
    <xdr:to>
      <xdr:col>85</xdr:col>
      <xdr:colOff>177800</xdr:colOff>
      <xdr:row>36</xdr:row>
      <xdr:rowOff>159385</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4649450" y="60077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80662</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00000000-0008-0000-0E00-00001A020000}"/>
            </a:ext>
          </a:extLst>
        </xdr:cNvPr>
        <xdr:cNvSpPr txBox="1"/>
      </xdr:nvSpPr>
      <xdr:spPr>
        <a:xfrm>
          <a:off x="14738350" y="586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10160</xdr:rowOff>
    </xdr:from>
    <xdr:to>
      <xdr:col>81</xdr:col>
      <xdr:colOff>101600</xdr:colOff>
      <xdr:row>36</xdr:row>
      <xdr:rowOff>111760</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388745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60960</xdr:rowOff>
    </xdr:from>
    <xdr:to>
      <xdr:col>85</xdr:col>
      <xdr:colOff>127000</xdr:colOff>
      <xdr:row>36</xdr:row>
      <xdr:rowOff>108585</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3938250" y="6010910"/>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133985</xdr:rowOff>
    </xdr:from>
    <xdr:to>
      <xdr:col>76</xdr:col>
      <xdr:colOff>165100</xdr:colOff>
      <xdr:row>36</xdr:row>
      <xdr:rowOff>64135</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3093700" y="59188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13335</xdr:rowOff>
    </xdr:from>
    <xdr:to>
      <xdr:col>81</xdr:col>
      <xdr:colOff>50800</xdr:colOff>
      <xdr:row>36</xdr:row>
      <xdr:rowOff>60960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3144500" y="5963285"/>
          <a:ext cx="7937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154940</xdr:rowOff>
    </xdr:from>
    <xdr:to>
      <xdr:col>72</xdr:col>
      <xdr:colOff>38100</xdr:colOff>
      <xdr:row>36</xdr:row>
      <xdr:rowOff>85090</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2299950" y="59397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13335</xdr:rowOff>
    </xdr:from>
    <xdr:to>
      <xdr:col>76</xdr:col>
      <xdr:colOff>114300</xdr:colOff>
      <xdr:row>36</xdr:row>
      <xdr:rowOff>34290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flipV="1">
          <a:off x="12344400" y="5963285"/>
          <a:ext cx="8001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133985</xdr:rowOff>
    </xdr:from>
    <xdr:to>
      <xdr:col>67</xdr:col>
      <xdr:colOff>101600</xdr:colOff>
      <xdr:row>36</xdr:row>
      <xdr:rowOff>64135</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1487150" y="59188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13335</xdr:rowOff>
    </xdr:from>
    <xdr:to>
      <xdr:col>71</xdr:col>
      <xdr:colOff>177800</xdr:colOff>
      <xdr:row>36</xdr:row>
      <xdr:rowOff>34290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1537950" y="5963285"/>
          <a:ext cx="8064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74312</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3742044" y="618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43832</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2960994" y="615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36212</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167244" y="615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22877</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1354444" y="613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128287</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37420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80662</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2960994"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101617</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2167244"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80662</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00000000-0008-0000-0E00-00002A020000}"/>
            </a:ext>
          </a:extLst>
        </xdr:cNvPr>
        <xdr:cNvSpPr txBox="1"/>
      </xdr:nvSpPr>
      <xdr:spPr>
        <a:xfrm>
          <a:off x="11354444"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00000000-0008-0000-0E00-00004102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flipV="1">
          <a:off x="19951064" y="5756910"/>
          <a:ext cx="0" cy="119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00000000-0008-0000-0E00-000043020000}"/>
            </a:ext>
          </a:extLst>
        </xdr:cNvPr>
        <xdr:cNvSpPr txBox="1"/>
      </xdr:nvSpPr>
      <xdr:spPr>
        <a:xfrm>
          <a:off x="19989800" y="695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9881850" y="69538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00000000-0008-0000-0E00-000045020000}"/>
            </a:ext>
          </a:extLst>
        </xdr:cNvPr>
        <xdr:cNvSpPr txBox="1"/>
      </xdr:nvSpPr>
      <xdr:spPr>
        <a:xfrm>
          <a:off x="19989800" y="553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9881850" y="5756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00000000-0008-0000-0E00-000047020000}"/>
            </a:ext>
          </a:extLst>
        </xdr:cNvPr>
        <xdr:cNvSpPr txBox="1"/>
      </xdr:nvSpPr>
      <xdr:spPr>
        <a:xfrm>
          <a:off x="19989800" y="6435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9900900" y="6577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9157950" y="65735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8345150" y="6575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7551400" y="6592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16757650" y="66001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71120</xdr:rowOff>
    </xdr:from>
    <xdr:to>
      <xdr:col>116</xdr:col>
      <xdr:colOff>114300</xdr:colOff>
      <xdr:row>42</xdr:row>
      <xdr:rowOff>1270</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19900900" y="6846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157497</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00000000-0008-0000-0E00-000053020000}"/>
            </a:ext>
          </a:extLst>
        </xdr:cNvPr>
        <xdr:cNvSpPr txBox="1"/>
      </xdr:nvSpPr>
      <xdr:spPr>
        <a:xfrm>
          <a:off x="19989800" y="676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73025</xdr:rowOff>
    </xdr:from>
    <xdr:to>
      <xdr:col>112</xdr:col>
      <xdr:colOff>38100</xdr:colOff>
      <xdr:row>42</xdr:row>
      <xdr:rowOff>3175</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19157950" y="68484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121920</xdr:rowOff>
    </xdr:from>
    <xdr:to>
      <xdr:col>116</xdr:col>
      <xdr:colOff>63500</xdr:colOff>
      <xdr:row>41</xdr:row>
      <xdr:rowOff>123825</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19202400" y="6897370"/>
          <a:ext cx="7493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74930</xdr:rowOff>
    </xdr:from>
    <xdr:to>
      <xdr:col>107</xdr:col>
      <xdr:colOff>101600</xdr:colOff>
      <xdr:row>42</xdr:row>
      <xdr:rowOff>5080</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8345150" y="6850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123825</xdr:rowOff>
    </xdr:from>
    <xdr:to>
      <xdr:col>111</xdr:col>
      <xdr:colOff>177800</xdr:colOff>
      <xdr:row>41</xdr:row>
      <xdr:rowOff>125730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18395950" y="6899275"/>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57785</xdr:rowOff>
    </xdr:from>
    <xdr:to>
      <xdr:col>102</xdr:col>
      <xdr:colOff>165100</xdr:colOff>
      <xdr:row>41</xdr:row>
      <xdr:rowOff>159385</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7551400" y="683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108585</xdr:rowOff>
    </xdr:from>
    <xdr:to>
      <xdr:col>107</xdr:col>
      <xdr:colOff>50800</xdr:colOff>
      <xdr:row>41</xdr:row>
      <xdr:rowOff>125730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7602200" y="6884035"/>
          <a:ext cx="7937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149225</xdr:rowOff>
    </xdr:from>
    <xdr:to>
      <xdr:col>98</xdr:col>
      <xdr:colOff>38100</xdr:colOff>
      <xdr:row>40</xdr:row>
      <xdr:rowOff>79375</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16757650" y="65944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28575</xdr:rowOff>
    </xdr:from>
    <xdr:to>
      <xdr:col>102</xdr:col>
      <xdr:colOff>114300</xdr:colOff>
      <xdr:row>41</xdr:row>
      <xdr:rowOff>108585</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6802100" y="6638925"/>
          <a:ext cx="800100" cy="2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8980227" y="635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8180127" y="635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738637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6592627"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165752</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8980227" y="694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167657</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8180127" y="694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150512</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7386377" y="692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95902</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00000000-0008-0000-0E00-000063020000}"/>
            </a:ext>
          </a:extLst>
        </xdr:cNvPr>
        <xdr:cNvSpPr txBox="1"/>
      </xdr:nvSpPr>
      <xdr:spPr>
        <a:xfrm>
          <a:off x="16592627" y="637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07977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00000000-0008-0000-0E00-00007902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flipV="1">
          <a:off x="14699614" y="9187434"/>
          <a:ext cx="0" cy="1114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00000000-0008-0000-0E00-00007B020000}"/>
            </a:ext>
          </a:extLst>
        </xdr:cNvPr>
        <xdr:cNvSpPr txBox="1"/>
      </xdr:nvSpPr>
      <xdr:spPr>
        <a:xfrm>
          <a:off x="14738350" y="10305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4611350" y="10301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00000000-0008-0000-0E00-00007D020000}"/>
            </a:ext>
          </a:extLst>
        </xdr:cNvPr>
        <xdr:cNvSpPr txBox="1"/>
      </xdr:nvSpPr>
      <xdr:spPr>
        <a:xfrm>
          <a:off x="14738350" y="8969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4611350" y="91874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00000000-0008-0000-0E00-00007F020000}"/>
            </a:ext>
          </a:extLst>
        </xdr:cNvPr>
        <xdr:cNvSpPr txBox="1"/>
      </xdr:nvSpPr>
      <xdr:spPr>
        <a:xfrm>
          <a:off x="14738350" y="9638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4649450" y="978103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388745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3093700" y="9716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2299950" y="97005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1487150" y="96936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47498</xdr:rowOff>
    </xdr:from>
    <xdr:to>
      <xdr:col>85</xdr:col>
      <xdr:colOff>177800</xdr:colOff>
      <xdr:row>60</xdr:row>
      <xdr:rowOff>149098</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4649450" y="995984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25925</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00000000-0008-0000-0E00-00008B020000}"/>
            </a:ext>
          </a:extLst>
        </xdr:cNvPr>
        <xdr:cNvSpPr txBox="1"/>
      </xdr:nvSpPr>
      <xdr:spPr>
        <a:xfrm>
          <a:off x="14738350" y="993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8636</xdr:rowOff>
    </xdr:from>
    <xdr:to>
      <xdr:col>81</xdr:col>
      <xdr:colOff>101600</xdr:colOff>
      <xdr:row>60</xdr:row>
      <xdr:rowOff>110236</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3887450" y="992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59436</xdr:rowOff>
    </xdr:from>
    <xdr:to>
      <xdr:col>85</xdr:col>
      <xdr:colOff>127000</xdr:colOff>
      <xdr:row>60</xdr:row>
      <xdr:rowOff>98298</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3938250" y="9971786"/>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168656</xdr:rowOff>
    </xdr:from>
    <xdr:to>
      <xdr:col>76</xdr:col>
      <xdr:colOff>165100</xdr:colOff>
      <xdr:row>60</xdr:row>
      <xdr:rowOff>98806</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3093700" y="990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48006</xdr:rowOff>
    </xdr:from>
    <xdr:to>
      <xdr:col>81</xdr:col>
      <xdr:colOff>50800</xdr:colOff>
      <xdr:row>60</xdr:row>
      <xdr:rowOff>59436</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3144500" y="9960356"/>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52070</xdr:rowOff>
    </xdr:from>
    <xdr:to>
      <xdr:col>72</xdr:col>
      <xdr:colOff>38100</xdr:colOff>
      <xdr:row>60</xdr:row>
      <xdr:rowOff>153670</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2299950" y="9964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48006</xdr:rowOff>
    </xdr:from>
    <xdr:to>
      <xdr:col>76</xdr:col>
      <xdr:colOff>114300</xdr:colOff>
      <xdr:row>60</xdr:row>
      <xdr:rowOff>102870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flipV="1">
          <a:off x="12344400" y="9960356"/>
          <a:ext cx="8001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58928</xdr:rowOff>
    </xdr:from>
    <xdr:to>
      <xdr:col>67</xdr:col>
      <xdr:colOff>101600</xdr:colOff>
      <xdr:row>60</xdr:row>
      <xdr:rowOff>160528</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1487150" y="99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102870</xdr:rowOff>
    </xdr:from>
    <xdr:to>
      <xdr:col>71</xdr:col>
      <xdr:colOff>177800</xdr:colOff>
      <xdr:row>60</xdr:row>
      <xdr:rowOff>109728</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flipV="1">
          <a:off x="11537950" y="10015220"/>
          <a:ext cx="8064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660" name="n_1aveValue【学校施設】&#10;有形固定資産減価償却率">
          <a:extLst>
            <a:ext uri="{FF2B5EF4-FFF2-40B4-BE49-F238E27FC236}">
              <a16:creationId xmlns:a16="http://schemas.microsoft.com/office/drawing/2014/main" id="{00000000-0008-0000-0E00-000094020000}"/>
            </a:ext>
          </a:extLst>
        </xdr:cNvPr>
        <xdr:cNvSpPr txBox="1"/>
      </xdr:nvSpPr>
      <xdr:spPr>
        <a:xfrm>
          <a:off x="13742044" y="955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661" name="n_2aveValue【学校施設】&#10;有形固定資産減価償却率">
          <a:extLst>
            <a:ext uri="{FF2B5EF4-FFF2-40B4-BE49-F238E27FC236}">
              <a16:creationId xmlns:a16="http://schemas.microsoft.com/office/drawing/2014/main" id="{00000000-0008-0000-0E00-000095020000}"/>
            </a:ext>
          </a:extLst>
        </xdr:cNvPr>
        <xdr:cNvSpPr txBox="1"/>
      </xdr:nvSpPr>
      <xdr:spPr>
        <a:xfrm>
          <a:off x="12960994" y="9498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662" name="n_3aveValue【学校施設】&#10;有形固定資産減価償却率">
          <a:extLst>
            <a:ext uri="{FF2B5EF4-FFF2-40B4-BE49-F238E27FC236}">
              <a16:creationId xmlns:a16="http://schemas.microsoft.com/office/drawing/2014/main" id="{00000000-0008-0000-0E00-000096020000}"/>
            </a:ext>
          </a:extLst>
        </xdr:cNvPr>
        <xdr:cNvSpPr txBox="1"/>
      </xdr:nvSpPr>
      <xdr:spPr>
        <a:xfrm>
          <a:off x="12167244" y="9482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58183</xdr:rowOff>
    </xdr:from>
    <xdr:ext cx="405111" cy="259045"/>
    <xdr:sp macro="" textlink="">
      <xdr:nvSpPr>
        <xdr:cNvPr id="663" name="n_4aveValue【学校施設】&#10;有形固定資産減価償却率">
          <a:extLst>
            <a:ext uri="{FF2B5EF4-FFF2-40B4-BE49-F238E27FC236}">
              <a16:creationId xmlns:a16="http://schemas.microsoft.com/office/drawing/2014/main" id="{00000000-0008-0000-0E00-000097020000}"/>
            </a:ext>
          </a:extLst>
        </xdr:cNvPr>
        <xdr:cNvSpPr txBox="1"/>
      </xdr:nvSpPr>
      <xdr:spPr>
        <a:xfrm>
          <a:off x="11354444" y="9475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101363</xdr:rowOff>
    </xdr:from>
    <xdr:ext cx="405111" cy="259045"/>
    <xdr:sp macro="" textlink="">
      <xdr:nvSpPr>
        <xdr:cNvPr id="664" name="n_1mainValue【学校施設】&#10;有形固定資産減価償却率">
          <a:extLst>
            <a:ext uri="{FF2B5EF4-FFF2-40B4-BE49-F238E27FC236}">
              <a16:creationId xmlns:a16="http://schemas.microsoft.com/office/drawing/2014/main" id="{00000000-0008-0000-0E00-000098020000}"/>
            </a:ext>
          </a:extLst>
        </xdr:cNvPr>
        <xdr:cNvSpPr txBox="1"/>
      </xdr:nvSpPr>
      <xdr:spPr>
        <a:xfrm>
          <a:off x="13742044" y="1001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89933</xdr:rowOff>
    </xdr:from>
    <xdr:ext cx="405111" cy="259045"/>
    <xdr:sp macro="" textlink="">
      <xdr:nvSpPr>
        <xdr:cNvPr id="665" name="n_2mainValue【学校施設】&#10;有形固定資産減価償却率">
          <a:extLst>
            <a:ext uri="{FF2B5EF4-FFF2-40B4-BE49-F238E27FC236}">
              <a16:creationId xmlns:a16="http://schemas.microsoft.com/office/drawing/2014/main" id="{00000000-0008-0000-0E00-000099020000}"/>
            </a:ext>
          </a:extLst>
        </xdr:cNvPr>
        <xdr:cNvSpPr txBox="1"/>
      </xdr:nvSpPr>
      <xdr:spPr>
        <a:xfrm>
          <a:off x="12960994" y="1000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144797</xdr:rowOff>
    </xdr:from>
    <xdr:ext cx="405111" cy="259045"/>
    <xdr:sp macro="" textlink="">
      <xdr:nvSpPr>
        <xdr:cNvPr id="666" name="n_3mainValue【学校施設】&#10;有形固定資産減価償却率">
          <a:extLst>
            <a:ext uri="{FF2B5EF4-FFF2-40B4-BE49-F238E27FC236}">
              <a16:creationId xmlns:a16="http://schemas.microsoft.com/office/drawing/2014/main" id="{00000000-0008-0000-0E00-00009A020000}"/>
            </a:ext>
          </a:extLst>
        </xdr:cNvPr>
        <xdr:cNvSpPr txBox="1"/>
      </xdr:nvSpPr>
      <xdr:spPr>
        <a:xfrm>
          <a:off x="121672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151655</xdr:rowOff>
    </xdr:from>
    <xdr:ext cx="405111" cy="259045"/>
    <xdr:sp macro="" textlink="">
      <xdr:nvSpPr>
        <xdr:cNvPr id="667" name="n_4mainValue【学校施設】&#10;有形固定資産減価償却率">
          <a:extLst>
            <a:ext uri="{FF2B5EF4-FFF2-40B4-BE49-F238E27FC236}">
              <a16:creationId xmlns:a16="http://schemas.microsoft.com/office/drawing/2014/main" id="{00000000-0008-0000-0E00-00009B020000}"/>
            </a:ext>
          </a:extLst>
        </xdr:cNvPr>
        <xdr:cNvSpPr txBox="1"/>
      </xdr:nvSpPr>
      <xdr:spPr>
        <a:xfrm>
          <a:off x="11354444" y="1006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00000000-0008-0000-0E00-0000B102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flipV="1">
          <a:off x="19951064" y="9531807"/>
          <a:ext cx="0" cy="99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691" name="【学校施設】&#10;一人当たり面積最小値テキスト">
          <a:extLst>
            <a:ext uri="{FF2B5EF4-FFF2-40B4-BE49-F238E27FC236}">
              <a16:creationId xmlns:a16="http://schemas.microsoft.com/office/drawing/2014/main" id="{00000000-0008-0000-0E00-0000B3020000}"/>
            </a:ext>
          </a:extLst>
        </xdr:cNvPr>
        <xdr:cNvSpPr txBox="1"/>
      </xdr:nvSpPr>
      <xdr:spPr>
        <a:xfrm>
          <a:off x="19989800" y="1052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9881850" y="105251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693" name="【学校施設】&#10;一人当たり面積最大値テキスト">
          <a:extLst>
            <a:ext uri="{FF2B5EF4-FFF2-40B4-BE49-F238E27FC236}">
              <a16:creationId xmlns:a16="http://schemas.microsoft.com/office/drawing/2014/main" id="{00000000-0008-0000-0E00-0000B5020000}"/>
            </a:ext>
          </a:extLst>
        </xdr:cNvPr>
        <xdr:cNvSpPr txBox="1"/>
      </xdr:nvSpPr>
      <xdr:spPr>
        <a:xfrm>
          <a:off x="19989800" y="931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9881850" y="95318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695" name="【学校施設】&#10;一人当たり面積平均値テキスト">
          <a:extLst>
            <a:ext uri="{FF2B5EF4-FFF2-40B4-BE49-F238E27FC236}">
              <a16:creationId xmlns:a16="http://schemas.microsoft.com/office/drawing/2014/main" id="{00000000-0008-0000-0E00-0000B7020000}"/>
            </a:ext>
          </a:extLst>
        </xdr:cNvPr>
        <xdr:cNvSpPr txBox="1"/>
      </xdr:nvSpPr>
      <xdr:spPr>
        <a:xfrm>
          <a:off x="19989800" y="100507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19900900" y="100723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19157950" y="100741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18345150" y="100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17551400" y="1010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16757650" y="101176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118821</xdr:rowOff>
    </xdr:from>
    <xdr:to>
      <xdr:col>116</xdr:col>
      <xdr:colOff>114300</xdr:colOff>
      <xdr:row>59</xdr:row>
      <xdr:rowOff>48971</xdr:rowOff>
    </xdr:to>
    <xdr:sp macro="" textlink="">
      <xdr:nvSpPr>
        <xdr:cNvPr id="706" name="楕円 705">
          <a:extLst>
            <a:ext uri="{FF2B5EF4-FFF2-40B4-BE49-F238E27FC236}">
              <a16:creationId xmlns:a16="http://schemas.microsoft.com/office/drawing/2014/main" id="{00000000-0008-0000-0E00-0000C2020000}"/>
            </a:ext>
          </a:extLst>
        </xdr:cNvPr>
        <xdr:cNvSpPr/>
      </xdr:nvSpPr>
      <xdr:spPr>
        <a:xfrm>
          <a:off x="19900900" y="97009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141698</xdr:rowOff>
    </xdr:from>
    <xdr:ext cx="469744" cy="259045"/>
    <xdr:sp macro="" textlink="">
      <xdr:nvSpPr>
        <xdr:cNvPr id="707" name="【学校施設】&#10;一人当たり面積該当値テキスト">
          <a:extLst>
            <a:ext uri="{FF2B5EF4-FFF2-40B4-BE49-F238E27FC236}">
              <a16:creationId xmlns:a16="http://schemas.microsoft.com/office/drawing/2014/main" id="{00000000-0008-0000-0E00-0000C3020000}"/>
            </a:ext>
          </a:extLst>
        </xdr:cNvPr>
        <xdr:cNvSpPr txBox="1"/>
      </xdr:nvSpPr>
      <xdr:spPr>
        <a:xfrm>
          <a:off x="19989800" y="95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148082</xdr:rowOff>
    </xdr:from>
    <xdr:to>
      <xdr:col>112</xdr:col>
      <xdr:colOff>38100</xdr:colOff>
      <xdr:row>59</xdr:row>
      <xdr:rowOff>78232</xdr:rowOff>
    </xdr:to>
    <xdr:sp macro="" textlink="">
      <xdr:nvSpPr>
        <xdr:cNvPr id="708" name="楕円 707">
          <a:extLst>
            <a:ext uri="{FF2B5EF4-FFF2-40B4-BE49-F238E27FC236}">
              <a16:creationId xmlns:a16="http://schemas.microsoft.com/office/drawing/2014/main" id="{00000000-0008-0000-0E00-0000C4020000}"/>
            </a:ext>
          </a:extLst>
        </xdr:cNvPr>
        <xdr:cNvSpPr/>
      </xdr:nvSpPr>
      <xdr:spPr>
        <a:xfrm>
          <a:off x="19157950" y="97302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169621</xdr:rowOff>
    </xdr:from>
    <xdr:to>
      <xdr:col>116</xdr:col>
      <xdr:colOff>63500</xdr:colOff>
      <xdr:row>59</xdr:row>
      <xdr:rowOff>27432</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flipV="1">
          <a:off x="19202400" y="9745421"/>
          <a:ext cx="7493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2236</xdr:rowOff>
    </xdr:from>
    <xdr:to>
      <xdr:col>107</xdr:col>
      <xdr:colOff>101600</xdr:colOff>
      <xdr:row>59</xdr:row>
      <xdr:rowOff>103836</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18345150" y="974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27432</xdr:rowOff>
    </xdr:from>
    <xdr:to>
      <xdr:col>111</xdr:col>
      <xdr:colOff>177800</xdr:colOff>
      <xdr:row>59</xdr:row>
      <xdr:rowOff>53036</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flipV="1">
          <a:off x="18395950" y="9774682"/>
          <a:ext cx="80645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26467</xdr:rowOff>
    </xdr:from>
    <xdr:to>
      <xdr:col>102</xdr:col>
      <xdr:colOff>165100</xdr:colOff>
      <xdr:row>59</xdr:row>
      <xdr:rowOff>128067</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17551400" y="977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53036</xdr:rowOff>
    </xdr:from>
    <xdr:to>
      <xdr:col>107</xdr:col>
      <xdr:colOff>50800</xdr:colOff>
      <xdr:row>59</xdr:row>
      <xdr:rowOff>77267</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17602200" y="9800286"/>
          <a:ext cx="79375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54813</xdr:rowOff>
    </xdr:from>
    <xdr:to>
      <xdr:col>98</xdr:col>
      <xdr:colOff>38100</xdr:colOff>
      <xdr:row>59</xdr:row>
      <xdr:rowOff>156413</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16757650" y="98020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77267</xdr:rowOff>
    </xdr:from>
    <xdr:to>
      <xdr:col>102</xdr:col>
      <xdr:colOff>114300</xdr:colOff>
      <xdr:row>59</xdr:row>
      <xdr:rowOff>105613</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flipV="1">
          <a:off x="16802100" y="9824517"/>
          <a:ext cx="8001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716" name="n_1aveValue【学校施設】&#10;一人当たり面積">
          <a:extLst>
            <a:ext uri="{FF2B5EF4-FFF2-40B4-BE49-F238E27FC236}">
              <a16:creationId xmlns:a16="http://schemas.microsoft.com/office/drawing/2014/main" id="{00000000-0008-0000-0E00-0000CC020000}"/>
            </a:ext>
          </a:extLst>
        </xdr:cNvPr>
        <xdr:cNvSpPr txBox="1"/>
      </xdr:nvSpPr>
      <xdr:spPr>
        <a:xfrm>
          <a:off x="18980227" y="1016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717" name="n_2aveValue【学校施設】&#10;一人当たり面積">
          <a:extLst>
            <a:ext uri="{FF2B5EF4-FFF2-40B4-BE49-F238E27FC236}">
              <a16:creationId xmlns:a16="http://schemas.microsoft.com/office/drawing/2014/main" id="{00000000-0008-0000-0E00-0000CD020000}"/>
            </a:ext>
          </a:extLst>
        </xdr:cNvPr>
        <xdr:cNvSpPr txBox="1"/>
      </xdr:nvSpPr>
      <xdr:spPr>
        <a:xfrm>
          <a:off x="18180127" y="101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718" name="n_3aveValue【学校施設】&#10;一人当たり面積">
          <a:extLst>
            <a:ext uri="{FF2B5EF4-FFF2-40B4-BE49-F238E27FC236}">
              <a16:creationId xmlns:a16="http://schemas.microsoft.com/office/drawing/2014/main" id="{00000000-0008-0000-0E00-0000CE020000}"/>
            </a:ext>
          </a:extLst>
        </xdr:cNvPr>
        <xdr:cNvSpPr txBox="1"/>
      </xdr:nvSpPr>
      <xdr:spPr>
        <a:xfrm>
          <a:off x="17386377" y="1019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719" name="n_4aveValue【学校施設】&#10;一人当たり面積">
          <a:extLst>
            <a:ext uri="{FF2B5EF4-FFF2-40B4-BE49-F238E27FC236}">
              <a16:creationId xmlns:a16="http://schemas.microsoft.com/office/drawing/2014/main" id="{00000000-0008-0000-0E00-0000CF020000}"/>
            </a:ext>
          </a:extLst>
        </xdr:cNvPr>
        <xdr:cNvSpPr txBox="1"/>
      </xdr:nvSpPr>
      <xdr:spPr>
        <a:xfrm>
          <a:off x="16592627" y="1021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94759</xdr:rowOff>
    </xdr:from>
    <xdr:ext cx="469744" cy="259045"/>
    <xdr:sp macro="" textlink="">
      <xdr:nvSpPr>
        <xdr:cNvPr id="720" name="n_1mainValue【学校施設】&#10;一人当たり面積">
          <a:extLst>
            <a:ext uri="{FF2B5EF4-FFF2-40B4-BE49-F238E27FC236}">
              <a16:creationId xmlns:a16="http://schemas.microsoft.com/office/drawing/2014/main" id="{00000000-0008-0000-0E00-0000D0020000}"/>
            </a:ext>
          </a:extLst>
        </xdr:cNvPr>
        <xdr:cNvSpPr txBox="1"/>
      </xdr:nvSpPr>
      <xdr:spPr>
        <a:xfrm>
          <a:off x="18980227" y="951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120363</xdr:rowOff>
    </xdr:from>
    <xdr:ext cx="469744" cy="259045"/>
    <xdr:sp macro="" textlink="">
      <xdr:nvSpPr>
        <xdr:cNvPr id="721" name="n_2mainValue【学校施設】&#10;一人当たり面積">
          <a:extLst>
            <a:ext uri="{FF2B5EF4-FFF2-40B4-BE49-F238E27FC236}">
              <a16:creationId xmlns:a16="http://schemas.microsoft.com/office/drawing/2014/main" id="{00000000-0008-0000-0E00-0000D1020000}"/>
            </a:ext>
          </a:extLst>
        </xdr:cNvPr>
        <xdr:cNvSpPr txBox="1"/>
      </xdr:nvSpPr>
      <xdr:spPr>
        <a:xfrm>
          <a:off x="18180127" y="953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144594</xdr:rowOff>
    </xdr:from>
    <xdr:ext cx="469744" cy="259045"/>
    <xdr:sp macro="" textlink="">
      <xdr:nvSpPr>
        <xdr:cNvPr id="722" name="n_3mainValue【学校施設】&#10;一人当たり面積">
          <a:extLst>
            <a:ext uri="{FF2B5EF4-FFF2-40B4-BE49-F238E27FC236}">
              <a16:creationId xmlns:a16="http://schemas.microsoft.com/office/drawing/2014/main" id="{00000000-0008-0000-0E00-0000D2020000}"/>
            </a:ext>
          </a:extLst>
        </xdr:cNvPr>
        <xdr:cNvSpPr txBox="1"/>
      </xdr:nvSpPr>
      <xdr:spPr>
        <a:xfrm>
          <a:off x="17386377" y="956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1490</xdr:rowOff>
    </xdr:from>
    <xdr:ext cx="469744" cy="259045"/>
    <xdr:sp macro="" textlink="">
      <xdr:nvSpPr>
        <xdr:cNvPr id="723" name="n_4mainValue【学校施設】&#10;一人当たり面積">
          <a:extLst>
            <a:ext uri="{FF2B5EF4-FFF2-40B4-BE49-F238E27FC236}">
              <a16:creationId xmlns:a16="http://schemas.microsoft.com/office/drawing/2014/main" id="{00000000-0008-0000-0E00-0000D3020000}"/>
            </a:ext>
          </a:extLst>
        </xdr:cNvPr>
        <xdr:cNvSpPr txBox="1"/>
      </xdr:nvSpPr>
      <xdr:spPr>
        <a:xfrm>
          <a:off x="16592627" y="958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a:extLst>
            <a:ext uri="{FF2B5EF4-FFF2-40B4-BE49-F238E27FC236}">
              <a16:creationId xmlns:a16="http://schemas.microsoft.com/office/drawing/2014/main" id="{00000000-0008-0000-0E00-0000EC02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flipV="1">
          <a:off x="14699614" y="12989198"/>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a:extLst>
            <a:ext uri="{FF2B5EF4-FFF2-40B4-BE49-F238E27FC236}">
              <a16:creationId xmlns:a16="http://schemas.microsoft.com/office/drawing/2014/main" id="{00000000-0008-0000-0E00-0000EE020000}"/>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752" name="【児童館】&#10;有形固定資産減価償却率最大値テキスト">
          <a:extLst>
            <a:ext uri="{FF2B5EF4-FFF2-40B4-BE49-F238E27FC236}">
              <a16:creationId xmlns:a16="http://schemas.microsoft.com/office/drawing/2014/main" id="{00000000-0008-0000-0E00-0000F0020000}"/>
            </a:ext>
          </a:extLst>
        </xdr:cNvPr>
        <xdr:cNvSpPr txBox="1"/>
      </xdr:nvSpPr>
      <xdr:spPr>
        <a:xfrm>
          <a:off x="14738350" y="12770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4611350" y="129891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99984</xdr:rowOff>
    </xdr:from>
    <xdr:ext cx="405111" cy="259045"/>
    <xdr:sp macro="" textlink="">
      <xdr:nvSpPr>
        <xdr:cNvPr id="754" name="【児童館】&#10;有形固定資産減価償却率平均値テキスト">
          <a:extLst>
            <a:ext uri="{FF2B5EF4-FFF2-40B4-BE49-F238E27FC236}">
              <a16:creationId xmlns:a16="http://schemas.microsoft.com/office/drawing/2014/main" id="{00000000-0008-0000-0E00-0000F2020000}"/>
            </a:ext>
          </a:extLst>
        </xdr:cNvPr>
        <xdr:cNvSpPr txBox="1"/>
      </xdr:nvSpPr>
      <xdr:spPr>
        <a:xfrm>
          <a:off x="14738350" y="13479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755" name="フローチャート: 判断 754">
          <a:extLst>
            <a:ext uri="{FF2B5EF4-FFF2-40B4-BE49-F238E27FC236}">
              <a16:creationId xmlns:a16="http://schemas.microsoft.com/office/drawing/2014/main" id="{00000000-0008-0000-0E00-0000F3020000}"/>
            </a:ext>
          </a:extLst>
        </xdr:cNvPr>
        <xdr:cNvSpPr/>
      </xdr:nvSpPr>
      <xdr:spPr>
        <a:xfrm>
          <a:off x="14649450" y="136216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756" name="フローチャート: 判断 755">
          <a:extLst>
            <a:ext uri="{FF2B5EF4-FFF2-40B4-BE49-F238E27FC236}">
              <a16:creationId xmlns:a16="http://schemas.microsoft.com/office/drawing/2014/main" id="{00000000-0008-0000-0E00-0000F4020000}"/>
            </a:ext>
          </a:extLst>
        </xdr:cNvPr>
        <xdr:cNvSpPr/>
      </xdr:nvSpPr>
      <xdr:spPr>
        <a:xfrm>
          <a:off x="13887450" y="1359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757" name="フローチャート: 判断 756">
          <a:extLst>
            <a:ext uri="{FF2B5EF4-FFF2-40B4-BE49-F238E27FC236}">
              <a16:creationId xmlns:a16="http://schemas.microsoft.com/office/drawing/2014/main" id="{00000000-0008-0000-0E00-0000F5020000}"/>
            </a:ext>
          </a:extLst>
        </xdr:cNvPr>
        <xdr:cNvSpPr/>
      </xdr:nvSpPr>
      <xdr:spPr>
        <a:xfrm>
          <a:off x="13093700" y="1355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2299950" y="135333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1487150" y="135169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65" name="楕円 764">
          <a:extLst>
            <a:ext uri="{FF2B5EF4-FFF2-40B4-BE49-F238E27FC236}">
              <a16:creationId xmlns:a16="http://schemas.microsoft.com/office/drawing/2014/main" id="{00000000-0008-0000-0E00-0000FD020000}"/>
            </a:ext>
          </a:extLst>
        </xdr:cNvPr>
        <xdr:cNvSpPr/>
      </xdr:nvSpPr>
      <xdr:spPr>
        <a:xfrm>
          <a:off x="14649450" y="143228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66" name="【児童館】&#10;有形固定資産減価償却率該当値テキスト">
          <a:extLst>
            <a:ext uri="{FF2B5EF4-FFF2-40B4-BE49-F238E27FC236}">
              <a16:creationId xmlns:a16="http://schemas.microsoft.com/office/drawing/2014/main" id="{00000000-0008-0000-0E00-0000FE020000}"/>
            </a:ext>
          </a:extLst>
        </xdr:cNvPr>
        <xdr:cNvSpPr txBox="1"/>
      </xdr:nvSpPr>
      <xdr:spPr>
        <a:xfrm>
          <a:off x="14738350" y="1423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67" name="楕円 766">
          <a:extLst>
            <a:ext uri="{FF2B5EF4-FFF2-40B4-BE49-F238E27FC236}">
              <a16:creationId xmlns:a16="http://schemas.microsoft.com/office/drawing/2014/main" id="{00000000-0008-0000-0E00-0000FF020000}"/>
            </a:ext>
          </a:extLst>
        </xdr:cNvPr>
        <xdr:cNvSpPr/>
      </xdr:nvSpPr>
      <xdr:spPr>
        <a:xfrm>
          <a:off x="13887450" y="143228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3938250" y="1436732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69" name="楕円 768">
          <a:extLst>
            <a:ext uri="{FF2B5EF4-FFF2-40B4-BE49-F238E27FC236}">
              <a16:creationId xmlns:a16="http://schemas.microsoft.com/office/drawing/2014/main" id="{00000000-0008-0000-0E00-000001030000}"/>
            </a:ext>
          </a:extLst>
        </xdr:cNvPr>
        <xdr:cNvSpPr/>
      </xdr:nvSpPr>
      <xdr:spPr>
        <a:xfrm>
          <a:off x="13093700" y="143228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3144500" y="1436732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71" name="楕円 770">
          <a:extLst>
            <a:ext uri="{FF2B5EF4-FFF2-40B4-BE49-F238E27FC236}">
              <a16:creationId xmlns:a16="http://schemas.microsoft.com/office/drawing/2014/main" id="{00000000-0008-0000-0E00-000003030000}"/>
            </a:ext>
          </a:extLst>
        </xdr:cNvPr>
        <xdr:cNvSpPr/>
      </xdr:nvSpPr>
      <xdr:spPr>
        <a:xfrm>
          <a:off x="12299950" y="143228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a:off x="12344400" y="1436732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73" name="楕円 772">
          <a:extLst>
            <a:ext uri="{FF2B5EF4-FFF2-40B4-BE49-F238E27FC236}">
              <a16:creationId xmlns:a16="http://schemas.microsoft.com/office/drawing/2014/main" id="{00000000-0008-0000-0E00-000005030000}"/>
            </a:ext>
          </a:extLst>
        </xdr:cNvPr>
        <xdr:cNvSpPr/>
      </xdr:nvSpPr>
      <xdr:spPr>
        <a:xfrm>
          <a:off x="11487150" y="143228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74" name="直線コネクタ 773">
          <a:extLst>
            <a:ext uri="{FF2B5EF4-FFF2-40B4-BE49-F238E27FC236}">
              <a16:creationId xmlns:a16="http://schemas.microsoft.com/office/drawing/2014/main" id="{00000000-0008-0000-0E00-000006030000}"/>
            </a:ext>
          </a:extLst>
        </xdr:cNvPr>
        <xdr:cNvCxnSpPr/>
      </xdr:nvCxnSpPr>
      <xdr:spPr>
        <a:xfrm>
          <a:off x="11537950" y="1436732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775" name="n_1aveValue【児童館】&#10;有形固定資産減価償却率">
          <a:extLst>
            <a:ext uri="{FF2B5EF4-FFF2-40B4-BE49-F238E27FC236}">
              <a16:creationId xmlns:a16="http://schemas.microsoft.com/office/drawing/2014/main" id="{00000000-0008-0000-0E00-000007030000}"/>
            </a:ext>
          </a:extLst>
        </xdr:cNvPr>
        <xdr:cNvSpPr txBox="1"/>
      </xdr:nvSpPr>
      <xdr:spPr>
        <a:xfrm>
          <a:off x="13742044" y="1337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776" name="n_2aveValue【児童館】&#10;有形固定資産減価償却率">
          <a:extLst>
            <a:ext uri="{FF2B5EF4-FFF2-40B4-BE49-F238E27FC236}">
              <a16:creationId xmlns:a16="http://schemas.microsoft.com/office/drawing/2014/main" id="{00000000-0008-0000-0E00-000008030000}"/>
            </a:ext>
          </a:extLst>
        </xdr:cNvPr>
        <xdr:cNvSpPr txBox="1"/>
      </xdr:nvSpPr>
      <xdr:spPr>
        <a:xfrm>
          <a:off x="12960994" y="1333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777" name="n_3aveValue【児童館】&#10;有形固定資産減価償却率">
          <a:extLst>
            <a:ext uri="{FF2B5EF4-FFF2-40B4-BE49-F238E27FC236}">
              <a16:creationId xmlns:a16="http://schemas.microsoft.com/office/drawing/2014/main" id="{00000000-0008-0000-0E00-000009030000}"/>
            </a:ext>
          </a:extLst>
        </xdr:cNvPr>
        <xdr:cNvSpPr txBox="1"/>
      </xdr:nvSpPr>
      <xdr:spPr>
        <a:xfrm>
          <a:off x="12167244" y="13314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778" name="n_4aveValue【児童館】&#10;有形固定資産減価償却率">
          <a:extLst>
            <a:ext uri="{FF2B5EF4-FFF2-40B4-BE49-F238E27FC236}">
              <a16:creationId xmlns:a16="http://schemas.microsoft.com/office/drawing/2014/main" id="{00000000-0008-0000-0E00-00000A030000}"/>
            </a:ext>
          </a:extLst>
        </xdr:cNvPr>
        <xdr:cNvSpPr txBox="1"/>
      </xdr:nvSpPr>
      <xdr:spPr>
        <a:xfrm>
          <a:off x="11354444" y="13298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79" name="n_1mainValue【児童館】&#10;有形固定資産減価償却率">
          <a:extLst>
            <a:ext uri="{FF2B5EF4-FFF2-40B4-BE49-F238E27FC236}">
              <a16:creationId xmlns:a16="http://schemas.microsoft.com/office/drawing/2014/main" id="{00000000-0008-0000-0E00-00000B030000}"/>
            </a:ext>
          </a:extLst>
        </xdr:cNvPr>
        <xdr:cNvSpPr txBox="1"/>
      </xdr:nvSpPr>
      <xdr:spPr>
        <a:xfrm>
          <a:off x="13716077" y="1440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80" name="n_2mainValue【児童館】&#10;有形固定資産減価償却率">
          <a:extLst>
            <a:ext uri="{FF2B5EF4-FFF2-40B4-BE49-F238E27FC236}">
              <a16:creationId xmlns:a16="http://schemas.microsoft.com/office/drawing/2014/main" id="{00000000-0008-0000-0E00-00000C030000}"/>
            </a:ext>
          </a:extLst>
        </xdr:cNvPr>
        <xdr:cNvSpPr txBox="1"/>
      </xdr:nvSpPr>
      <xdr:spPr>
        <a:xfrm>
          <a:off x="12928677" y="1440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81" name="n_3mainValue【児童館】&#10;有形固定資産減価償却率">
          <a:extLst>
            <a:ext uri="{FF2B5EF4-FFF2-40B4-BE49-F238E27FC236}">
              <a16:creationId xmlns:a16="http://schemas.microsoft.com/office/drawing/2014/main" id="{00000000-0008-0000-0E00-00000D030000}"/>
            </a:ext>
          </a:extLst>
        </xdr:cNvPr>
        <xdr:cNvSpPr txBox="1"/>
      </xdr:nvSpPr>
      <xdr:spPr>
        <a:xfrm>
          <a:off x="12134927" y="1440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82" name="n_4mainValue【児童館】&#10;有形固定資産減価償却率">
          <a:extLst>
            <a:ext uri="{FF2B5EF4-FFF2-40B4-BE49-F238E27FC236}">
              <a16:creationId xmlns:a16="http://schemas.microsoft.com/office/drawing/2014/main" id="{00000000-0008-0000-0E00-00000E030000}"/>
            </a:ext>
          </a:extLst>
        </xdr:cNvPr>
        <xdr:cNvSpPr txBox="1"/>
      </xdr:nvSpPr>
      <xdr:spPr>
        <a:xfrm>
          <a:off x="11322127" y="1440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00000000-0008-0000-0E00-00001703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00000000-0008-0000-0E00-00002303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flipV="1">
          <a:off x="19951064" y="13094208"/>
          <a:ext cx="0" cy="112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5" name="【児童館】&#10;一人当たり面積最小値テキスト">
          <a:extLst>
            <a:ext uri="{FF2B5EF4-FFF2-40B4-BE49-F238E27FC236}">
              <a16:creationId xmlns:a16="http://schemas.microsoft.com/office/drawing/2014/main" id="{00000000-0008-0000-0E00-000025030000}"/>
            </a:ext>
          </a:extLst>
        </xdr:cNvPr>
        <xdr:cNvSpPr txBox="1"/>
      </xdr:nvSpPr>
      <xdr:spPr>
        <a:xfrm>
          <a:off x="19989800" y="1422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9881850" y="142201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07" name="【児童館】&#10;一人当たり面積最大値テキスト">
          <a:extLst>
            <a:ext uri="{FF2B5EF4-FFF2-40B4-BE49-F238E27FC236}">
              <a16:creationId xmlns:a16="http://schemas.microsoft.com/office/drawing/2014/main" id="{00000000-0008-0000-0E00-000027030000}"/>
            </a:ext>
          </a:extLst>
        </xdr:cNvPr>
        <xdr:cNvSpPr txBox="1"/>
      </xdr:nvSpPr>
      <xdr:spPr>
        <a:xfrm>
          <a:off x="19989800" y="1288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9881850" y="13094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809" name="【児童館】&#10;一人当たり面積平均値テキスト">
          <a:extLst>
            <a:ext uri="{FF2B5EF4-FFF2-40B4-BE49-F238E27FC236}">
              <a16:creationId xmlns:a16="http://schemas.microsoft.com/office/drawing/2014/main" id="{00000000-0008-0000-0E00-000029030000}"/>
            </a:ext>
          </a:extLst>
        </xdr:cNvPr>
        <xdr:cNvSpPr txBox="1"/>
      </xdr:nvSpPr>
      <xdr:spPr>
        <a:xfrm>
          <a:off x="19989800" y="13891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810" name="フローチャート: 判断 809">
          <a:extLst>
            <a:ext uri="{FF2B5EF4-FFF2-40B4-BE49-F238E27FC236}">
              <a16:creationId xmlns:a16="http://schemas.microsoft.com/office/drawing/2014/main" id="{00000000-0008-0000-0E00-00002A030000}"/>
            </a:ext>
          </a:extLst>
        </xdr:cNvPr>
        <xdr:cNvSpPr/>
      </xdr:nvSpPr>
      <xdr:spPr>
        <a:xfrm>
          <a:off x="19900900" y="140403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19157950" y="14038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1834515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17551400" y="140357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16757650" y="140174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76454</xdr:rowOff>
    </xdr:from>
    <xdr:to>
      <xdr:col>116</xdr:col>
      <xdr:colOff>114300</xdr:colOff>
      <xdr:row>86</xdr:row>
      <xdr:rowOff>6604</xdr:rowOff>
    </xdr:to>
    <xdr:sp macro="" textlink="">
      <xdr:nvSpPr>
        <xdr:cNvPr id="820" name="楕円 819">
          <a:extLst>
            <a:ext uri="{FF2B5EF4-FFF2-40B4-BE49-F238E27FC236}">
              <a16:creationId xmlns:a16="http://schemas.microsoft.com/office/drawing/2014/main" id="{00000000-0008-0000-0E00-000034030000}"/>
            </a:ext>
          </a:extLst>
        </xdr:cNvPr>
        <xdr:cNvSpPr/>
      </xdr:nvSpPr>
      <xdr:spPr>
        <a:xfrm>
          <a:off x="19900900" y="141163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162831</xdr:rowOff>
    </xdr:from>
    <xdr:ext cx="469744" cy="259045"/>
    <xdr:sp macro="" textlink="">
      <xdr:nvSpPr>
        <xdr:cNvPr id="821" name="【児童館】&#10;一人当たり面積該当値テキスト">
          <a:extLst>
            <a:ext uri="{FF2B5EF4-FFF2-40B4-BE49-F238E27FC236}">
              <a16:creationId xmlns:a16="http://schemas.microsoft.com/office/drawing/2014/main" id="{00000000-0008-0000-0E00-000035030000}"/>
            </a:ext>
          </a:extLst>
        </xdr:cNvPr>
        <xdr:cNvSpPr txBox="1"/>
      </xdr:nvSpPr>
      <xdr:spPr>
        <a:xfrm>
          <a:off x="19989800" y="1403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76454</xdr:rowOff>
    </xdr:from>
    <xdr:to>
      <xdr:col>112</xdr:col>
      <xdr:colOff>38100</xdr:colOff>
      <xdr:row>86</xdr:row>
      <xdr:rowOff>6604</xdr:rowOff>
    </xdr:to>
    <xdr:sp macro="" textlink="">
      <xdr:nvSpPr>
        <xdr:cNvPr id="822" name="楕円 821">
          <a:extLst>
            <a:ext uri="{FF2B5EF4-FFF2-40B4-BE49-F238E27FC236}">
              <a16:creationId xmlns:a16="http://schemas.microsoft.com/office/drawing/2014/main" id="{00000000-0008-0000-0E00-000036030000}"/>
            </a:ext>
          </a:extLst>
        </xdr:cNvPr>
        <xdr:cNvSpPr/>
      </xdr:nvSpPr>
      <xdr:spPr>
        <a:xfrm>
          <a:off x="19157950" y="141163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127254</xdr:rowOff>
    </xdr:from>
    <xdr:to>
      <xdr:col>116</xdr:col>
      <xdr:colOff>63500</xdr:colOff>
      <xdr:row>85</xdr:row>
      <xdr:rowOff>127254</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19202400" y="14167104"/>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81026</xdr:rowOff>
    </xdr:from>
    <xdr:to>
      <xdr:col>107</xdr:col>
      <xdr:colOff>101600</xdr:colOff>
      <xdr:row>86</xdr:row>
      <xdr:rowOff>11176</xdr:rowOff>
    </xdr:to>
    <xdr:sp macro="" textlink="">
      <xdr:nvSpPr>
        <xdr:cNvPr id="824" name="楕円 823">
          <a:extLst>
            <a:ext uri="{FF2B5EF4-FFF2-40B4-BE49-F238E27FC236}">
              <a16:creationId xmlns:a16="http://schemas.microsoft.com/office/drawing/2014/main" id="{00000000-0008-0000-0E00-000038030000}"/>
            </a:ext>
          </a:extLst>
        </xdr:cNvPr>
        <xdr:cNvSpPr/>
      </xdr:nvSpPr>
      <xdr:spPr>
        <a:xfrm>
          <a:off x="18345150" y="141208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127254</xdr:rowOff>
    </xdr:from>
    <xdr:to>
      <xdr:col>111</xdr:col>
      <xdr:colOff>177800</xdr:colOff>
      <xdr:row>85</xdr:row>
      <xdr:rowOff>131826</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flipV="1">
          <a:off x="18395950" y="14167104"/>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81026</xdr:rowOff>
    </xdr:from>
    <xdr:to>
      <xdr:col>102</xdr:col>
      <xdr:colOff>165100</xdr:colOff>
      <xdr:row>86</xdr:row>
      <xdr:rowOff>11176</xdr:rowOff>
    </xdr:to>
    <xdr:sp macro="" textlink="">
      <xdr:nvSpPr>
        <xdr:cNvPr id="826" name="楕円 825">
          <a:extLst>
            <a:ext uri="{FF2B5EF4-FFF2-40B4-BE49-F238E27FC236}">
              <a16:creationId xmlns:a16="http://schemas.microsoft.com/office/drawing/2014/main" id="{00000000-0008-0000-0E00-00003A030000}"/>
            </a:ext>
          </a:extLst>
        </xdr:cNvPr>
        <xdr:cNvSpPr/>
      </xdr:nvSpPr>
      <xdr:spPr>
        <a:xfrm>
          <a:off x="17551400" y="141208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131826</xdr:rowOff>
    </xdr:from>
    <xdr:to>
      <xdr:col>107</xdr:col>
      <xdr:colOff>50800</xdr:colOff>
      <xdr:row>85</xdr:row>
      <xdr:rowOff>131826</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17602200" y="1417167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81026</xdr:rowOff>
    </xdr:from>
    <xdr:to>
      <xdr:col>98</xdr:col>
      <xdr:colOff>38100</xdr:colOff>
      <xdr:row>86</xdr:row>
      <xdr:rowOff>11176</xdr:rowOff>
    </xdr:to>
    <xdr:sp macro="" textlink="">
      <xdr:nvSpPr>
        <xdr:cNvPr id="828" name="楕円 827">
          <a:extLst>
            <a:ext uri="{FF2B5EF4-FFF2-40B4-BE49-F238E27FC236}">
              <a16:creationId xmlns:a16="http://schemas.microsoft.com/office/drawing/2014/main" id="{00000000-0008-0000-0E00-00003C030000}"/>
            </a:ext>
          </a:extLst>
        </xdr:cNvPr>
        <xdr:cNvSpPr/>
      </xdr:nvSpPr>
      <xdr:spPr>
        <a:xfrm>
          <a:off x="16757650" y="141208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131826</xdr:rowOff>
    </xdr:from>
    <xdr:to>
      <xdr:col>102</xdr:col>
      <xdr:colOff>114300</xdr:colOff>
      <xdr:row>85</xdr:row>
      <xdr:rowOff>131826</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16802100" y="1417167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830" name="n_1aveValue【児童館】&#10;一人当たり面積">
          <a:extLst>
            <a:ext uri="{FF2B5EF4-FFF2-40B4-BE49-F238E27FC236}">
              <a16:creationId xmlns:a16="http://schemas.microsoft.com/office/drawing/2014/main" id="{00000000-0008-0000-0E00-00003E030000}"/>
            </a:ext>
          </a:extLst>
        </xdr:cNvPr>
        <xdr:cNvSpPr txBox="1"/>
      </xdr:nvSpPr>
      <xdr:spPr>
        <a:xfrm>
          <a:off x="1898022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831" name="n_2aveValue【児童館】&#10;一人当たり面積">
          <a:extLst>
            <a:ext uri="{FF2B5EF4-FFF2-40B4-BE49-F238E27FC236}">
              <a16:creationId xmlns:a16="http://schemas.microsoft.com/office/drawing/2014/main" id="{00000000-0008-0000-0E00-00003F030000}"/>
            </a:ext>
          </a:extLst>
        </xdr:cNvPr>
        <xdr:cNvSpPr txBox="1"/>
      </xdr:nvSpPr>
      <xdr:spPr>
        <a:xfrm>
          <a:off x="1818012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832" name="n_3aveValue【児童館】&#10;一人当たり面積">
          <a:extLst>
            <a:ext uri="{FF2B5EF4-FFF2-40B4-BE49-F238E27FC236}">
              <a16:creationId xmlns:a16="http://schemas.microsoft.com/office/drawing/2014/main" id="{00000000-0008-0000-0E00-000040030000}"/>
            </a:ext>
          </a:extLst>
        </xdr:cNvPr>
        <xdr:cNvSpPr txBox="1"/>
      </xdr:nvSpPr>
      <xdr:spPr>
        <a:xfrm>
          <a:off x="17386377" y="1381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833" name="n_4aveValue【児童館】&#10;一人当たり面積">
          <a:extLst>
            <a:ext uri="{FF2B5EF4-FFF2-40B4-BE49-F238E27FC236}">
              <a16:creationId xmlns:a16="http://schemas.microsoft.com/office/drawing/2014/main" id="{00000000-0008-0000-0E00-000041030000}"/>
            </a:ext>
          </a:extLst>
        </xdr:cNvPr>
        <xdr:cNvSpPr txBox="1"/>
      </xdr:nvSpPr>
      <xdr:spPr>
        <a:xfrm>
          <a:off x="16592627" y="1379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169181</xdr:rowOff>
    </xdr:from>
    <xdr:ext cx="469744" cy="259045"/>
    <xdr:sp macro="" textlink="">
      <xdr:nvSpPr>
        <xdr:cNvPr id="834" name="n_1mainValue【児童館】&#10;一人当たり面積">
          <a:extLst>
            <a:ext uri="{FF2B5EF4-FFF2-40B4-BE49-F238E27FC236}">
              <a16:creationId xmlns:a16="http://schemas.microsoft.com/office/drawing/2014/main" id="{00000000-0008-0000-0E00-000042030000}"/>
            </a:ext>
          </a:extLst>
        </xdr:cNvPr>
        <xdr:cNvSpPr txBox="1"/>
      </xdr:nvSpPr>
      <xdr:spPr>
        <a:xfrm>
          <a:off x="18980227" y="1420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2303</xdr:rowOff>
    </xdr:from>
    <xdr:ext cx="469744" cy="259045"/>
    <xdr:sp macro="" textlink="">
      <xdr:nvSpPr>
        <xdr:cNvPr id="835" name="n_2mainValue【児童館】&#10;一人当たり面積">
          <a:extLst>
            <a:ext uri="{FF2B5EF4-FFF2-40B4-BE49-F238E27FC236}">
              <a16:creationId xmlns:a16="http://schemas.microsoft.com/office/drawing/2014/main" id="{00000000-0008-0000-0E00-000043030000}"/>
            </a:ext>
          </a:extLst>
        </xdr:cNvPr>
        <xdr:cNvSpPr txBox="1"/>
      </xdr:nvSpPr>
      <xdr:spPr>
        <a:xfrm>
          <a:off x="18180127" y="1420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2303</xdr:rowOff>
    </xdr:from>
    <xdr:ext cx="469744" cy="259045"/>
    <xdr:sp macro="" textlink="">
      <xdr:nvSpPr>
        <xdr:cNvPr id="836" name="n_3mainValue【児童館】&#10;一人当たり面積">
          <a:extLst>
            <a:ext uri="{FF2B5EF4-FFF2-40B4-BE49-F238E27FC236}">
              <a16:creationId xmlns:a16="http://schemas.microsoft.com/office/drawing/2014/main" id="{00000000-0008-0000-0E00-000044030000}"/>
            </a:ext>
          </a:extLst>
        </xdr:cNvPr>
        <xdr:cNvSpPr txBox="1"/>
      </xdr:nvSpPr>
      <xdr:spPr>
        <a:xfrm>
          <a:off x="17386377" y="1420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2303</xdr:rowOff>
    </xdr:from>
    <xdr:ext cx="469744" cy="259045"/>
    <xdr:sp macro="" textlink="">
      <xdr:nvSpPr>
        <xdr:cNvPr id="837" name="n_4mainValue【児童館】&#10;一人当たり面積">
          <a:extLst>
            <a:ext uri="{FF2B5EF4-FFF2-40B4-BE49-F238E27FC236}">
              <a16:creationId xmlns:a16="http://schemas.microsoft.com/office/drawing/2014/main" id="{00000000-0008-0000-0E00-000045030000}"/>
            </a:ext>
          </a:extLst>
        </xdr:cNvPr>
        <xdr:cNvSpPr txBox="1"/>
      </xdr:nvSpPr>
      <xdr:spPr>
        <a:xfrm>
          <a:off x="16592627" y="1420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00000000-0008-0000-0E00-00004E03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00000000-0008-0000-0E00-00005003000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00000000-0008-0000-0E00-000059030000}"/>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00000000-0008-0000-0E00-00005A030000}"/>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00000000-0008-0000-0E00-00005B03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a:extLst>
            <a:ext uri="{FF2B5EF4-FFF2-40B4-BE49-F238E27FC236}">
              <a16:creationId xmlns:a16="http://schemas.microsoft.com/office/drawing/2014/main" id="{00000000-0008-0000-0E00-00005C030000}"/>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00000000-0008-0000-0E00-00005D03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862" name="直線コネクタ 861">
          <a:extLst>
            <a:ext uri="{FF2B5EF4-FFF2-40B4-BE49-F238E27FC236}">
              <a16:creationId xmlns:a16="http://schemas.microsoft.com/office/drawing/2014/main" id="{00000000-0008-0000-0E00-00005E030000}"/>
            </a:ext>
          </a:extLst>
        </xdr:cNvPr>
        <xdr:cNvCxnSpPr/>
      </xdr:nvCxnSpPr>
      <xdr:spPr>
        <a:xfrm flipV="1">
          <a:off x="14699614" y="165658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a:extLst>
            <a:ext uri="{FF2B5EF4-FFF2-40B4-BE49-F238E27FC236}">
              <a16:creationId xmlns:a16="http://schemas.microsoft.com/office/drawing/2014/main" id="{00000000-0008-0000-0E00-00005F030000}"/>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a:extLst>
            <a:ext uri="{FF2B5EF4-FFF2-40B4-BE49-F238E27FC236}">
              <a16:creationId xmlns:a16="http://schemas.microsoft.com/office/drawing/2014/main" id="{00000000-0008-0000-0E00-000060030000}"/>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865" name="【公民館】&#10;有形固定資産減価償却率最大値テキスト">
          <a:extLst>
            <a:ext uri="{FF2B5EF4-FFF2-40B4-BE49-F238E27FC236}">
              <a16:creationId xmlns:a16="http://schemas.microsoft.com/office/drawing/2014/main" id="{00000000-0008-0000-0E00-000061030000}"/>
            </a:ext>
          </a:extLst>
        </xdr:cNvPr>
        <xdr:cNvSpPr txBox="1"/>
      </xdr:nvSpPr>
      <xdr:spPr>
        <a:xfrm>
          <a:off x="14738350" y="1634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866" name="直線コネクタ 865">
          <a:extLst>
            <a:ext uri="{FF2B5EF4-FFF2-40B4-BE49-F238E27FC236}">
              <a16:creationId xmlns:a16="http://schemas.microsoft.com/office/drawing/2014/main" id="{00000000-0008-0000-0E00-000062030000}"/>
            </a:ext>
          </a:extLst>
        </xdr:cNvPr>
        <xdr:cNvCxnSpPr/>
      </xdr:nvCxnSpPr>
      <xdr:spPr>
        <a:xfrm>
          <a:off x="14611350" y="16565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867" name="【公民館】&#10;有形固定資産減価償却率平均値テキスト">
          <a:extLst>
            <a:ext uri="{FF2B5EF4-FFF2-40B4-BE49-F238E27FC236}">
              <a16:creationId xmlns:a16="http://schemas.microsoft.com/office/drawing/2014/main" id="{00000000-0008-0000-0E00-000063030000}"/>
            </a:ext>
          </a:extLst>
        </xdr:cNvPr>
        <xdr:cNvSpPr txBox="1"/>
      </xdr:nvSpPr>
      <xdr:spPr>
        <a:xfrm>
          <a:off x="14738350" y="17486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868" name="フローチャート: 判断 867">
          <a:extLst>
            <a:ext uri="{FF2B5EF4-FFF2-40B4-BE49-F238E27FC236}">
              <a16:creationId xmlns:a16="http://schemas.microsoft.com/office/drawing/2014/main" id="{00000000-0008-0000-0E00-000064030000}"/>
            </a:ext>
          </a:extLst>
        </xdr:cNvPr>
        <xdr:cNvSpPr/>
      </xdr:nvSpPr>
      <xdr:spPr>
        <a:xfrm>
          <a:off x="14649450" y="175075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869" name="フローチャート: 判断 868">
          <a:extLst>
            <a:ext uri="{FF2B5EF4-FFF2-40B4-BE49-F238E27FC236}">
              <a16:creationId xmlns:a16="http://schemas.microsoft.com/office/drawing/2014/main" id="{00000000-0008-0000-0E00-000065030000}"/>
            </a:ext>
          </a:extLst>
        </xdr:cNvPr>
        <xdr:cNvSpPr/>
      </xdr:nvSpPr>
      <xdr:spPr>
        <a:xfrm>
          <a:off x="13887450" y="1746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870" name="フローチャート: 判断 869">
          <a:extLst>
            <a:ext uri="{FF2B5EF4-FFF2-40B4-BE49-F238E27FC236}">
              <a16:creationId xmlns:a16="http://schemas.microsoft.com/office/drawing/2014/main" id="{00000000-0008-0000-0E00-000066030000}"/>
            </a:ext>
          </a:extLst>
        </xdr:cNvPr>
        <xdr:cNvSpPr/>
      </xdr:nvSpPr>
      <xdr:spPr>
        <a:xfrm>
          <a:off x="13093700" y="174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2299950" y="174123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872" name="フローチャート: 判断 871">
          <a:extLst>
            <a:ext uri="{FF2B5EF4-FFF2-40B4-BE49-F238E27FC236}">
              <a16:creationId xmlns:a16="http://schemas.microsoft.com/office/drawing/2014/main" id="{00000000-0008-0000-0E00-000068030000}"/>
            </a:ext>
          </a:extLst>
        </xdr:cNvPr>
        <xdr:cNvSpPr/>
      </xdr:nvSpPr>
      <xdr:spPr>
        <a:xfrm>
          <a:off x="11487150" y="1739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E00-00006903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E00-00006A03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E00-00006B03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31114</xdr:rowOff>
    </xdr:from>
    <xdr:to>
      <xdr:col>85</xdr:col>
      <xdr:colOff>177800</xdr:colOff>
      <xdr:row>105</xdr:row>
      <xdr:rowOff>132714</xdr:rowOff>
    </xdr:to>
    <xdr:sp macro="" textlink="">
      <xdr:nvSpPr>
        <xdr:cNvPr id="878" name="楕円 877">
          <a:extLst>
            <a:ext uri="{FF2B5EF4-FFF2-40B4-BE49-F238E27FC236}">
              <a16:creationId xmlns:a16="http://schemas.microsoft.com/office/drawing/2014/main" id="{00000000-0008-0000-0E00-00006E030000}"/>
            </a:ext>
          </a:extLst>
        </xdr:cNvPr>
        <xdr:cNvSpPr/>
      </xdr:nvSpPr>
      <xdr:spPr>
        <a:xfrm>
          <a:off x="14649450" y="1746186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53991</xdr:rowOff>
    </xdr:from>
    <xdr:ext cx="405111" cy="259045"/>
    <xdr:sp macro="" textlink="">
      <xdr:nvSpPr>
        <xdr:cNvPr id="879" name="【公民館】&#10;有形固定資産減価償却率該当値テキスト">
          <a:extLst>
            <a:ext uri="{FF2B5EF4-FFF2-40B4-BE49-F238E27FC236}">
              <a16:creationId xmlns:a16="http://schemas.microsoft.com/office/drawing/2014/main" id="{00000000-0008-0000-0E00-00006F030000}"/>
            </a:ext>
          </a:extLst>
        </xdr:cNvPr>
        <xdr:cNvSpPr txBox="1"/>
      </xdr:nvSpPr>
      <xdr:spPr>
        <a:xfrm>
          <a:off x="14738350" y="1731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158750</xdr:rowOff>
    </xdr:from>
    <xdr:to>
      <xdr:col>81</xdr:col>
      <xdr:colOff>101600</xdr:colOff>
      <xdr:row>105</xdr:row>
      <xdr:rowOff>88900</xdr:rowOff>
    </xdr:to>
    <xdr:sp macro="" textlink="">
      <xdr:nvSpPr>
        <xdr:cNvPr id="880" name="楕円 879">
          <a:extLst>
            <a:ext uri="{FF2B5EF4-FFF2-40B4-BE49-F238E27FC236}">
              <a16:creationId xmlns:a16="http://schemas.microsoft.com/office/drawing/2014/main" id="{00000000-0008-0000-0E00-000070030000}"/>
            </a:ext>
          </a:extLst>
        </xdr:cNvPr>
        <xdr:cNvSpPr/>
      </xdr:nvSpPr>
      <xdr:spPr>
        <a:xfrm>
          <a:off x="1388745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38100</xdr:rowOff>
    </xdr:from>
    <xdr:to>
      <xdr:col>85</xdr:col>
      <xdr:colOff>127000</xdr:colOff>
      <xdr:row>105</xdr:row>
      <xdr:rowOff>81914</xdr:rowOff>
    </xdr:to>
    <xdr:cxnSp macro="">
      <xdr:nvCxnSpPr>
        <xdr:cNvPr id="881" name="直線コネクタ 880">
          <a:extLst>
            <a:ext uri="{FF2B5EF4-FFF2-40B4-BE49-F238E27FC236}">
              <a16:creationId xmlns:a16="http://schemas.microsoft.com/office/drawing/2014/main" id="{00000000-0008-0000-0E00-000071030000}"/>
            </a:ext>
          </a:extLst>
        </xdr:cNvPr>
        <xdr:cNvCxnSpPr/>
      </xdr:nvCxnSpPr>
      <xdr:spPr>
        <a:xfrm>
          <a:off x="13938250" y="17468850"/>
          <a:ext cx="762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114936</xdr:rowOff>
    </xdr:from>
    <xdr:to>
      <xdr:col>76</xdr:col>
      <xdr:colOff>165100</xdr:colOff>
      <xdr:row>105</xdr:row>
      <xdr:rowOff>45086</xdr:rowOff>
    </xdr:to>
    <xdr:sp macro="" textlink="">
      <xdr:nvSpPr>
        <xdr:cNvPr id="882" name="楕円 881">
          <a:extLst>
            <a:ext uri="{FF2B5EF4-FFF2-40B4-BE49-F238E27FC236}">
              <a16:creationId xmlns:a16="http://schemas.microsoft.com/office/drawing/2014/main" id="{00000000-0008-0000-0E00-000072030000}"/>
            </a:ext>
          </a:extLst>
        </xdr:cNvPr>
        <xdr:cNvSpPr/>
      </xdr:nvSpPr>
      <xdr:spPr>
        <a:xfrm>
          <a:off x="13093700" y="173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165736</xdr:rowOff>
    </xdr:from>
    <xdr:to>
      <xdr:col>81</xdr:col>
      <xdr:colOff>50800</xdr:colOff>
      <xdr:row>105</xdr:row>
      <xdr:rowOff>38100</xdr:rowOff>
    </xdr:to>
    <xdr:cxnSp macro="">
      <xdr:nvCxnSpPr>
        <xdr:cNvPr id="883" name="直線コネクタ 882">
          <a:extLst>
            <a:ext uri="{FF2B5EF4-FFF2-40B4-BE49-F238E27FC236}">
              <a16:creationId xmlns:a16="http://schemas.microsoft.com/office/drawing/2014/main" id="{00000000-0008-0000-0E00-000073030000}"/>
            </a:ext>
          </a:extLst>
        </xdr:cNvPr>
        <xdr:cNvCxnSpPr/>
      </xdr:nvCxnSpPr>
      <xdr:spPr>
        <a:xfrm>
          <a:off x="13144500" y="17425036"/>
          <a:ext cx="79375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164464</xdr:rowOff>
    </xdr:from>
    <xdr:to>
      <xdr:col>72</xdr:col>
      <xdr:colOff>38100</xdr:colOff>
      <xdr:row>105</xdr:row>
      <xdr:rowOff>94614</xdr:rowOff>
    </xdr:to>
    <xdr:sp macro="" textlink="">
      <xdr:nvSpPr>
        <xdr:cNvPr id="884" name="楕円 883">
          <a:extLst>
            <a:ext uri="{FF2B5EF4-FFF2-40B4-BE49-F238E27FC236}">
              <a16:creationId xmlns:a16="http://schemas.microsoft.com/office/drawing/2014/main" id="{00000000-0008-0000-0E00-000074030000}"/>
            </a:ext>
          </a:extLst>
        </xdr:cNvPr>
        <xdr:cNvSpPr/>
      </xdr:nvSpPr>
      <xdr:spPr>
        <a:xfrm>
          <a:off x="12299950" y="174237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165736</xdr:rowOff>
    </xdr:from>
    <xdr:to>
      <xdr:col>76</xdr:col>
      <xdr:colOff>114300</xdr:colOff>
      <xdr:row>105</xdr:row>
      <xdr:rowOff>43814</xdr:rowOff>
    </xdr:to>
    <xdr:cxnSp macro="">
      <xdr:nvCxnSpPr>
        <xdr:cNvPr id="885" name="直線コネクタ 884">
          <a:extLst>
            <a:ext uri="{FF2B5EF4-FFF2-40B4-BE49-F238E27FC236}">
              <a16:creationId xmlns:a16="http://schemas.microsoft.com/office/drawing/2014/main" id="{00000000-0008-0000-0E00-000075030000}"/>
            </a:ext>
          </a:extLst>
        </xdr:cNvPr>
        <xdr:cNvCxnSpPr/>
      </xdr:nvCxnSpPr>
      <xdr:spPr>
        <a:xfrm flipV="1">
          <a:off x="12344400" y="17425036"/>
          <a:ext cx="8001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151130</xdr:rowOff>
    </xdr:from>
    <xdr:to>
      <xdr:col>67</xdr:col>
      <xdr:colOff>101600</xdr:colOff>
      <xdr:row>105</xdr:row>
      <xdr:rowOff>81280</xdr:rowOff>
    </xdr:to>
    <xdr:sp macro="" textlink="">
      <xdr:nvSpPr>
        <xdr:cNvPr id="886" name="楕円 885">
          <a:extLst>
            <a:ext uri="{FF2B5EF4-FFF2-40B4-BE49-F238E27FC236}">
              <a16:creationId xmlns:a16="http://schemas.microsoft.com/office/drawing/2014/main" id="{00000000-0008-0000-0E00-000076030000}"/>
            </a:ext>
          </a:extLst>
        </xdr:cNvPr>
        <xdr:cNvSpPr/>
      </xdr:nvSpPr>
      <xdr:spPr>
        <a:xfrm>
          <a:off x="1148715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30480</xdr:rowOff>
    </xdr:from>
    <xdr:to>
      <xdr:col>71</xdr:col>
      <xdr:colOff>177800</xdr:colOff>
      <xdr:row>105</xdr:row>
      <xdr:rowOff>43814</xdr:rowOff>
    </xdr:to>
    <xdr:cxnSp macro="">
      <xdr:nvCxnSpPr>
        <xdr:cNvPr id="887" name="直線コネクタ 886">
          <a:extLst>
            <a:ext uri="{FF2B5EF4-FFF2-40B4-BE49-F238E27FC236}">
              <a16:creationId xmlns:a16="http://schemas.microsoft.com/office/drawing/2014/main" id="{00000000-0008-0000-0E00-000077030000}"/>
            </a:ext>
          </a:extLst>
        </xdr:cNvPr>
        <xdr:cNvCxnSpPr/>
      </xdr:nvCxnSpPr>
      <xdr:spPr>
        <a:xfrm>
          <a:off x="11537950" y="17461230"/>
          <a:ext cx="80645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888" name="n_1aveValue【公民館】&#10;有形固定資産減価償却率">
          <a:extLst>
            <a:ext uri="{FF2B5EF4-FFF2-40B4-BE49-F238E27FC236}">
              <a16:creationId xmlns:a16="http://schemas.microsoft.com/office/drawing/2014/main" id="{00000000-0008-0000-0E00-000078030000}"/>
            </a:ext>
          </a:extLst>
        </xdr:cNvPr>
        <xdr:cNvSpPr txBox="1"/>
      </xdr:nvSpPr>
      <xdr:spPr>
        <a:xfrm>
          <a:off x="13742044" y="1756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889" name="n_2aveValue【公民館】&#10;有形固定資産減価償却率">
          <a:extLst>
            <a:ext uri="{FF2B5EF4-FFF2-40B4-BE49-F238E27FC236}">
              <a16:creationId xmlns:a16="http://schemas.microsoft.com/office/drawing/2014/main" id="{00000000-0008-0000-0E00-000079030000}"/>
            </a:ext>
          </a:extLst>
        </xdr:cNvPr>
        <xdr:cNvSpPr txBox="1"/>
      </xdr:nvSpPr>
      <xdr:spPr>
        <a:xfrm>
          <a:off x="12960994" y="17550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890" name="n_3aveValue【公民館】&#10;有形固定資産減価償却率">
          <a:extLst>
            <a:ext uri="{FF2B5EF4-FFF2-40B4-BE49-F238E27FC236}">
              <a16:creationId xmlns:a16="http://schemas.microsoft.com/office/drawing/2014/main" id="{00000000-0008-0000-0E00-00007A030000}"/>
            </a:ext>
          </a:extLst>
        </xdr:cNvPr>
        <xdr:cNvSpPr txBox="1"/>
      </xdr:nvSpPr>
      <xdr:spPr>
        <a:xfrm>
          <a:off x="12167244" y="1718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891" name="n_4aveValue【公民館】&#10;有形固定資産減価償却率">
          <a:extLst>
            <a:ext uri="{FF2B5EF4-FFF2-40B4-BE49-F238E27FC236}">
              <a16:creationId xmlns:a16="http://schemas.microsoft.com/office/drawing/2014/main" id="{00000000-0008-0000-0E00-00007B030000}"/>
            </a:ext>
          </a:extLst>
        </xdr:cNvPr>
        <xdr:cNvSpPr txBox="1"/>
      </xdr:nvSpPr>
      <xdr:spPr>
        <a:xfrm>
          <a:off x="113544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105427</xdr:rowOff>
    </xdr:from>
    <xdr:ext cx="405111" cy="259045"/>
    <xdr:sp macro="" textlink="">
      <xdr:nvSpPr>
        <xdr:cNvPr id="892" name="n_1mainValue【公民館】&#10;有形固定資産減価償却率">
          <a:extLst>
            <a:ext uri="{FF2B5EF4-FFF2-40B4-BE49-F238E27FC236}">
              <a16:creationId xmlns:a16="http://schemas.microsoft.com/office/drawing/2014/main" id="{00000000-0008-0000-0E00-00007C030000}"/>
            </a:ext>
          </a:extLst>
        </xdr:cNvPr>
        <xdr:cNvSpPr txBox="1"/>
      </xdr:nvSpPr>
      <xdr:spPr>
        <a:xfrm>
          <a:off x="137420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61613</xdr:rowOff>
    </xdr:from>
    <xdr:ext cx="405111" cy="259045"/>
    <xdr:sp macro="" textlink="">
      <xdr:nvSpPr>
        <xdr:cNvPr id="893" name="n_2mainValue【公民館】&#10;有形固定資産減価償却率">
          <a:extLst>
            <a:ext uri="{FF2B5EF4-FFF2-40B4-BE49-F238E27FC236}">
              <a16:creationId xmlns:a16="http://schemas.microsoft.com/office/drawing/2014/main" id="{00000000-0008-0000-0E00-00007D030000}"/>
            </a:ext>
          </a:extLst>
        </xdr:cNvPr>
        <xdr:cNvSpPr txBox="1"/>
      </xdr:nvSpPr>
      <xdr:spPr>
        <a:xfrm>
          <a:off x="12960994" y="1714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85741</xdr:rowOff>
    </xdr:from>
    <xdr:ext cx="405111" cy="259045"/>
    <xdr:sp macro="" textlink="">
      <xdr:nvSpPr>
        <xdr:cNvPr id="894" name="n_3mainValue【公民館】&#10;有形固定資産減価償却率">
          <a:extLst>
            <a:ext uri="{FF2B5EF4-FFF2-40B4-BE49-F238E27FC236}">
              <a16:creationId xmlns:a16="http://schemas.microsoft.com/office/drawing/2014/main" id="{00000000-0008-0000-0E00-00007E030000}"/>
            </a:ext>
          </a:extLst>
        </xdr:cNvPr>
        <xdr:cNvSpPr txBox="1"/>
      </xdr:nvSpPr>
      <xdr:spPr>
        <a:xfrm>
          <a:off x="12167244" y="17516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72407</xdr:rowOff>
    </xdr:from>
    <xdr:ext cx="405111" cy="259045"/>
    <xdr:sp macro="" textlink="">
      <xdr:nvSpPr>
        <xdr:cNvPr id="895" name="n_4mainValue【公民館】&#10;有形固定資産減価償却率">
          <a:extLst>
            <a:ext uri="{FF2B5EF4-FFF2-40B4-BE49-F238E27FC236}">
              <a16:creationId xmlns:a16="http://schemas.microsoft.com/office/drawing/2014/main" id="{00000000-0008-0000-0E00-00007F030000}"/>
            </a:ext>
          </a:extLst>
        </xdr:cNvPr>
        <xdr:cNvSpPr txBox="1"/>
      </xdr:nvSpPr>
      <xdr:spPr>
        <a:xfrm>
          <a:off x="11354444" y="1750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00000000-0008-0000-0E00-00008003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00000000-0008-0000-0E00-00008803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00000000-0008-0000-0E00-00008903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6" name="直線コネクタ 905">
          <a:extLst>
            <a:ext uri="{FF2B5EF4-FFF2-40B4-BE49-F238E27FC236}">
              <a16:creationId xmlns:a16="http://schemas.microsoft.com/office/drawing/2014/main" id="{00000000-0008-0000-0E00-00008A030000}"/>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7" name="テキスト ボックス 906">
          <a:extLst>
            <a:ext uri="{FF2B5EF4-FFF2-40B4-BE49-F238E27FC236}">
              <a16:creationId xmlns:a16="http://schemas.microsoft.com/office/drawing/2014/main" id="{00000000-0008-0000-0E00-00008B030000}"/>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9" name="テキスト ボックス 908">
          <a:extLst>
            <a:ext uri="{FF2B5EF4-FFF2-40B4-BE49-F238E27FC236}">
              <a16:creationId xmlns:a16="http://schemas.microsoft.com/office/drawing/2014/main" id="{00000000-0008-0000-0E00-00008D030000}"/>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0" name="直線コネクタ 909">
          <a:extLst>
            <a:ext uri="{FF2B5EF4-FFF2-40B4-BE49-F238E27FC236}">
              <a16:creationId xmlns:a16="http://schemas.microsoft.com/office/drawing/2014/main" id="{00000000-0008-0000-0E00-00008E030000}"/>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1" name="テキスト ボックス 910">
          <a:extLst>
            <a:ext uri="{FF2B5EF4-FFF2-40B4-BE49-F238E27FC236}">
              <a16:creationId xmlns:a16="http://schemas.microsoft.com/office/drawing/2014/main" id="{00000000-0008-0000-0E00-00008F030000}"/>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2" name="直線コネクタ 911">
          <a:extLst>
            <a:ext uri="{FF2B5EF4-FFF2-40B4-BE49-F238E27FC236}">
              <a16:creationId xmlns:a16="http://schemas.microsoft.com/office/drawing/2014/main" id="{00000000-0008-0000-0E00-000090030000}"/>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3" name="テキスト ボックス 912">
          <a:extLst>
            <a:ext uri="{FF2B5EF4-FFF2-40B4-BE49-F238E27FC236}">
              <a16:creationId xmlns:a16="http://schemas.microsoft.com/office/drawing/2014/main" id="{00000000-0008-0000-0E00-000091030000}"/>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00000000-0008-0000-0E00-00009203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00000000-0008-0000-0E00-00009303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a:extLst>
            <a:ext uri="{FF2B5EF4-FFF2-40B4-BE49-F238E27FC236}">
              <a16:creationId xmlns:a16="http://schemas.microsoft.com/office/drawing/2014/main" id="{00000000-0008-0000-0E00-00009403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flipV="1">
          <a:off x="19951064" y="165628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918" name="【公民館】&#10;一人当たり面積最小値テキスト">
          <a:extLst>
            <a:ext uri="{FF2B5EF4-FFF2-40B4-BE49-F238E27FC236}">
              <a16:creationId xmlns:a16="http://schemas.microsoft.com/office/drawing/2014/main" id="{00000000-0008-0000-0E00-000096030000}"/>
            </a:ext>
          </a:extLst>
        </xdr:cNvPr>
        <xdr:cNvSpPr txBox="1"/>
      </xdr:nvSpPr>
      <xdr:spPr>
        <a:xfrm>
          <a:off x="19989800" y="1798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919" name="直線コネクタ 918">
          <a:extLst>
            <a:ext uri="{FF2B5EF4-FFF2-40B4-BE49-F238E27FC236}">
              <a16:creationId xmlns:a16="http://schemas.microsoft.com/office/drawing/2014/main" id="{00000000-0008-0000-0E00-000097030000}"/>
            </a:ext>
          </a:extLst>
        </xdr:cNvPr>
        <xdr:cNvCxnSpPr/>
      </xdr:nvCxnSpPr>
      <xdr:spPr>
        <a:xfrm>
          <a:off x="19881850" y="179778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920" name="【公民館】&#10;一人当たり面積最大値テキスト">
          <a:extLst>
            <a:ext uri="{FF2B5EF4-FFF2-40B4-BE49-F238E27FC236}">
              <a16:creationId xmlns:a16="http://schemas.microsoft.com/office/drawing/2014/main" id="{00000000-0008-0000-0E00-000098030000}"/>
            </a:ext>
          </a:extLst>
        </xdr:cNvPr>
        <xdr:cNvSpPr txBox="1"/>
      </xdr:nvSpPr>
      <xdr:spPr>
        <a:xfrm>
          <a:off x="19989800" y="1633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921" name="直線コネクタ 920">
          <a:extLst>
            <a:ext uri="{FF2B5EF4-FFF2-40B4-BE49-F238E27FC236}">
              <a16:creationId xmlns:a16="http://schemas.microsoft.com/office/drawing/2014/main" id="{00000000-0008-0000-0E00-000099030000}"/>
            </a:ext>
          </a:extLst>
        </xdr:cNvPr>
        <xdr:cNvCxnSpPr/>
      </xdr:nvCxnSpPr>
      <xdr:spPr>
        <a:xfrm>
          <a:off x="19881850" y="165628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922" name="【公民館】&#10;一人当たり面積平均値テキスト">
          <a:extLst>
            <a:ext uri="{FF2B5EF4-FFF2-40B4-BE49-F238E27FC236}">
              <a16:creationId xmlns:a16="http://schemas.microsoft.com/office/drawing/2014/main" id="{00000000-0008-0000-0E00-00009A030000}"/>
            </a:ext>
          </a:extLst>
        </xdr:cNvPr>
        <xdr:cNvSpPr txBox="1"/>
      </xdr:nvSpPr>
      <xdr:spPr>
        <a:xfrm>
          <a:off x="19989800" y="17535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923" name="フローチャート: 判断 922">
          <a:extLst>
            <a:ext uri="{FF2B5EF4-FFF2-40B4-BE49-F238E27FC236}">
              <a16:creationId xmlns:a16="http://schemas.microsoft.com/office/drawing/2014/main" id="{00000000-0008-0000-0E00-00009B030000}"/>
            </a:ext>
          </a:extLst>
        </xdr:cNvPr>
        <xdr:cNvSpPr/>
      </xdr:nvSpPr>
      <xdr:spPr>
        <a:xfrm>
          <a:off x="19900900" y="175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924" name="フローチャート: 判断 923">
          <a:extLst>
            <a:ext uri="{FF2B5EF4-FFF2-40B4-BE49-F238E27FC236}">
              <a16:creationId xmlns:a16="http://schemas.microsoft.com/office/drawing/2014/main" id="{00000000-0008-0000-0E00-00009C030000}"/>
            </a:ext>
          </a:extLst>
        </xdr:cNvPr>
        <xdr:cNvSpPr/>
      </xdr:nvSpPr>
      <xdr:spPr>
        <a:xfrm>
          <a:off x="19157950" y="175475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925" name="フローチャート: 判断 924">
          <a:extLst>
            <a:ext uri="{FF2B5EF4-FFF2-40B4-BE49-F238E27FC236}">
              <a16:creationId xmlns:a16="http://schemas.microsoft.com/office/drawing/2014/main" id="{00000000-0008-0000-0E00-00009D030000}"/>
            </a:ext>
          </a:extLst>
        </xdr:cNvPr>
        <xdr:cNvSpPr/>
      </xdr:nvSpPr>
      <xdr:spPr>
        <a:xfrm>
          <a:off x="18345150" y="175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926" name="フローチャート: 判断 925">
          <a:extLst>
            <a:ext uri="{FF2B5EF4-FFF2-40B4-BE49-F238E27FC236}">
              <a16:creationId xmlns:a16="http://schemas.microsoft.com/office/drawing/2014/main" id="{00000000-0008-0000-0E00-00009E030000}"/>
            </a:ext>
          </a:extLst>
        </xdr:cNvPr>
        <xdr:cNvSpPr/>
      </xdr:nvSpPr>
      <xdr:spPr>
        <a:xfrm>
          <a:off x="17551400" y="1756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927" name="フローチャート: 判断 926">
          <a:extLst>
            <a:ext uri="{FF2B5EF4-FFF2-40B4-BE49-F238E27FC236}">
              <a16:creationId xmlns:a16="http://schemas.microsoft.com/office/drawing/2014/main" id="{00000000-0008-0000-0E00-00009F030000}"/>
            </a:ext>
          </a:extLst>
        </xdr:cNvPr>
        <xdr:cNvSpPr/>
      </xdr:nvSpPr>
      <xdr:spPr>
        <a:xfrm>
          <a:off x="16757650" y="175270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E00-0000A003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E00-0000A103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E00-0000A203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E00-0000A303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E00-0000A403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41402</xdr:rowOff>
    </xdr:from>
    <xdr:to>
      <xdr:col>116</xdr:col>
      <xdr:colOff>114300</xdr:colOff>
      <xdr:row>101</xdr:row>
      <xdr:rowOff>143002</xdr:rowOff>
    </xdr:to>
    <xdr:sp macro="" textlink="">
      <xdr:nvSpPr>
        <xdr:cNvPr id="933" name="楕円 932">
          <a:extLst>
            <a:ext uri="{FF2B5EF4-FFF2-40B4-BE49-F238E27FC236}">
              <a16:creationId xmlns:a16="http://schemas.microsoft.com/office/drawing/2014/main" id="{00000000-0008-0000-0E00-0000A5030000}"/>
            </a:ext>
          </a:extLst>
        </xdr:cNvPr>
        <xdr:cNvSpPr/>
      </xdr:nvSpPr>
      <xdr:spPr>
        <a:xfrm>
          <a:off x="19900900" y="1678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64279</xdr:rowOff>
    </xdr:from>
    <xdr:ext cx="469744" cy="259045"/>
    <xdr:sp macro="" textlink="">
      <xdr:nvSpPr>
        <xdr:cNvPr id="934" name="【公民館】&#10;一人当たり面積該当値テキスト">
          <a:extLst>
            <a:ext uri="{FF2B5EF4-FFF2-40B4-BE49-F238E27FC236}">
              <a16:creationId xmlns:a16="http://schemas.microsoft.com/office/drawing/2014/main" id="{00000000-0008-0000-0E00-0000A6030000}"/>
            </a:ext>
          </a:extLst>
        </xdr:cNvPr>
        <xdr:cNvSpPr txBox="1"/>
      </xdr:nvSpPr>
      <xdr:spPr>
        <a:xfrm>
          <a:off x="19989800" y="166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119126</xdr:rowOff>
    </xdr:from>
    <xdr:to>
      <xdr:col>112</xdr:col>
      <xdr:colOff>38100</xdr:colOff>
      <xdr:row>102</xdr:row>
      <xdr:rowOff>49276</xdr:rowOff>
    </xdr:to>
    <xdr:sp macro="" textlink="">
      <xdr:nvSpPr>
        <xdr:cNvPr id="935" name="楕円 934">
          <a:extLst>
            <a:ext uri="{FF2B5EF4-FFF2-40B4-BE49-F238E27FC236}">
              <a16:creationId xmlns:a16="http://schemas.microsoft.com/office/drawing/2014/main" id="{00000000-0008-0000-0E00-0000A7030000}"/>
            </a:ext>
          </a:extLst>
        </xdr:cNvPr>
        <xdr:cNvSpPr/>
      </xdr:nvSpPr>
      <xdr:spPr>
        <a:xfrm>
          <a:off x="19157950" y="168640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92202</xdr:rowOff>
    </xdr:from>
    <xdr:to>
      <xdr:col>116</xdr:col>
      <xdr:colOff>63500</xdr:colOff>
      <xdr:row>101</xdr:row>
      <xdr:rowOff>169926</xdr:rowOff>
    </xdr:to>
    <xdr:cxnSp macro="">
      <xdr:nvCxnSpPr>
        <xdr:cNvPr id="936" name="直線コネクタ 935">
          <a:extLst>
            <a:ext uri="{FF2B5EF4-FFF2-40B4-BE49-F238E27FC236}">
              <a16:creationId xmlns:a16="http://schemas.microsoft.com/office/drawing/2014/main" id="{00000000-0008-0000-0E00-0000A8030000}"/>
            </a:ext>
          </a:extLst>
        </xdr:cNvPr>
        <xdr:cNvCxnSpPr/>
      </xdr:nvCxnSpPr>
      <xdr:spPr>
        <a:xfrm flipV="1">
          <a:off x="19202400" y="16837152"/>
          <a:ext cx="7493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141987</xdr:rowOff>
    </xdr:from>
    <xdr:to>
      <xdr:col>107</xdr:col>
      <xdr:colOff>101600</xdr:colOff>
      <xdr:row>102</xdr:row>
      <xdr:rowOff>72137</xdr:rowOff>
    </xdr:to>
    <xdr:sp macro="" textlink="">
      <xdr:nvSpPr>
        <xdr:cNvPr id="937" name="楕円 936">
          <a:extLst>
            <a:ext uri="{FF2B5EF4-FFF2-40B4-BE49-F238E27FC236}">
              <a16:creationId xmlns:a16="http://schemas.microsoft.com/office/drawing/2014/main" id="{00000000-0008-0000-0E00-0000A9030000}"/>
            </a:ext>
          </a:extLst>
        </xdr:cNvPr>
        <xdr:cNvSpPr/>
      </xdr:nvSpPr>
      <xdr:spPr>
        <a:xfrm>
          <a:off x="18345150" y="1688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169926</xdr:rowOff>
    </xdr:from>
    <xdr:to>
      <xdr:col>111</xdr:col>
      <xdr:colOff>177800</xdr:colOff>
      <xdr:row>102</xdr:row>
      <xdr:rowOff>21337</xdr:rowOff>
    </xdr:to>
    <xdr:cxnSp macro="">
      <xdr:nvCxnSpPr>
        <xdr:cNvPr id="938" name="直線コネクタ 937">
          <a:extLst>
            <a:ext uri="{FF2B5EF4-FFF2-40B4-BE49-F238E27FC236}">
              <a16:creationId xmlns:a16="http://schemas.microsoft.com/office/drawing/2014/main" id="{00000000-0008-0000-0E00-0000AA030000}"/>
            </a:ext>
          </a:extLst>
        </xdr:cNvPr>
        <xdr:cNvCxnSpPr/>
      </xdr:nvCxnSpPr>
      <xdr:spPr>
        <a:xfrm flipV="1">
          <a:off x="18395950" y="16914876"/>
          <a:ext cx="8064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162561</xdr:rowOff>
    </xdr:from>
    <xdr:to>
      <xdr:col>102</xdr:col>
      <xdr:colOff>165100</xdr:colOff>
      <xdr:row>102</xdr:row>
      <xdr:rowOff>92711</xdr:rowOff>
    </xdr:to>
    <xdr:sp macro="" textlink="">
      <xdr:nvSpPr>
        <xdr:cNvPr id="939" name="楕円 938">
          <a:extLst>
            <a:ext uri="{FF2B5EF4-FFF2-40B4-BE49-F238E27FC236}">
              <a16:creationId xmlns:a16="http://schemas.microsoft.com/office/drawing/2014/main" id="{00000000-0008-0000-0E00-0000AB030000}"/>
            </a:ext>
          </a:extLst>
        </xdr:cNvPr>
        <xdr:cNvSpPr/>
      </xdr:nvSpPr>
      <xdr:spPr>
        <a:xfrm>
          <a:off x="17551400" y="1690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21337</xdr:rowOff>
    </xdr:from>
    <xdr:to>
      <xdr:col>107</xdr:col>
      <xdr:colOff>50800</xdr:colOff>
      <xdr:row>102</xdr:row>
      <xdr:rowOff>41911</xdr:rowOff>
    </xdr:to>
    <xdr:cxnSp macro="">
      <xdr:nvCxnSpPr>
        <xdr:cNvPr id="940" name="直線コネクタ 939">
          <a:extLst>
            <a:ext uri="{FF2B5EF4-FFF2-40B4-BE49-F238E27FC236}">
              <a16:creationId xmlns:a16="http://schemas.microsoft.com/office/drawing/2014/main" id="{00000000-0008-0000-0E00-0000AC030000}"/>
            </a:ext>
          </a:extLst>
        </xdr:cNvPr>
        <xdr:cNvCxnSpPr/>
      </xdr:nvCxnSpPr>
      <xdr:spPr>
        <a:xfrm flipV="1">
          <a:off x="17602200" y="16937737"/>
          <a:ext cx="79375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16256</xdr:rowOff>
    </xdr:from>
    <xdr:to>
      <xdr:col>98</xdr:col>
      <xdr:colOff>38100</xdr:colOff>
      <xdr:row>102</xdr:row>
      <xdr:rowOff>117856</xdr:rowOff>
    </xdr:to>
    <xdr:sp macro="" textlink="">
      <xdr:nvSpPr>
        <xdr:cNvPr id="941" name="楕円 940">
          <a:extLst>
            <a:ext uri="{FF2B5EF4-FFF2-40B4-BE49-F238E27FC236}">
              <a16:creationId xmlns:a16="http://schemas.microsoft.com/office/drawing/2014/main" id="{00000000-0008-0000-0E00-0000AD030000}"/>
            </a:ext>
          </a:extLst>
        </xdr:cNvPr>
        <xdr:cNvSpPr/>
      </xdr:nvSpPr>
      <xdr:spPr>
        <a:xfrm>
          <a:off x="16757650" y="169326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41911</xdr:rowOff>
    </xdr:from>
    <xdr:to>
      <xdr:col>102</xdr:col>
      <xdr:colOff>114300</xdr:colOff>
      <xdr:row>102</xdr:row>
      <xdr:rowOff>67056</xdr:rowOff>
    </xdr:to>
    <xdr:cxnSp macro="">
      <xdr:nvCxnSpPr>
        <xdr:cNvPr id="942" name="直線コネクタ 941">
          <a:extLst>
            <a:ext uri="{FF2B5EF4-FFF2-40B4-BE49-F238E27FC236}">
              <a16:creationId xmlns:a16="http://schemas.microsoft.com/office/drawing/2014/main" id="{00000000-0008-0000-0E00-0000AE030000}"/>
            </a:ext>
          </a:extLst>
        </xdr:cNvPr>
        <xdr:cNvCxnSpPr/>
      </xdr:nvCxnSpPr>
      <xdr:spPr>
        <a:xfrm flipV="1">
          <a:off x="16802100" y="16958311"/>
          <a:ext cx="8001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943" name="n_1aveValue【公民館】&#10;一人当たり面積">
          <a:extLst>
            <a:ext uri="{FF2B5EF4-FFF2-40B4-BE49-F238E27FC236}">
              <a16:creationId xmlns:a16="http://schemas.microsoft.com/office/drawing/2014/main" id="{00000000-0008-0000-0E00-0000AF030000}"/>
            </a:ext>
          </a:extLst>
        </xdr:cNvPr>
        <xdr:cNvSpPr txBox="1"/>
      </xdr:nvSpPr>
      <xdr:spPr>
        <a:xfrm>
          <a:off x="18980227" y="176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944" name="n_2aveValue【公民館】&#10;一人当たり面積">
          <a:extLst>
            <a:ext uri="{FF2B5EF4-FFF2-40B4-BE49-F238E27FC236}">
              <a16:creationId xmlns:a16="http://schemas.microsoft.com/office/drawing/2014/main" id="{00000000-0008-0000-0E00-0000B0030000}"/>
            </a:ext>
          </a:extLst>
        </xdr:cNvPr>
        <xdr:cNvSpPr txBox="1"/>
      </xdr:nvSpPr>
      <xdr:spPr>
        <a:xfrm>
          <a:off x="18180127" y="1764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945" name="n_3aveValue【公民館】&#10;一人当たり面積">
          <a:extLst>
            <a:ext uri="{FF2B5EF4-FFF2-40B4-BE49-F238E27FC236}">
              <a16:creationId xmlns:a16="http://schemas.microsoft.com/office/drawing/2014/main" id="{00000000-0008-0000-0E00-0000B1030000}"/>
            </a:ext>
          </a:extLst>
        </xdr:cNvPr>
        <xdr:cNvSpPr txBox="1"/>
      </xdr:nvSpPr>
      <xdr:spPr>
        <a:xfrm>
          <a:off x="17386377" y="1765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946" name="n_4aveValue【公民館】&#10;一人当たり面積">
          <a:extLst>
            <a:ext uri="{FF2B5EF4-FFF2-40B4-BE49-F238E27FC236}">
              <a16:creationId xmlns:a16="http://schemas.microsoft.com/office/drawing/2014/main" id="{00000000-0008-0000-0E00-0000B2030000}"/>
            </a:ext>
          </a:extLst>
        </xdr:cNvPr>
        <xdr:cNvSpPr txBox="1"/>
      </xdr:nvSpPr>
      <xdr:spPr>
        <a:xfrm>
          <a:off x="16592627" y="1761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65803</xdr:rowOff>
    </xdr:from>
    <xdr:ext cx="469744" cy="259045"/>
    <xdr:sp macro="" textlink="">
      <xdr:nvSpPr>
        <xdr:cNvPr id="947" name="n_1mainValue【公民館】&#10;一人当たり面積">
          <a:extLst>
            <a:ext uri="{FF2B5EF4-FFF2-40B4-BE49-F238E27FC236}">
              <a16:creationId xmlns:a16="http://schemas.microsoft.com/office/drawing/2014/main" id="{00000000-0008-0000-0E00-0000B3030000}"/>
            </a:ext>
          </a:extLst>
        </xdr:cNvPr>
        <xdr:cNvSpPr txBox="1"/>
      </xdr:nvSpPr>
      <xdr:spPr>
        <a:xfrm>
          <a:off x="18980227" y="1663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88664</xdr:rowOff>
    </xdr:from>
    <xdr:ext cx="469744" cy="259045"/>
    <xdr:sp macro="" textlink="">
      <xdr:nvSpPr>
        <xdr:cNvPr id="948" name="n_2mainValue【公民館】&#10;一人当たり面積">
          <a:extLst>
            <a:ext uri="{FF2B5EF4-FFF2-40B4-BE49-F238E27FC236}">
              <a16:creationId xmlns:a16="http://schemas.microsoft.com/office/drawing/2014/main" id="{00000000-0008-0000-0E00-0000B4030000}"/>
            </a:ext>
          </a:extLst>
        </xdr:cNvPr>
        <xdr:cNvSpPr txBox="1"/>
      </xdr:nvSpPr>
      <xdr:spPr>
        <a:xfrm>
          <a:off x="18180127" y="1666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109238</xdr:rowOff>
    </xdr:from>
    <xdr:ext cx="469744" cy="259045"/>
    <xdr:sp macro="" textlink="">
      <xdr:nvSpPr>
        <xdr:cNvPr id="949" name="n_3mainValue【公民館】&#10;一人当たり面積">
          <a:extLst>
            <a:ext uri="{FF2B5EF4-FFF2-40B4-BE49-F238E27FC236}">
              <a16:creationId xmlns:a16="http://schemas.microsoft.com/office/drawing/2014/main" id="{00000000-0008-0000-0E00-0000B5030000}"/>
            </a:ext>
          </a:extLst>
        </xdr:cNvPr>
        <xdr:cNvSpPr txBox="1"/>
      </xdr:nvSpPr>
      <xdr:spPr>
        <a:xfrm>
          <a:off x="17386377" y="1668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134383</xdr:rowOff>
    </xdr:from>
    <xdr:ext cx="469744" cy="259045"/>
    <xdr:sp macro="" textlink="">
      <xdr:nvSpPr>
        <xdr:cNvPr id="950" name="n_4mainValue【公民館】&#10;一人当たり面積">
          <a:extLst>
            <a:ext uri="{FF2B5EF4-FFF2-40B4-BE49-F238E27FC236}">
              <a16:creationId xmlns:a16="http://schemas.microsoft.com/office/drawing/2014/main" id="{00000000-0008-0000-0E00-0000B6030000}"/>
            </a:ext>
          </a:extLst>
        </xdr:cNvPr>
        <xdr:cNvSpPr txBox="1"/>
      </xdr:nvSpPr>
      <xdr:spPr>
        <a:xfrm>
          <a:off x="16592627" y="1670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00000000-0008-0000-0E00-0000B703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00000000-0008-0000-0E00-0000B803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00000000-0008-0000-0E00-0000B903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類似団体と比較して特に有形固定資産減価償却率が高くなっている施設は</a:t>
          </a:r>
          <a:r>
            <a:rPr kumimoji="1" lang="ja-JP" altLang="en-US" sz="1100">
              <a:solidFill>
                <a:schemeClr val="dk1"/>
              </a:solidFill>
              <a:effectLst/>
              <a:latin typeface="+mn-lt"/>
              <a:ea typeface="+mn-ea"/>
              <a:cs typeface="+mn-cs"/>
            </a:rPr>
            <a:t>「道路」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児童館</a:t>
          </a:r>
          <a:r>
            <a:rPr kumimoji="1" lang="ja-JP" altLang="ja-JP" sz="1100">
              <a:solidFill>
                <a:schemeClr val="dk1"/>
              </a:solidFill>
              <a:effectLst/>
              <a:latin typeface="+mn-lt"/>
              <a:ea typeface="+mn-ea"/>
              <a:cs typeface="+mn-cs"/>
            </a:rPr>
            <a:t>」であり、特に低くなっている施設は「</a:t>
          </a:r>
          <a:r>
            <a:rPr kumimoji="1" lang="ja-JP" altLang="en-US" sz="1100">
              <a:solidFill>
                <a:schemeClr val="dk1"/>
              </a:solidFill>
              <a:effectLst/>
              <a:latin typeface="+mn-lt"/>
              <a:ea typeface="+mn-ea"/>
              <a:cs typeface="+mn-cs"/>
            </a:rPr>
            <a:t>橋梁・トンネル</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す</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・児童館については、</a:t>
          </a:r>
          <a:r>
            <a:rPr lang="ja-JP" altLang="en-US" sz="1100" b="0" i="0" u="none" strike="noStrike" baseline="0">
              <a:solidFill>
                <a:schemeClr val="dk1"/>
              </a:solidFill>
              <a:latin typeface="+mn-lt"/>
              <a:ea typeface="+mn-ea"/>
              <a:cs typeface="+mn-cs"/>
            </a:rPr>
            <a:t>建築から４０年近くが経過しており、耐震性能は有していますが、劣化が進んでいます。今後は，公共施設ゾーン整備において市民館等との複合化を計画しており，それまでの間は，適切に維持管理していき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・道路については、個別の長寿命化計画を策定しており、計画に基づき計画的保全実施による施設の長寿命化、維持管理コストの縮減に取り組んでいきます。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公共施設等適正管理計画等に基づき</a:t>
          </a:r>
          <a:r>
            <a:rPr kumimoji="1" lang="ja-JP" altLang="ja-JP" sz="1100">
              <a:solidFill>
                <a:schemeClr val="dk1"/>
              </a:solidFill>
              <a:effectLst/>
              <a:latin typeface="+mn-lt"/>
              <a:ea typeface="+mn-ea"/>
              <a:cs typeface="+mn-cs"/>
            </a:rPr>
            <a:t>、計画的かつ効率的に公共施設等の整備や維持管理を行い、長寿命化や統廃合、利活用を進めてい</a:t>
          </a:r>
          <a:r>
            <a:rPr kumimoji="1" lang="ja-JP" altLang="en-US" sz="1100">
              <a:solidFill>
                <a:schemeClr val="dk1"/>
              </a:solidFill>
              <a:effectLst/>
              <a:latin typeface="+mn-lt"/>
              <a:ea typeface="+mn-ea"/>
              <a:cs typeface="+mn-cs"/>
            </a:rPr>
            <a:t>きます</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港湾・漁港</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有形固定資産減価償却率の表中、</a:t>
          </a:r>
          <a:r>
            <a:rPr kumimoji="1" lang="en-US" altLang="ja-JP" sz="1100">
              <a:solidFill>
                <a:schemeClr val="dk1"/>
              </a:solidFill>
              <a:effectLst/>
              <a:latin typeface="+mn-lt"/>
              <a:ea typeface="+mn-ea"/>
              <a:cs typeface="+mn-cs"/>
            </a:rPr>
            <a:t>R03</a:t>
          </a:r>
          <a:r>
            <a:rPr kumimoji="1" lang="ja-JP" altLang="en-US" sz="1100">
              <a:solidFill>
                <a:schemeClr val="dk1"/>
              </a:solidFill>
              <a:effectLst/>
              <a:latin typeface="+mn-lt"/>
              <a:ea typeface="+mn-ea"/>
              <a:cs typeface="+mn-cs"/>
            </a:rPr>
            <a:t>の有形固定資産減価償却率は</a:t>
          </a:r>
          <a:r>
            <a:rPr kumimoji="1" lang="en-US" altLang="ja-JP" sz="1100">
              <a:solidFill>
                <a:schemeClr val="dk1"/>
              </a:solidFill>
              <a:effectLst/>
              <a:latin typeface="+mn-lt"/>
              <a:ea typeface="+mn-ea"/>
              <a:cs typeface="+mn-cs"/>
            </a:rPr>
            <a:t>60.1</a:t>
          </a:r>
          <a:r>
            <a:rPr kumimoji="1" lang="ja-JP" altLang="en-US" sz="1100">
              <a:solidFill>
                <a:schemeClr val="dk1"/>
              </a:solidFill>
              <a:effectLst/>
              <a:latin typeface="+mn-lt"/>
              <a:ea typeface="+mn-ea"/>
              <a:cs typeface="+mn-cs"/>
            </a:rPr>
            <a:t>％が正しい。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港湾・漁港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一人当たり有形固定資産減価償却率の表中、</a:t>
          </a:r>
          <a:r>
            <a:rPr kumimoji="1" lang="en-US" altLang="ja-JP" sz="1100">
              <a:solidFill>
                <a:schemeClr val="dk1"/>
              </a:solidFill>
              <a:effectLst/>
              <a:latin typeface="+mn-lt"/>
              <a:ea typeface="+mn-ea"/>
              <a:cs typeface="+mn-cs"/>
            </a:rPr>
            <a:t>R03</a:t>
          </a:r>
          <a:r>
            <a:rPr kumimoji="1" lang="ja-JP" altLang="ja-JP" sz="1100">
              <a:solidFill>
                <a:schemeClr val="dk1"/>
              </a:solidFill>
              <a:effectLst/>
              <a:latin typeface="+mn-lt"/>
              <a:ea typeface="+mn-ea"/>
              <a:cs typeface="+mn-cs"/>
            </a:rPr>
            <a:t>の一人当たり有形固定資産（償却</a:t>
          </a:r>
          <a:r>
            <a:rPr kumimoji="1" lang="ja-JP" altLang="en-US" sz="1100">
              <a:solidFill>
                <a:schemeClr val="dk1"/>
              </a:solidFill>
              <a:effectLst/>
              <a:latin typeface="+mn-lt"/>
              <a:ea typeface="+mn-ea"/>
              <a:cs typeface="+mn-cs"/>
            </a:rPr>
            <a:t>資産）額は</a:t>
          </a:r>
          <a:r>
            <a:rPr kumimoji="1" lang="en-US" altLang="ja-JP" sz="1100">
              <a:solidFill>
                <a:schemeClr val="dk1"/>
              </a:solidFill>
              <a:effectLst/>
              <a:latin typeface="+mn-lt"/>
              <a:ea typeface="+mn-ea"/>
              <a:cs typeface="+mn-cs"/>
            </a:rPr>
            <a:t>48,405</a:t>
          </a:r>
          <a:r>
            <a:rPr kumimoji="1" lang="ja-JP" altLang="en-US" sz="1100">
              <a:solidFill>
                <a:schemeClr val="dk1"/>
              </a:solidFill>
              <a:effectLst/>
              <a:latin typeface="+mn-lt"/>
              <a:ea typeface="+mn-ea"/>
              <a:cs typeface="+mn-cs"/>
            </a:rPr>
            <a:t>千円が正しい。</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23,064
22,744
118.23
16,248,620
15,657,508
520,297
7,905,162
15,400,463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84961" y="5375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177665" y="551180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216400" y="674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108450" y="673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216400" y="5293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1084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58437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216400" y="6008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127500" y="6029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384550" y="60718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571750" y="6093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778000" y="6075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984250" y="6070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158750</xdr:rowOff>
    </xdr:from>
    <xdr:to>
      <xdr:col>24</xdr:col>
      <xdr:colOff>114300</xdr:colOff>
      <xdr:row>34</xdr:row>
      <xdr:rowOff>88900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127500" y="5613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10177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216400" y="546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133350</xdr:rowOff>
    </xdr:from>
    <xdr:to>
      <xdr:col>20</xdr:col>
      <xdr:colOff>38100</xdr:colOff>
      <xdr:row>34</xdr:row>
      <xdr:rowOff>63500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384550" y="5588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12700</xdr:rowOff>
    </xdr:from>
    <xdr:to>
      <xdr:col>24</xdr:col>
      <xdr:colOff>63500</xdr:colOff>
      <xdr:row>34</xdr:row>
      <xdr:rowOff>38100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3429000" y="5632450"/>
          <a:ext cx="7493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107950</xdr:rowOff>
    </xdr:from>
    <xdr:to>
      <xdr:col>15</xdr:col>
      <xdr:colOff>101600</xdr:colOff>
      <xdr:row>34</xdr:row>
      <xdr:rowOff>38100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571750" y="5562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158750</xdr:rowOff>
    </xdr:from>
    <xdr:to>
      <xdr:col>19</xdr:col>
      <xdr:colOff>177800</xdr:colOff>
      <xdr:row>34</xdr:row>
      <xdr:rowOff>12700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622550" y="561340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82550</xdr:rowOff>
    </xdr:from>
    <xdr:to>
      <xdr:col>10</xdr:col>
      <xdr:colOff>165100</xdr:colOff>
      <xdr:row>34</xdr:row>
      <xdr:rowOff>12700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778000" y="5537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133350</xdr:rowOff>
    </xdr:from>
    <xdr:to>
      <xdr:col>15</xdr:col>
      <xdr:colOff>50800</xdr:colOff>
      <xdr:row>33</xdr:row>
      <xdr:rowOff>158750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1828800" y="5588000"/>
          <a:ext cx="79375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57150</xdr:rowOff>
    </xdr:from>
    <xdr:to>
      <xdr:col>6</xdr:col>
      <xdr:colOff>38100</xdr:colOff>
      <xdr:row>33</xdr:row>
      <xdr:rowOff>158750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984250" y="5511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107950</xdr:rowOff>
    </xdr:from>
    <xdr:to>
      <xdr:col>10</xdr:col>
      <xdr:colOff>114300</xdr:colOff>
      <xdr:row>33</xdr:row>
      <xdr:rowOff>133350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028700" y="5562600"/>
          <a:ext cx="8001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43197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239144" y="615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64787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439044"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47007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645294" y="616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41927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851544"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80027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239144" y="536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54627</xdr:rowOff>
    </xdr:from>
    <xdr:ext cx="340478"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471361" y="53441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29227</xdr:rowOff>
    </xdr:from>
    <xdr:ext cx="340478"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677611" y="5318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3827</xdr:rowOff>
    </xdr:from>
    <xdr:ext cx="340478"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864811" y="5293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0" name="正方形/長方形 99">
          <a:extLst>
            <a:ext uri="{FF2B5EF4-FFF2-40B4-BE49-F238E27FC236}">
              <a16:creationId xmlns:a16="http://schemas.microsoft.com/office/drawing/2014/main" id="{00000000-0008-0000-0F00-000064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1" name="正方形/長方形 100">
          <a:extLst>
            <a:ext uri="{FF2B5EF4-FFF2-40B4-BE49-F238E27FC236}">
              <a16:creationId xmlns:a16="http://schemas.microsoft.com/office/drawing/2014/main" id="{00000000-0008-0000-0F00-000065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2" name="正方形/長方形 101">
          <a:extLst>
            <a:ext uri="{FF2B5EF4-FFF2-40B4-BE49-F238E27FC236}">
              <a16:creationId xmlns:a16="http://schemas.microsoft.com/office/drawing/2014/main" id="{00000000-0008-0000-0F00-000066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3" name="正方形/長方形 102">
          <a:extLst>
            <a:ext uri="{FF2B5EF4-FFF2-40B4-BE49-F238E27FC236}">
              <a16:creationId xmlns:a16="http://schemas.microsoft.com/office/drawing/2014/main" id="{00000000-0008-0000-0F00-000067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4" name="正方形/長方形 103">
          <a:extLst>
            <a:ext uri="{FF2B5EF4-FFF2-40B4-BE49-F238E27FC236}">
              <a16:creationId xmlns:a16="http://schemas.microsoft.com/office/drawing/2014/main" id="{00000000-0008-0000-0F00-000068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5" name="正方形/長方形 104">
          <a:extLst>
            <a:ext uri="{FF2B5EF4-FFF2-40B4-BE49-F238E27FC236}">
              <a16:creationId xmlns:a16="http://schemas.microsoft.com/office/drawing/2014/main" id="{00000000-0008-0000-0F00-000069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21" name="【体育館・プール】&#10;有形固定資産減価償却率グラフ枠">
          <a:extLst>
            <a:ext uri="{FF2B5EF4-FFF2-40B4-BE49-F238E27FC236}">
              <a16:creationId xmlns:a16="http://schemas.microsoft.com/office/drawing/2014/main" id="{00000000-0008-0000-0F00-000079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flipV="1">
          <a:off x="4177665" y="9352915"/>
          <a:ext cx="0" cy="129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23" name="【体育館・プール】&#10;有形固定資産減価償却率最小値テキスト">
          <a:extLst>
            <a:ext uri="{FF2B5EF4-FFF2-40B4-BE49-F238E27FC236}">
              <a16:creationId xmlns:a16="http://schemas.microsoft.com/office/drawing/2014/main" id="{00000000-0008-0000-0F00-00007B000000}"/>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25" name="【体育館・プール】&#10;有形固定資産減価償却率最大値テキスト">
          <a:extLst>
            <a:ext uri="{FF2B5EF4-FFF2-40B4-BE49-F238E27FC236}">
              <a16:creationId xmlns:a16="http://schemas.microsoft.com/office/drawing/2014/main" id="{00000000-0008-0000-0F00-00007D000000}"/>
            </a:ext>
          </a:extLst>
        </xdr:cNvPr>
        <xdr:cNvSpPr txBox="1"/>
      </xdr:nvSpPr>
      <xdr:spPr>
        <a:xfrm>
          <a:off x="4216400" y="913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26" name="直線コネクタ 125">
          <a:extLst>
            <a:ext uri="{FF2B5EF4-FFF2-40B4-BE49-F238E27FC236}">
              <a16:creationId xmlns:a16="http://schemas.microsoft.com/office/drawing/2014/main" id="{00000000-0008-0000-0F00-00007E000000}"/>
            </a:ext>
          </a:extLst>
        </xdr:cNvPr>
        <xdr:cNvCxnSpPr/>
      </xdr:nvCxnSpPr>
      <xdr:spPr>
        <a:xfrm>
          <a:off x="4108450" y="9352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57167</xdr:rowOff>
    </xdr:from>
    <xdr:ext cx="405111" cy="259045"/>
    <xdr:sp macro="" textlink="">
      <xdr:nvSpPr>
        <xdr:cNvPr id="127" name="【体育館・プール】&#10;有形固定資産減価償却率平均値テキスト">
          <a:extLst>
            <a:ext uri="{FF2B5EF4-FFF2-40B4-BE49-F238E27FC236}">
              <a16:creationId xmlns:a16="http://schemas.microsoft.com/office/drawing/2014/main" id="{00000000-0008-0000-0F00-00007F000000}"/>
            </a:ext>
          </a:extLst>
        </xdr:cNvPr>
        <xdr:cNvSpPr txBox="1"/>
      </xdr:nvSpPr>
      <xdr:spPr>
        <a:xfrm>
          <a:off x="4216400" y="996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28" name="フローチャート: 判断 127">
          <a:extLst>
            <a:ext uri="{FF2B5EF4-FFF2-40B4-BE49-F238E27FC236}">
              <a16:creationId xmlns:a16="http://schemas.microsoft.com/office/drawing/2014/main" id="{00000000-0008-0000-0F00-000080000000}"/>
            </a:ext>
          </a:extLst>
        </xdr:cNvPr>
        <xdr:cNvSpPr/>
      </xdr:nvSpPr>
      <xdr:spPr>
        <a:xfrm>
          <a:off x="4127500" y="9991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29" name="フローチャート: 判断 128">
          <a:extLst>
            <a:ext uri="{FF2B5EF4-FFF2-40B4-BE49-F238E27FC236}">
              <a16:creationId xmlns:a16="http://schemas.microsoft.com/office/drawing/2014/main" id="{00000000-0008-0000-0F00-000081000000}"/>
            </a:ext>
          </a:extLst>
        </xdr:cNvPr>
        <xdr:cNvSpPr/>
      </xdr:nvSpPr>
      <xdr:spPr>
        <a:xfrm>
          <a:off x="3384550" y="100006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30" name="フローチャート: 判断 129">
          <a:extLst>
            <a:ext uri="{FF2B5EF4-FFF2-40B4-BE49-F238E27FC236}">
              <a16:creationId xmlns:a16="http://schemas.microsoft.com/office/drawing/2014/main" id="{00000000-0008-0000-0F00-000082000000}"/>
            </a:ext>
          </a:extLst>
        </xdr:cNvPr>
        <xdr:cNvSpPr/>
      </xdr:nvSpPr>
      <xdr:spPr>
        <a:xfrm>
          <a:off x="2571750" y="9989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31" name="フローチャート: 判断 130">
          <a:extLst>
            <a:ext uri="{FF2B5EF4-FFF2-40B4-BE49-F238E27FC236}">
              <a16:creationId xmlns:a16="http://schemas.microsoft.com/office/drawing/2014/main" id="{00000000-0008-0000-0F00-000083000000}"/>
            </a:ext>
          </a:extLst>
        </xdr:cNvPr>
        <xdr:cNvSpPr/>
      </xdr:nvSpPr>
      <xdr:spPr>
        <a:xfrm>
          <a:off x="17780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32" name="フローチャート: 判断 131">
          <a:extLst>
            <a:ext uri="{FF2B5EF4-FFF2-40B4-BE49-F238E27FC236}">
              <a16:creationId xmlns:a16="http://schemas.microsoft.com/office/drawing/2014/main" id="{00000000-0008-0000-0F00-000084000000}"/>
            </a:ext>
          </a:extLst>
        </xdr:cNvPr>
        <xdr:cNvSpPr/>
      </xdr:nvSpPr>
      <xdr:spPr>
        <a:xfrm>
          <a:off x="984250" y="9991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00000000-0008-0000-0F00-000085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00000000-0008-0000-0F00-000086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00000000-0008-0000-0F00-000087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00000000-0008-0000-0F00-000088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F00-000089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153035</xdr:rowOff>
    </xdr:from>
    <xdr:to>
      <xdr:col>24</xdr:col>
      <xdr:colOff>114300</xdr:colOff>
      <xdr:row>60</xdr:row>
      <xdr:rowOff>83185</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4127500" y="9900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4462</xdr:rowOff>
    </xdr:from>
    <xdr:ext cx="405111" cy="259045"/>
    <xdr:sp macro="" textlink="">
      <xdr:nvSpPr>
        <xdr:cNvPr id="139" name="【体育館・プール】&#10;有形固定資産減価償却率該当値テキスト">
          <a:extLst>
            <a:ext uri="{FF2B5EF4-FFF2-40B4-BE49-F238E27FC236}">
              <a16:creationId xmlns:a16="http://schemas.microsoft.com/office/drawing/2014/main" id="{00000000-0008-0000-0F00-00008B000000}"/>
            </a:ext>
          </a:extLst>
        </xdr:cNvPr>
        <xdr:cNvSpPr txBox="1"/>
      </xdr:nvSpPr>
      <xdr:spPr>
        <a:xfrm>
          <a:off x="4216400" y="9751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103505</xdr:rowOff>
    </xdr:from>
    <xdr:to>
      <xdr:col>20</xdr:col>
      <xdr:colOff>38100</xdr:colOff>
      <xdr:row>60</xdr:row>
      <xdr:rowOff>33655</xdr:rowOff>
    </xdr:to>
    <xdr:sp macro="" textlink="">
      <xdr:nvSpPr>
        <xdr:cNvPr id="140" name="楕円 139">
          <a:extLst>
            <a:ext uri="{FF2B5EF4-FFF2-40B4-BE49-F238E27FC236}">
              <a16:creationId xmlns:a16="http://schemas.microsoft.com/office/drawing/2014/main" id="{00000000-0008-0000-0F00-00008C000000}"/>
            </a:ext>
          </a:extLst>
        </xdr:cNvPr>
        <xdr:cNvSpPr/>
      </xdr:nvSpPr>
      <xdr:spPr>
        <a:xfrm>
          <a:off x="3384550" y="98507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154305</xdr:rowOff>
    </xdr:from>
    <xdr:to>
      <xdr:col>24</xdr:col>
      <xdr:colOff>63500</xdr:colOff>
      <xdr:row>60</xdr:row>
      <xdr:rowOff>32385</xdr:rowOff>
    </xdr:to>
    <xdr:cxnSp macro="">
      <xdr:nvCxnSpPr>
        <xdr:cNvPr id="141" name="直線コネクタ 140">
          <a:extLst>
            <a:ext uri="{FF2B5EF4-FFF2-40B4-BE49-F238E27FC236}">
              <a16:creationId xmlns:a16="http://schemas.microsoft.com/office/drawing/2014/main" id="{00000000-0008-0000-0F00-00008D000000}"/>
            </a:ext>
          </a:extLst>
        </xdr:cNvPr>
        <xdr:cNvCxnSpPr/>
      </xdr:nvCxnSpPr>
      <xdr:spPr>
        <a:xfrm>
          <a:off x="3429000" y="9901555"/>
          <a:ext cx="7493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53975</xdr:rowOff>
    </xdr:from>
    <xdr:to>
      <xdr:col>15</xdr:col>
      <xdr:colOff>101600</xdr:colOff>
      <xdr:row>59</xdr:row>
      <xdr:rowOff>155575</xdr:rowOff>
    </xdr:to>
    <xdr:sp macro="" textlink="">
      <xdr:nvSpPr>
        <xdr:cNvPr id="142" name="楕円 141">
          <a:extLst>
            <a:ext uri="{FF2B5EF4-FFF2-40B4-BE49-F238E27FC236}">
              <a16:creationId xmlns:a16="http://schemas.microsoft.com/office/drawing/2014/main" id="{00000000-0008-0000-0F00-00008E000000}"/>
            </a:ext>
          </a:extLst>
        </xdr:cNvPr>
        <xdr:cNvSpPr/>
      </xdr:nvSpPr>
      <xdr:spPr>
        <a:xfrm>
          <a:off x="2571750" y="98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104775</xdr:rowOff>
    </xdr:from>
    <xdr:to>
      <xdr:col>19</xdr:col>
      <xdr:colOff>177800</xdr:colOff>
      <xdr:row>59</xdr:row>
      <xdr:rowOff>154305</xdr:rowOff>
    </xdr:to>
    <xdr:cxnSp macro="">
      <xdr:nvCxnSpPr>
        <xdr:cNvPr id="143" name="直線コネクタ 142">
          <a:extLst>
            <a:ext uri="{FF2B5EF4-FFF2-40B4-BE49-F238E27FC236}">
              <a16:creationId xmlns:a16="http://schemas.microsoft.com/office/drawing/2014/main" id="{00000000-0008-0000-0F00-00008F000000}"/>
            </a:ext>
          </a:extLst>
        </xdr:cNvPr>
        <xdr:cNvCxnSpPr/>
      </xdr:nvCxnSpPr>
      <xdr:spPr>
        <a:xfrm>
          <a:off x="2622550" y="9852025"/>
          <a:ext cx="8064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6350</xdr:rowOff>
    </xdr:from>
    <xdr:to>
      <xdr:col>10</xdr:col>
      <xdr:colOff>165100</xdr:colOff>
      <xdr:row>59</xdr:row>
      <xdr:rowOff>107950</xdr:rowOff>
    </xdr:to>
    <xdr:sp macro="" textlink="">
      <xdr:nvSpPr>
        <xdr:cNvPr id="144" name="楕円 143">
          <a:extLst>
            <a:ext uri="{FF2B5EF4-FFF2-40B4-BE49-F238E27FC236}">
              <a16:creationId xmlns:a16="http://schemas.microsoft.com/office/drawing/2014/main" id="{00000000-0008-0000-0F00-000090000000}"/>
            </a:ext>
          </a:extLst>
        </xdr:cNvPr>
        <xdr:cNvSpPr/>
      </xdr:nvSpPr>
      <xdr:spPr>
        <a:xfrm>
          <a:off x="177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57150</xdr:rowOff>
    </xdr:from>
    <xdr:to>
      <xdr:col>15</xdr:col>
      <xdr:colOff>50800</xdr:colOff>
      <xdr:row>59</xdr:row>
      <xdr:rowOff>104775</xdr:rowOff>
    </xdr:to>
    <xdr:cxnSp macro="">
      <xdr:nvCxnSpPr>
        <xdr:cNvPr id="145" name="直線コネクタ 144">
          <a:extLst>
            <a:ext uri="{FF2B5EF4-FFF2-40B4-BE49-F238E27FC236}">
              <a16:creationId xmlns:a16="http://schemas.microsoft.com/office/drawing/2014/main" id="{00000000-0008-0000-0F00-000091000000}"/>
            </a:ext>
          </a:extLst>
        </xdr:cNvPr>
        <xdr:cNvCxnSpPr/>
      </xdr:nvCxnSpPr>
      <xdr:spPr>
        <a:xfrm>
          <a:off x="1828800" y="9804400"/>
          <a:ext cx="7937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128270</xdr:rowOff>
    </xdr:from>
    <xdr:to>
      <xdr:col>6</xdr:col>
      <xdr:colOff>38100</xdr:colOff>
      <xdr:row>59</xdr:row>
      <xdr:rowOff>58420</xdr:rowOff>
    </xdr:to>
    <xdr:sp macro="" textlink="">
      <xdr:nvSpPr>
        <xdr:cNvPr id="146" name="楕円 145">
          <a:extLst>
            <a:ext uri="{FF2B5EF4-FFF2-40B4-BE49-F238E27FC236}">
              <a16:creationId xmlns:a16="http://schemas.microsoft.com/office/drawing/2014/main" id="{00000000-0008-0000-0F00-000092000000}"/>
            </a:ext>
          </a:extLst>
        </xdr:cNvPr>
        <xdr:cNvSpPr/>
      </xdr:nvSpPr>
      <xdr:spPr>
        <a:xfrm>
          <a:off x="984250" y="97104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7620</xdr:rowOff>
    </xdr:from>
    <xdr:to>
      <xdr:col>10</xdr:col>
      <xdr:colOff>114300</xdr:colOff>
      <xdr:row>59</xdr:row>
      <xdr:rowOff>57150</xdr:rowOff>
    </xdr:to>
    <xdr:cxnSp macro="">
      <xdr:nvCxnSpPr>
        <xdr:cNvPr id="147" name="直線コネクタ 146">
          <a:extLst>
            <a:ext uri="{FF2B5EF4-FFF2-40B4-BE49-F238E27FC236}">
              <a16:creationId xmlns:a16="http://schemas.microsoft.com/office/drawing/2014/main" id="{00000000-0008-0000-0F00-000093000000}"/>
            </a:ext>
          </a:extLst>
        </xdr:cNvPr>
        <xdr:cNvCxnSpPr/>
      </xdr:nvCxnSpPr>
      <xdr:spPr>
        <a:xfrm>
          <a:off x="1028700" y="9754870"/>
          <a:ext cx="8001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9542</xdr:rowOff>
    </xdr:from>
    <xdr:ext cx="405111" cy="259045"/>
    <xdr:sp macro="" textlink="">
      <xdr:nvSpPr>
        <xdr:cNvPr id="148" name="n_1aveValue【体育館・プール】&#10;有形固定資産減価償却率">
          <a:extLst>
            <a:ext uri="{FF2B5EF4-FFF2-40B4-BE49-F238E27FC236}">
              <a16:creationId xmlns:a16="http://schemas.microsoft.com/office/drawing/2014/main" id="{00000000-0008-0000-0F00-000094000000}"/>
            </a:ext>
          </a:extLst>
        </xdr:cNvPr>
        <xdr:cNvSpPr txBox="1"/>
      </xdr:nvSpPr>
      <xdr:spPr>
        <a:xfrm>
          <a:off x="3239144" y="1008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169562</xdr:rowOff>
    </xdr:from>
    <xdr:ext cx="405111" cy="259045"/>
    <xdr:sp macro="" textlink="">
      <xdr:nvSpPr>
        <xdr:cNvPr id="149" name="n_2aveValue【体育館・プール】&#10;有形固定資産減価償却率">
          <a:extLst>
            <a:ext uri="{FF2B5EF4-FFF2-40B4-BE49-F238E27FC236}">
              <a16:creationId xmlns:a16="http://schemas.microsoft.com/office/drawing/2014/main" id="{00000000-0008-0000-0F00-000095000000}"/>
            </a:ext>
          </a:extLst>
        </xdr:cNvPr>
        <xdr:cNvSpPr txBox="1"/>
      </xdr:nvSpPr>
      <xdr:spPr>
        <a:xfrm>
          <a:off x="24390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50" name="n_3aveValue【体育館・プール】&#10;有形固定資産減価償却率">
          <a:extLst>
            <a:ext uri="{FF2B5EF4-FFF2-40B4-BE49-F238E27FC236}">
              <a16:creationId xmlns:a16="http://schemas.microsoft.com/office/drawing/2014/main" id="{00000000-0008-0000-0F00-000096000000}"/>
            </a:ext>
          </a:extLst>
        </xdr:cNvPr>
        <xdr:cNvSpPr txBox="1"/>
      </xdr:nvSpPr>
      <xdr:spPr>
        <a:xfrm>
          <a:off x="164529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151" name="n_4aveValue【体育館・プール】&#10;有形固定資産減価償却率">
          <a:extLst>
            <a:ext uri="{FF2B5EF4-FFF2-40B4-BE49-F238E27FC236}">
              <a16:creationId xmlns:a16="http://schemas.microsoft.com/office/drawing/2014/main" id="{00000000-0008-0000-0F00-000097000000}"/>
            </a:ext>
          </a:extLst>
        </xdr:cNvPr>
        <xdr:cNvSpPr txBox="1"/>
      </xdr:nvSpPr>
      <xdr:spPr>
        <a:xfrm>
          <a:off x="8515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50182</xdr:rowOff>
    </xdr:from>
    <xdr:ext cx="405111" cy="259045"/>
    <xdr:sp macro="" textlink="">
      <xdr:nvSpPr>
        <xdr:cNvPr id="152" name="n_1mainValue【体育館・プール】&#10;有形固定資産減価償却率">
          <a:extLst>
            <a:ext uri="{FF2B5EF4-FFF2-40B4-BE49-F238E27FC236}">
              <a16:creationId xmlns:a16="http://schemas.microsoft.com/office/drawing/2014/main" id="{00000000-0008-0000-0F00-000098000000}"/>
            </a:ext>
          </a:extLst>
        </xdr:cNvPr>
        <xdr:cNvSpPr txBox="1"/>
      </xdr:nvSpPr>
      <xdr:spPr>
        <a:xfrm>
          <a:off x="32391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652</xdr:rowOff>
    </xdr:from>
    <xdr:ext cx="405111" cy="259045"/>
    <xdr:sp macro="" textlink="">
      <xdr:nvSpPr>
        <xdr:cNvPr id="153" name="n_2mainValue【体育館・プール】&#10;有形固定資産減価償却率">
          <a:extLst>
            <a:ext uri="{FF2B5EF4-FFF2-40B4-BE49-F238E27FC236}">
              <a16:creationId xmlns:a16="http://schemas.microsoft.com/office/drawing/2014/main" id="{00000000-0008-0000-0F00-000099000000}"/>
            </a:ext>
          </a:extLst>
        </xdr:cNvPr>
        <xdr:cNvSpPr txBox="1"/>
      </xdr:nvSpPr>
      <xdr:spPr>
        <a:xfrm>
          <a:off x="2439044" y="958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124477</xdr:rowOff>
    </xdr:from>
    <xdr:ext cx="405111" cy="259045"/>
    <xdr:sp macro="" textlink="">
      <xdr:nvSpPr>
        <xdr:cNvPr id="154" name="n_3mainValue【体育館・プール】&#10;有形固定資産減価償却率">
          <a:extLst>
            <a:ext uri="{FF2B5EF4-FFF2-40B4-BE49-F238E27FC236}">
              <a16:creationId xmlns:a16="http://schemas.microsoft.com/office/drawing/2014/main" id="{00000000-0008-0000-0F00-00009A000000}"/>
            </a:ext>
          </a:extLst>
        </xdr:cNvPr>
        <xdr:cNvSpPr txBox="1"/>
      </xdr:nvSpPr>
      <xdr:spPr>
        <a:xfrm>
          <a:off x="1645294" y="954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74947</xdr:rowOff>
    </xdr:from>
    <xdr:ext cx="405111" cy="259045"/>
    <xdr:sp macro="" textlink="">
      <xdr:nvSpPr>
        <xdr:cNvPr id="155" name="n_4mainValue【体育館・プール】&#10;有形固定資産減価償却率">
          <a:extLst>
            <a:ext uri="{FF2B5EF4-FFF2-40B4-BE49-F238E27FC236}">
              <a16:creationId xmlns:a16="http://schemas.microsoft.com/office/drawing/2014/main" id="{00000000-0008-0000-0F00-00009B000000}"/>
            </a:ext>
          </a:extLst>
        </xdr:cNvPr>
        <xdr:cNvSpPr txBox="1"/>
      </xdr:nvSpPr>
      <xdr:spPr>
        <a:xfrm>
          <a:off x="851544" y="949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00000000-0008-0000-0F00-00009F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00000000-0008-0000-0F00-0000A0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00000000-0008-0000-0F00-0000A1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00000000-0008-0000-0F00-0000A2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体育館・プール】&#10;一人当たり面積グラフ枠">
          <a:extLst>
            <a:ext uri="{FF2B5EF4-FFF2-40B4-BE49-F238E27FC236}">
              <a16:creationId xmlns:a16="http://schemas.microsoft.com/office/drawing/2014/main" id="{00000000-0008-0000-0F00-0000B2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flipV="1">
          <a:off x="9429115" y="9305290"/>
          <a:ext cx="0" cy="1319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180" name="【体育館・プール】&#10;一人当たり面積最小値テキスト">
          <a:extLst>
            <a:ext uri="{FF2B5EF4-FFF2-40B4-BE49-F238E27FC236}">
              <a16:creationId xmlns:a16="http://schemas.microsoft.com/office/drawing/2014/main" id="{00000000-0008-0000-0F00-0000B4000000}"/>
            </a:ext>
          </a:extLst>
        </xdr:cNvPr>
        <xdr:cNvSpPr txBox="1"/>
      </xdr:nvSpPr>
      <xdr:spPr>
        <a:xfrm>
          <a:off x="9467850"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9359900" y="10624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182" name="【体育館・プール】&#10;一人当たり面積最大値テキスト">
          <a:extLst>
            <a:ext uri="{FF2B5EF4-FFF2-40B4-BE49-F238E27FC236}">
              <a16:creationId xmlns:a16="http://schemas.microsoft.com/office/drawing/2014/main" id="{00000000-0008-0000-0F00-0000B6000000}"/>
            </a:ext>
          </a:extLst>
        </xdr:cNvPr>
        <xdr:cNvSpPr txBox="1"/>
      </xdr:nvSpPr>
      <xdr:spPr>
        <a:xfrm>
          <a:off x="9467850" y="908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9359900" y="93052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184" name="【体育館・プール】&#10;一人当たり面積平均値テキスト">
          <a:extLst>
            <a:ext uri="{FF2B5EF4-FFF2-40B4-BE49-F238E27FC236}">
              <a16:creationId xmlns:a16="http://schemas.microsoft.com/office/drawing/2014/main" id="{00000000-0008-0000-0F00-0000B8000000}"/>
            </a:ext>
          </a:extLst>
        </xdr:cNvPr>
        <xdr:cNvSpPr txBox="1"/>
      </xdr:nvSpPr>
      <xdr:spPr>
        <a:xfrm>
          <a:off x="9467850" y="10078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9398000" y="102273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186" name="フローチャート: 判断 185">
          <a:extLst>
            <a:ext uri="{FF2B5EF4-FFF2-40B4-BE49-F238E27FC236}">
              <a16:creationId xmlns:a16="http://schemas.microsoft.com/office/drawing/2014/main" id="{00000000-0008-0000-0F00-0000BA000000}"/>
            </a:ext>
          </a:extLst>
        </xdr:cNvPr>
        <xdr:cNvSpPr/>
      </xdr:nvSpPr>
      <xdr:spPr>
        <a:xfrm>
          <a:off x="8636000" y="10231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187" name="フローチャート: 判断 186">
          <a:extLst>
            <a:ext uri="{FF2B5EF4-FFF2-40B4-BE49-F238E27FC236}">
              <a16:creationId xmlns:a16="http://schemas.microsoft.com/office/drawing/2014/main" id="{00000000-0008-0000-0F00-0000BB000000}"/>
            </a:ext>
          </a:extLst>
        </xdr:cNvPr>
        <xdr:cNvSpPr/>
      </xdr:nvSpPr>
      <xdr:spPr>
        <a:xfrm>
          <a:off x="7842250" y="102260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188" name="フローチャート: 判断 187">
          <a:extLst>
            <a:ext uri="{FF2B5EF4-FFF2-40B4-BE49-F238E27FC236}">
              <a16:creationId xmlns:a16="http://schemas.microsoft.com/office/drawing/2014/main" id="{00000000-0008-0000-0F00-0000BC000000}"/>
            </a:ext>
          </a:extLst>
        </xdr:cNvPr>
        <xdr:cNvSpPr/>
      </xdr:nvSpPr>
      <xdr:spPr>
        <a:xfrm>
          <a:off x="7029450" y="10234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189" name="フローチャート: 判断 188">
          <a:extLst>
            <a:ext uri="{FF2B5EF4-FFF2-40B4-BE49-F238E27FC236}">
              <a16:creationId xmlns:a16="http://schemas.microsoft.com/office/drawing/2014/main" id="{00000000-0008-0000-0F00-0000BD000000}"/>
            </a:ext>
          </a:extLst>
        </xdr:cNvPr>
        <xdr:cNvSpPr/>
      </xdr:nvSpPr>
      <xdr:spPr>
        <a:xfrm>
          <a:off x="6235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F00-0000C0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00000000-0008-0000-0F00-0000C2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3810</xdr:rowOff>
    </xdr:from>
    <xdr:to>
      <xdr:col>55</xdr:col>
      <xdr:colOff>50800</xdr:colOff>
      <xdr:row>63</xdr:row>
      <xdr:rowOff>105410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9398000" y="104114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153687</xdr:rowOff>
    </xdr:from>
    <xdr:ext cx="469744" cy="259045"/>
    <xdr:sp macro="" textlink="">
      <xdr:nvSpPr>
        <xdr:cNvPr id="196" name="【体育館・プール】&#10;一人当たり面積該当値テキスト">
          <a:extLst>
            <a:ext uri="{FF2B5EF4-FFF2-40B4-BE49-F238E27FC236}">
              <a16:creationId xmlns:a16="http://schemas.microsoft.com/office/drawing/2014/main" id="{00000000-0008-0000-0F00-0000C4000000}"/>
            </a:ext>
          </a:extLst>
        </xdr:cNvPr>
        <xdr:cNvSpPr txBox="1"/>
      </xdr:nvSpPr>
      <xdr:spPr>
        <a:xfrm>
          <a:off x="9467850"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8890</xdr:rowOff>
    </xdr:from>
    <xdr:to>
      <xdr:col>50</xdr:col>
      <xdr:colOff>165100</xdr:colOff>
      <xdr:row>63</xdr:row>
      <xdr:rowOff>110490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8636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54610</xdr:rowOff>
    </xdr:from>
    <xdr:to>
      <xdr:col>55</xdr:col>
      <xdr:colOff>0</xdr:colOff>
      <xdr:row>63</xdr:row>
      <xdr:rowOff>59690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flipV="1">
          <a:off x="8686800" y="10462260"/>
          <a:ext cx="74295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12700</xdr:rowOff>
    </xdr:from>
    <xdr:to>
      <xdr:col>46</xdr:col>
      <xdr:colOff>38100</xdr:colOff>
      <xdr:row>63</xdr:row>
      <xdr:rowOff>114300</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7842250" y="10420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59690</xdr:rowOff>
    </xdr:from>
    <xdr:to>
      <xdr:col>50</xdr:col>
      <xdr:colOff>114300</xdr:colOff>
      <xdr:row>63</xdr:row>
      <xdr:rowOff>63500</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flipV="1">
          <a:off x="7886700" y="1046734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15240</xdr:rowOff>
    </xdr:from>
    <xdr:to>
      <xdr:col>41</xdr:col>
      <xdr:colOff>101600</xdr:colOff>
      <xdr:row>63</xdr:row>
      <xdr:rowOff>116840</xdr:rowOff>
    </xdr:to>
    <xdr:sp macro="" textlink="">
      <xdr:nvSpPr>
        <xdr:cNvPr id="201" name="楕円 200">
          <a:extLst>
            <a:ext uri="{FF2B5EF4-FFF2-40B4-BE49-F238E27FC236}">
              <a16:creationId xmlns:a16="http://schemas.microsoft.com/office/drawing/2014/main" id="{00000000-0008-0000-0F00-0000C9000000}"/>
            </a:ext>
          </a:extLst>
        </xdr:cNvPr>
        <xdr:cNvSpPr/>
      </xdr:nvSpPr>
      <xdr:spPr>
        <a:xfrm>
          <a:off x="702945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63500</xdr:rowOff>
    </xdr:from>
    <xdr:to>
      <xdr:col>45</xdr:col>
      <xdr:colOff>177800</xdr:colOff>
      <xdr:row>63</xdr:row>
      <xdr:rowOff>66040</xdr:rowOff>
    </xdr:to>
    <xdr:cxnSp macro="">
      <xdr:nvCxnSpPr>
        <xdr:cNvPr id="202" name="直線コネクタ 201">
          <a:extLst>
            <a:ext uri="{FF2B5EF4-FFF2-40B4-BE49-F238E27FC236}">
              <a16:creationId xmlns:a16="http://schemas.microsoft.com/office/drawing/2014/main" id="{00000000-0008-0000-0F00-0000CA000000}"/>
            </a:ext>
          </a:extLst>
        </xdr:cNvPr>
        <xdr:cNvCxnSpPr/>
      </xdr:nvCxnSpPr>
      <xdr:spPr>
        <a:xfrm flipV="1">
          <a:off x="7080250" y="10471150"/>
          <a:ext cx="8064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20320</xdr:rowOff>
    </xdr:from>
    <xdr:to>
      <xdr:col>36</xdr:col>
      <xdr:colOff>165100</xdr:colOff>
      <xdr:row>63</xdr:row>
      <xdr:rowOff>121920</xdr:rowOff>
    </xdr:to>
    <xdr:sp macro="" textlink="">
      <xdr:nvSpPr>
        <xdr:cNvPr id="203" name="楕円 202">
          <a:extLst>
            <a:ext uri="{FF2B5EF4-FFF2-40B4-BE49-F238E27FC236}">
              <a16:creationId xmlns:a16="http://schemas.microsoft.com/office/drawing/2014/main" id="{00000000-0008-0000-0F00-0000CB000000}"/>
            </a:ext>
          </a:extLst>
        </xdr:cNvPr>
        <xdr:cNvSpPr/>
      </xdr:nvSpPr>
      <xdr:spPr>
        <a:xfrm>
          <a:off x="6235700" y="1042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66040</xdr:rowOff>
    </xdr:from>
    <xdr:to>
      <xdr:col>41</xdr:col>
      <xdr:colOff>50800</xdr:colOff>
      <xdr:row>63</xdr:row>
      <xdr:rowOff>71120</xdr:rowOff>
    </xdr:to>
    <xdr:cxnSp macro="">
      <xdr:nvCxnSpPr>
        <xdr:cNvPr id="204" name="直線コネクタ 203">
          <a:extLst>
            <a:ext uri="{FF2B5EF4-FFF2-40B4-BE49-F238E27FC236}">
              <a16:creationId xmlns:a16="http://schemas.microsoft.com/office/drawing/2014/main" id="{00000000-0008-0000-0F00-0000CC000000}"/>
            </a:ext>
          </a:extLst>
        </xdr:cNvPr>
        <xdr:cNvCxnSpPr/>
      </xdr:nvCxnSpPr>
      <xdr:spPr>
        <a:xfrm flipV="1">
          <a:off x="6286500" y="10473690"/>
          <a:ext cx="79375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05" name="n_1aveValue【体育館・プール】&#10;一人当たり面積">
          <a:extLst>
            <a:ext uri="{FF2B5EF4-FFF2-40B4-BE49-F238E27FC236}">
              <a16:creationId xmlns:a16="http://schemas.microsoft.com/office/drawing/2014/main" id="{00000000-0008-0000-0F00-0000CD000000}"/>
            </a:ext>
          </a:extLst>
        </xdr:cNvPr>
        <xdr:cNvSpPr txBox="1"/>
      </xdr:nvSpPr>
      <xdr:spPr>
        <a:xfrm>
          <a:off x="8458277" y="1001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06" name="n_2aveValue【体育館・プール】&#10;一人当たり面積">
          <a:extLst>
            <a:ext uri="{FF2B5EF4-FFF2-40B4-BE49-F238E27FC236}">
              <a16:creationId xmlns:a16="http://schemas.microsoft.com/office/drawing/2014/main" id="{00000000-0008-0000-0F00-0000CE000000}"/>
            </a:ext>
          </a:extLst>
        </xdr:cNvPr>
        <xdr:cNvSpPr txBox="1"/>
      </xdr:nvSpPr>
      <xdr:spPr>
        <a:xfrm>
          <a:off x="7677227"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07" name="n_3aveValue【体育館・プール】&#10;一人当たり面積">
          <a:extLst>
            <a:ext uri="{FF2B5EF4-FFF2-40B4-BE49-F238E27FC236}">
              <a16:creationId xmlns:a16="http://schemas.microsoft.com/office/drawing/2014/main" id="{00000000-0008-0000-0F00-0000CF000000}"/>
            </a:ext>
          </a:extLst>
        </xdr:cNvPr>
        <xdr:cNvSpPr txBox="1"/>
      </xdr:nvSpPr>
      <xdr:spPr>
        <a:xfrm>
          <a:off x="6864427" y="1001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208" name="n_4aveValue【体育館・プール】&#10;一人当たり面積">
          <a:extLst>
            <a:ext uri="{FF2B5EF4-FFF2-40B4-BE49-F238E27FC236}">
              <a16:creationId xmlns:a16="http://schemas.microsoft.com/office/drawing/2014/main" id="{00000000-0008-0000-0F00-0000D0000000}"/>
            </a:ext>
          </a:extLst>
        </xdr:cNvPr>
        <xdr:cNvSpPr txBox="1"/>
      </xdr:nvSpPr>
      <xdr:spPr>
        <a:xfrm>
          <a:off x="6070677" y="1003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101617</xdr:rowOff>
    </xdr:from>
    <xdr:ext cx="469744" cy="259045"/>
    <xdr:sp macro="" textlink="">
      <xdr:nvSpPr>
        <xdr:cNvPr id="209" name="n_1mainValue【体育館・プール】&#10;一人当たり面積">
          <a:extLst>
            <a:ext uri="{FF2B5EF4-FFF2-40B4-BE49-F238E27FC236}">
              <a16:creationId xmlns:a16="http://schemas.microsoft.com/office/drawing/2014/main" id="{00000000-0008-0000-0F00-0000D1000000}"/>
            </a:ext>
          </a:extLst>
        </xdr:cNvPr>
        <xdr:cNvSpPr txBox="1"/>
      </xdr:nvSpPr>
      <xdr:spPr>
        <a:xfrm>
          <a:off x="8458277" y="1050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105427</xdr:rowOff>
    </xdr:from>
    <xdr:ext cx="469744" cy="259045"/>
    <xdr:sp macro="" textlink="">
      <xdr:nvSpPr>
        <xdr:cNvPr id="210" name="n_2mainValue【体育館・プール】&#10;一人当たり面積">
          <a:extLst>
            <a:ext uri="{FF2B5EF4-FFF2-40B4-BE49-F238E27FC236}">
              <a16:creationId xmlns:a16="http://schemas.microsoft.com/office/drawing/2014/main" id="{00000000-0008-0000-0F00-0000D2000000}"/>
            </a:ext>
          </a:extLst>
        </xdr:cNvPr>
        <xdr:cNvSpPr txBox="1"/>
      </xdr:nvSpPr>
      <xdr:spPr>
        <a:xfrm>
          <a:off x="7677227" y="1051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107967</xdr:rowOff>
    </xdr:from>
    <xdr:ext cx="469744" cy="259045"/>
    <xdr:sp macro="" textlink="">
      <xdr:nvSpPr>
        <xdr:cNvPr id="211" name="n_3mainValue【体育館・プール】&#10;一人当たり面積">
          <a:extLst>
            <a:ext uri="{FF2B5EF4-FFF2-40B4-BE49-F238E27FC236}">
              <a16:creationId xmlns:a16="http://schemas.microsoft.com/office/drawing/2014/main" id="{00000000-0008-0000-0F00-0000D3000000}"/>
            </a:ext>
          </a:extLst>
        </xdr:cNvPr>
        <xdr:cNvSpPr txBox="1"/>
      </xdr:nvSpPr>
      <xdr:spPr>
        <a:xfrm>
          <a:off x="6864427"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113047</xdr:rowOff>
    </xdr:from>
    <xdr:ext cx="469744" cy="259045"/>
    <xdr:sp macro="" textlink="">
      <xdr:nvSpPr>
        <xdr:cNvPr id="212" name="n_4mainValue【体育館・プール】&#10;一人当たり面積">
          <a:extLst>
            <a:ext uri="{FF2B5EF4-FFF2-40B4-BE49-F238E27FC236}">
              <a16:creationId xmlns:a16="http://schemas.microsoft.com/office/drawing/2014/main" id="{00000000-0008-0000-0F00-0000D4000000}"/>
            </a:ext>
          </a:extLst>
        </xdr:cNvPr>
        <xdr:cNvSpPr txBox="1"/>
      </xdr:nvSpPr>
      <xdr:spPr>
        <a:xfrm>
          <a:off x="6070677" y="105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7" name="正方形/長方形 216">
          <a:extLst>
            <a:ext uri="{FF2B5EF4-FFF2-40B4-BE49-F238E27FC236}">
              <a16:creationId xmlns:a16="http://schemas.microsoft.com/office/drawing/2014/main" id="{00000000-0008-0000-0F00-0000D900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8" name="正方形/長方形 217">
          <a:extLst>
            <a:ext uri="{FF2B5EF4-FFF2-40B4-BE49-F238E27FC236}">
              <a16:creationId xmlns:a16="http://schemas.microsoft.com/office/drawing/2014/main" id="{00000000-0008-0000-0F00-0000DA00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9" name="正方形/長方形 218">
          <a:extLst>
            <a:ext uri="{FF2B5EF4-FFF2-40B4-BE49-F238E27FC236}">
              <a16:creationId xmlns:a16="http://schemas.microsoft.com/office/drawing/2014/main" id="{00000000-0008-0000-0F00-0000DB00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0" name="正方形/長方形 219">
          <a:extLst>
            <a:ext uri="{FF2B5EF4-FFF2-40B4-BE49-F238E27FC236}">
              <a16:creationId xmlns:a16="http://schemas.microsoft.com/office/drawing/2014/main" id="{00000000-0008-0000-0F00-0000DC00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福祉施設】&#10;有形固定資産減価償却率グラフ枠">
          <a:extLst>
            <a:ext uri="{FF2B5EF4-FFF2-40B4-BE49-F238E27FC236}">
              <a16:creationId xmlns:a16="http://schemas.microsoft.com/office/drawing/2014/main" id="{00000000-0008-0000-0F00-0000EC00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flipV="1">
          <a:off x="4177665" y="1287907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38" name="【福祉施設】&#10;有形固定資産減価償却率最小値テキスト">
          <a:extLst>
            <a:ext uri="{FF2B5EF4-FFF2-40B4-BE49-F238E27FC236}">
              <a16:creationId xmlns:a16="http://schemas.microsoft.com/office/drawing/2014/main" id="{00000000-0008-0000-0F00-0000EE000000}"/>
            </a:ext>
          </a:extLst>
        </xdr:cNvPr>
        <xdr:cNvSpPr txBox="1"/>
      </xdr:nvSpPr>
      <xdr:spPr>
        <a:xfrm>
          <a:off x="4216400" y="1431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a:off x="4108450" y="14309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40" name="【福祉施設】&#10;有形固定資産減価償却率最大値テキスト">
          <a:extLst>
            <a:ext uri="{FF2B5EF4-FFF2-40B4-BE49-F238E27FC236}">
              <a16:creationId xmlns:a16="http://schemas.microsoft.com/office/drawing/2014/main" id="{00000000-0008-0000-0F00-0000F0000000}"/>
            </a:ext>
          </a:extLst>
        </xdr:cNvPr>
        <xdr:cNvSpPr txBox="1"/>
      </xdr:nvSpPr>
      <xdr:spPr>
        <a:xfrm>
          <a:off x="4216400" y="1266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a:off x="4108450" y="128790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42" name="【福祉施設】&#10;有形固定資産減価償却率平均値テキスト">
          <a:extLst>
            <a:ext uri="{FF2B5EF4-FFF2-40B4-BE49-F238E27FC236}">
              <a16:creationId xmlns:a16="http://schemas.microsoft.com/office/drawing/2014/main" id="{00000000-0008-0000-0F00-0000F2000000}"/>
            </a:ext>
          </a:extLst>
        </xdr:cNvPr>
        <xdr:cNvSpPr txBox="1"/>
      </xdr:nvSpPr>
      <xdr:spPr>
        <a:xfrm>
          <a:off x="4216400" y="13359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43" name="フローチャート: 判断 242">
          <a:extLst>
            <a:ext uri="{FF2B5EF4-FFF2-40B4-BE49-F238E27FC236}">
              <a16:creationId xmlns:a16="http://schemas.microsoft.com/office/drawing/2014/main" id="{00000000-0008-0000-0F00-0000F3000000}"/>
            </a:ext>
          </a:extLst>
        </xdr:cNvPr>
        <xdr:cNvSpPr/>
      </xdr:nvSpPr>
      <xdr:spPr>
        <a:xfrm>
          <a:off x="4127500" y="1350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44" name="フローチャート: 判断 243">
          <a:extLst>
            <a:ext uri="{FF2B5EF4-FFF2-40B4-BE49-F238E27FC236}">
              <a16:creationId xmlns:a16="http://schemas.microsoft.com/office/drawing/2014/main" id="{00000000-0008-0000-0F00-0000F4000000}"/>
            </a:ext>
          </a:extLst>
        </xdr:cNvPr>
        <xdr:cNvSpPr/>
      </xdr:nvSpPr>
      <xdr:spPr>
        <a:xfrm>
          <a:off x="3384550" y="13486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45" name="フローチャート: 判断 244">
          <a:extLst>
            <a:ext uri="{FF2B5EF4-FFF2-40B4-BE49-F238E27FC236}">
              <a16:creationId xmlns:a16="http://schemas.microsoft.com/office/drawing/2014/main" id="{00000000-0008-0000-0F00-0000F5000000}"/>
            </a:ext>
          </a:extLst>
        </xdr:cNvPr>
        <xdr:cNvSpPr/>
      </xdr:nvSpPr>
      <xdr:spPr>
        <a:xfrm>
          <a:off x="2571750" y="13477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46" name="フローチャート: 判断 245">
          <a:extLst>
            <a:ext uri="{FF2B5EF4-FFF2-40B4-BE49-F238E27FC236}">
              <a16:creationId xmlns:a16="http://schemas.microsoft.com/office/drawing/2014/main" id="{00000000-0008-0000-0F00-0000F6000000}"/>
            </a:ext>
          </a:extLst>
        </xdr:cNvPr>
        <xdr:cNvSpPr/>
      </xdr:nvSpPr>
      <xdr:spPr>
        <a:xfrm>
          <a:off x="1778000" y="13482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47" name="フローチャート: 判断 246">
          <a:extLst>
            <a:ext uri="{FF2B5EF4-FFF2-40B4-BE49-F238E27FC236}">
              <a16:creationId xmlns:a16="http://schemas.microsoft.com/office/drawing/2014/main" id="{00000000-0008-0000-0F00-0000F7000000}"/>
            </a:ext>
          </a:extLst>
        </xdr:cNvPr>
        <xdr:cNvSpPr/>
      </xdr:nvSpPr>
      <xdr:spPr>
        <a:xfrm>
          <a:off x="984250" y="13475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00000000-0008-0000-0F00-0000FA00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F00-0000FB00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41275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15257</xdr:rowOff>
    </xdr:from>
    <xdr:ext cx="405111" cy="259045"/>
    <xdr:sp macro="" textlink="">
      <xdr:nvSpPr>
        <xdr:cNvPr id="254" name="【福祉施設】&#10;有形固定資産減価償却率該当値テキスト">
          <a:extLst>
            <a:ext uri="{FF2B5EF4-FFF2-40B4-BE49-F238E27FC236}">
              <a16:creationId xmlns:a16="http://schemas.microsoft.com/office/drawing/2014/main" id="{00000000-0008-0000-0F00-0000FE000000}"/>
            </a:ext>
          </a:extLst>
        </xdr:cNvPr>
        <xdr:cNvSpPr txBox="1"/>
      </xdr:nvSpPr>
      <xdr:spPr>
        <a:xfrm>
          <a:off x="4216400" y="1372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168275</xdr:rowOff>
    </xdr:from>
    <xdr:to>
      <xdr:col>20</xdr:col>
      <xdr:colOff>38100</xdr:colOff>
      <xdr:row>83</xdr:row>
      <xdr:rowOff>98425</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3384550" y="137064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47625</xdr:rowOff>
    </xdr:from>
    <xdr:to>
      <xdr:col>24</xdr:col>
      <xdr:colOff>63500</xdr:colOff>
      <xdr:row>83</xdr:row>
      <xdr:rowOff>87630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a:off x="3429000" y="13757275"/>
          <a:ext cx="7493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128270</xdr:rowOff>
    </xdr:from>
    <xdr:to>
      <xdr:col>15</xdr:col>
      <xdr:colOff>101600</xdr:colOff>
      <xdr:row>83</xdr:row>
      <xdr:rowOff>58420</xdr:rowOff>
    </xdr:to>
    <xdr:sp macro="" textlink="">
      <xdr:nvSpPr>
        <xdr:cNvPr id="257" name="楕円 256">
          <a:extLst>
            <a:ext uri="{FF2B5EF4-FFF2-40B4-BE49-F238E27FC236}">
              <a16:creationId xmlns:a16="http://schemas.microsoft.com/office/drawing/2014/main" id="{00000000-0008-0000-0F00-000001010000}"/>
            </a:ext>
          </a:extLst>
        </xdr:cNvPr>
        <xdr:cNvSpPr/>
      </xdr:nvSpPr>
      <xdr:spPr>
        <a:xfrm>
          <a:off x="2571750" y="13672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7620</xdr:rowOff>
    </xdr:from>
    <xdr:to>
      <xdr:col>19</xdr:col>
      <xdr:colOff>177800</xdr:colOff>
      <xdr:row>83</xdr:row>
      <xdr:rowOff>47625</xdr:rowOff>
    </xdr:to>
    <xdr:cxnSp macro="">
      <xdr:nvCxnSpPr>
        <xdr:cNvPr id="258" name="直線コネクタ 257">
          <a:extLst>
            <a:ext uri="{FF2B5EF4-FFF2-40B4-BE49-F238E27FC236}">
              <a16:creationId xmlns:a16="http://schemas.microsoft.com/office/drawing/2014/main" id="{00000000-0008-0000-0F00-000002010000}"/>
            </a:ext>
          </a:extLst>
        </xdr:cNvPr>
        <xdr:cNvCxnSpPr/>
      </xdr:nvCxnSpPr>
      <xdr:spPr>
        <a:xfrm>
          <a:off x="2622550" y="13717270"/>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59689</xdr:rowOff>
    </xdr:from>
    <xdr:to>
      <xdr:col>10</xdr:col>
      <xdr:colOff>165100</xdr:colOff>
      <xdr:row>83</xdr:row>
      <xdr:rowOff>161289</xdr:rowOff>
    </xdr:to>
    <xdr:sp macro="" textlink="">
      <xdr:nvSpPr>
        <xdr:cNvPr id="259" name="楕円 258">
          <a:extLst>
            <a:ext uri="{FF2B5EF4-FFF2-40B4-BE49-F238E27FC236}">
              <a16:creationId xmlns:a16="http://schemas.microsoft.com/office/drawing/2014/main" id="{00000000-0008-0000-0F00-000003010000}"/>
            </a:ext>
          </a:extLst>
        </xdr:cNvPr>
        <xdr:cNvSpPr/>
      </xdr:nvSpPr>
      <xdr:spPr>
        <a:xfrm>
          <a:off x="1778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7620</xdr:rowOff>
    </xdr:from>
    <xdr:to>
      <xdr:col>15</xdr:col>
      <xdr:colOff>50800</xdr:colOff>
      <xdr:row>83</xdr:row>
      <xdr:rowOff>110489</xdr:rowOff>
    </xdr:to>
    <xdr:cxnSp macro="">
      <xdr:nvCxnSpPr>
        <xdr:cNvPr id="260" name="直線コネクタ 259">
          <a:extLst>
            <a:ext uri="{FF2B5EF4-FFF2-40B4-BE49-F238E27FC236}">
              <a16:creationId xmlns:a16="http://schemas.microsoft.com/office/drawing/2014/main" id="{00000000-0008-0000-0F00-000004010000}"/>
            </a:ext>
          </a:extLst>
        </xdr:cNvPr>
        <xdr:cNvCxnSpPr/>
      </xdr:nvCxnSpPr>
      <xdr:spPr>
        <a:xfrm flipV="1">
          <a:off x="1828800" y="13717270"/>
          <a:ext cx="79375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31114</xdr:rowOff>
    </xdr:from>
    <xdr:to>
      <xdr:col>6</xdr:col>
      <xdr:colOff>38100</xdr:colOff>
      <xdr:row>83</xdr:row>
      <xdr:rowOff>132714</xdr:rowOff>
    </xdr:to>
    <xdr:sp macro="" textlink="">
      <xdr:nvSpPr>
        <xdr:cNvPr id="261" name="楕円 260">
          <a:extLst>
            <a:ext uri="{FF2B5EF4-FFF2-40B4-BE49-F238E27FC236}">
              <a16:creationId xmlns:a16="http://schemas.microsoft.com/office/drawing/2014/main" id="{00000000-0008-0000-0F00-000005010000}"/>
            </a:ext>
          </a:extLst>
        </xdr:cNvPr>
        <xdr:cNvSpPr/>
      </xdr:nvSpPr>
      <xdr:spPr>
        <a:xfrm>
          <a:off x="984250" y="137407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81914</xdr:rowOff>
    </xdr:from>
    <xdr:to>
      <xdr:col>10</xdr:col>
      <xdr:colOff>114300</xdr:colOff>
      <xdr:row>83</xdr:row>
      <xdr:rowOff>110489</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a:off x="1028700" y="13791564"/>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263" name="n_1aveValue【福祉施設】&#10;有形固定資産減価償却率">
          <a:extLst>
            <a:ext uri="{FF2B5EF4-FFF2-40B4-BE49-F238E27FC236}">
              <a16:creationId xmlns:a16="http://schemas.microsoft.com/office/drawing/2014/main" id="{00000000-0008-0000-0F00-000007010000}"/>
            </a:ext>
          </a:extLst>
        </xdr:cNvPr>
        <xdr:cNvSpPr txBox="1"/>
      </xdr:nvSpPr>
      <xdr:spPr>
        <a:xfrm>
          <a:off x="3239144"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264" name="n_2aveValue【福祉施設】&#10;有形固定資産減価償却率">
          <a:extLst>
            <a:ext uri="{FF2B5EF4-FFF2-40B4-BE49-F238E27FC236}">
              <a16:creationId xmlns:a16="http://schemas.microsoft.com/office/drawing/2014/main" id="{00000000-0008-0000-0F00-000008010000}"/>
            </a:ext>
          </a:extLst>
        </xdr:cNvPr>
        <xdr:cNvSpPr txBox="1"/>
      </xdr:nvSpPr>
      <xdr:spPr>
        <a:xfrm>
          <a:off x="2439044"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265" name="n_3aveValue【福祉施設】&#10;有形固定資産減価償却率">
          <a:extLst>
            <a:ext uri="{FF2B5EF4-FFF2-40B4-BE49-F238E27FC236}">
              <a16:creationId xmlns:a16="http://schemas.microsoft.com/office/drawing/2014/main" id="{00000000-0008-0000-0F00-000009010000}"/>
            </a:ext>
          </a:extLst>
        </xdr:cNvPr>
        <xdr:cNvSpPr txBox="1"/>
      </xdr:nvSpPr>
      <xdr:spPr>
        <a:xfrm>
          <a:off x="1645294"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266" name="n_4aveValue【福祉施設】&#10;有形固定資産減価償却率">
          <a:extLst>
            <a:ext uri="{FF2B5EF4-FFF2-40B4-BE49-F238E27FC236}">
              <a16:creationId xmlns:a16="http://schemas.microsoft.com/office/drawing/2014/main" id="{00000000-0008-0000-0F00-00000A010000}"/>
            </a:ext>
          </a:extLst>
        </xdr:cNvPr>
        <xdr:cNvSpPr txBox="1"/>
      </xdr:nvSpPr>
      <xdr:spPr>
        <a:xfrm>
          <a:off x="851544"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89552</xdr:rowOff>
    </xdr:from>
    <xdr:ext cx="405111" cy="259045"/>
    <xdr:sp macro="" textlink="">
      <xdr:nvSpPr>
        <xdr:cNvPr id="267" name="n_1mainValue【福祉施設】&#10;有形固定資産減価償却率">
          <a:extLst>
            <a:ext uri="{FF2B5EF4-FFF2-40B4-BE49-F238E27FC236}">
              <a16:creationId xmlns:a16="http://schemas.microsoft.com/office/drawing/2014/main" id="{00000000-0008-0000-0F00-00000B010000}"/>
            </a:ext>
          </a:extLst>
        </xdr:cNvPr>
        <xdr:cNvSpPr txBox="1"/>
      </xdr:nvSpPr>
      <xdr:spPr>
        <a:xfrm>
          <a:off x="3239144" y="13799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49547</xdr:rowOff>
    </xdr:from>
    <xdr:ext cx="405111" cy="259045"/>
    <xdr:sp macro="" textlink="">
      <xdr:nvSpPr>
        <xdr:cNvPr id="268" name="n_2mainValue【福祉施設】&#10;有形固定資産減価償却率">
          <a:extLst>
            <a:ext uri="{FF2B5EF4-FFF2-40B4-BE49-F238E27FC236}">
              <a16:creationId xmlns:a16="http://schemas.microsoft.com/office/drawing/2014/main" id="{00000000-0008-0000-0F00-00000C010000}"/>
            </a:ext>
          </a:extLst>
        </xdr:cNvPr>
        <xdr:cNvSpPr txBox="1"/>
      </xdr:nvSpPr>
      <xdr:spPr>
        <a:xfrm>
          <a:off x="2439044" y="1375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152416</xdr:rowOff>
    </xdr:from>
    <xdr:ext cx="405111" cy="259045"/>
    <xdr:sp macro="" textlink="">
      <xdr:nvSpPr>
        <xdr:cNvPr id="269" name="n_3mainValue【福祉施設】&#10;有形固定資産減価償却率">
          <a:extLst>
            <a:ext uri="{FF2B5EF4-FFF2-40B4-BE49-F238E27FC236}">
              <a16:creationId xmlns:a16="http://schemas.microsoft.com/office/drawing/2014/main" id="{00000000-0008-0000-0F00-00000D010000}"/>
            </a:ext>
          </a:extLst>
        </xdr:cNvPr>
        <xdr:cNvSpPr txBox="1"/>
      </xdr:nvSpPr>
      <xdr:spPr>
        <a:xfrm>
          <a:off x="164529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123841</xdr:rowOff>
    </xdr:from>
    <xdr:ext cx="405111" cy="259045"/>
    <xdr:sp macro="" textlink="">
      <xdr:nvSpPr>
        <xdr:cNvPr id="270" name="n_4mainValue【福祉施設】&#10;有形固定資産減価償却率">
          <a:extLst>
            <a:ext uri="{FF2B5EF4-FFF2-40B4-BE49-F238E27FC236}">
              <a16:creationId xmlns:a16="http://schemas.microsoft.com/office/drawing/2014/main" id="{00000000-0008-0000-0F00-00000E010000}"/>
            </a:ext>
          </a:extLst>
        </xdr:cNvPr>
        <xdr:cNvSpPr txBox="1"/>
      </xdr:nvSpPr>
      <xdr:spPr>
        <a:xfrm>
          <a:off x="851544" y="13833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a:extLst>
            <a:ext uri="{FF2B5EF4-FFF2-40B4-BE49-F238E27FC236}">
              <a16:creationId xmlns:a16="http://schemas.microsoft.com/office/drawing/2014/main" id="{00000000-0008-0000-0F00-00002701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flipV="1">
          <a:off x="9429115" y="12804502"/>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297" name="【福祉施設】&#10;一人当たり面積最小値テキスト">
          <a:extLst>
            <a:ext uri="{FF2B5EF4-FFF2-40B4-BE49-F238E27FC236}">
              <a16:creationId xmlns:a16="http://schemas.microsoft.com/office/drawing/2014/main" id="{00000000-0008-0000-0F00-000029010000}"/>
            </a:ext>
          </a:extLst>
        </xdr:cNvPr>
        <xdr:cNvSpPr txBox="1"/>
      </xdr:nvSpPr>
      <xdr:spPr>
        <a:xfrm>
          <a:off x="9467850" y="1436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9359900" y="143638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299" name="【福祉施設】&#10;一人当たり面積最大値テキスト">
          <a:extLst>
            <a:ext uri="{FF2B5EF4-FFF2-40B4-BE49-F238E27FC236}">
              <a16:creationId xmlns:a16="http://schemas.microsoft.com/office/drawing/2014/main" id="{00000000-0008-0000-0F00-00002B010000}"/>
            </a:ext>
          </a:extLst>
        </xdr:cNvPr>
        <xdr:cNvSpPr txBox="1"/>
      </xdr:nvSpPr>
      <xdr:spPr>
        <a:xfrm>
          <a:off x="9467850" y="1258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9359900" y="128045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301" name="【福祉施設】&#10;一人当たり面積平均値テキスト">
          <a:extLst>
            <a:ext uri="{FF2B5EF4-FFF2-40B4-BE49-F238E27FC236}">
              <a16:creationId xmlns:a16="http://schemas.microsoft.com/office/drawing/2014/main" id="{00000000-0008-0000-0F00-00002D010000}"/>
            </a:ext>
          </a:extLst>
        </xdr:cNvPr>
        <xdr:cNvSpPr txBox="1"/>
      </xdr:nvSpPr>
      <xdr:spPr>
        <a:xfrm>
          <a:off x="9467850" y="13853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02" name="フローチャート: 判断 301">
          <a:extLst>
            <a:ext uri="{FF2B5EF4-FFF2-40B4-BE49-F238E27FC236}">
              <a16:creationId xmlns:a16="http://schemas.microsoft.com/office/drawing/2014/main" id="{00000000-0008-0000-0F00-00002E010000}"/>
            </a:ext>
          </a:extLst>
        </xdr:cNvPr>
        <xdr:cNvSpPr/>
      </xdr:nvSpPr>
      <xdr:spPr>
        <a:xfrm>
          <a:off x="9398000" y="138749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03" name="フローチャート: 判断 302">
          <a:extLst>
            <a:ext uri="{FF2B5EF4-FFF2-40B4-BE49-F238E27FC236}">
              <a16:creationId xmlns:a16="http://schemas.microsoft.com/office/drawing/2014/main" id="{00000000-0008-0000-0F00-00002F010000}"/>
            </a:ext>
          </a:extLst>
        </xdr:cNvPr>
        <xdr:cNvSpPr/>
      </xdr:nvSpPr>
      <xdr:spPr>
        <a:xfrm>
          <a:off x="8636000" y="1387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04" name="フローチャート: 判断 303">
          <a:extLst>
            <a:ext uri="{FF2B5EF4-FFF2-40B4-BE49-F238E27FC236}">
              <a16:creationId xmlns:a16="http://schemas.microsoft.com/office/drawing/2014/main" id="{00000000-0008-0000-0F00-000030010000}"/>
            </a:ext>
          </a:extLst>
        </xdr:cNvPr>
        <xdr:cNvSpPr/>
      </xdr:nvSpPr>
      <xdr:spPr>
        <a:xfrm>
          <a:off x="7842250" y="13884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05" name="フローチャート: 判断 304">
          <a:extLst>
            <a:ext uri="{FF2B5EF4-FFF2-40B4-BE49-F238E27FC236}">
              <a16:creationId xmlns:a16="http://schemas.microsoft.com/office/drawing/2014/main" id="{00000000-0008-0000-0F00-000031010000}"/>
            </a:ext>
          </a:extLst>
        </xdr:cNvPr>
        <xdr:cNvSpPr/>
      </xdr:nvSpPr>
      <xdr:spPr>
        <a:xfrm>
          <a:off x="7029450" y="138357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06" name="フローチャート: 判断 305">
          <a:extLst>
            <a:ext uri="{FF2B5EF4-FFF2-40B4-BE49-F238E27FC236}">
              <a16:creationId xmlns:a16="http://schemas.microsoft.com/office/drawing/2014/main" id="{00000000-0008-0000-0F00-000032010000}"/>
            </a:ext>
          </a:extLst>
        </xdr:cNvPr>
        <xdr:cNvSpPr/>
      </xdr:nvSpPr>
      <xdr:spPr>
        <a:xfrm>
          <a:off x="6235700" y="138455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99968</xdr:rowOff>
    </xdr:from>
    <xdr:to>
      <xdr:col>55</xdr:col>
      <xdr:colOff>50800</xdr:colOff>
      <xdr:row>82</xdr:row>
      <xdr:rowOff>30118</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9398000" y="134794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122845</xdr:rowOff>
    </xdr:from>
    <xdr:ext cx="469744" cy="259045"/>
    <xdr:sp macro="" textlink="">
      <xdr:nvSpPr>
        <xdr:cNvPr id="313" name="【福祉施設】&#10;一人当たり面積該当値テキスト">
          <a:extLst>
            <a:ext uri="{FF2B5EF4-FFF2-40B4-BE49-F238E27FC236}">
              <a16:creationId xmlns:a16="http://schemas.microsoft.com/office/drawing/2014/main" id="{00000000-0008-0000-0F00-000039010000}"/>
            </a:ext>
          </a:extLst>
        </xdr:cNvPr>
        <xdr:cNvSpPr txBox="1"/>
      </xdr:nvSpPr>
      <xdr:spPr>
        <a:xfrm>
          <a:off x="9467850" y="1333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119562</xdr:rowOff>
    </xdr:from>
    <xdr:to>
      <xdr:col>50</xdr:col>
      <xdr:colOff>165100</xdr:colOff>
      <xdr:row>82</xdr:row>
      <xdr:rowOff>49712</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8636000" y="134990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150768</xdr:rowOff>
    </xdr:from>
    <xdr:to>
      <xdr:col>55</xdr:col>
      <xdr:colOff>0</xdr:colOff>
      <xdr:row>81</xdr:row>
      <xdr:rowOff>170362</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flipV="1">
          <a:off x="8686800" y="13530218"/>
          <a:ext cx="742950" cy="1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139156</xdr:rowOff>
    </xdr:from>
    <xdr:to>
      <xdr:col>46</xdr:col>
      <xdr:colOff>38100</xdr:colOff>
      <xdr:row>82</xdr:row>
      <xdr:rowOff>69306</xdr:rowOff>
    </xdr:to>
    <xdr:sp macro="" textlink="">
      <xdr:nvSpPr>
        <xdr:cNvPr id="316" name="楕円 315">
          <a:extLst>
            <a:ext uri="{FF2B5EF4-FFF2-40B4-BE49-F238E27FC236}">
              <a16:creationId xmlns:a16="http://schemas.microsoft.com/office/drawing/2014/main" id="{00000000-0008-0000-0F00-00003C010000}"/>
            </a:ext>
          </a:extLst>
        </xdr:cNvPr>
        <xdr:cNvSpPr/>
      </xdr:nvSpPr>
      <xdr:spPr>
        <a:xfrm>
          <a:off x="7842250" y="135186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170362</xdr:rowOff>
    </xdr:from>
    <xdr:to>
      <xdr:col>50</xdr:col>
      <xdr:colOff>114300</xdr:colOff>
      <xdr:row>82</xdr:row>
      <xdr:rowOff>18506</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flipV="1">
          <a:off x="7886700" y="13543462"/>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152219</xdr:rowOff>
    </xdr:from>
    <xdr:to>
      <xdr:col>41</xdr:col>
      <xdr:colOff>101600</xdr:colOff>
      <xdr:row>82</xdr:row>
      <xdr:rowOff>82369</xdr:rowOff>
    </xdr:to>
    <xdr:sp macro="" textlink="">
      <xdr:nvSpPr>
        <xdr:cNvPr id="318" name="楕円 317">
          <a:extLst>
            <a:ext uri="{FF2B5EF4-FFF2-40B4-BE49-F238E27FC236}">
              <a16:creationId xmlns:a16="http://schemas.microsoft.com/office/drawing/2014/main" id="{00000000-0008-0000-0F00-00003E010000}"/>
            </a:ext>
          </a:extLst>
        </xdr:cNvPr>
        <xdr:cNvSpPr/>
      </xdr:nvSpPr>
      <xdr:spPr>
        <a:xfrm>
          <a:off x="7029450" y="135316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18506</xdr:rowOff>
    </xdr:from>
    <xdr:to>
      <xdr:col>45</xdr:col>
      <xdr:colOff>177800</xdr:colOff>
      <xdr:row>82</xdr:row>
      <xdr:rowOff>31569</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flipV="1">
          <a:off x="7080250" y="13563056"/>
          <a:ext cx="8064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363</xdr:rowOff>
    </xdr:from>
    <xdr:to>
      <xdr:col>36</xdr:col>
      <xdr:colOff>165100</xdr:colOff>
      <xdr:row>82</xdr:row>
      <xdr:rowOff>101963</xdr:rowOff>
    </xdr:to>
    <xdr:sp macro="" textlink="">
      <xdr:nvSpPr>
        <xdr:cNvPr id="320" name="楕円 319">
          <a:extLst>
            <a:ext uri="{FF2B5EF4-FFF2-40B4-BE49-F238E27FC236}">
              <a16:creationId xmlns:a16="http://schemas.microsoft.com/office/drawing/2014/main" id="{00000000-0008-0000-0F00-000040010000}"/>
            </a:ext>
          </a:extLst>
        </xdr:cNvPr>
        <xdr:cNvSpPr/>
      </xdr:nvSpPr>
      <xdr:spPr>
        <a:xfrm>
          <a:off x="6235700" y="135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31569</xdr:rowOff>
    </xdr:from>
    <xdr:to>
      <xdr:col>41</xdr:col>
      <xdr:colOff>50800</xdr:colOff>
      <xdr:row>82</xdr:row>
      <xdr:rowOff>51163</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flipV="1">
          <a:off x="6286500" y="13576119"/>
          <a:ext cx="7937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89825</xdr:rowOff>
    </xdr:from>
    <xdr:ext cx="469744" cy="259045"/>
    <xdr:sp macro="" textlink="">
      <xdr:nvSpPr>
        <xdr:cNvPr id="322" name="n_1aveValue【福祉施設】&#10;一人当たり面積">
          <a:extLst>
            <a:ext uri="{FF2B5EF4-FFF2-40B4-BE49-F238E27FC236}">
              <a16:creationId xmlns:a16="http://schemas.microsoft.com/office/drawing/2014/main" id="{00000000-0008-0000-0F00-000042010000}"/>
            </a:ext>
          </a:extLst>
        </xdr:cNvPr>
        <xdr:cNvSpPr txBox="1"/>
      </xdr:nvSpPr>
      <xdr:spPr>
        <a:xfrm>
          <a:off x="8458277" y="1396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23" name="n_2aveValue【福祉施設】&#10;一人当たり面積">
          <a:extLst>
            <a:ext uri="{FF2B5EF4-FFF2-40B4-BE49-F238E27FC236}">
              <a16:creationId xmlns:a16="http://schemas.microsoft.com/office/drawing/2014/main" id="{00000000-0008-0000-0F00-000043010000}"/>
            </a:ext>
          </a:extLst>
        </xdr:cNvPr>
        <xdr:cNvSpPr txBox="1"/>
      </xdr:nvSpPr>
      <xdr:spPr>
        <a:xfrm>
          <a:off x="7677227" y="1397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47370</xdr:rowOff>
    </xdr:from>
    <xdr:ext cx="469744" cy="259045"/>
    <xdr:sp macro="" textlink="">
      <xdr:nvSpPr>
        <xdr:cNvPr id="324" name="n_3aveValue【福祉施設】&#10;一人当たり面積">
          <a:extLst>
            <a:ext uri="{FF2B5EF4-FFF2-40B4-BE49-F238E27FC236}">
              <a16:creationId xmlns:a16="http://schemas.microsoft.com/office/drawing/2014/main" id="{00000000-0008-0000-0F00-000044010000}"/>
            </a:ext>
          </a:extLst>
        </xdr:cNvPr>
        <xdr:cNvSpPr txBox="1"/>
      </xdr:nvSpPr>
      <xdr:spPr>
        <a:xfrm>
          <a:off x="6864427" y="1392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57166</xdr:rowOff>
    </xdr:from>
    <xdr:ext cx="469744" cy="259045"/>
    <xdr:sp macro="" textlink="">
      <xdr:nvSpPr>
        <xdr:cNvPr id="325" name="n_4aveValue【福祉施設】&#10;一人当たり面積">
          <a:extLst>
            <a:ext uri="{FF2B5EF4-FFF2-40B4-BE49-F238E27FC236}">
              <a16:creationId xmlns:a16="http://schemas.microsoft.com/office/drawing/2014/main" id="{00000000-0008-0000-0F00-000045010000}"/>
            </a:ext>
          </a:extLst>
        </xdr:cNvPr>
        <xdr:cNvSpPr txBox="1"/>
      </xdr:nvSpPr>
      <xdr:spPr>
        <a:xfrm>
          <a:off x="6070677"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66239</xdr:rowOff>
    </xdr:from>
    <xdr:ext cx="469744" cy="259045"/>
    <xdr:sp macro="" textlink="">
      <xdr:nvSpPr>
        <xdr:cNvPr id="326" name="n_1mainValue【福祉施設】&#10;一人当たり面積">
          <a:extLst>
            <a:ext uri="{FF2B5EF4-FFF2-40B4-BE49-F238E27FC236}">
              <a16:creationId xmlns:a16="http://schemas.microsoft.com/office/drawing/2014/main" id="{00000000-0008-0000-0F00-000046010000}"/>
            </a:ext>
          </a:extLst>
        </xdr:cNvPr>
        <xdr:cNvSpPr txBox="1"/>
      </xdr:nvSpPr>
      <xdr:spPr>
        <a:xfrm>
          <a:off x="8458277" y="1328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85833</xdr:rowOff>
    </xdr:from>
    <xdr:ext cx="469744" cy="259045"/>
    <xdr:sp macro="" textlink="">
      <xdr:nvSpPr>
        <xdr:cNvPr id="327" name="n_2mainValue【福祉施設】&#10;一人当たり面積">
          <a:extLst>
            <a:ext uri="{FF2B5EF4-FFF2-40B4-BE49-F238E27FC236}">
              <a16:creationId xmlns:a16="http://schemas.microsoft.com/office/drawing/2014/main" id="{00000000-0008-0000-0F00-000047010000}"/>
            </a:ext>
          </a:extLst>
        </xdr:cNvPr>
        <xdr:cNvSpPr txBox="1"/>
      </xdr:nvSpPr>
      <xdr:spPr>
        <a:xfrm>
          <a:off x="7677227" y="1330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98896</xdr:rowOff>
    </xdr:from>
    <xdr:ext cx="469744" cy="259045"/>
    <xdr:sp macro="" textlink="">
      <xdr:nvSpPr>
        <xdr:cNvPr id="328" name="n_3mainValue【福祉施設】&#10;一人当たり面積">
          <a:extLst>
            <a:ext uri="{FF2B5EF4-FFF2-40B4-BE49-F238E27FC236}">
              <a16:creationId xmlns:a16="http://schemas.microsoft.com/office/drawing/2014/main" id="{00000000-0008-0000-0F00-000048010000}"/>
            </a:ext>
          </a:extLst>
        </xdr:cNvPr>
        <xdr:cNvSpPr txBox="1"/>
      </xdr:nvSpPr>
      <xdr:spPr>
        <a:xfrm>
          <a:off x="6864427" y="1331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118490</xdr:rowOff>
    </xdr:from>
    <xdr:ext cx="469744" cy="259045"/>
    <xdr:sp macro="" textlink="">
      <xdr:nvSpPr>
        <xdr:cNvPr id="329" name="n_4mainValue【福祉施設】&#10;一人当たり面積">
          <a:extLst>
            <a:ext uri="{FF2B5EF4-FFF2-40B4-BE49-F238E27FC236}">
              <a16:creationId xmlns:a16="http://schemas.microsoft.com/office/drawing/2014/main" id="{00000000-0008-0000-0F00-000049010000}"/>
            </a:ext>
          </a:extLst>
        </xdr:cNvPr>
        <xdr:cNvSpPr txBox="1"/>
      </xdr:nvSpPr>
      <xdr:spPr>
        <a:xfrm>
          <a:off x="6070677" y="1333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市民会館】&#10;有形固定資産減価償却率グラフ枠">
          <a:extLst>
            <a:ext uri="{FF2B5EF4-FFF2-40B4-BE49-F238E27FC236}">
              <a16:creationId xmlns:a16="http://schemas.microsoft.com/office/drawing/2014/main" id="{00000000-0008-0000-0F00-000062010000}"/>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flipV="1">
          <a:off x="4177665" y="165909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56" name="【市民会館】&#10;有形固定資産減価償却率最小値テキスト">
          <a:extLst>
            <a:ext uri="{FF2B5EF4-FFF2-40B4-BE49-F238E27FC236}">
              <a16:creationId xmlns:a16="http://schemas.microsoft.com/office/drawing/2014/main" id="{00000000-0008-0000-0F00-000064010000}"/>
            </a:ext>
          </a:extLst>
        </xdr:cNvPr>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58" name="【市民会館】&#10;有形固定資産減価償却率最大値テキスト">
          <a:extLst>
            <a:ext uri="{FF2B5EF4-FFF2-40B4-BE49-F238E27FC236}">
              <a16:creationId xmlns:a16="http://schemas.microsoft.com/office/drawing/2014/main" id="{00000000-0008-0000-0F00-000066010000}"/>
            </a:ext>
          </a:extLst>
        </xdr:cNvPr>
        <xdr:cNvSpPr txBox="1"/>
      </xdr:nvSpPr>
      <xdr:spPr>
        <a:xfrm>
          <a:off x="4216400" y="16366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4108450" y="165909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360" name="【市民会館】&#10;有形固定資産減価償却率平均値テキスト">
          <a:extLst>
            <a:ext uri="{FF2B5EF4-FFF2-40B4-BE49-F238E27FC236}">
              <a16:creationId xmlns:a16="http://schemas.microsoft.com/office/drawing/2014/main" id="{00000000-0008-0000-0F00-000068010000}"/>
            </a:ext>
          </a:extLst>
        </xdr:cNvPr>
        <xdr:cNvSpPr txBox="1"/>
      </xdr:nvSpPr>
      <xdr:spPr>
        <a:xfrm>
          <a:off x="4216400" y="172634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361" name="フローチャート: 判断 360">
          <a:extLst>
            <a:ext uri="{FF2B5EF4-FFF2-40B4-BE49-F238E27FC236}">
              <a16:creationId xmlns:a16="http://schemas.microsoft.com/office/drawing/2014/main" id="{00000000-0008-0000-0F00-000069010000}"/>
            </a:ext>
          </a:extLst>
        </xdr:cNvPr>
        <xdr:cNvSpPr/>
      </xdr:nvSpPr>
      <xdr:spPr>
        <a:xfrm>
          <a:off x="4127500" y="174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362" name="フローチャート: 判断 361">
          <a:extLst>
            <a:ext uri="{FF2B5EF4-FFF2-40B4-BE49-F238E27FC236}">
              <a16:creationId xmlns:a16="http://schemas.microsoft.com/office/drawing/2014/main" id="{00000000-0008-0000-0F00-00006A010000}"/>
            </a:ext>
          </a:extLst>
        </xdr:cNvPr>
        <xdr:cNvSpPr/>
      </xdr:nvSpPr>
      <xdr:spPr>
        <a:xfrm>
          <a:off x="3384550" y="174038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363" name="フローチャート: 判断 362">
          <a:extLst>
            <a:ext uri="{FF2B5EF4-FFF2-40B4-BE49-F238E27FC236}">
              <a16:creationId xmlns:a16="http://schemas.microsoft.com/office/drawing/2014/main" id="{00000000-0008-0000-0F00-00006B010000}"/>
            </a:ext>
          </a:extLst>
        </xdr:cNvPr>
        <xdr:cNvSpPr/>
      </xdr:nvSpPr>
      <xdr:spPr>
        <a:xfrm>
          <a:off x="2571750" y="1735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364" name="フローチャート: 判断 363">
          <a:extLst>
            <a:ext uri="{FF2B5EF4-FFF2-40B4-BE49-F238E27FC236}">
              <a16:creationId xmlns:a16="http://schemas.microsoft.com/office/drawing/2014/main" id="{00000000-0008-0000-0F00-00006C010000}"/>
            </a:ext>
          </a:extLst>
        </xdr:cNvPr>
        <xdr:cNvSpPr/>
      </xdr:nvSpPr>
      <xdr:spPr>
        <a:xfrm>
          <a:off x="1778000" y="1734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365" name="フローチャート: 判断 364">
          <a:extLst>
            <a:ext uri="{FF2B5EF4-FFF2-40B4-BE49-F238E27FC236}">
              <a16:creationId xmlns:a16="http://schemas.microsoft.com/office/drawing/2014/main" id="{00000000-0008-0000-0F00-00006D010000}"/>
            </a:ext>
          </a:extLst>
        </xdr:cNvPr>
        <xdr:cNvSpPr/>
      </xdr:nvSpPr>
      <xdr:spPr>
        <a:xfrm>
          <a:off x="984250" y="173728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4127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372" name="【市民会館】&#10;有形固定資産減価償却率該当値テキスト">
          <a:extLst>
            <a:ext uri="{FF2B5EF4-FFF2-40B4-BE49-F238E27FC236}">
              <a16:creationId xmlns:a16="http://schemas.microsoft.com/office/drawing/2014/main" id="{00000000-0008-0000-0F00-000074010000}"/>
            </a:ext>
          </a:extLst>
        </xdr:cNvPr>
        <xdr:cNvSpPr txBox="1"/>
      </xdr:nvSpPr>
      <xdr:spPr>
        <a:xfrm>
          <a:off x="4216400" y="1801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373" name="楕円 372">
          <a:extLst>
            <a:ext uri="{FF2B5EF4-FFF2-40B4-BE49-F238E27FC236}">
              <a16:creationId xmlns:a16="http://schemas.microsoft.com/office/drawing/2014/main" id="{00000000-0008-0000-0F00-000075010000}"/>
            </a:ext>
          </a:extLst>
        </xdr:cNvPr>
        <xdr:cNvSpPr/>
      </xdr:nvSpPr>
      <xdr:spPr>
        <a:xfrm>
          <a:off x="3384550" y="181011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3429000" y="18151929"/>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375" name="楕円 374">
          <a:extLst>
            <a:ext uri="{FF2B5EF4-FFF2-40B4-BE49-F238E27FC236}">
              <a16:creationId xmlns:a16="http://schemas.microsoft.com/office/drawing/2014/main" id="{00000000-0008-0000-0F00-000077010000}"/>
            </a:ext>
          </a:extLst>
        </xdr:cNvPr>
        <xdr:cNvSpPr/>
      </xdr:nvSpPr>
      <xdr:spPr>
        <a:xfrm>
          <a:off x="257175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2622550" y="1815192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377" name="楕円 376">
          <a:extLst>
            <a:ext uri="{FF2B5EF4-FFF2-40B4-BE49-F238E27FC236}">
              <a16:creationId xmlns:a16="http://schemas.microsoft.com/office/drawing/2014/main" id="{00000000-0008-0000-0F00-000079010000}"/>
            </a:ext>
          </a:extLst>
        </xdr:cNvPr>
        <xdr:cNvSpPr/>
      </xdr:nvSpPr>
      <xdr:spPr>
        <a:xfrm>
          <a:off x="17780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1828800" y="1815192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379" name="楕円 378">
          <a:extLst>
            <a:ext uri="{FF2B5EF4-FFF2-40B4-BE49-F238E27FC236}">
              <a16:creationId xmlns:a16="http://schemas.microsoft.com/office/drawing/2014/main" id="{00000000-0008-0000-0F00-00007B010000}"/>
            </a:ext>
          </a:extLst>
        </xdr:cNvPr>
        <xdr:cNvSpPr/>
      </xdr:nvSpPr>
      <xdr:spPr>
        <a:xfrm>
          <a:off x="984250" y="181011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35379</xdr:rowOff>
    </xdr:from>
    <xdr:to>
      <xdr:col>10</xdr:col>
      <xdr:colOff>114300</xdr:colOff>
      <xdr:row>109</xdr:row>
      <xdr:rowOff>35379</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1028700" y="1815192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381" name="n_1aveValue【市民会館】&#10;有形固定資産減価償却率">
          <a:extLst>
            <a:ext uri="{FF2B5EF4-FFF2-40B4-BE49-F238E27FC236}">
              <a16:creationId xmlns:a16="http://schemas.microsoft.com/office/drawing/2014/main" id="{00000000-0008-0000-0F00-00007D010000}"/>
            </a:ext>
          </a:extLst>
        </xdr:cNvPr>
        <xdr:cNvSpPr txBox="1"/>
      </xdr:nvSpPr>
      <xdr:spPr>
        <a:xfrm>
          <a:off x="3239144" y="1717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382" name="n_2aveValue【市民会館】&#10;有形固定資産減価償却率">
          <a:extLst>
            <a:ext uri="{FF2B5EF4-FFF2-40B4-BE49-F238E27FC236}">
              <a16:creationId xmlns:a16="http://schemas.microsoft.com/office/drawing/2014/main" id="{00000000-0008-0000-0F00-00007E010000}"/>
            </a:ext>
          </a:extLst>
        </xdr:cNvPr>
        <xdr:cNvSpPr txBox="1"/>
      </xdr:nvSpPr>
      <xdr:spPr>
        <a:xfrm>
          <a:off x="2439044"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383" name="n_3aveValue【市民会館】&#10;有形固定資産減価償却率">
          <a:extLst>
            <a:ext uri="{FF2B5EF4-FFF2-40B4-BE49-F238E27FC236}">
              <a16:creationId xmlns:a16="http://schemas.microsoft.com/office/drawing/2014/main" id="{00000000-0008-0000-0F00-00007F010000}"/>
            </a:ext>
          </a:extLst>
        </xdr:cNvPr>
        <xdr:cNvSpPr txBox="1"/>
      </xdr:nvSpPr>
      <xdr:spPr>
        <a:xfrm>
          <a:off x="164529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384" name="n_4aveValue【市民会館】&#10;有形固定資産減価償却率">
          <a:extLst>
            <a:ext uri="{FF2B5EF4-FFF2-40B4-BE49-F238E27FC236}">
              <a16:creationId xmlns:a16="http://schemas.microsoft.com/office/drawing/2014/main" id="{00000000-0008-0000-0F00-000080010000}"/>
            </a:ext>
          </a:extLst>
        </xdr:cNvPr>
        <xdr:cNvSpPr txBox="1"/>
      </xdr:nvSpPr>
      <xdr:spPr>
        <a:xfrm>
          <a:off x="8515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385" name="n_1mainValue【市民会館】&#10;有形固定資産減価償却率">
          <a:extLst>
            <a:ext uri="{FF2B5EF4-FFF2-40B4-BE49-F238E27FC236}">
              <a16:creationId xmlns:a16="http://schemas.microsoft.com/office/drawing/2014/main" id="{00000000-0008-0000-0F00-000081010000}"/>
            </a:ext>
          </a:extLst>
        </xdr:cNvPr>
        <xdr:cNvSpPr txBox="1"/>
      </xdr:nvSpPr>
      <xdr:spPr>
        <a:xfrm>
          <a:off x="32068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386" name="n_2mainValue【市民会館】&#10;有形固定資産減価償却率">
          <a:extLst>
            <a:ext uri="{FF2B5EF4-FFF2-40B4-BE49-F238E27FC236}">
              <a16:creationId xmlns:a16="http://schemas.microsoft.com/office/drawing/2014/main" id="{00000000-0008-0000-0F00-000082010000}"/>
            </a:ext>
          </a:extLst>
        </xdr:cNvPr>
        <xdr:cNvSpPr txBox="1"/>
      </xdr:nvSpPr>
      <xdr:spPr>
        <a:xfrm>
          <a:off x="24067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387" name="n_3mainValue【市民会館】&#10;有形固定資産減価償却率">
          <a:extLst>
            <a:ext uri="{FF2B5EF4-FFF2-40B4-BE49-F238E27FC236}">
              <a16:creationId xmlns:a16="http://schemas.microsoft.com/office/drawing/2014/main" id="{00000000-0008-0000-0F00-000083010000}"/>
            </a:ext>
          </a:extLst>
        </xdr:cNvPr>
        <xdr:cNvSpPr txBox="1"/>
      </xdr:nvSpPr>
      <xdr:spPr>
        <a:xfrm>
          <a:off x="161297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388" name="n_4mainValue【市民会館】&#10;有形固定資産減価償却率">
          <a:extLst>
            <a:ext uri="{FF2B5EF4-FFF2-40B4-BE49-F238E27FC236}">
              <a16:creationId xmlns:a16="http://schemas.microsoft.com/office/drawing/2014/main" id="{00000000-0008-0000-0F00-000084010000}"/>
            </a:ext>
          </a:extLst>
        </xdr:cNvPr>
        <xdr:cNvSpPr txBox="1"/>
      </xdr:nvSpPr>
      <xdr:spPr>
        <a:xfrm>
          <a:off x="8192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1" name="【市民会館】&#10;一人当たり面積グラフ枠">
          <a:extLst>
            <a:ext uri="{FF2B5EF4-FFF2-40B4-BE49-F238E27FC236}">
              <a16:creationId xmlns:a16="http://schemas.microsoft.com/office/drawing/2014/main" id="{00000000-0008-0000-0F00-00009B01000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flipV="1">
          <a:off x="9429115" y="165030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13" name="【市民会館】&#10;一人当たり面積最小値テキスト">
          <a:extLst>
            <a:ext uri="{FF2B5EF4-FFF2-40B4-BE49-F238E27FC236}">
              <a16:creationId xmlns:a16="http://schemas.microsoft.com/office/drawing/2014/main" id="{00000000-0008-0000-0F00-00009D010000}"/>
            </a:ext>
          </a:extLst>
        </xdr:cNvPr>
        <xdr:cNvSpPr txBox="1"/>
      </xdr:nvSpPr>
      <xdr:spPr>
        <a:xfrm>
          <a:off x="9467850" y="1803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9359900" y="180346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15" name="【市民会館】&#10;一人当たり面積最大値テキスト">
          <a:extLst>
            <a:ext uri="{FF2B5EF4-FFF2-40B4-BE49-F238E27FC236}">
              <a16:creationId xmlns:a16="http://schemas.microsoft.com/office/drawing/2014/main" id="{00000000-0008-0000-0F00-00009F010000}"/>
            </a:ext>
          </a:extLst>
        </xdr:cNvPr>
        <xdr:cNvSpPr txBox="1"/>
      </xdr:nvSpPr>
      <xdr:spPr>
        <a:xfrm>
          <a:off x="9467850" y="1627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9359900" y="165030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17" name="【市民会館】&#10;一人当たり面積平均値テキスト">
          <a:extLst>
            <a:ext uri="{FF2B5EF4-FFF2-40B4-BE49-F238E27FC236}">
              <a16:creationId xmlns:a16="http://schemas.microsoft.com/office/drawing/2014/main" id="{00000000-0008-0000-0F00-0000A1010000}"/>
            </a:ext>
          </a:extLst>
        </xdr:cNvPr>
        <xdr:cNvSpPr txBox="1"/>
      </xdr:nvSpPr>
      <xdr:spPr>
        <a:xfrm>
          <a:off x="9467850" y="17515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18" name="フローチャート: 判断 417">
          <a:extLst>
            <a:ext uri="{FF2B5EF4-FFF2-40B4-BE49-F238E27FC236}">
              <a16:creationId xmlns:a16="http://schemas.microsoft.com/office/drawing/2014/main" id="{00000000-0008-0000-0F00-0000A2010000}"/>
            </a:ext>
          </a:extLst>
        </xdr:cNvPr>
        <xdr:cNvSpPr/>
      </xdr:nvSpPr>
      <xdr:spPr>
        <a:xfrm>
          <a:off x="9398000" y="176637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19" name="フローチャート: 判断 418">
          <a:extLst>
            <a:ext uri="{FF2B5EF4-FFF2-40B4-BE49-F238E27FC236}">
              <a16:creationId xmlns:a16="http://schemas.microsoft.com/office/drawing/2014/main" id="{00000000-0008-0000-0F00-0000A3010000}"/>
            </a:ext>
          </a:extLst>
        </xdr:cNvPr>
        <xdr:cNvSpPr/>
      </xdr:nvSpPr>
      <xdr:spPr>
        <a:xfrm>
          <a:off x="86360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20" name="フローチャート: 判断 419">
          <a:extLst>
            <a:ext uri="{FF2B5EF4-FFF2-40B4-BE49-F238E27FC236}">
              <a16:creationId xmlns:a16="http://schemas.microsoft.com/office/drawing/2014/main" id="{00000000-0008-0000-0F00-0000A4010000}"/>
            </a:ext>
          </a:extLst>
        </xdr:cNvPr>
        <xdr:cNvSpPr/>
      </xdr:nvSpPr>
      <xdr:spPr>
        <a:xfrm>
          <a:off x="7842250" y="176714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21" name="フローチャート: 判断 420">
          <a:extLst>
            <a:ext uri="{FF2B5EF4-FFF2-40B4-BE49-F238E27FC236}">
              <a16:creationId xmlns:a16="http://schemas.microsoft.com/office/drawing/2014/main" id="{00000000-0008-0000-0F00-0000A5010000}"/>
            </a:ext>
          </a:extLst>
        </xdr:cNvPr>
        <xdr:cNvSpPr/>
      </xdr:nvSpPr>
      <xdr:spPr>
        <a:xfrm>
          <a:off x="702945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62357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137795</xdr:rowOff>
    </xdr:from>
    <xdr:to>
      <xdr:col>55</xdr:col>
      <xdr:colOff>50800</xdr:colOff>
      <xdr:row>107</xdr:row>
      <xdr:rowOff>67945</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9398000" y="177399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116222</xdr:rowOff>
    </xdr:from>
    <xdr:ext cx="469744" cy="259045"/>
    <xdr:sp macro="" textlink="">
      <xdr:nvSpPr>
        <xdr:cNvPr id="429" name="【市民会館】&#10;一人当たり面積該当値テキスト">
          <a:extLst>
            <a:ext uri="{FF2B5EF4-FFF2-40B4-BE49-F238E27FC236}">
              <a16:creationId xmlns:a16="http://schemas.microsoft.com/office/drawing/2014/main" id="{00000000-0008-0000-0F00-0000AD010000}"/>
            </a:ext>
          </a:extLst>
        </xdr:cNvPr>
        <xdr:cNvSpPr txBox="1"/>
      </xdr:nvSpPr>
      <xdr:spPr>
        <a:xfrm>
          <a:off x="9467850" y="1771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145414</xdr:rowOff>
    </xdr:from>
    <xdr:to>
      <xdr:col>50</xdr:col>
      <xdr:colOff>165100</xdr:colOff>
      <xdr:row>107</xdr:row>
      <xdr:rowOff>75564</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8636000" y="177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17145</xdr:rowOff>
    </xdr:from>
    <xdr:to>
      <xdr:col>55</xdr:col>
      <xdr:colOff>0</xdr:colOff>
      <xdr:row>107</xdr:row>
      <xdr:rowOff>24764</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flipV="1">
          <a:off x="8686800" y="17790795"/>
          <a:ext cx="7429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151130</xdr:rowOff>
    </xdr:from>
    <xdr:to>
      <xdr:col>46</xdr:col>
      <xdr:colOff>38100</xdr:colOff>
      <xdr:row>107</xdr:row>
      <xdr:rowOff>81280</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7842250" y="17753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24764</xdr:rowOff>
    </xdr:from>
    <xdr:to>
      <xdr:col>50</xdr:col>
      <xdr:colOff>114300</xdr:colOff>
      <xdr:row>107</xdr:row>
      <xdr:rowOff>30480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flipV="1">
          <a:off x="7886700" y="17798414"/>
          <a:ext cx="8001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156845</xdr:rowOff>
    </xdr:from>
    <xdr:to>
      <xdr:col>41</xdr:col>
      <xdr:colOff>101600</xdr:colOff>
      <xdr:row>107</xdr:row>
      <xdr:rowOff>86995</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702945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30480</xdr:rowOff>
    </xdr:from>
    <xdr:to>
      <xdr:col>45</xdr:col>
      <xdr:colOff>177800</xdr:colOff>
      <xdr:row>107</xdr:row>
      <xdr:rowOff>36195</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flipV="1">
          <a:off x="7080250" y="17804130"/>
          <a:ext cx="8064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162561</xdr:rowOff>
    </xdr:from>
    <xdr:to>
      <xdr:col>36</xdr:col>
      <xdr:colOff>165100</xdr:colOff>
      <xdr:row>107</xdr:row>
      <xdr:rowOff>92711</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6235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36195</xdr:rowOff>
    </xdr:from>
    <xdr:to>
      <xdr:col>41</xdr:col>
      <xdr:colOff>50800</xdr:colOff>
      <xdr:row>107</xdr:row>
      <xdr:rowOff>41911</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flipV="1">
          <a:off x="6286500" y="17809845"/>
          <a:ext cx="7937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38" name="n_1aveValue【市民会館】&#10;一人当たり面積">
          <a:extLst>
            <a:ext uri="{FF2B5EF4-FFF2-40B4-BE49-F238E27FC236}">
              <a16:creationId xmlns:a16="http://schemas.microsoft.com/office/drawing/2014/main" id="{00000000-0008-0000-0F00-0000B6010000}"/>
            </a:ext>
          </a:extLst>
        </xdr:cNvPr>
        <xdr:cNvSpPr txBox="1"/>
      </xdr:nvSpPr>
      <xdr:spPr>
        <a:xfrm>
          <a:off x="8458277" y="1744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39" name="n_2aveValue【市民会館】&#10;一人当たり面積">
          <a:extLst>
            <a:ext uri="{FF2B5EF4-FFF2-40B4-BE49-F238E27FC236}">
              <a16:creationId xmlns:a16="http://schemas.microsoft.com/office/drawing/2014/main" id="{00000000-0008-0000-0F00-0000B7010000}"/>
            </a:ext>
          </a:extLst>
        </xdr:cNvPr>
        <xdr:cNvSpPr txBox="1"/>
      </xdr:nvSpPr>
      <xdr:spPr>
        <a:xfrm>
          <a:off x="7677227" y="1744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40" name="n_3aveValue【市民会館】&#10;一人当たり面積">
          <a:extLst>
            <a:ext uri="{FF2B5EF4-FFF2-40B4-BE49-F238E27FC236}">
              <a16:creationId xmlns:a16="http://schemas.microsoft.com/office/drawing/2014/main" id="{00000000-0008-0000-0F00-0000B8010000}"/>
            </a:ext>
          </a:extLst>
        </xdr:cNvPr>
        <xdr:cNvSpPr txBox="1"/>
      </xdr:nvSpPr>
      <xdr:spPr>
        <a:xfrm>
          <a:off x="6864427" y="1746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41" name="n_4aveValue【市民会館】&#10;一人当たり面積">
          <a:extLst>
            <a:ext uri="{FF2B5EF4-FFF2-40B4-BE49-F238E27FC236}">
              <a16:creationId xmlns:a16="http://schemas.microsoft.com/office/drawing/2014/main" id="{00000000-0008-0000-0F00-0000B9010000}"/>
            </a:ext>
          </a:extLst>
        </xdr:cNvPr>
        <xdr:cNvSpPr txBox="1"/>
      </xdr:nvSpPr>
      <xdr:spPr>
        <a:xfrm>
          <a:off x="6070677" y="1748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66691</xdr:rowOff>
    </xdr:from>
    <xdr:ext cx="469744" cy="259045"/>
    <xdr:sp macro="" textlink="">
      <xdr:nvSpPr>
        <xdr:cNvPr id="442" name="n_1mainValue【市民会館】&#10;一人当たり面積">
          <a:extLst>
            <a:ext uri="{FF2B5EF4-FFF2-40B4-BE49-F238E27FC236}">
              <a16:creationId xmlns:a16="http://schemas.microsoft.com/office/drawing/2014/main" id="{00000000-0008-0000-0F00-0000BA010000}"/>
            </a:ext>
          </a:extLst>
        </xdr:cNvPr>
        <xdr:cNvSpPr txBox="1"/>
      </xdr:nvSpPr>
      <xdr:spPr>
        <a:xfrm>
          <a:off x="8458277" y="1784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72407</xdr:rowOff>
    </xdr:from>
    <xdr:ext cx="469744" cy="259045"/>
    <xdr:sp macro="" textlink="">
      <xdr:nvSpPr>
        <xdr:cNvPr id="443" name="n_2mainValue【市民会館】&#10;一人当たり面積">
          <a:extLst>
            <a:ext uri="{FF2B5EF4-FFF2-40B4-BE49-F238E27FC236}">
              <a16:creationId xmlns:a16="http://schemas.microsoft.com/office/drawing/2014/main" id="{00000000-0008-0000-0F00-0000BB010000}"/>
            </a:ext>
          </a:extLst>
        </xdr:cNvPr>
        <xdr:cNvSpPr txBox="1"/>
      </xdr:nvSpPr>
      <xdr:spPr>
        <a:xfrm>
          <a:off x="7677227" y="1784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78122</xdr:rowOff>
    </xdr:from>
    <xdr:ext cx="469744" cy="259045"/>
    <xdr:sp macro="" textlink="">
      <xdr:nvSpPr>
        <xdr:cNvPr id="444" name="n_3mainValue【市民会館】&#10;一人当たり面積">
          <a:extLst>
            <a:ext uri="{FF2B5EF4-FFF2-40B4-BE49-F238E27FC236}">
              <a16:creationId xmlns:a16="http://schemas.microsoft.com/office/drawing/2014/main" id="{00000000-0008-0000-0F00-0000BC010000}"/>
            </a:ext>
          </a:extLst>
        </xdr:cNvPr>
        <xdr:cNvSpPr txBox="1"/>
      </xdr:nvSpPr>
      <xdr:spPr>
        <a:xfrm>
          <a:off x="6864427" y="1785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83838</xdr:rowOff>
    </xdr:from>
    <xdr:ext cx="469744" cy="259045"/>
    <xdr:sp macro="" textlink="">
      <xdr:nvSpPr>
        <xdr:cNvPr id="445" name="n_4mainValue【市民会館】&#10;一人当たり面積">
          <a:extLst>
            <a:ext uri="{FF2B5EF4-FFF2-40B4-BE49-F238E27FC236}">
              <a16:creationId xmlns:a16="http://schemas.microsoft.com/office/drawing/2014/main" id="{00000000-0008-0000-0F00-0000BD010000}"/>
            </a:ext>
          </a:extLst>
        </xdr:cNvPr>
        <xdr:cNvSpPr txBox="1"/>
      </xdr:nvSpPr>
      <xdr:spPr>
        <a:xfrm>
          <a:off x="6070677" y="1785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120775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64592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5" name="正方形/長方形 464">
          <a:extLst>
            <a:ext uri="{FF2B5EF4-FFF2-40B4-BE49-F238E27FC236}">
              <a16:creationId xmlns:a16="http://schemas.microsoft.com/office/drawing/2014/main" id="{00000000-0008-0000-0F00-0000D101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6" name="正方形/長方形 465">
          <a:extLst>
            <a:ext uri="{FF2B5EF4-FFF2-40B4-BE49-F238E27FC236}">
              <a16:creationId xmlns:a16="http://schemas.microsoft.com/office/drawing/2014/main" id="{00000000-0008-0000-0F00-0000D201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保健センター・保健所】&#10;有形固定資産減価償却率グラフ枠">
          <a:extLst>
            <a:ext uri="{FF2B5EF4-FFF2-40B4-BE49-F238E27FC236}">
              <a16:creationId xmlns:a16="http://schemas.microsoft.com/office/drawing/2014/main" id="{00000000-0008-0000-0F00-0000E601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flipV="1">
          <a:off x="14699614" y="9127672"/>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488" name="【保健センター・保健所】&#10;有形固定資産減価償却率最小値テキスト">
          <a:extLst>
            <a:ext uri="{FF2B5EF4-FFF2-40B4-BE49-F238E27FC236}">
              <a16:creationId xmlns:a16="http://schemas.microsoft.com/office/drawing/2014/main" id="{00000000-0008-0000-0F00-0000E8010000}"/>
            </a:ext>
          </a:extLst>
        </xdr:cNvPr>
        <xdr:cNvSpPr txBox="1"/>
      </xdr:nvSpPr>
      <xdr:spPr>
        <a:xfrm>
          <a:off x="14738350" y="1061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4611350" y="10613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490" name="【保健センター・保健所】&#10;有形固定資産減価償却率最大値テキスト">
          <a:extLst>
            <a:ext uri="{FF2B5EF4-FFF2-40B4-BE49-F238E27FC236}">
              <a16:creationId xmlns:a16="http://schemas.microsoft.com/office/drawing/2014/main" id="{00000000-0008-0000-0F00-0000EA010000}"/>
            </a:ext>
          </a:extLst>
        </xdr:cNvPr>
        <xdr:cNvSpPr txBox="1"/>
      </xdr:nvSpPr>
      <xdr:spPr>
        <a:xfrm>
          <a:off x="14738350" y="8915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4611350" y="9127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492" name="【保健センター・保健所】&#10;有形固定資産減価償却率平均値テキスト">
          <a:extLst>
            <a:ext uri="{FF2B5EF4-FFF2-40B4-BE49-F238E27FC236}">
              <a16:creationId xmlns:a16="http://schemas.microsoft.com/office/drawing/2014/main" id="{00000000-0008-0000-0F00-0000EC010000}"/>
            </a:ext>
          </a:extLst>
        </xdr:cNvPr>
        <xdr:cNvSpPr txBox="1"/>
      </xdr:nvSpPr>
      <xdr:spPr>
        <a:xfrm>
          <a:off x="14738350" y="9787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493" name="フローチャート: 判断 492">
          <a:extLst>
            <a:ext uri="{FF2B5EF4-FFF2-40B4-BE49-F238E27FC236}">
              <a16:creationId xmlns:a16="http://schemas.microsoft.com/office/drawing/2014/main" id="{00000000-0008-0000-0F00-0000ED010000}"/>
            </a:ext>
          </a:extLst>
        </xdr:cNvPr>
        <xdr:cNvSpPr/>
      </xdr:nvSpPr>
      <xdr:spPr>
        <a:xfrm>
          <a:off x="14649450" y="99301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494" name="フローチャート: 判断 493">
          <a:extLst>
            <a:ext uri="{FF2B5EF4-FFF2-40B4-BE49-F238E27FC236}">
              <a16:creationId xmlns:a16="http://schemas.microsoft.com/office/drawing/2014/main" id="{00000000-0008-0000-0F00-0000EE010000}"/>
            </a:ext>
          </a:extLst>
        </xdr:cNvPr>
        <xdr:cNvSpPr/>
      </xdr:nvSpPr>
      <xdr:spPr>
        <a:xfrm>
          <a:off x="1388745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495" name="フローチャート: 判断 494">
          <a:extLst>
            <a:ext uri="{FF2B5EF4-FFF2-40B4-BE49-F238E27FC236}">
              <a16:creationId xmlns:a16="http://schemas.microsoft.com/office/drawing/2014/main" id="{00000000-0008-0000-0F00-0000EF010000}"/>
            </a:ext>
          </a:extLst>
        </xdr:cNvPr>
        <xdr:cNvSpPr/>
      </xdr:nvSpPr>
      <xdr:spPr>
        <a:xfrm>
          <a:off x="13093700" y="98923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496" name="フローチャート: 判断 495">
          <a:extLst>
            <a:ext uri="{FF2B5EF4-FFF2-40B4-BE49-F238E27FC236}">
              <a16:creationId xmlns:a16="http://schemas.microsoft.com/office/drawing/2014/main" id="{00000000-0008-0000-0F00-0000F0010000}"/>
            </a:ext>
          </a:extLst>
        </xdr:cNvPr>
        <xdr:cNvSpPr/>
      </xdr:nvSpPr>
      <xdr:spPr>
        <a:xfrm>
          <a:off x="12299950" y="98532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497" name="フローチャート: 判断 496">
          <a:extLst>
            <a:ext uri="{FF2B5EF4-FFF2-40B4-BE49-F238E27FC236}">
              <a16:creationId xmlns:a16="http://schemas.microsoft.com/office/drawing/2014/main" id="{00000000-0008-0000-0F00-0000F1010000}"/>
            </a:ext>
          </a:extLst>
        </xdr:cNvPr>
        <xdr:cNvSpPr/>
      </xdr:nvSpPr>
      <xdr:spPr>
        <a:xfrm>
          <a:off x="11487150" y="98401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35741</xdr:rowOff>
    </xdr:from>
    <xdr:to>
      <xdr:col>85</xdr:col>
      <xdr:colOff>177800</xdr:colOff>
      <xdr:row>60</xdr:row>
      <xdr:rowOff>137341</xdr:rowOff>
    </xdr:to>
    <xdr:sp macro="" textlink="">
      <xdr:nvSpPr>
        <xdr:cNvPr id="503" name="楕円 502">
          <a:extLst>
            <a:ext uri="{FF2B5EF4-FFF2-40B4-BE49-F238E27FC236}">
              <a16:creationId xmlns:a16="http://schemas.microsoft.com/office/drawing/2014/main" id="{00000000-0008-0000-0F00-0000F7010000}"/>
            </a:ext>
          </a:extLst>
        </xdr:cNvPr>
        <xdr:cNvSpPr/>
      </xdr:nvSpPr>
      <xdr:spPr>
        <a:xfrm>
          <a:off x="14649450" y="994809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14168</xdr:rowOff>
    </xdr:from>
    <xdr:ext cx="405111" cy="259045"/>
    <xdr:sp macro="" textlink="">
      <xdr:nvSpPr>
        <xdr:cNvPr id="504" name="【保健センター・保健所】&#10;有形固定資産減価償却率該当値テキスト">
          <a:extLst>
            <a:ext uri="{FF2B5EF4-FFF2-40B4-BE49-F238E27FC236}">
              <a16:creationId xmlns:a16="http://schemas.microsoft.com/office/drawing/2014/main" id="{00000000-0008-0000-0F00-0000F8010000}"/>
            </a:ext>
          </a:extLst>
        </xdr:cNvPr>
        <xdr:cNvSpPr txBox="1"/>
      </xdr:nvSpPr>
      <xdr:spPr>
        <a:xfrm>
          <a:off x="14738350"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71665</xdr:rowOff>
    </xdr:from>
    <xdr:to>
      <xdr:col>81</xdr:col>
      <xdr:colOff>101600</xdr:colOff>
      <xdr:row>62</xdr:row>
      <xdr:rowOff>1815</xdr:rowOff>
    </xdr:to>
    <xdr:sp macro="" textlink="">
      <xdr:nvSpPr>
        <xdr:cNvPr id="505" name="楕円 504">
          <a:extLst>
            <a:ext uri="{FF2B5EF4-FFF2-40B4-BE49-F238E27FC236}">
              <a16:creationId xmlns:a16="http://schemas.microsoft.com/office/drawing/2014/main" id="{00000000-0008-0000-0F00-0000F9010000}"/>
            </a:ext>
          </a:extLst>
        </xdr:cNvPr>
        <xdr:cNvSpPr/>
      </xdr:nvSpPr>
      <xdr:spPr>
        <a:xfrm>
          <a:off x="13887450" y="101491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86541</xdr:rowOff>
    </xdr:from>
    <xdr:to>
      <xdr:col>85</xdr:col>
      <xdr:colOff>127000</xdr:colOff>
      <xdr:row>61</xdr:row>
      <xdr:rowOff>122465</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flipV="1">
          <a:off x="13938250" y="9998891"/>
          <a:ext cx="762000" cy="20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39007</xdr:rowOff>
    </xdr:from>
    <xdr:to>
      <xdr:col>76</xdr:col>
      <xdr:colOff>165100</xdr:colOff>
      <xdr:row>61</xdr:row>
      <xdr:rowOff>140607</xdr:rowOff>
    </xdr:to>
    <xdr:sp macro="" textlink="">
      <xdr:nvSpPr>
        <xdr:cNvPr id="507" name="楕円 506">
          <a:extLst>
            <a:ext uri="{FF2B5EF4-FFF2-40B4-BE49-F238E27FC236}">
              <a16:creationId xmlns:a16="http://schemas.microsoft.com/office/drawing/2014/main" id="{00000000-0008-0000-0F00-0000FB010000}"/>
            </a:ext>
          </a:extLst>
        </xdr:cNvPr>
        <xdr:cNvSpPr/>
      </xdr:nvSpPr>
      <xdr:spPr>
        <a:xfrm>
          <a:off x="13093700" y="101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89807</xdr:rowOff>
    </xdr:from>
    <xdr:to>
      <xdr:col>81</xdr:col>
      <xdr:colOff>50800</xdr:colOff>
      <xdr:row>61</xdr:row>
      <xdr:rowOff>122465</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3144500" y="10167257"/>
          <a:ext cx="7937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509" name="楕円 508">
          <a:extLst>
            <a:ext uri="{FF2B5EF4-FFF2-40B4-BE49-F238E27FC236}">
              <a16:creationId xmlns:a16="http://schemas.microsoft.com/office/drawing/2014/main" id="{00000000-0008-0000-0F00-0000FD010000}"/>
            </a:ext>
          </a:extLst>
        </xdr:cNvPr>
        <xdr:cNvSpPr/>
      </xdr:nvSpPr>
      <xdr:spPr>
        <a:xfrm>
          <a:off x="12299950" y="10083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89807</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344400" y="10134600"/>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145143</xdr:rowOff>
    </xdr:from>
    <xdr:to>
      <xdr:col>67</xdr:col>
      <xdr:colOff>101600</xdr:colOff>
      <xdr:row>61</xdr:row>
      <xdr:rowOff>75293</xdr:rowOff>
    </xdr:to>
    <xdr:sp macro="" textlink="">
      <xdr:nvSpPr>
        <xdr:cNvPr id="511" name="楕円 510">
          <a:extLst>
            <a:ext uri="{FF2B5EF4-FFF2-40B4-BE49-F238E27FC236}">
              <a16:creationId xmlns:a16="http://schemas.microsoft.com/office/drawing/2014/main" id="{00000000-0008-0000-0F00-0000FF010000}"/>
            </a:ext>
          </a:extLst>
        </xdr:cNvPr>
        <xdr:cNvSpPr/>
      </xdr:nvSpPr>
      <xdr:spPr>
        <a:xfrm>
          <a:off x="11487150" y="100574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24493</xdr:rowOff>
    </xdr:from>
    <xdr:to>
      <xdr:col>71</xdr:col>
      <xdr:colOff>177800</xdr:colOff>
      <xdr:row>61</xdr:row>
      <xdr:rowOff>57150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1537950" y="10101943"/>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513" name="n_1aveValue【保健センター・保健所】&#10;有形固定資産減価償却率">
          <a:extLst>
            <a:ext uri="{FF2B5EF4-FFF2-40B4-BE49-F238E27FC236}">
              <a16:creationId xmlns:a16="http://schemas.microsoft.com/office/drawing/2014/main" id="{00000000-0008-0000-0F00-000001020000}"/>
            </a:ext>
          </a:extLst>
        </xdr:cNvPr>
        <xdr:cNvSpPr txBox="1"/>
      </xdr:nvSpPr>
      <xdr:spPr>
        <a:xfrm>
          <a:off x="137420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514" name="n_2aveValue【保健センター・保健所】&#10;有形固定資産減価償却率">
          <a:extLst>
            <a:ext uri="{FF2B5EF4-FFF2-40B4-BE49-F238E27FC236}">
              <a16:creationId xmlns:a16="http://schemas.microsoft.com/office/drawing/2014/main" id="{00000000-0008-0000-0F00-000002020000}"/>
            </a:ext>
          </a:extLst>
        </xdr:cNvPr>
        <xdr:cNvSpPr txBox="1"/>
      </xdr:nvSpPr>
      <xdr:spPr>
        <a:xfrm>
          <a:off x="12960994" y="967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515" name="n_3aveValue【保健センター・保健所】&#10;有形固定資産減価償却率">
          <a:extLst>
            <a:ext uri="{FF2B5EF4-FFF2-40B4-BE49-F238E27FC236}">
              <a16:creationId xmlns:a16="http://schemas.microsoft.com/office/drawing/2014/main" id="{00000000-0008-0000-0F00-000003020000}"/>
            </a:ext>
          </a:extLst>
        </xdr:cNvPr>
        <xdr:cNvSpPr txBox="1"/>
      </xdr:nvSpPr>
      <xdr:spPr>
        <a:xfrm>
          <a:off x="12167244" y="963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516" name="n_4aveValue【保健センター・保健所】&#10;有形固定資産減価償却率">
          <a:extLst>
            <a:ext uri="{FF2B5EF4-FFF2-40B4-BE49-F238E27FC236}">
              <a16:creationId xmlns:a16="http://schemas.microsoft.com/office/drawing/2014/main" id="{00000000-0008-0000-0F00-000004020000}"/>
            </a:ext>
          </a:extLst>
        </xdr:cNvPr>
        <xdr:cNvSpPr txBox="1"/>
      </xdr:nvSpPr>
      <xdr:spPr>
        <a:xfrm>
          <a:off x="11354444" y="962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164392</xdr:rowOff>
    </xdr:from>
    <xdr:ext cx="405111" cy="259045"/>
    <xdr:sp macro="" textlink="">
      <xdr:nvSpPr>
        <xdr:cNvPr id="517" name="n_1mainValue【保健センター・保健所】&#10;有形固定資産減価償却率">
          <a:extLst>
            <a:ext uri="{FF2B5EF4-FFF2-40B4-BE49-F238E27FC236}">
              <a16:creationId xmlns:a16="http://schemas.microsoft.com/office/drawing/2014/main" id="{00000000-0008-0000-0F00-000005020000}"/>
            </a:ext>
          </a:extLst>
        </xdr:cNvPr>
        <xdr:cNvSpPr txBox="1"/>
      </xdr:nvSpPr>
      <xdr:spPr>
        <a:xfrm>
          <a:off x="13742044" y="1024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131734</xdr:rowOff>
    </xdr:from>
    <xdr:ext cx="405111" cy="259045"/>
    <xdr:sp macro="" textlink="">
      <xdr:nvSpPr>
        <xdr:cNvPr id="518" name="n_2mainValue【保健センター・保健所】&#10;有形固定資産減価償却率">
          <a:extLst>
            <a:ext uri="{FF2B5EF4-FFF2-40B4-BE49-F238E27FC236}">
              <a16:creationId xmlns:a16="http://schemas.microsoft.com/office/drawing/2014/main" id="{00000000-0008-0000-0F00-000006020000}"/>
            </a:ext>
          </a:extLst>
        </xdr:cNvPr>
        <xdr:cNvSpPr txBox="1"/>
      </xdr:nvSpPr>
      <xdr:spPr>
        <a:xfrm>
          <a:off x="12960994" y="1020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519" name="n_3mainValue【保健センター・保健所】&#10;有形固定資産減価償却率">
          <a:extLst>
            <a:ext uri="{FF2B5EF4-FFF2-40B4-BE49-F238E27FC236}">
              <a16:creationId xmlns:a16="http://schemas.microsoft.com/office/drawing/2014/main" id="{00000000-0008-0000-0F00-000007020000}"/>
            </a:ext>
          </a:extLst>
        </xdr:cNvPr>
        <xdr:cNvSpPr txBox="1"/>
      </xdr:nvSpPr>
      <xdr:spPr>
        <a:xfrm>
          <a:off x="121672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66420</xdr:rowOff>
    </xdr:from>
    <xdr:ext cx="405111" cy="259045"/>
    <xdr:sp macro="" textlink="">
      <xdr:nvSpPr>
        <xdr:cNvPr id="520" name="n_4mainValue【保健センター・保健所】&#10;有形固定資産減価償却率">
          <a:extLst>
            <a:ext uri="{FF2B5EF4-FFF2-40B4-BE49-F238E27FC236}">
              <a16:creationId xmlns:a16="http://schemas.microsoft.com/office/drawing/2014/main" id="{00000000-0008-0000-0F00-000008020000}"/>
            </a:ext>
          </a:extLst>
        </xdr:cNvPr>
        <xdr:cNvSpPr txBox="1"/>
      </xdr:nvSpPr>
      <xdr:spPr>
        <a:xfrm>
          <a:off x="11354444" y="10143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保健センター・保健所】&#10;一人当たり面積グラフ枠">
          <a:extLst>
            <a:ext uri="{FF2B5EF4-FFF2-40B4-BE49-F238E27FC236}">
              <a16:creationId xmlns:a16="http://schemas.microsoft.com/office/drawing/2014/main" id="{00000000-0008-0000-0F00-00001F02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flipV="1">
          <a:off x="19951064" y="908939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45" name="【保健センター・保健所】&#10;一人当たり面積最小値テキスト">
          <a:extLst>
            <a:ext uri="{FF2B5EF4-FFF2-40B4-BE49-F238E27FC236}">
              <a16:creationId xmlns:a16="http://schemas.microsoft.com/office/drawing/2014/main" id="{00000000-0008-0000-0F00-000021020000}"/>
            </a:ext>
          </a:extLst>
        </xdr:cNvPr>
        <xdr:cNvSpPr txBox="1"/>
      </xdr:nvSpPr>
      <xdr:spPr>
        <a:xfrm>
          <a:off x="19989800"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9881850" y="10626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547" name="【保健センター・保健所】&#10;一人当たり面積最大値テキスト">
          <a:extLst>
            <a:ext uri="{FF2B5EF4-FFF2-40B4-BE49-F238E27FC236}">
              <a16:creationId xmlns:a16="http://schemas.microsoft.com/office/drawing/2014/main" id="{00000000-0008-0000-0F00-000023020000}"/>
            </a:ext>
          </a:extLst>
        </xdr:cNvPr>
        <xdr:cNvSpPr txBox="1"/>
      </xdr:nvSpPr>
      <xdr:spPr>
        <a:xfrm>
          <a:off x="19989800" y="887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9881850" y="90893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549" name="【保健センター・保健所】&#10;一人当たり面積平均値テキスト">
          <a:extLst>
            <a:ext uri="{FF2B5EF4-FFF2-40B4-BE49-F238E27FC236}">
              <a16:creationId xmlns:a16="http://schemas.microsoft.com/office/drawing/2014/main" id="{00000000-0008-0000-0F00-000025020000}"/>
            </a:ext>
          </a:extLst>
        </xdr:cNvPr>
        <xdr:cNvSpPr txBox="1"/>
      </xdr:nvSpPr>
      <xdr:spPr>
        <a:xfrm>
          <a:off x="199898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550" name="フローチャート: 判断 549">
          <a:extLst>
            <a:ext uri="{FF2B5EF4-FFF2-40B4-BE49-F238E27FC236}">
              <a16:creationId xmlns:a16="http://schemas.microsoft.com/office/drawing/2014/main" id="{00000000-0008-0000-0F00-000026020000}"/>
            </a:ext>
          </a:extLst>
        </xdr:cNvPr>
        <xdr:cNvSpPr/>
      </xdr:nvSpPr>
      <xdr:spPr>
        <a:xfrm>
          <a:off x="19900900" y="10382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551" name="フローチャート: 判断 550">
          <a:extLst>
            <a:ext uri="{FF2B5EF4-FFF2-40B4-BE49-F238E27FC236}">
              <a16:creationId xmlns:a16="http://schemas.microsoft.com/office/drawing/2014/main" id="{00000000-0008-0000-0F00-000027020000}"/>
            </a:ext>
          </a:extLst>
        </xdr:cNvPr>
        <xdr:cNvSpPr/>
      </xdr:nvSpPr>
      <xdr:spPr>
        <a:xfrm>
          <a:off x="19157950" y="103784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552" name="フローチャート: 判断 551">
          <a:extLst>
            <a:ext uri="{FF2B5EF4-FFF2-40B4-BE49-F238E27FC236}">
              <a16:creationId xmlns:a16="http://schemas.microsoft.com/office/drawing/2014/main" id="{00000000-0008-0000-0F00-000028020000}"/>
            </a:ext>
          </a:extLst>
        </xdr:cNvPr>
        <xdr:cNvSpPr/>
      </xdr:nvSpPr>
      <xdr:spPr>
        <a:xfrm>
          <a:off x="18345150" y="10382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553" name="フローチャート: 判断 552">
          <a:extLst>
            <a:ext uri="{FF2B5EF4-FFF2-40B4-BE49-F238E27FC236}">
              <a16:creationId xmlns:a16="http://schemas.microsoft.com/office/drawing/2014/main" id="{00000000-0008-0000-0F00-000029020000}"/>
            </a:ext>
          </a:extLst>
        </xdr:cNvPr>
        <xdr:cNvSpPr/>
      </xdr:nvSpPr>
      <xdr:spPr>
        <a:xfrm>
          <a:off x="17551400" y="10393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554" name="フローチャート: 判断 553">
          <a:extLst>
            <a:ext uri="{FF2B5EF4-FFF2-40B4-BE49-F238E27FC236}">
              <a16:creationId xmlns:a16="http://schemas.microsoft.com/office/drawing/2014/main" id="{00000000-0008-0000-0F00-00002A020000}"/>
            </a:ext>
          </a:extLst>
        </xdr:cNvPr>
        <xdr:cNvSpPr/>
      </xdr:nvSpPr>
      <xdr:spPr>
        <a:xfrm>
          <a:off x="16757650" y="104089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33020</xdr:rowOff>
    </xdr:from>
    <xdr:to>
      <xdr:col>116</xdr:col>
      <xdr:colOff>114300</xdr:colOff>
      <xdr:row>63</xdr:row>
      <xdr:rowOff>134620</xdr:rowOff>
    </xdr:to>
    <xdr:sp macro="" textlink="">
      <xdr:nvSpPr>
        <xdr:cNvPr id="560" name="楕円 559">
          <a:extLst>
            <a:ext uri="{FF2B5EF4-FFF2-40B4-BE49-F238E27FC236}">
              <a16:creationId xmlns:a16="http://schemas.microsoft.com/office/drawing/2014/main" id="{00000000-0008-0000-0F00-000030020000}"/>
            </a:ext>
          </a:extLst>
        </xdr:cNvPr>
        <xdr:cNvSpPr/>
      </xdr:nvSpPr>
      <xdr:spPr>
        <a:xfrm>
          <a:off x="19900900" y="1044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11447</xdr:rowOff>
    </xdr:from>
    <xdr:ext cx="469744" cy="259045"/>
    <xdr:sp macro="" textlink="">
      <xdr:nvSpPr>
        <xdr:cNvPr id="561" name="【保健センター・保健所】&#10;一人当たり面積該当値テキスト">
          <a:extLst>
            <a:ext uri="{FF2B5EF4-FFF2-40B4-BE49-F238E27FC236}">
              <a16:creationId xmlns:a16="http://schemas.microsoft.com/office/drawing/2014/main" id="{00000000-0008-0000-0F00-000031020000}"/>
            </a:ext>
          </a:extLst>
        </xdr:cNvPr>
        <xdr:cNvSpPr txBox="1"/>
      </xdr:nvSpPr>
      <xdr:spPr>
        <a:xfrm>
          <a:off x="19989800"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36830</xdr:rowOff>
    </xdr:from>
    <xdr:to>
      <xdr:col>112</xdr:col>
      <xdr:colOff>38100</xdr:colOff>
      <xdr:row>63</xdr:row>
      <xdr:rowOff>138430</xdr:rowOff>
    </xdr:to>
    <xdr:sp macro="" textlink="">
      <xdr:nvSpPr>
        <xdr:cNvPr id="562" name="楕円 561">
          <a:extLst>
            <a:ext uri="{FF2B5EF4-FFF2-40B4-BE49-F238E27FC236}">
              <a16:creationId xmlns:a16="http://schemas.microsoft.com/office/drawing/2014/main" id="{00000000-0008-0000-0F00-000032020000}"/>
            </a:ext>
          </a:extLst>
        </xdr:cNvPr>
        <xdr:cNvSpPr/>
      </xdr:nvSpPr>
      <xdr:spPr>
        <a:xfrm>
          <a:off x="19157950" y="10444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83820</xdr:rowOff>
    </xdr:from>
    <xdr:to>
      <xdr:col>116</xdr:col>
      <xdr:colOff>63500</xdr:colOff>
      <xdr:row>63</xdr:row>
      <xdr:rowOff>87630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flipV="1">
          <a:off x="19202400" y="10491470"/>
          <a:ext cx="7493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40640</xdr:rowOff>
    </xdr:from>
    <xdr:to>
      <xdr:col>107</xdr:col>
      <xdr:colOff>101600</xdr:colOff>
      <xdr:row>63</xdr:row>
      <xdr:rowOff>142240</xdr:rowOff>
    </xdr:to>
    <xdr:sp macro="" textlink="">
      <xdr:nvSpPr>
        <xdr:cNvPr id="564" name="楕円 563">
          <a:extLst>
            <a:ext uri="{FF2B5EF4-FFF2-40B4-BE49-F238E27FC236}">
              <a16:creationId xmlns:a16="http://schemas.microsoft.com/office/drawing/2014/main" id="{00000000-0008-0000-0F00-000034020000}"/>
            </a:ext>
          </a:extLst>
        </xdr:cNvPr>
        <xdr:cNvSpPr/>
      </xdr:nvSpPr>
      <xdr:spPr>
        <a:xfrm>
          <a:off x="1834515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87630</xdr:rowOff>
    </xdr:from>
    <xdr:to>
      <xdr:col>111</xdr:col>
      <xdr:colOff>177800</xdr:colOff>
      <xdr:row>63</xdr:row>
      <xdr:rowOff>91440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flipV="1">
          <a:off x="18395950" y="1049528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40640</xdr:rowOff>
    </xdr:from>
    <xdr:to>
      <xdr:col>102</xdr:col>
      <xdr:colOff>165100</xdr:colOff>
      <xdr:row>63</xdr:row>
      <xdr:rowOff>142240</xdr:rowOff>
    </xdr:to>
    <xdr:sp macro="" textlink="">
      <xdr:nvSpPr>
        <xdr:cNvPr id="566" name="楕円 565">
          <a:extLst>
            <a:ext uri="{FF2B5EF4-FFF2-40B4-BE49-F238E27FC236}">
              <a16:creationId xmlns:a16="http://schemas.microsoft.com/office/drawing/2014/main" id="{00000000-0008-0000-0F00-000036020000}"/>
            </a:ext>
          </a:extLst>
        </xdr:cNvPr>
        <xdr:cNvSpPr/>
      </xdr:nvSpPr>
      <xdr:spPr>
        <a:xfrm>
          <a:off x="1755140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91440</xdr:rowOff>
    </xdr:from>
    <xdr:to>
      <xdr:col>107</xdr:col>
      <xdr:colOff>50800</xdr:colOff>
      <xdr:row>63</xdr:row>
      <xdr:rowOff>91440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7602200" y="1049909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16757650" y="10452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91440</xdr:rowOff>
    </xdr:from>
    <xdr:to>
      <xdr:col>102</xdr:col>
      <xdr:colOff>114300</xdr:colOff>
      <xdr:row>63</xdr:row>
      <xdr:rowOff>95250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flipV="1">
          <a:off x="16802100" y="1049909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570" name="n_1aveValue【保健センター・保健所】&#10;一人当たり面積">
          <a:extLst>
            <a:ext uri="{FF2B5EF4-FFF2-40B4-BE49-F238E27FC236}">
              <a16:creationId xmlns:a16="http://schemas.microsoft.com/office/drawing/2014/main" id="{00000000-0008-0000-0F00-00003A020000}"/>
            </a:ext>
          </a:extLst>
        </xdr:cNvPr>
        <xdr:cNvSpPr txBox="1"/>
      </xdr:nvSpPr>
      <xdr:spPr>
        <a:xfrm>
          <a:off x="189802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571" name="n_2aveValue【保健センター・保健所】&#10;一人当たり面積">
          <a:extLst>
            <a:ext uri="{FF2B5EF4-FFF2-40B4-BE49-F238E27FC236}">
              <a16:creationId xmlns:a16="http://schemas.microsoft.com/office/drawing/2014/main" id="{00000000-0008-0000-0F00-00003B020000}"/>
            </a:ext>
          </a:extLst>
        </xdr:cNvPr>
        <xdr:cNvSpPr txBox="1"/>
      </xdr:nvSpPr>
      <xdr:spPr>
        <a:xfrm>
          <a:off x="181801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572" name="n_3aveValue【保健センター・保健所】&#10;一人当たり面積">
          <a:extLst>
            <a:ext uri="{FF2B5EF4-FFF2-40B4-BE49-F238E27FC236}">
              <a16:creationId xmlns:a16="http://schemas.microsoft.com/office/drawing/2014/main" id="{00000000-0008-0000-0F00-00003C020000}"/>
            </a:ext>
          </a:extLst>
        </xdr:cNvPr>
        <xdr:cNvSpPr txBox="1"/>
      </xdr:nvSpPr>
      <xdr:spPr>
        <a:xfrm>
          <a:off x="1738637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573" name="n_4aveValue【保健センター・保健所】&#10;一人当たり面積">
          <a:extLst>
            <a:ext uri="{FF2B5EF4-FFF2-40B4-BE49-F238E27FC236}">
              <a16:creationId xmlns:a16="http://schemas.microsoft.com/office/drawing/2014/main" id="{00000000-0008-0000-0F00-00003D020000}"/>
            </a:ext>
          </a:extLst>
        </xdr:cNvPr>
        <xdr:cNvSpPr txBox="1"/>
      </xdr:nvSpPr>
      <xdr:spPr>
        <a:xfrm>
          <a:off x="165926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129557</xdr:rowOff>
    </xdr:from>
    <xdr:ext cx="469744" cy="259045"/>
    <xdr:sp macro="" textlink="">
      <xdr:nvSpPr>
        <xdr:cNvPr id="574" name="n_1mainValue【保健センター・保健所】&#10;一人当たり面積">
          <a:extLst>
            <a:ext uri="{FF2B5EF4-FFF2-40B4-BE49-F238E27FC236}">
              <a16:creationId xmlns:a16="http://schemas.microsoft.com/office/drawing/2014/main" id="{00000000-0008-0000-0F00-00003E020000}"/>
            </a:ext>
          </a:extLst>
        </xdr:cNvPr>
        <xdr:cNvSpPr txBox="1"/>
      </xdr:nvSpPr>
      <xdr:spPr>
        <a:xfrm>
          <a:off x="189802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133367</xdr:rowOff>
    </xdr:from>
    <xdr:ext cx="469744" cy="259045"/>
    <xdr:sp macro="" textlink="">
      <xdr:nvSpPr>
        <xdr:cNvPr id="575" name="n_2mainValue【保健センター・保健所】&#10;一人当たり面積">
          <a:extLst>
            <a:ext uri="{FF2B5EF4-FFF2-40B4-BE49-F238E27FC236}">
              <a16:creationId xmlns:a16="http://schemas.microsoft.com/office/drawing/2014/main" id="{00000000-0008-0000-0F00-00003F020000}"/>
            </a:ext>
          </a:extLst>
        </xdr:cNvPr>
        <xdr:cNvSpPr txBox="1"/>
      </xdr:nvSpPr>
      <xdr:spPr>
        <a:xfrm>
          <a:off x="181801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133367</xdr:rowOff>
    </xdr:from>
    <xdr:ext cx="469744" cy="259045"/>
    <xdr:sp macro="" textlink="">
      <xdr:nvSpPr>
        <xdr:cNvPr id="576" name="n_3mainValue【保健センター・保健所】&#10;一人当たり面積">
          <a:extLst>
            <a:ext uri="{FF2B5EF4-FFF2-40B4-BE49-F238E27FC236}">
              <a16:creationId xmlns:a16="http://schemas.microsoft.com/office/drawing/2014/main" id="{00000000-0008-0000-0F00-000040020000}"/>
            </a:ext>
          </a:extLst>
        </xdr:cNvPr>
        <xdr:cNvSpPr txBox="1"/>
      </xdr:nvSpPr>
      <xdr:spPr>
        <a:xfrm>
          <a:off x="1738637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577" name="n_4mainValue【保健センター・保健所】&#10;一人当たり面積">
          <a:extLst>
            <a:ext uri="{FF2B5EF4-FFF2-40B4-BE49-F238E27FC236}">
              <a16:creationId xmlns:a16="http://schemas.microsoft.com/office/drawing/2014/main" id="{00000000-0008-0000-0F00-000041020000}"/>
            </a:ext>
          </a:extLst>
        </xdr:cNvPr>
        <xdr:cNvSpPr txBox="1"/>
      </xdr:nvSpPr>
      <xdr:spPr>
        <a:xfrm>
          <a:off x="165926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1" name="正方形/長方形 580">
          <a:extLst>
            <a:ext uri="{FF2B5EF4-FFF2-40B4-BE49-F238E27FC236}">
              <a16:creationId xmlns:a16="http://schemas.microsoft.com/office/drawing/2014/main" id="{00000000-0008-0000-0F00-000045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1" name="【消防施設】&#10;有形固定資産減価償却率グラフ枠">
          <a:extLst>
            <a:ext uri="{FF2B5EF4-FFF2-40B4-BE49-F238E27FC236}">
              <a16:creationId xmlns:a16="http://schemas.microsoft.com/office/drawing/2014/main" id="{00000000-0008-0000-0F00-00005902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flipV="1">
          <a:off x="14699614" y="13017500"/>
          <a:ext cx="0" cy="12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603" name="【消防施設】&#10;有形固定資産減価償却率最小値テキスト">
          <a:extLst>
            <a:ext uri="{FF2B5EF4-FFF2-40B4-BE49-F238E27FC236}">
              <a16:creationId xmlns:a16="http://schemas.microsoft.com/office/drawing/2014/main" id="{00000000-0008-0000-0F00-00005B020000}"/>
            </a:ext>
          </a:extLst>
        </xdr:cNvPr>
        <xdr:cNvSpPr txBox="1"/>
      </xdr:nvSpPr>
      <xdr:spPr>
        <a:xfrm>
          <a:off x="14738350" y="1427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4611350" y="14273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05" name="【消防施設】&#10;有形固定資産減価償却率最大値テキスト">
          <a:extLst>
            <a:ext uri="{FF2B5EF4-FFF2-40B4-BE49-F238E27FC236}">
              <a16:creationId xmlns:a16="http://schemas.microsoft.com/office/drawing/2014/main" id="{00000000-0008-0000-0F00-00005D020000}"/>
            </a:ext>
          </a:extLst>
        </xdr:cNvPr>
        <xdr:cNvSpPr txBox="1"/>
      </xdr:nvSpPr>
      <xdr:spPr>
        <a:xfrm>
          <a:off x="14738350" y="1279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14611350" y="1301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607" name="【消防施設】&#10;有形固定資産減価償却率平均値テキスト">
          <a:extLst>
            <a:ext uri="{FF2B5EF4-FFF2-40B4-BE49-F238E27FC236}">
              <a16:creationId xmlns:a16="http://schemas.microsoft.com/office/drawing/2014/main" id="{00000000-0008-0000-0F00-00005F020000}"/>
            </a:ext>
          </a:extLst>
        </xdr:cNvPr>
        <xdr:cNvSpPr txBox="1"/>
      </xdr:nvSpPr>
      <xdr:spPr>
        <a:xfrm>
          <a:off x="14738350" y="13463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08" name="フローチャート: 判断 607">
          <a:extLst>
            <a:ext uri="{FF2B5EF4-FFF2-40B4-BE49-F238E27FC236}">
              <a16:creationId xmlns:a16="http://schemas.microsoft.com/office/drawing/2014/main" id="{00000000-0008-0000-0F00-000060020000}"/>
            </a:ext>
          </a:extLst>
        </xdr:cNvPr>
        <xdr:cNvSpPr/>
      </xdr:nvSpPr>
      <xdr:spPr>
        <a:xfrm>
          <a:off x="14649450" y="136061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609" name="フローチャート: 判断 608">
          <a:extLst>
            <a:ext uri="{FF2B5EF4-FFF2-40B4-BE49-F238E27FC236}">
              <a16:creationId xmlns:a16="http://schemas.microsoft.com/office/drawing/2014/main" id="{00000000-0008-0000-0F00-000061020000}"/>
            </a:ext>
          </a:extLst>
        </xdr:cNvPr>
        <xdr:cNvSpPr/>
      </xdr:nvSpPr>
      <xdr:spPr>
        <a:xfrm>
          <a:off x="13887450" y="135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610" name="フローチャート: 判断 609">
          <a:extLst>
            <a:ext uri="{FF2B5EF4-FFF2-40B4-BE49-F238E27FC236}">
              <a16:creationId xmlns:a16="http://schemas.microsoft.com/office/drawing/2014/main" id="{00000000-0008-0000-0F00-000062020000}"/>
            </a:ext>
          </a:extLst>
        </xdr:cNvPr>
        <xdr:cNvSpPr/>
      </xdr:nvSpPr>
      <xdr:spPr>
        <a:xfrm>
          <a:off x="13093700" y="13538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11" name="フローチャート: 判断 610">
          <a:extLst>
            <a:ext uri="{FF2B5EF4-FFF2-40B4-BE49-F238E27FC236}">
              <a16:creationId xmlns:a16="http://schemas.microsoft.com/office/drawing/2014/main" id="{00000000-0008-0000-0F00-000063020000}"/>
            </a:ext>
          </a:extLst>
        </xdr:cNvPr>
        <xdr:cNvSpPr/>
      </xdr:nvSpPr>
      <xdr:spPr>
        <a:xfrm>
          <a:off x="12299950" y="135324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612" name="フローチャート: 判断 611">
          <a:extLst>
            <a:ext uri="{FF2B5EF4-FFF2-40B4-BE49-F238E27FC236}">
              <a16:creationId xmlns:a16="http://schemas.microsoft.com/office/drawing/2014/main" id="{00000000-0008-0000-0F00-000064020000}"/>
            </a:ext>
          </a:extLst>
        </xdr:cNvPr>
        <xdr:cNvSpPr/>
      </xdr:nvSpPr>
      <xdr:spPr>
        <a:xfrm>
          <a:off x="11487150" y="1348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25400</xdr:rowOff>
    </xdr:from>
    <xdr:to>
      <xdr:col>85</xdr:col>
      <xdr:colOff>177800</xdr:colOff>
      <xdr:row>85</xdr:row>
      <xdr:rowOff>127000</xdr:rowOff>
    </xdr:to>
    <xdr:sp macro="" textlink="">
      <xdr:nvSpPr>
        <xdr:cNvPr id="618" name="楕円 617">
          <a:extLst>
            <a:ext uri="{FF2B5EF4-FFF2-40B4-BE49-F238E27FC236}">
              <a16:creationId xmlns:a16="http://schemas.microsoft.com/office/drawing/2014/main" id="{00000000-0008-0000-0F00-00006A020000}"/>
            </a:ext>
          </a:extLst>
        </xdr:cNvPr>
        <xdr:cNvSpPr/>
      </xdr:nvSpPr>
      <xdr:spPr>
        <a:xfrm>
          <a:off x="14649450" y="140652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3827</xdr:rowOff>
    </xdr:from>
    <xdr:ext cx="405111" cy="259045"/>
    <xdr:sp macro="" textlink="">
      <xdr:nvSpPr>
        <xdr:cNvPr id="619" name="【消防施設】&#10;有形固定資産減価償却率該当値テキスト">
          <a:extLst>
            <a:ext uri="{FF2B5EF4-FFF2-40B4-BE49-F238E27FC236}">
              <a16:creationId xmlns:a16="http://schemas.microsoft.com/office/drawing/2014/main" id="{00000000-0008-0000-0F00-00006B020000}"/>
            </a:ext>
          </a:extLst>
        </xdr:cNvPr>
        <xdr:cNvSpPr txBox="1"/>
      </xdr:nvSpPr>
      <xdr:spPr>
        <a:xfrm>
          <a:off x="14738350"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10161</xdr:rowOff>
    </xdr:from>
    <xdr:to>
      <xdr:col>81</xdr:col>
      <xdr:colOff>101600</xdr:colOff>
      <xdr:row>85</xdr:row>
      <xdr:rowOff>111761</xdr:rowOff>
    </xdr:to>
    <xdr:sp macro="" textlink="">
      <xdr:nvSpPr>
        <xdr:cNvPr id="620" name="楕円 619">
          <a:extLst>
            <a:ext uri="{FF2B5EF4-FFF2-40B4-BE49-F238E27FC236}">
              <a16:creationId xmlns:a16="http://schemas.microsoft.com/office/drawing/2014/main" id="{00000000-0008-0000-0F00-00006C020000}"/>
            </a:ext>
          </a:extLst>
        </xdr:cNvPr>
        <xdr:cNvSpPr/>
      </xdr:nvSpPr>
      <xdr:spPr>
        <a:xfrm>
          <a:off x="1388745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60961</xdr:rowOff>
    </xdr:from>
    <xdr:to>
      <xdr:col>85</xdr:col>
      <xdr:colOff>127000</xdr:colOff>
      <xdr:row>85</xdr:row>
      <xdr:rowOff>76200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3938250" y="14100811"/>
          <a:ext cx="762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168275</xdr:rowOff>
    </xdr:from>
    <xdr:to>
      <xdr:col>76</xdr:col>
      <xdr:colOff>165100</xdr:colOff>
      <xdr:row>85</xdr:row>
      <xdr:rowOff>98425</xdr:rowOff>
    </xdr:to>
    <xdr:sp macro="" textlink="">
      <xdr:nvSpPr>
        <xdr:cNvPr id="622" name="楕円 621">
          <a:extLst>
            <a:ext uri="{FF2B5EF4-FFF2-40B4-BE49-F238E27FC236}">
              <a16:creationId xmlns:a16="http://schemas.microsoft.com/office/drawing/2014/main" id="{00000000-0008-0000-0F00-00006E020000}"/>
            </a:ext>
          </a:extLst>
        </xdr:cNvPr>
        <xdr:cNvSpPr/>
      </xdr:nvSpPr>
      <xdr:spPr>
        <a:xfrm>
          <a:off x="130937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47625</xdr:rowOff>
    </xdr:from>
    <xdr:to>
      <xdr:col>81</xdr:col>
      <xdr:colOff>50800</xdr:colOff>
      <xdr:row>85</xdr:row>
      <xdr:rowOff>60961</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3144500" y="14087475"/>
          <a:ext cx="79375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19686</xdr:rowOff>
    </xdr:from>
    <xdr:to>
      <xdr:col>72</xdr:col>
      <xdr:colOff>38100</xdr:colOff>
      <xdr:row>85</xdr:row>
      <xdr:rowOff>121286</xdr:rowOff>
    </xdr:to>
    <xdr:sp macro="" textlink="">
      <xdr:nvSpPr>
        <xdr:cNvPr id="624" name="楕円 623">
          <a:extLst>
            <a:ext uri="{FF2B5EF4-FFF2-40B4-BE49-F238E27FC236}">
              <a16:creationId xmlns:a16="http://schemas.microsoft.com/office/drawing/2014/main" id="{00000000-0008-0000-0F00-000070020000}"/>
            </a:ext>
          </a:extLst>
        </xdr:cNvPr>
        <xdr:cNvSpPr/>
      </xdr:nvSpPr>
      <xdr:spPr>
        <a:xfrm>
          <a:off x="12299950" y="140595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47625</xdr:rowOff>
    </xdr:from>
    <xdr:to>
      <xdr:col>76</xdr:col>
      <xdr:colOff>114300</xdr:colOff>
      <xdr:row>85</xdr:row>
      <xdr:rowOff>70486</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flipV="1">
          <a:off x="12344400" y="14087475"/>
          <a:ext cx="8001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8255</xdr:rowOff>
    </xdr:from>
    <xdr:to>
      <xdr:col>67</xdr:col>
      <xdr:colOff>101600</xdr:colOff>
      <xdr:row>85</xdr:row>
      <xdr:rowOff>109855</xdr:rowOff>
    </xdr:to>
    <xdr:sp macro="" textlink="">
      <xdr:nvSpPr>
        <xdr:cNvPr id="626" name="楕円 625">
          <a:extLst>
            <a:ext uri="{FF2B5EF4-FFF2-40B4-BE49-F238E27FC236}">
              <a16:creationId xmlns:a16="http://schemas.microsoft.com/office/drawing/2014/main" id="{00000000-0008-0000-0F00-000072020000}"/>
            </a:ext>
          </a:extLst>
        </xdr:cNvPr>
        <xdr:cNvSpPr/>
      </xdr:nvSpPr>
      <xdr:spPr>
        <a:xfrm>
          <a:off x="1148715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59055</xdr:rowOff>
    </xdr:from>
    <xdr:to>
      <xdr:col>71</xdr:col>
      <xdr:colOff>177800</xdr:colOff>
      <xdr:row>85</xdr:row>
      <xdr:rowOff>70486</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1537950" y="14098905"/>
          <a:ext cx="80645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628" name="n_1aveValue【消防施設】&#10;有形固定資産減価償却率">
          <a:extLst>
            <a:ext uri="{FF2B5EF4-FFF2-40B4-BE49-F238E27FC236}">
              <a16:creationId xmlns:a16="http://schemas.microsoft.com/office/drawing/2014/main" id="{00000000-0008-0000-0F00-000074020000}"/>
            </a:ext>
          </a:extLst>
        </xdr:cNvPr>
        <xdr:cNvSpPr txBox="1"/>
      </xdr:nvSpPr>
      <xdr:spPr>
        <a:xfrm>
          <a:off x="13742044" y="1336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629" name="n_2aveValue【消防施設】&#10;有形固定資産減価償却率">
          <a:extLst>
            <a:ext uri="{FF2B5EF4-FFF2-40B4-BE49-F238E27FC236}">
              <a16:creationId xmlns:a16="http://schemas.microsoft.com/office/drawing/2014/main" id="{00000000-0008-0000-0F00-000075020000}"/>
            </a:ext>
          </a:extLst>
        </xdr:cNvPr>
        <xdr:cNvSpPr txBox="1"/>
      </xdr:nvSpPr>
      <xdr:spPr>
        <a:xfrm>
          <a:off x="12960994"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630" name="n_3aveValue【消防施設】&#10;有形固定資産減価償却率">
          <a:extLst>
            <a:ext uri="{FF2B5EF4-FFF2-40B4-BE49-F238E27FC236}">
              <a16:creationId xmlns:a16="http://schemas.microsoft.com/office/drawing/2014/main" id="{00000000-0008-0000-0F00-000076020000}"/>
            </a:ext>
          </a:extLst>
        </xdr:cNvPr>
        <xdr:cNvSpPr txBox="1"/>
      </xdr:nvSpPr>
      <xdr:spPr>
        <a:xfrm>
          <a:off x="12167244" y="1331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631" name="n_4aveValue【消防施設】&#10;有形固定資産減価償却率">
          <a:extLst>
            <a:ext uri="{FF2B5EF4-FFF2-40B4-BE49-F238E27FC236}">
              <a16:creationId xmlns:a16="http://schemas.microsoft.com/office/drawing/2014/main" id="{00000000-0008-0000-0F00-000077020000}"/>
            </a:ext>
          </a:extLst>
        </xdr:cNvPr>
        <xdr:cNvSpPr txBox="1"/>
      </xdr:nvSpPr>
      <xdr:spPr>
        <a:xfrm>
          <a:off x="11354444"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102888</xdr:rowOff>
    </xdr:from>
    <xdr:ext cx="405111" cy="259045"/>
    <xdr:sp macro="" textlink="">
      <xdr:nvSpPr>
        <xdr:cNvPr id="632" name="n_1mainValue【消防施設】&#10;有形固定資産減価償却率">
          <a:extLst>
            <a:ext uri="{FF2B5EF4-FFF2-40B4-BE49-F238E27FC236}">
              <a16:creationId xmlns:a16="http://schemas.microsoft.com/office/drawing/2014/main" id="{00000000-0008-0000-0F00-000078020000}"/>
            </a:ext>
          </a:extLst>
        </xdr:cNvPr>
        <xdr:cNvSpPr txBox="1"/>
      </xdr:nvSpPr>
      <xdr:spPr>
        <a:xfrm>
          <a:off x="137420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89552</xdr:rowOff>
    </xdr:from>
    <xdr:ext cx="405111" cy="259045"/>
    <xdr:sp macro="" textlink="">
      <xdr:nvSpPr>
        <xdr:cNvPr id="633" name="n_2mainValue【消防施設】&#10;有形固定資産減価償却率">
          <a:extLst>
            <a:ext uri="{FF2B5EF4-FFF2-40B4-BE49-F238E27FC236}">
              <a16:creationId xmlns:a16="http://schemas.microsoft.com/office/drawing/2014/main" id="{00000000-0008-0000-0F00-000079020000}"/>
            </a:ext>
          </a:extLst>
        </xdr:cNvPr>
        <xdr:cNvSpPr txBox="1"/>
      </xdr:nvSpPr>
      <xdr:spPr>
        <a:xfrm>
          <a:off x="1296099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112413</xdr:rowOff>
    </xdr:from>
    <xdr:ext cx="405111" cy="259045"/>
    <xdr:sp macro="" textlink="">
      <xdr:nvSpPr>
        <xdr:cNvPr id="634" name="n_3mainValue【消防施設】&#10;有形固定資産減価償却率">
          <a:extLst>
            <a:ext uri="{FF2B5EF4-FFF2-40B4-BE49-F238E27FC236}">
              <a16:creationId xmlns:a16="http://schemas.microsoft.com/office/drawing/2014/main" id="{00000000-0008-0000-0F00-00007A020000}"/>
            </a:ext>
          </a:extLst>
        </xdr:cNvPr>
        <xdr:cNvSpPr txBox="1"/>
      </xdr:nvSpPr>
      <xdr:spPr>
        <a:xfrm>
          <a:off x="121672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100982</xdr:rowOff>
    </xdr:from>
    <xdr:ext cx="405111" cy="259045"/>
    <xdr:sp macro="" textlink="">
      <xdr:nvSpPr>
        <xdr:cNvPr id="635" name="n_4mainValue【消防施設】&#10;有形固定資産減価償却率">
          <a:extLst>
            <a:ext uri="{FF2B5EF4-FFF2-40B4-BE49-F238E27FC236}">
              <a16:creationId xmlns:a16="http://schemas.microsoft.com/office/drawing/2014/main" id="{00000000-0008-0000-0F00-00007B020000}"/>
            </a:ext>
          </a:extLst>
        </xdr:cNvPr>
        <xdr:cNvSpPr txBox="1"/>
      </xdr:nvSpPr>
      <xdr:spPr>
        <a:xfrm>
          <a:off x="113544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0" name="【消防施設】&#10;一人当たり面積グラフ枠">
          <a:extLst>
            <a:ext uri="{FF2B5EF4-FFF2-40B4-BE49-F238E27FC236}">
              <a16:creationId xmlns:a16="http://schemas.microsoft.com/office/drawing/2014/main" id="{00000000-0008-0000-0F00-00009402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flipV="1">
          <a:off x="19951064" y="12957084"/>
          <a:ext cx="0" cy="139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662" name="【消防施設】&#10;一人当たり面積最小値テキスト">
          <a:extLst>
            <a:ext uri="{FF2B5EF4-FFF2-40B4-BE49-F238E27FC236}">
              <a16:creationId xmlns:a16="http://schemas.microsoft.com/office/drawing/2014/main" id="{00000000-0008-0000-0F00-000096020000}"/>
            </a:ext>
          </a:extLst>
        </xdr:cNvPr>
        <xdr:cNvSpPr txBox="1"/>
      </xdr:nvSpPr>
      <xdr:spPr>
        <a:xfrm>
          <a:off x="19989800" y="1435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9881850" y="143529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664" name="【消防施設】&#10;一人当たり面積最大値テキスト">
          <a:extLst>
            <a:ext uri="{FF2B5EF4-FFF2-40B4-BE49-F238E27FC236}">
              <a16:creationId xmlns:a16="http://schemas.microsoft.com/office/drawing/2014/main" id="{00000000-0008-0000-0F00-000098020000}"/>
            </a:ext>
          </a:extLst>
        </xdr:cNvPr>
        <xdr:cNvSpPr txBox="1"/>
      </xdr:nvSpPr>
      <xdr:spPr>
        <a:xfrm>
          <a:off x="19989800" y="1273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9881850" y="12957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666" name="【消防施設】&#10;一人当たり面積平均値テキスト">
          <a:extLst>
            <a:ext uri="{FF2B5EF4-FFF2-40B4-BE49-F238E27FC236}">
              <a16:creationId xmlns:a16="http://schemas.microsoft.com/office/drawing/2014/main" id="{00000000-0008-0000-0F00-00009A020000}"/>
            </a:ext>
          </a:extLst>
        </xdr:cNvPr>
        <xdr:cNvSpPr txBox="1"/>
      </xdr:nvSpPr>
      <xdr:spPr>
        <a:xfrm>
          <a:off x="19989800" y="14044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667" name="フローチャート: 判断 666">
          <a:extLst>
            <a:ext uri="{FF2B5EF4-FFF2-40B4-BE49-F238E27FC236}">
              <a16:creationId xmlns:a16="http://schemas.microsoft.com/office/drawing/2014/main" id="{00000000-0008-0000-0F00-00009B020000}"/>
            </a:ext>
          </a:extLst>
        </xdr:cNvPr>
        <xdr:cNvSpPr/>
      </xdr:nvSpPr>
      <xdr:spPr>
        <a:xfrm>
          <a:off x="19900900" y="141931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668" name="フローチャート: 判断 667">
          <a:extLst>
            <a:ext uri="{FF2B5EF4-FFF2-40B4-BE49-F238E27FC236}">
              <a16:creationId xmlns:a16="http://schemas.microsoft.com/office/drawing/2014/main" id="{00000000-0008-0000-0F00-00009C020000}"/>
            </a:ext>
          </a:extLst>
        </xdr:cNvPr>
        <xdr:cNvSpPr/>
      </xdr:nvSpPr>
      <xdr:spPr>
        <a:xfrm>
          <a:off x="19157950" y="141931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669" name="フローチャート: 判断 668">
          <a:extLst>
            <a:ext uri="{FF2B5EF4-FFF2-40B4-BE49-F238E27FC236}">
              <a16:creationId xmlns:a16="http://schemas.microsoft.com/office/drawing/2014/main" id="{00000000-0008-0000-0F00-00009D020000}"/>
            </a:ext>
          </a:extLst>
        </xdr:cNvPr>
        <xdr:cNvSpPr/>
      </xdr:nvSpPr>
      <xdr:spPr>
        <a:xfrm>
          <a:off x="18345150" y="141888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670" name="フローチャート: 判断 669">
          <a:extLst>
            <a:ext uri="{FF2B5EF4-FFF2-40B4-BE49-F238E27FC236}">
              <a16:creationId xmlns:a16="http://schemas.microsoft.com/office/drawing/2014/main" id="{00000000-0008-0000-0F00-00009E020000}"/>
            </a:ext>
          </a:extLst>
        </xdr:cNvPr>
        <xdr:cNvSpPr/>
      </xdr:nvSpPr>
      <xdr:spPr>
        <a:xfrm>
          <a:off x="17551400" y="141975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671" name="フローチャート: 判断 670">
          <a:extLst>
            <a:ext uri="{FF2B5EF4-FFF2-40B4-BE49-F238E27FC236}">
              <a16:creationId xmlns:a16="http://schemas.microsoft.com/office/drawing/2014/main" id="{00000000-0008-0000-0F00-00009F020000}"/>
            </a:ext>
          </a:extLst>
        </xdr:cNvPr>
        <xdr:cNvSpPr/>
      </xdr:nvSpPr>
      <xdr:spPr>
        <a:xfrm>
          <a:off x="16757650" y="142040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52614</xdr:rowOff>
    </xdr:from>
    <xdr:to>
      <xdr:col>116</xdr:col>
      <xdr:colOff>114300</xdr:colOff>
      <xdr:row>86</xdr:row>
      <xdr:rowOff>154214</xdr:rowOff>
    </xdr:to>
    <xdr:sp macro="" textlink="">
      <xdr:nvSpPr>
        <xdr:cNvPr id="677" name="楕円 676">
          <a:extLst>
            <a:ext uri="{FF2B5EF4-FFF2-40B4-BE49-F238E27FC236}">
              <a16:creationId xmlns:a16="http://schemas.microsoft.com/office/drawing/2014/main" id="{00000000-0008-0000-0F00-0000A5020000}"/>
            </a:ext>
          </a:extLst>
        </xdr:cNvPr>
        <xdr:cNvSpPr/>
      </xdr:nvSpPr>
      <xdr:spPr>
        <a:xfrm>
          <a:off x="19900900" y="1425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138991</xdr:rowOff>
    </xdr:from>
    <xdr:ext cx="469744" cy="259045"/>
    <xdr:sp macro="" textlink="">
      <xdr:nvSpPr>
        <xdr:cNvPr id="678" name="【消防施設】&#10;一人当たり面積該当値テキスト">
          <a:extLst>
            <a:ext uri="{FF2B5EF4-FFF2-40B4-BE49-F238E27FC236}">
              <a16:creationId xmlns:a16="http://schemas.microsoft.com/office/drawing/2014/main" id="{00000000-0008-0000-0F00-0000A6020000}"/>
            </a:ext>
          </a:extLst>
        </xdr:cNvPr>
        <xdr:cNvSpPr txBox="1"/>
      </xdr:nvSpPr>
      <xdr:spPr>
        <a:xfrm>
          <a:off x="19989800" y="1417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53702</xdr:rowOff>
    </xdr:from>
    <xdr:to>
      <xdr:col>112</xdr:col>
      <xdr:colOff>38100</xdr:colOff>
      <xdr:row>86</xdr:row>
      <xdr:rowOff>155302</xdr:rowOff>
    </xdr:to>
    <xdr:sp macro="" textlink="">
      <xdr:nvSpPr>
        <xdr:cNvPr id="679" name="楕円 678">
          <a:extLst>
            <a:ext uri="{FF2B5EF4-FFF2-40B4-BE49-F238E27FC236}">
              <a16:creationId xmlns:a16="http://schemas.microsoft.com/office/drawing/2014/main" id="{00000000-0008-0000-0F00-0000A7020000}"/>
            </a:ext>
          </a:extLst>
        </xdr:cNvPr>
        <xdr:cNvSpPr/>
      </xdr:nvSpPr>
      <xdr:spPr>
        <a:xfrm>
          <a:off x="19157950" y="142586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103414</xdr:rowOff>
    </xdr:from>
    <xdr:to>
      <xdr:col>116</xdr:col>
      <xdr:colOff>63500</xdr:colOff>
      <xdr:row>86</xdr:row>
      <xdr:rowOff>104502</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flipV="1">
          <a:off x="19202400" y="14308364"/>
          <a:ext cx="7493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54792</xdr:rowOff>
    </xdr:from>
    <xdr:to>
      <xdr:col>107</xdr:col>
      <xdr:colOff>101600</xdr:colOff>
      <xdr:row>86</xdr:row>
      <xdr:rowOff>156392</xdr:rowOff>
    </xdr:to>
    <xdr:sp macro="" textlink="">
      <xdr:nvSpPr>
        <xdr:cNvPr id="681" name="楕円 680">
          <a:extLst>
            <a:ext uri="{FF2B5EF4-FFF2-40B4-BE49-F238E27FC236}">
              <a16:creationId xmlns:a16="http://schemas.microsoft.com/office/drawing/2014/main" id="{00000000-0008-0000-0F00-0000A9020000}"/>
            </a:ext>
          </a:extLst>
        </xdr:cNvPr>
        <xdr:cNvSpPr/>
      </xdr:nvSpPr>
      <xdr:spPr>
        <a:xfrm>
          <a:off x="18345150" y="1425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104502</xdr:rowOff>
    </xdr:from>
    <xdr:to>
      <xdr:col>111</xdr:col>
      <xdr:colOff>177800</xdr:colOff>
      <xdr:row>86</xdr:row>
      <xdr:rowOff>105592</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flipV="1">
          <a:off x="18395950" y="14309452"/>
          <a:ext cx="80645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55880</xdr:rowOff>
    </xdr:from>
    <xdr:to>
      <xdr:col>102</xdr:col>
      <xdr:colOff>165100</xdr:colOff>
      <xdr:row>86</xdr:row>
      <xdr:rowOff>157480</xdr:rowOff>
    </xdr:to>
    <xdr:sp macro="" textlink="">
      <xdr:nvSpPr>
        <xdr:cNvPr id="683" name="楕円 682">
          <a:extLst>
            <a:ext uri="{FF2B5EF4-FFF2-40B4-BE49-F238E27FC236}">
              <a16:creationId xmlns:a16="http://schemas.microsoft.com/office/drawing/2014/main" id="{00000000-0008-0000-0F00-0000AB020000}"/>
            </a:ext>
          </a:extLst>
        </xdr:cNvPr>
        <xdr:cNvSpPr/>
      </xdr:nvSpPr>
      <xdr:spPr>
        <a:xfrm>
          <a:off x="17551400" y="1426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105592</xdr:rowOff>
    </xdr:from>
    <xdr:to>
      <xdr:col>107</xdr:col>
      <xdr:colOff>50800</xdr:colOff>
      <xdr:row>86</xdr:row>
      <xdr:rowOff>106680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flipV="1">
          <a:off x="17602200" y="14310542"/>
          <a:ext cx="79375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58057</xdr:rowOff>
    </xdr:from>
    <xdr:to>
      <xdr:col>98</xdr:col>
      <xdr:colOff>38100</xdr:colOff>
      <xdr:row>86</xdr:row>
      <xdr:rowOff>159657</xdr:rowOff>
    </xdr:to>
    <xdr:sp macro="" textlink="">
      <xdr:nvSpPr>
        <xdr:cNvPr id="685" name="楕円 684">
          <a:extLst>
            <a:ext uri="{FF2B5EF4-FFF2-40B4-BE49-F238E27FC236}">
              <a16:creationId xmlns:a16="http://schemas.microsoft.com/office/drawing/2014/main" id="{00000000-0008-0000-0F00-0000AD020000}"/>
            </a:ext>
          </a:extLst>
        </xdr:cNvPr>
        <xdr:cNvSpPr/>
      </xdr:nvSpPr>
      <xdr:spPr>
        <a:xfrm>
          <a:off x="16757650" y="142630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106680</xdr:rowOff>
    </xdr:from>
    <xdr:to>
      <xdr:col>102</xdr:col>
      <xdr:colOff>114300</xdr:colOff>
      <xdr:row>86</xdr:row>
      <xdr:rowOff>108857</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flipV="1">
          <a:off x="16802100" y="14311630"/>
          <a:ext cx="8001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687" name="n_1aveValue【消防施設】&#10;一人当たり面積">
          <a:extLst>
            <a:ext uri="{FF2B5EF4-FFF2-40B4-BE49-F238E27FC236}">
              <a16:creationId xmlns:a16="http://schemas.microsoft.com/office/drawing/2014/main" id="{00000000-0008-0000-0F00-0000AF020000}"/>
            </a:ext>
          </a:extLst>
        </xdr:cNvPr>
        <xdr:cNvSpPr txBox="1"/>
      </xdr:nvSpPr>
      <xdr:spPr>
        <a:xfrm>
          <a:off x="18980227" y="1397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688" name="n_2aveValue【消防施設】&#10;一人当たり面積">
          <a:extLst>
            <a:ext uri="{FF2B5EF4-FFF2-40B4-BE49-F238E27FC236}">
              <a16:creationId xmlns:a16="http://schemas.microsoft.com/office/drawing/2014/main" id="{00000000-0008-0000-0F00-0000B0020000}"/>
            </a:ext>
          </a:extLst>
        </xdr:cNvPr>
        <xdr:cNvSpPr txBox="1"/>
      </xdr:nvSpPr>
      <xdr:spPr>
        <a:xfrm>
          <a:off x="18180127" y="1397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689" name="n_3aveValue【消防施設】&#10;一人当たり面積">
          <a:extLst>
            <a:ext uri="{FF2B5EF4-FFF2-40B4-BE49-F238E27FC236}">
              <a16:creationId xmlns:a16="http://schemas.microsoft.com/office/drawing/2014/main" id="{00000000-0008-0000-0F00-0000B1020000}"/>
            </a:ext>
          </a:extLst>
        </xdr:cNvPr>
        <xdr:cNvSpPr txBox="1"/>
      </xdr:nvSpPr>
      <xdr:spPr>
        <a:xfrm>
          <a:off x="17386377" y="1397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690" name="n_4aveValue【消防施設】&#10;一人当たり面積">
          <a:extLst>
            <a:ext uri="{FF2B5EF4-FFF2-40B4-BE49-F238E27FC236}">
              <a16:creationId xmlns:a16="http://schemas.microsoft.com/office/drawing/2014/main" id="{00000000-0008-0000-0F00-0000B2020000}"/>
            </a:ext>
          </a:extLst>
        </xdr:cNvPr>
        <xdr:cNvSpPr txBox="1"/>
      </xdr:nvSpPr>
      <xdr:spPr>
        <a:xfrm>
          <a:off x="16592627" y="1398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146429</xdr:rowOff>
    </xdr:from>
    <xdr:ext cx="469744" cy="259045"/>
    <xdr:sp macro="" textlink="">
      <xdr:nvSpPr>
        <xdr:cNvPr id="691" name="n_1mainValue【消防施設】&#10;一人当たり面積">
          <a:extLst>
            <a:ext uri="{FF2B5EF4-FFF2-40B4-BE49-F238E27FC236}">
              <a16:creationId xmlns:a16="http://schemas.microsoft.com/office/drawing/2014/main" id="{00000000-0008-0000-0F00-0000B3020000}"/>
            </a:ext>
          </a:extLst>
        </xdr:cNvPr>
        <xdr:cNvSpPr txBox="1"/>
      </xdr:nvSpPr>
      <xdr:spPr>
        <a:xfrm>
          <a:off x="18980227" y="1435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147519</xdr:rowOff>
    </xdr:from>
    <xdr:ext cx="469744" cy="259045"/>
    <xdr:sp macro="" textlink="">
      <xdr:nvSpPr>
        <xdr:cNvPr id="692" name="n_2mainValue【消防施設】&#10;一人当たり面積">
          <a:extLst>
            <a:ext uri="{FF2B5EF4-FFF2-40B4-BE49-F238E27FC236}">
              <a16:creationId xmlns:a16="http://schemas.microsoft.com/office/drawing/2014/main" id="{00000000-0008-0000-0F00-0000B4020000}"/>
            </a:ext>
          </a:extLst>
        </xdr:cNvPr>
        <xdr:cNvSpPr txBox="1"/>
      </xdr:nvSpPr>
      <xdr:spPr>
        <a:xfrm>
          <a:off x="18180127" y="1435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148607</xdr:rowOff>
    </xdr:from>
    <xdr:ext cx="469744" cy="259045"/>
    <xdr:sp macro="" textlink="">
      <xdr:nvSpPr>
        <xdr:cNvPr id="693" name="n_3mainValue【消防施設】&#10;一人当たり面積">
          <a:extLst>
            <a:ext uri="{FF2B5EF4-FFF2-40B4-BE49-F238E27FC236}">
              <a16:creationId xmlns:a16="http://schemas.microsoft.com/office/drawing/2014/main" id="{00000000-0008-0000-0F00-0000B5020000}"/>
            </a:ext>
          </a:extLst>
        </xdr:cNvPr>
        <xdr:cNvSpPr txBox="1"/>
      </xdr:nvSpPr>
      <xdr:spPr>
        <a:xfrm>
          <a:off x="1738637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150784</xdr:rowOff>
    </xdr:from>
    <xdr:ext cx="469744" cy="259045"/>
    <xdr:sp macro="" textlink="">
      <xdr:nvSpPr>
        <xdr:cNvPr id="694" name="n_4mainValue【消防施設】&#10;一人当たり面積">
          <a:extLst>
            <a:ext uri="{FF2B5EF4-FFF2-40B4-BE49-F238E27FC236}">
              <a16:creationId xmlns:a16="http://schemas.microsoft.com/office/drawing/2014/main" id="{00000000-0008-0000-0F00-0000B6020000}"/>
            </a:ext>
          </a:extLst>
        </xdr:cNvPr>
        <xdr:cNvSpPr txBox="1"/>
      </xdr:nvSpPr>
      <xdr:spPr>
        <a:xfrm>
          <a:off x="16592627" y="1435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9" name="【庁舎】&#10;有形固定資産減価償却率グラフ枠">
          <a:extLst>
            <a:ext uri="{FF2B5EF4-FFF2-40B4-BE49-F238E27FC236}">
              <a16:creationId xmlns:a16="http://schemas.microsoft.com/office/drawing/2014/main" id="{00000000-0008-0000-0F00-0000CF02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flipV="1">
          <a:off x="14699614" y="166007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21" name="【庁舎】&#10;有形固定資産減価償却率最小値テキスト">
          <a:extLst>
            <a:ext uri="{FF2B5EF4-FFF2-40B4-BE49-F238E27FC236}">
              <a16:creationId xmlns:a16="http://schemas.microsoft.com/office/drawing/2014/main" id="{00000000-0008-0000-0F00-0000D1020000}"/>
            </a:ext>
          </a:extLst>
        </xdr:cNvPr>
        <xdr:cNvSpPr txBox="1"/>
      </xdr:nvSpPr>
      <xdr:spPr>
        <a:xfrm>
          <a:off x="14738350" y="18152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4611350" y="181486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723" name="【庁舎】&#10;有形固定資産減価償却率最大値テキスト">
          <a:extLst>
            <a:ext uri="{FF2B5EF4-FFF2-40B4-BE49-F238E27FC236}">
              <a16:creationId xmlns:a16="http://schemas.microsoft.com/office/drawing/2014/main" id="{00000000-0008-0000-0F00-0000D3020000}"/>
            </a:ext>
          </a:extLst>
        </xdr:cNvPr>
        <xdr:cNvSpPr txBox="1"/>
      </xdr:nvSpPr>
      <xdr:spPr>
        <a:xfrm>
          <a:off x="14738350" y="16375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4611350" y="166007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25" name="【庁舎】&#10;有形固定資産減価償却率平均値テキスト">
          <a:extLst>
            <a:ext uri="{FF2B5EF4-FFF2-40B4-BE49-F238E27FC236}">
              <a16:creationId xmlns:a16="http://schemas.microsoft.com/office/drawing/2014/main" id="{00000000-0008-0000-0F00-0000D5020000}"/>
            </a:ext>
          </a:extLst>
        </xdr:cNvPr>
        <xdr:cNvSpPr txBox="1"/>
      </xdr:nvSpPr>
      <xdr:spPr>
        <a:xfrm>
          <a:off x="14738350" y="17185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26" name="フローチャート: 判断 725">
          <a:extLst>
            <a:ext uri="{FF2B5EF4-FFF2-40B4-BE49-F238E27FC236}">
              <a16:creationId xmlns:a16="http://schemas.microsoft.com/office/drawing/2014/main" id="{00000000-0008-0000-0F00-0000D6020000}"/>
            </a:ext>
          </a:extLst>
        </xdr:cNvPr>
        <xdr:cNvSpPr/>
      </xdr:nvSpPr>
      <xdr:spPr>
        <a:xfrm>
          <a:off x="14649450" y="173336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13887450" y="1733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28" name="フローチャート: 判断 727">
          <a:extLst>
            <a:ext uri="{FF2B5EF4-FFF2-40B4-BE49-F238E27FC236}">
              <a16:creationId xmlns:a16="http://schemas.microsoft.com/office/drawing/2014/main" id="{00000000-0008-0000-0F00-0000D8020000}"/>
            </a:ext>
          </a:extLst>
        </xdr:cNvPr>
        <xdr:cNvSpPr/>
      </xdr:nvSpPr>
      <xdr:spPr>
        <a:xfrm>
          <a:off x="13093700" y="1731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729" name="フローチャート: 判断 728">
          <a:extLst>
            <a:ext uri="{FF2B5EF4-FFF2-40B4-BE49-F238E27FC236}">
              <a16:creationId xmlns:a16="http://schemas.microsoft.com/office/drawing/2014/main" id="{00000000-0008-0000-0F00-0000D9020000}"/>
            </a:ext>
          </a:extLst>
        </xdr:cNvPr>
        <xdr:cNvSpPr/>
      </xdr:nvSpPr>
      <xdr:spPr>
        <a:xfrm>
          <a:off x="12299950" y="173222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730" name="フローチャート: 判断 729">
          <a:extLst>
            <a:ext uri="{FF2B5EF4-FFF2-40B4-BE49-F238E27FC236}">
              <a16:creationId xmlns:a16="http://schemas.microsoft.com/office/drawing/2014/main" id="{00000000-0008-0000-0F00-0000DA020000}"/>
            </a:ext>
          </a:extLst>
        </xdr:cNvPr>
        <xdr:cNvSpPr/>
      </xdr:nvSpPr>
      <xdr:spPr>
        <a:xfrm>
          <a:off x="11487150" y="1730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9071</xdr:rowOff>
    </xdr:from>
    <xdr:to>
      <xdr:col>85</xdr:col>
      <xdr:colOff>177800</xdr:colOff>
      <xdr:row>107</xdr:row>
      <xdr:rowOff>110671</xdr:rowOff>
    </xdr:to>
    <xdr:sp macro="" textlink="">
      <xdr:nvSpPr>
        <xdr:cNvPr id="736" name="楕円 735">
          <a:extLst>
            <a:ext uri="{FF2B5EF4-FFF2-40B4-BE49-F238E27FC236}">
              <a16:creationId xmlns:a16="http://schemas.microsoft.com/office/drawing/2014/main" id="{00000000-0008-0000-0F00-0000E0020000}"/>
            </a:ext>
          </a:extLst>
        </xdr:cNvPr>
        <xdr:cNvSpPr/>
      </xdr:nvSpPr>
      <xdr:spPr>
        <a:xfrm>
          <a:off x="14649450" y="1778272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158948</xdr:rowOff>
    </xdr:from>
    <xdr:ext cx="405111" cy="259045"/>
    <xdr:sp macro="" textlink="">
      <xdr:nvSpPr>
        <xdr:cNvPr id="737" name="【庁舎】&#10;有形固定資産減価償却率該当値テキスト">
          <a:extLst>
            <a:ext uri="{FF2B5EF4-FFF2-40B4-BE49-F238E27FC236}">
              <a16:creationId xmlns:a16="http://schemas.microsoft.com/office/drawing/2014/main" id="{00000000-0008-0000-0F00-0000E1020000}"/>
            </a:ext>
          </a:extLst>
        </xdr:cNvPr>
        <xdr:cNvSpPr txBox="1"/>
      </xdr:nvSpPr>
      <xdr:spPr>
        <a:xfrm>
          <a:off x="14738350"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157662</xdr:rowOff>
    </xdr:from>
    <xdr:to>
      <xdr:col>81</xdr:col>
      <xdr:colOff>101600</xdr:colOff>
      <xdr:row>107</xdr:row>
      <xdr:rowOff>87812</xdr:rowOff>
    </xdr:to>
    <xdr:sp macro="" textlink="">
      <xdr:nvSpPr>
        <xdr:cNvPr id="738" name="楕円 737">
          <a:extLst>
            <a:ext uri="{FF2B5EF4-FFF2-40B4-BE49-F238E27FC236}">
              <a16:creationId xmlns:a16="http://schemas.microsoft.com/office/drawing/2014/main" id="{00000000-0008-0000-0F00-0000E2020000}"/>
            </a:ext>
          </a:extLst>
        </xdr:cNvPr>
        <xdr:cNvSpPr/>
      </xdr:nvSpPr>
      <xdr:spPr>
        <a:xfrm>
          <a:off x="1388745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37012</xdr:rowOff>
    </xdr:from>
    <xdr:to>
      <xdr:col>85</xdr:col>
      <xdr:colOff>127000</xdr:colOff>
      <xdr:row>107</xdr:row>
      <xdr:rowOff>59871</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3938250" y="17810662"/>
          <a:ext cx="762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100512</xdr:rowOff>
    </xdr:from>
    <xdr:to>
      <xdr:col>76</xdr:col>
      <xdr:colOff>165100</xdr:colOff>
      <xdr:row>107</xdr:row>
      <xdr:rowOff>30662</xdr:rowOff>
    </xdr:to>
    <xdr:sp macro="" textlink="">
      <xdr:nvSpPr>
        <xdr:cNvPr id="740" name="楕円 739">
          <a:extLst>
            <a:ext uri="{FF2B5EF4-FFF2-40B4-BE49-F238E27FC236}">
              <a16:creationId xmlns:a16="http://schemas.microsoft.com/office/drawing/2014/main" id="{00000000-0008-0000-0F00-0000E4020000}"/>
            </a:ext>
          </a:extLst>
        </xdr:cNvPr>
        <xdr:cNvSpPr/>
      </xdr:nvSpPr>
      <xdr:spPr>
        <a:xfrm>
          <a:off x="130937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151312</xdr:rowOff>
    </xdr:from>
    <xdr:to>
      <xdr:col>81</xdr:col>
      <xdr:colOff>50800</xdr:colOff>
      <xdr:row>107</xdr:row>
      <xdr:rowOff>37012</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3144500" y="17753512"/>
          <a:ext cx="7937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142966</xdr:rowOff>
    </xdr:from>
    <xdr:to>
      <xdr:col>72</xdr:col>
      <xdr:colOff>38100</xdr:colOff>
      <xdr:row>107</xdr:row>
      <xdr:rowOff>73116</xdr:rowOff>
    </xdr:to>
    <xdr:sp macro="" textlink="">
      <xdr:nvSpPr>
        <xdr:cNvPr id="742" name="楕円 741">
          <a:extLst>
            <a:ext uri="{FF2B5EF4-FFF2-40B4-BE49-F238E27FC236}">
              <a16:creationId xmlns:a16="http://schemas.microsoft.com/office/drawing/2014/main" id="{00000000-0008-0000-0F00-0000E6020000}"/>
            </a:ext>
          </a:extLst>
        </xdr:cNvPr>
        <xdr:cNvSpPr/>
      </xdr:nvSpPr>
      <xdr:spPr>
        <a:xfrm>
          <a:off x="12299950" y="177451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151312</xdr:rowOff>
    </xdr:from>
    <xdr:to>
      <xdr:col>76</xdr:col>
      <xdr:colOff>114300</xdr:colOff>
      <xdr:row>107</xdr:row>
      <xdr:rowOff>22316</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flipV="1">
          <a:off x="12344400" y="17753512"/>
          <a:ext cx="8001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82550</xdr:rowOff>
    </xdr:from>
    <xdr:to>
      <xdr:col>67</xdr:col>
      <xdr:colOff>101600</xdr:colOff>
      <xdr:row>107</xdr:row>
      <xdr:rowOff>12700</xdr:rowOff>
    </xdr:to>
    <xdr:sp macro="" textlink="">
      <xdr:nvSpPr>
        <xdr:cNvPr id="744" name="楕円 743">
          <a:extLst>
            <a:ext uri="{FF2B5EF4-FFF2-40B4-BE49-F238E27FC236}">
              <a16:creationId xmlns:a16="http://schemas.microsoft.com/office/drawing/2014/main" id="{00000000-0008-0000-0F00-0000E8020000}"/>
            </a:ext>
          </a:extLst>
        </xdr:cNvPr>
        <xdr:cNvSpPr/>
      </xdr:nvSpPr>
      <xdr:spPr>
        <a:xfrm>
          <a:off x="1148715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133350</xdr:rowOff>
    </xdr:from>
    <xdr:to>
      <xdr:col>71</xdr:col>
      <xdr:colOff>177800</xdr:colOff>
      <xdr:row>107</xdr:row>
      <xdr:rowOff>22316</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1537950" y="17735550"/>
          <a:ext cx="80645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46" name="n_1aveValue【庁舎】&#10;有形固定資産減価償却率">
          <a:extLst>
            <a:ext uri="{FF2B5EF4-FFF2-40B4-BE49-F238E27FC236}">
              <a16:creationId xmlns:a16="http://schemas.microsoft.com/office/drawing/2014/main" id="{00000000-0008-0000-0F00-0000EA020000}"/>
            </a:ext>
          </a:extLst>
        </xdr:cNvPr>
        <xdr:cNvSpPr txBox="1"/>
      </xdr:nvSpPr>
      <xdr:spPr>
        <a:xfrm>
          <a:off x="13742044" y="1711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747" name="n_2aveValue【庁舎】&#10;有形固定資産減価償却率">
          <a:extLst>
            <a:ext uri="{FF2B5EF4-FFF2-40B4-BE49-F238E27FC236}">
              <a16:creationId xmlns:a16="http://schemas.microsoft.com/office/drawing/2014/main" id="{00000000-0008-0000-0F00-0000EB020000}"/>
            </a:ext>
          </a:extLst>
        </xdr:cNvPr>
        <xdr:cNvSpPr txBox="1"/>
      </xdr:nvSpPr>
      <xdr:spPr>
        <a:xfrm>
          <a:off x="12960994"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748" name="n_3aveValue【庁舎】&#10;有形固定資産減価償却率">
          <a:extLst>
            <a:ext uri="{FF2B5EF4-FFF2-40B4-BE49-F238E27FC236}">
              <a16:creationId xmlns:a16="http://schemas.microsoft.com/office/drawing/2014/main" id="{00000000-0008-0000-0F00-0000EC020000}"/>
            </a:ext>
          </a:extLst>
        </xdr:cNvPr>
        <xdr:cNvSpPr txBox="1"/>
      </xdr:nvSpPr>
      <xdr:spPr>
        <a:xfrm>
          <a:off x="121672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749" name="n_4aveValue【庁舎】&#10;有形固定資産減価償却率">
          <a:extLst>
            <a:ext uri="{FF2B5EF4-FFF2-40B4-BE49-F238E27FC236}">
              <a16:creationId xmlns:a16="http://schemas.microsoft.com/office/drawing/2014/main" id="{00000000-0008-0000-0F00-0000ED020000}"/>
            </a:ext>
          </a:extLst>
        </xdr:cNvPr>
        <xdr:cNvSpPr txBox="1"/>
      </xdr:nvSpPr>
      <xdr:spPr>
        <a:xfrm>
          <a:off x="11354444" y="1708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78939</xdr:rowOff>
    </xdr:from>
    <xdr:ext cx="405111" cy="259045"/>
    <xdr:sp macro="" textlink="">
      <xdr:nvSpPr>
        <xdr:cNvPr id="750" name="n_1mainValue【庁舎】&#10;有形固定資産減価償却率">
          <a:extLst>
            <a:ext uri="{FF2B5EF4-FFF2-40B4-BE49-F238E27FC236}">
              <a16:creationId xmlns:a16="http://schemas.microsoft.com/office/drawing/2014/main" id="{00000000-0008-0000-0F00-0000EE020000}"/>
            </a:ext>
          </a:extLst>
        </xdr:cNvPr>
        <xdr:cNvSpPr txBox="1"/>
      </xdr:nvSpPr>
      <xdr:spPr>
        <a:xfrm>
          <a:off x="13742044" y="1785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21789</xdr:rowOff>
    </xdr:from>
    <xdr:ext cx="405111" cy="259045"/>
    <xdr:sp macro="" textlink="">
      <xdr:nvSpPr>
        <xdr:cNvPr id="751" name="n_2mainValue【庁舎】&#10;有形固定資産減価償却率">
          <a:extLst>
            <a:ext uri="{FF2B5EF4-FFF2-40B4-BE49-F238E27FC236}">
              <a16:creationId xmlns:a16="http://schemas.microsoft.com/office/drawing/2014/main" id="{00000000-0008-0000-0F00-0000EF020000}"/>
            </a:ext>
          </a:extLst>
        </xdr:cNvPr>
        <xdr:cNvSpPr txBox="1"/>
      </xdr:nvSpPr>
      <xdr:spPr>
        <a:xfrm>
          <a:off x="12960994" y="1779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64243</xdr:rowOff>
    </xdr:from>
    <xdr:ext cx="405111" cy="259045"/>
    <xdr:sp macro="" textlink="">
      <xdr:nvSpPr>
        <xdr:cNvPr id="752" name="n_3mainValue【庁舎】&#10;有形固定資産減価償却率">
          <a:extLst>
            <a:ext uri="{FF2B5EF4-FFF2-40B4-BE49-F238E27FC236}">
              <a16:creationId xmlns:a16="http://schemas.microsoft.com/office/drawing/2014/main" id="{00000000-0008-0000-0F00-0000F0020000}"/>
            </a:ext>
          </a:extLst>
        </xdr:cNvPr>
        <xdr:cNvSpPr txBox="1"/>
      </xdr:nvSpPr>
      <xdr:spPr>
        <a:xfrm>
          <a:off x="12167244" y="1783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3827</xdr:rowOff>
    </xdr:from>
    <xdr:ext cx="405111" cy="259045"/>
    <xdr:sp macro="" textlink="">
      <xdr:nvSpPr>
        <xdr:cNvPr id="753" name="n_4mainValue【庁舎】&#10;有形固定資産減価償却率">
          <a:extLst>
            <a:ext uri="{FF2B5EF4-FFF2-40B4-BE49-F238E27FC236}">
              <a16:creationId xmlns:a16="http://schemas.microsoft.com/office/drawing/2014/main" id="{00000000-0008-0000-0F00-0000F1020000}"/>
            </a:ext>
          </a:extLst>
        </xdr:cNvPr>
        <xdr:cNvSpPr txBox="1"/>
      </xdr:nvSpPr>
      <xdr:spPr>
        <a:xfrm>
          <a:off x="113544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4" name="正方形/長方形 753">
          <a:extLst>
            <a:ext uri="{FF2B5EF4-FFF2-40B4-BE49-F238E27FC236}">
              <a16:creationId xmlns:a16="http://schemas.microsoft.com/office/drawing/2014/main" id="{00000000-0008-0000-0F00-0000F202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5" name="正方形/長方形 754">
          <a:extLst>
            <a:ext uri="{FF2B5EF4-FFF2-40B4-BE49-F238E27FC236}">
              <a16:creationId xmlns:a16="http://schemas.microsoft.com/office/drawing/2014/main" id="{00000000-0008-0000-0F00-0000F302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6" name="正方形/長方形 755">
          <a:extLst>
            <a:ext uri="{FF2B5EF4-FFF2-40B4-BE49-F238E27FC236}">
              <a16:creationId xmlns:a16="http://schemas.microsoft.com/office/drawing/2014/main" id="{00000000-0008-0000-0F00-0000F402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7" name="正方形/長方形 756">
          <a:extLst>
            <a:ext uri="{FF2B5EF4-FFF2-40B4-BE49-F238E27FC236}">
              <a16:creationId xmlns:a16="http://schemas.microsoft.com/office/drawing/2014/main" id="{00000000-0008-0000-0F00-0000F502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8" name="正方形/長方形 757">
          <a:extLst>
            <a:ext uri="{FF2B5EF4-FFF2-40B4-BE49-F238E27FC236}">
              <a16:creationId xmlns:a16="http://schemas.microsoft.com/office/drawing/2014/main" id="{00000000-0008-0000-0F00-0000F602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9" name="正方形/長方形 758">
          <a:extLst>
            <a:ext uri="{FF2B5EF4-FFF2-40B4-BE49-F238E27FC236}">
              <a16:creationId xmlns:a16="http://schemas.microsoft.com/office/drawing/2014/main" id="{00000000-0008-0000-0F00-0000F702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0" name="正方形/長方形 759">
          <a:extLst>
            <a:ext uri="{FF2B5EF4-FFF2-40B4-BE49-F238E27FC236}">
              <a16:creationId xmlns:a16="http://schemas.microsoft.com/office/drawing/2014/main" id="{00000000-0008-0000-0F00-0000F802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1" name="正方形/長方形 760">
          <a:extLst>
            <a:ext uri="{FF2B5EF4-FFF2-40B4-BE49-F238E27FC236}">
              <a16:creationId xmlns:a16="http://schemas.microsoft.com/office/drawing/2014/main" id="{00000000-0008-0000-0F00-0000F902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6" name="【庁舎】&#10;一人当たり面積グラフ枠">
          <a:extLst>
            <a:ext uri="{FF2B5EF4-FFF2-40B4-BE49-F238E27FC236}">
              <a16:creationId xmlns:a16="http://schemas.microsoft.com/office/drawing/2014/main" id="{00000000-0008-0000-0F00-00000803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flipV="1">
          <a:off x="19951064" y="167297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78" name="【庁舎】&#10;一人当たり面積最小値テキスト">
          <a:extLst>
            <a:ext uri="{FF2B5EF4-FFF2-40B4-BE49-F238E27FC236}">
              <a16:creationId xmlns:a16="http://schemas.microsoft.com/office/drawing/2014/main" id="{00000000-0008-0000-0F00-00000A030000}"/>
            </a:ext>
          </a:extLst>
        </xdr:cNvPr>
        <xdr:cNvSpPr txBox="1"/>
      </xdr:nvSpPr>
      <xdr:spPr>
        <a:xfrm>
          <a:off x="19989800"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9881850" y="18051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80" name="【庁舎】&#10;一人当たり面積最大値テキスト">
          <a:extLst>
            <a:ext uri="{FF2B5EF4-FFF2-40B4-BE49-F238E27FC236}">
              <a16:creationId xmlns:a16="http://schemas.microsoft.com/office/drawing/2014/main" id="{00000000-0008-0000-0F00-00000C030000}"/>
            </a:ext>
          </a:extLst>
        </xdr:cNvPr>
        <xdr:cNvSpPr txBox="1"/>
      </xdr:nvSpPr>
      <xdr:spPr>
        <a:xfrm>
          <a:off x="19989800" y="1650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9881850" y="167297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782" name="【庁舎】&#10;一人当たり面積平均値テキスト">
          <a:extLst>
            <a:ext uri="{FF2B5EF4-FFF2-40B4-BE49-F238E27FC236}">
              <a16:creationId xmlns:a16="http://schemas.microsoft.com/office/drawing/2014/main" id="{00000000-0008-0000-0F00-00000E030000}"/>
            </a:ext>
          </a:extLst>
        </xdr:cNvPr>
        <xdr:cNvSpPr txBox="1"/>
      </xdr:nvSpPr>
      <xdr:spPr>
        <a:xfrm>
          <a:off x="19989800" y="17332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783" name="フローチャート: 判断 782">
          <a:extLst>
            <a:ext uri="{FF2B5EF4-FFF2-40B4-BE49-F238E27FC236}">
              <a16:creationId xmlns:a16="http://schemas.microsoft.com/office/drawing/2014/main" id="{00000000-0008-0000-0F00-00000F030000}"/>
            </a:ext>
          </a:extLst>
        </xdr:cNvPr>
        <xdr:cNvSpPr/>
      </xdr:nvSpPr>
      <xdr:spPr>
        <a:xfrm>
          <a:off x="19900900" y="1748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784" name="フローチャート: 判断 783">
          <a:extLst>
            <a:ext uri="{FF2B5EF4-FFF2-40B4-BE49-F238E27FC236}">
              <a16:creationId xmlns:a16="http://schemas.microsoft.com/office/drawing/2014/main" id="{00000000-0008-0000-0F00-000010030000}"/>
            </a:ext>
          </a:extLst>
        </xdr:cNvPr>
        <xdr:cNvSpPr/>
      </xdr:nvSpPr>
      <xdr:spPr>
        <a:xfrm>
          <a:off x="19157950" y="174771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785" name="フローチャート: 判断 784">
          <a:extLst>
            <a:ext uri="{FF2B5EF4-FFF2-40B4-BE49-F238E27FC236}">
              <a16:creationId xmlns:a16="http://schemas.microsoft.com/office/drawing/2014/main" id="{00000000-0008-0000-0F00-000011030000}"/>
            </a:ext>
          </a:extLst>
        </xdr:cNvPr>
        <xdr:cNvSpPr/>
      </xdr:nvSpPr>
      <xdr:spPr>
        <a:xfrm>
          <a:off x="1834515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786" name="フローチャート: 判断 785">
          <a:extLst>
            <a:ext uri="{FF2B5EF4-FFF2-40B4-BE49-F238E27FC236}">
              <a16:creationId xmlns:a16="http://schemas.microsoft.com/office/drawing/2014/main" id="{00000000-0008-0000-0F00-000012030000}"/>
            </a:ext>
          </a:extLst>
        </xdr:cNvPr>
        <xdr:cNvSpPr/>
      </xdr:nvSpPr>
      <xdr:spPr>
        <a:xfrm>
          <a:off x="175514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787" name="フローチャート: 判断 786">
          <a:extLst>
            <a:ext uri="{FF2B5EF4-FFF2-40B4-BE49-F238E27FC236}">
              <a16:creationId xmlns:a16="http://schemas.microsoft.com/office/drawing/2014/main" id="{00000000-0008-0000-0F00-000013030000}"/>
            </a:ext>
          </a:extLst>
        </xdr:cNvPr>
        <xdr:cNvSpPr/>
      </xdr:nvSpPr>
      <xdr:spPr>
        <a:xfrm>
          <a:off x="16757650" y="17539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158750</xdr:rowOff>
    </xdr:from>
    <xdr:to>
      <xdr:col>116</xdr:col>
      <xdr:colOff>114300</xdr:colOff>
      <xdr:row>106</xdr:row>
      <xdr:rowOff>88900</xdr:rowOff>
    </xdr:to>
    <xdr:sp macro="" textlink="">
      <xdr:nvSpPr>
        <xdr:cNvPr id="793" name="楕円 792">
          <a:extLst>
            <a:ext uri="{FF2B5EF4-FFF2-40B4-BE49-F238E27FC236}">
              <a16:creationId xmlns:a16="http://schemas.microsoft.com/office/drawing/2014/main" id="{00000000-0008-0000-0F00-000019030000}"/>
            </a:ext>
          </a:extLst>
        </xdr:cNvPr>
        <xdr:cNvSpPr/>
      </xdr:nvSpPr>
      <xdr:spPr>
        <a:xfrm>
          <a:off x="199009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137177</xdr:rowOff>
    </xdr:from>
    <xdr:ext cx="469744" cy="259045"/>
    <xdr:sp macro="" textlink="">
      <xdr:nvSpPr>
        <xdr:cNvPr id="794" name="【庁舎】&#10;一人当たり面積該当値テキスト">
          <a:extLst>
            <a:ext uri="{FF2B5EF4-FFF2-40B4-BE49-F238E27FC236}">
              <a16:creationId xmlns:a16="http://schemas.microsoft.com/office/drawing/2014/main" id="{00000000-0008-0000-0F00-00001A030000}"/>
            </a:ext>
          </a:extLst>
        </xdr:cNvPr>
        <xdr:cNvSpPr txBox="1"/>
      </xdr:nvSpPr>
      <xdr:spPr>
        <a:xfrm>
          <a:off x="19989800" y="175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15875</xdr:rowOff>
    </xdr:from>
    <xdr:to>
      <xdr:col>112</xdr:col>
      <xdr:colOff>38100</xdr:colOff>
      <xdr:row>106</xdr:row>
      <xdr:rowOff>117475</xdr:rowOff>
    </xdr:to>
    <xdr:sp macro="" textlink="">
      <xdr:nvSpPr>
        <xdr:cNvPr id="795" name="楕円 794">
          <a:extLst>
            <a:ext uri="{FF2B5EF4-FFF2-40B4-BE49-F238E27FC236}">
              <a16:creationId xmlns:a16="http://schemas.microsoft.com/office/drawing/2014/main" id="{00000000-0008-0000-0F00-00001B030000}"/>
            </a:ext>
          </a:extLst>
        </xdr:cNvPr>
        <xdr:cNvSpPr/>
      </xdr:nvSpPr>
      <xdr:spPr>
        <a:xfrm>
          <a:off x="19157950" y="176180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38100</xdr:rowOff>
    </xdr:from>
    <xdr:to>
      <xdr:col>116</xdr:col>
      <xdr:colOff>63500</xdr:colOff>
      <xdr:row>106</xdr:row>
      <xdr:rowOff>66675</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flipV="1">
          <a:off x="19202400" y="17640300"/>
          <a:ext cx="7493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797" name="楕円 796">
          <a:extLst>
            <a:ext uri="{FF2B5EF4-FFF2-40B4-BE49-F238E27FC236}">
              <a16:creationId xmlns:a16="http://schemas.microsoft.com/office/drawing/2014/main" id="{00000000-0008-0000-0F00-00001D030000}"/>
            </a:ext>
          </a:extLst>
        </xdr:cNvPr>
        <xdr:cNvSpPr/>
      </xdr:nvSpPr>
      <xdr:spPr>
        <a:xfrm>
          <a:off x="1834515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66675</xdr:rowOff>
    </xdr:from>
    <xdr:to>
      <xdr:col>111</xdr:col>
      <xdr:colOff>177800</xdr:colOff>
      <xdr:row>106</xdr:row>
      <xdr:rowOff>76200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flipV="1">
          <a:off x="18395950" y="17668875"/>
          <a:ext cx="8064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15875</xdr:rowOff>
    </xdr:from>
    <xdr:to>
      <xdr:col>102</xdr:col>
      <xdr:colOff>165100</xdr:colOff>
      <xdr:row>106</xdr:row>
      <xdr:rowOff>117475</xdr:rowOff>
    </xdr:to>
    <xdr:sp macro="" textlink="">
      <xdr:nvSpPr>
        <xdr:cNvPr id="799" name="楕円 798">
          <a:extLst>
            <a:ext uri="{FF2B5EF4-FFF2-40B4-BE49-F238E27FC236}">
              <a16:creationId xmlns:a16="http://schemas.microsoft.com/office/drawing/2014/main" id="{00000000-0008-0000-0F00-00001F030000}"/>
            </a:ext>
          </a:extLst>
        </xdr:cNvPr>
        <xdr:cNvSpPr/>
      </xdr:nvSpPr>
      <xdr:spPr>
        <a:xfrm>
          <a:off x="17551400" y="1761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66675</xdr:rowOff>
    </xdr:from>
    <xdr:to>
      <xdr:col>107</xdr:col>
      <xdr:colOff>50800</xdr:colOff>
      <xdr:row>106</xdr:row>
      <xdr:rowOff>76200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7602200" y="17668875"/>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25400</xdr:rowOff>
    </xdr:from>
    <xdr:to>
      <xdr:col>98</xdr:col>
      <xdr:colOff>38100</xdr:colOff>
      <xdr:row>106</xdr:row>
      <xdr:rowOff>127000</xdr:rowOff>
    </xdr:to>
    <xdr:sp macro="" textlink="">
      <xdr:nvSpPr>
        <xdr:cNvPr id="801" name="楕円 800">
          <a:extLst>
            <a:ext uri="{FF2B5EF4-FFF2-40B4-BE49-F238E27FC236}">
              <a16:creationId xmlns:a16="http://schemas.microsoft.com/office/drawing/2014/main" id="{00000000-0008-0000-0F00-000021030000}"/>
            </a:ext>
          </a:extLst>
        </xdr:cNvPr>
        <xdr:cNvSpPr/>
      </xdr:nvSpPr>
      <xdr:spPr>
        <a:xfrm>
          <a:off x="16757650" y="17627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66675</xdr:rowOff>
    </xdr:from>
    <xdr:to>
      <xdr:col>102</xdr:col>
      <xdr:colOff>114300</xdr:colOff>
      <xdr:row>106</xdr:row>
      <xdr:rowOff>76200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flipV="1">
          <a:off x="16802100" y="17668875"/>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803" name="n_1aveValue【庁舎】&#10;一人当たり面積">
          <a:extLst>
            <a:ext uri="{FF2B5EF4-FFF2-40B4-BE49-F238E27FC236}">
              <a16:creationId xmlns:a16="http://schemas.microsoft.com/office/drawing/2014/main" id="{00000000-0008-0000-0F00-000023030000}"/>
            </a:ext>
          </a:extLst>
        </xdr:cNvPr>
        <xdr:cNvSpPr txBox="1"/>
      </xdr:nvSpPr>
      <xdr:spPr>
        <a:xfrm>
          <a:off x="18980227" y="1725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804" name="n_2aveValue【庁舎】&#10;一人当たり面積">
          <a:extLst>
            <a:ext uri="{FF2B5EF4-FFF2-40B4-BE49-F238E27FC236}">
              <a16:creationId xmlns:a16="http://schemas.microsoft.com/office/drawing/2014/main" id="{00000000-0008-0000-0F00-000024030000}"/>
            </a:ext>
          </a:extLst>
        </xdr:cNvPr>
        <xdr:cNvSpPr txBox="1"/>
      </xdr:nvSpPr>
      <xdr:spPr>
        <a:xfrm>
          <a:off x="181801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805" name="n_3aveValue【庁舎】&#10;一人当たり面積">
          <a:extLst>
            <a:ext uri="{FF2B5EF4-FFF2-40B4-BE49-F238E27FC236}">
              <a16:creationId xmlns:a16="http://schemas.microsoft.com/office/drawing/2014/main" id="{00000000-0008-0000-0F00-000025030000}"/>
            </a:ext>
          </a:extLst>
        </xdr:cNvPr>
        <xdr:cNvSpPr txBox="1"/>
      </xdr:nvSpPr>
      <xdr:spPr>
        <a:xfrm>
          <a:off x="1738637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806" name="n_4aveValue【庁舎】&#10;一人当たり面積">
          <a:extLst>
            <a:ext uri="{FF2B5EF4-FFF2-40B4-BE49-F238E27FC236}">
              <a16:creationId xmlns:a16="http://schemas.microsoft.com/office/drawing/2014/main" id="{00000000-0008-0000-0F00-000026030000}"/>
            </a:ext>
          </a:extLst>
        </xdr:cNvPr>
        <xdr:cNvSpPr txBox="1"/>
      </xdr:nvSpPr>
      <xdr:spPr>
        <a:xfrm>
          <a:off x="16592627" y="1731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108602</xdr:rowOff>
    </xdr:from>
    <xdr:ext cx="469744" cy="259045"/>
    <xdr:sp macro="" textlink="">
      <xdr:nvSpPr>
        <xdr:cNvPr id="807" name="n_1mainValue【庁舎】&#10;一人当たり面積">
          <a:extLst>
            <a:ext uri="{FF2B5EF4-FFF2-40B4-BE49-F238E27FC236}">
              <a16:creationId xmlns:a16="http://schemas.microsoft.com/office/drawing/2014/main" id="{00000000-0008-0000-0F00-000027030000}"/>
            </a:ext>
          </a:extLst>
        </xdr:cNvPr>
        <xdr:cNvSpPr txBox="1"/>
      </xdr:nvSpPr>
      <xdr:spPr>
        <a:xfrm>
          <a:off x="18980227" y="1771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118127</xdr:rowOff>
    </xdr:from>
    <xdr:ext cx="469744" cy="259045"/>
    <xdr:sp macro="" textlink="">
      <xdr:nvSpPr>
        <xdr:cNvPr id="808" name="n_2mainValue【庁舎】&#10;一人当たり面積">
          <a:extLst>
            <a:ext uri="{FF2B5EF4-FFF2-40B4-BE49-F238E27FC236}">
              <a16:creationId xmlns:a16="http://schemas.microsoft.com/office/drawing/2014/main" id="{00000000-0008-0000-0F00-000028030000}"/>
            </a:ext>
          </a:extLst>
        </xdr:cNvPr>
        <xdr:cNvSpPr txBox="1"/>
      </xdr:nvSpPr>
      <xdr:spPr>
        <a:xfrm>
          <a:off x="18180127" y="177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108602</xdr:rowOff>
    </xdr:from>
    <xdr:ext cx="469744" cy="259045"/>
    <xdr:sp macro="" textlink="">
      <xdr:nvSpPr>
        <xdr:cNvPr id="809" name="n_3mainValue【庁舎】&#10;一人当たり面積">
          <a:extLst>
            <a:ext uri="{FF2B5EF4-FFF2-40B4-BE49-F238E27FC236}">
              <a16:creationId xmlns:a16="http://schemas.microsoft.com/office/drawing/2014/main" id="{00000000-0008-0000-0F00-000029030000}"/>
            </a:ext>
          </a:extLst>
        </xdr:cNvPr>
        <xdr:cNvSpPr txBox="1"/>
      </xdr:nvSpPr>
      <xdr:spPr>
        <a:xfrm>
          <a:off x="17386377" y="1771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118127</xdr:rowOff>
    </xdr:from>
    <xdr:ext cx="469744" cy="259045"/>
    <xdr:sp macro="" textlink="">
      <xdr:nvSpPr>
        <xdr:cNvPr id="810" name="n_4mainValue【庁舎】&#10;一人当たり面積">
          <a:extLst>
            <a:ext uri="{FF2B5EF4-FFF2-40B4-BE49-F238E27FC236}">
              <a16:creationId xmlns:a16="http://schemas.microsoft.com/office/drawing/2014/main" id="{00000000-0008-0000-0F00-00002A030000}"/>
            </a:ext>
          </a:extLst>
        </xdr:cNvPr>
        <xdr:cNvSpPr txBox="1"/>
      </xdr:nvSpPr>
      <xdr:spPr>
        <a:xfrm>
          <a:off x="16592627" y="177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1" name="正方形/長方形 810">
          <a:extLst>
            <a:ext uri="{FF2B5EF4-FFF2-40B4-BE49-F238E27FC236}">
              <a16:creationId xmlns:a16="http://schemas.microsoft.com/office/drawing/2014/main" id="{00000000-0008-0000-0F00-00002B03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2" name="正方形/長方形 811">
          <a:extLst>
            <a:ext uri="{FF2B5EF4-FFF2-40B4-BE49-F238E27FC236}">
              <a16:creationId xmlns:a16="http://schemas.microsoft.com/office/drawing/2014/main" id="{00000000-0008-0000-0F00-00002C03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a:t>
          </a:r>
          <a:r>
            <a:rPr kumimoji="1" lang="ja-JP" altLang="en-US" sz="1100">
              <a:solidFill>
                <a:schemeClr val="dk1"/>
              </a:solidFill>
              <a:effectLst/>
              <a:latin typeface="+mn-lt"/>
              <a:ea typeface="+mn-ea"/>
              <a:cs typeface="+mn-cs"/>
            </a:rPr>
            <a:t>市民会館</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す</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市民館</a:t>
          </a:r>
          <a:r>
            <a:rPr kumimoji="1" lang="ja-JP" altLang="ja-JP" sz="1100">
              <a:solidFill>
                <a:schemeClr val="dk1"/>
              </a:solidFill>
              <a:effectLst/>
              <a:latin typeface="+mn-lt"/>
              <a:ea typeface="+mn-ea"/>
              <a:cs typeface="+mn-cs"/>
            </a:rPr>
            <a:t>については、</a:t>
          </a:r>
          <a:r>
            <a:rPr lang="ja-JP" altLang="ja-JP" sz="1100" b="0" i="0" baseline="0">
              <a:solidFill>
                <a:schemeClr val="dk1"/>
              </a:solidFill>
              <a:effectLst/>
              <a:latin typeface="+mn-lt"/>
              <a:ea typeface="+mn-ea"/>
              <a:cs typeface="+mn-cs"/>
            </a:rPr>
            <a:t>建築から４０年近くが経過しており</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耐震性能は有していますが</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劣化が進んでいます。今後は</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公共施設ゾーン整備において</a:t>
          </a:r>
          <a:r>
            <a:rPr lang="ja-JP" altLang="en-US" sz="1100" b="0" i="0" baseline="0">
              <a:solidFill>
                <a:schemeClr val="dk1"/>
              </a:solidFill>
              <a:effectLst/>
              <a:latin typeface="+mn-lt"/>
              <a:ea typeface="+mn-ea"/>
              <a:cs typeface="+mn-cs"/>
            </a:rPr>
            <a:t>図書館</a:t>
          </a:r>
          <a:r>
            <a:rPr lang="ja-JP" altLang="ja-JP" sz="1100" b="0" i="0" baseline="0">
              <a:solidFill>
                <a:schemeClr val="dk1"/>
              </a:solidFill>
              <a:effectLst/>
              <a:latin typeface="+mn-lt"/>
              <a:ea typeface="+mn-ea"/>
              <a:cs typeface="+mn-cs"/>
            </a:rPr>
            <a:t>等との複合化を計画しており</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それまでの間は</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適切に維持管理していきます。</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消防施設</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老朽化が進んでいることから、人口減少、団員減少、地域性等を考慮し、消防力を維持させながら統廃合し更新を進めていく必要があります。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・庁舎については、令和６年度に旧たけはら合同ビルを改修し、移転を行いました。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・今後も公共施設等適正管理計画等に基づき、計画的かつ効率的に公共施設等の整備や維持管理を行い、長寿命化や統廃合、利活用を進めていきます。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23,064
22,744
118.23
16,248,620
15,657,508
520,297
7,905,162
15,400,463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し、類似団体を</a:t>
          </a:r>
          <a:r>
            <a:rPr kumimoji="1" lang="en-US" altLang="ja-JP" sz="1100">
              <a:solidFill>
                <a:schemeClr val="dk1"/>
              </a:solidFill>
              <a:effectLst/>
              <a:latin typeface="+mn-lt"/>
              <a:ea typeface="+mn-ea"/>
              <a:cs typeface="+mn-cs"/>
            </a:rPr>
            <a:t>0.17</a:t>
          </a:r>
          <a:r>
            <a:rPr kumimoji="1" lang="ja-JP" altLang="ja-JP" sz="1100">
              <a:solidFill>
                <a:schemeClr val="dk1"/>
              </a:solidFill>
              <a:effectLst/>
              <a:latin typeface="+mn-lt"/>
              <a:ea typeface="+mn-ea"/>
              <a:cs typeface="+mn-cs"/>
            </a:rPr>
            <a:t>ポイント上回っている。　</a:t>
          </a:r>
          <a:endParaRPr lang="ja-JP" altLang="ja-JP" sz="1400">
            <a:effectLst/>
          </a:endParaRPr>
        </a:p>
        <a:p>
          <a:r>
            <a:rPr kumimoji="1" lang="ja-JP" altLang="ja-JP" sz="1100">
              <a:solidFill>
                <a:schemeClr val="dk1"/>
              </a:solidFill>
              <a:effectLst/>
              <a:latin typeface="+mn-lt"/>
              <a:ea typeface="+mn-ea"/>
              <a:cs typeface="+mn-cs"/>
            </a:rPr>
            <a:t>　前年度と比べ、基準財政需要額</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百万円増加し、基準財政収入額は</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77258</xdr:rowOff>
    </xdr:from>
    <xdr:to>
      <xdr:col>23</xdr:col>
      <xdr:colOff>133350</xdr:colOff>
      <xdr:row>39</xdr:row>
      <xdr:rowOff>157692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63808"/>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84424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9045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106892</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26458</xdr:rowOff>
    </xdr:from>
    <xdr:to>
      <xdr:col>23</xdr:col>
      <xdr:colOff>184150</xdr:colOff>
      <xdr:row>39</xdr:row>
      <xdr:rowOff>128058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42985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5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106892</xdr:rowOff>
    </xdr:from>
    <xdr:to>
      <xdr:col>19</xdr:col>
      <xdr:colOff>184150</xdr:colOff>
      <xdr:row>40</xdr:row>
      <xdr:rowOff>37042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47219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167869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公債費や扶助費の増加などにより前年度と比べ</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ポイント悪化し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、類似団体を</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公債費については、災害復旧事業や防災対策事業などの実施により前年度から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％の上昇（</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百万円の増加）となっていることに加え、新庁舎整備事業等の大型投資事業を実施することから、公債費がさらに増加していくことが見込まれるため、人件費等の義務費や事務事業の見直し等を行い、経常経費の圧縮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122344</xdr:rowOff>
    </xdr:from>
    <xdr:to>
      <xdr:col>23</xdr:col>
      <xdr:colOff>133350</xdr:colOff>
      <xdr:row>64</xdr:row>
      <xdr:rowOff>95673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23694"/>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6773</xdr:rowOff>
    </xdr:from>
    <xdr:to>
      <xdr:col>19</xdr:col>
      <xdr:colOff>133350</xdr:colOff>
      <xdr:row>63</xdr:row>
      <xdr:rowOff>122344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65223"/>
          <a:ext cx="889000" cy="4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6773</xdr:rowOff>
    </xdr:from>
    <xdr:to>
      <xdr:col>15</xdr:col>
      <xdr:colOff>82550</xdr:colOff>
      <xdr:row>65</xdr:row>
      <xdr:rowOff>133350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65223"/>
          <a:ext cx="889000" cy="8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133350</xdr:rowOff>
    </xdr:from>
    <xdr:to>
      <xdr:col>11</xdr:col>
      <xdr:colOff>31750</xdr:colOff>
      <xdr:row>67</xdr:row>
      <xdr:rowOff>160444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277600"/>
          <a:ext cx="889000" cy="36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44873</xdr:rowOff>
    </xdr:from>
    <xdr:to>
      <xdr:col>23</xdr:col>
      <xdr:colOff>184150</xdr:colOff>
      <xdr:row>64</xdr:row>
      <xdr:rowOff>146473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16950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8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71544</xdr:rowOff>
    </xdr:from>
    <xdr:to>
      <xdr:col>19</xdr:col>
      <xdr:colOff>184150</xdr:colOff>
      <xdr:row>64</xdr:row>
      <xdr:rowOff>1694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157921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5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127423</xdr:rowOff>
    </xdr:from>
    <xdr:to>
      <xdr:col>15</xdr:col>
      <xdr:colOff>133350</xdr:colOff>
      <xdr:row>61</xdr:row>
      <xdr:rowOff>57573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67750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82550</xdr:rowOff>
    </xdr:from>
    <xdr:to>
      <xdr:col>11</xdr:col>
      <xdr:colOff>82550</xdr:colOff>
      <xdr:row>66</xdr:row>
      <xdr:rowOff>12700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168927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109644</xdr:rowOff>
    </xdr:from>
    <xdr:to>
      <xdr:col>7</xdr:col>
      <xdr:colOff>31750</xdr:colOff>
      <xdr:row>68</xdr:row>
      <xdr:rowOff>39794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59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68</xdr:row>
      <xdr:rowOff>24571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68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[184,573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3,513</a:t>
          </a:r>
          <a:r>
            <a:rPr kumimoji="1" lang="ja-JP" altLang="ja-JP" sz="1100">
              <a:solidFill>
                <a:schemeClr val="dk1"/>
              </a:solidFill>
              <a:effectLst/>
              <a:latin typeface="+mn-lt"/>
              <a:ea typeface="+mn-ea"/>
              <a:cs typeface="+mn-cs"/>
            </a:rPr>
            <a:t>円増加し、類似団体平均</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4,909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上回っている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会計年度任用職員の基本給や手当の増加により人件費が前年度と比べ増額したことによる。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88884</xdr:rowOff>
    </xdr:from>
    <xdr:to>
      <xdr:col>23</xdr:col>
      <xdr:colOff>133350</xdr:colOff>
      <xdr:row>84</xdr:row>
      <xdr:rowOff>110136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90684"/>
          <a:ext cx="838200" cy="2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25476</xdr:rowOff>
    </xdr:from>
    <xdr:to>
      <xdr:col>19</xdr:col>
      <xdr:colOff>133350</xdr:colOff>
      <xdr:row>84</xdr:row>
      <xdr:rowOff>88884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27276"/>
          <a:ext cx="889000" cy="6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117804</xdr:rowOff>
    </xdr:from>
    <xdr:to>
      <xdr:col>15</xdr:col>
      <xdr:colOff>82550</xdr:colOff>
      <xdr:row>84</xdr:row>
      <xdr:rowOff>25476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48154"/>
          <a:ext cx="889000" cy="7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108635</xdr:rowOff>
    </xdr:from>
    <xdr:to>
      <xdr:col>11</xdr:col>
      <xdr:colOff>31750</xdr:colOff>
      <xdr:row>83</xdr:row>
      <xdr:rowOff>117804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38985"/>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59336</xdr:rowOff>
    </xdr:from>
    <xdr:to>
      <xdr:col>23</xdr:col>
      <xdr:colOff>184150</xdr:colOff>
      <xdr:row>84</xdr:row>
      <xdr:rowOff>160936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6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31413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3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38084</xdr:rowOff>
    </xdr:from>
    <xdr:to>
      <xdr:col>19</xdr:col>
      <xdr:colOff>184150</xdr:colOff>
      <xdr:row>84</xdr:row>
      <xdr:rowOff>139684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3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124461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26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146126</xdr:rowOff>
    </xdr:from>
    <xdr:to>
      <xdr:col>15</xdr:col>
      <xdr:colOff>133350</xdr:colOff>
      <xdr:row>84</xdr:row>
      <xdr:rowOff>76276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7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86453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4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67004</xdr:rowOff>
    </xdr:from>
    <xdr:to>
      <xdr:col>11</xdr:col>
      <xdr:colOff>82550</xdr:colOff>
      <xdr:row>83</xdr:row>
      <xdr:rowOff>168604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9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7331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57835</xdr:rowOff>
    </xdr:from>
    <xdr:to>
      <xdr:col>7</xdr:col>
      <xdr:colOff>31750</xdr:colOff>
      <xdr:row>83</xdr:row>
      <xdr:rowOff>159435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144212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7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R5.4.1</a:t>
          </a:r>
          <a:r>
            <a:rPr kumimoji="1" lang="ja-JP" altLang="ja-JP" sz="1100">
              <a:solidFill>
                <a:schemeClr val="dk1"/>
              </a:solidFill>
              <a:effectLst/>
              <a:latin typeface="+mn-lt"/>
              <a:ea typeface="+mn-ea"/>
              <a:cs typeface="+mn-cs"/>
            </a:rPr>
            <a:t>現在のラスパイレス指数は、職員の給与削減措置を終了したことに伴い、前年度と比べ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ポイント上回った</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80963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6695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22225</xdr:rowOff>
    </xdr:from>
    <xdr:to>
      <xdr:col>77</xdr:col>
      <xdr:colOff>44450</xdr:colOff>
      <xdr:row>87</xdr:row>
      <xdr:rowOff>50800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24025"/>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22225</xdr:rowOff>
    </xdr:from>
    <xdr:to>
      <xdr:col>72</xdr:col>
      <xdr:colOff>203200</xdr:colOff>
      <xdr:row>84</xdr:row>
      <xdr:rowOff>127794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24025"/>
          <a:ext cx="8890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127794</xdr:rowOff>
    </xdr:from>
    <xdr:to>
      <xdr:col>68</xdr:col>
      <xdr:colOff>152400</xdr:colOff>
      <xdr:row>86</xdr:row>
      <xdr:rowOff>26194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2959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30163</xdr:rowOff>
    </xdr:from>
    <xdr:to>
      <xdr:col>81</xdr:col>
      <xdr:colOff>95250</xdr:colOff>
      <xdr:row>87</xdr:row>
      <xdr:rowOff>131763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2240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1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142875</xdr:rowOff>
    </xdr:from>
    <xdr:to>
      <xdr:col>73</xdr:col>
      <xdr:colOff>44450</xdr:colOff>
      <xdr:row>84</xdr:row>
      <xdr:rowOff>73025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83202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76994</xdr:rowOff>
    </xdr:from>
    <xdr:to>
      <xdr:col>68</xdr:col>
      <xdr:colOff>203200</xdr:colOff>
      <xdr:row>85</xdr:row>
      <xdr:rowOff>7144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17321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146844</xdr:rowOff>
    </xdr:from>
    <xdr:to>
      <xdr:col>64</xdr:col>
      <xdr:colOff>152400</xdr:colOff>
      <xdr:row>86</xdr:row>
      <xdr:rowOff>76994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61771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06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適正な定員管理を実施しているが、人口減少が続いていることから前年度と比べ</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人増加</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11128</xdr:rowOff>
    </xdr:from>
    <xdr:to>
      <xdr:col>81</xdr:col>
      <xdr:colOff>44450</xdr:colOff>
      <xdr:row>62</xdr:row>
      <xdr:rowOff>80070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41028"/>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156149</xdr:rowOff>
    </xdr:from>
    <xdr:to>
      <xdr:col>77</xdr:col>
      <xdr:colOff>44450</xdr:colOff>
      <xdr:row>62</xdr:row>
      <xdr:rowOff>11128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14599"/>
          <a:ext cx="8890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136616</xdr:rowOff>
    </xdr:from>
    <xdr:to>
      <xdr:col>72</xdr:col>
      <xdr:colOff>203200</xdr:colOff>
      <xdr:row>61</xdr:row>
      <xdr:rowOff>156149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95066"/>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122827</xdr:rowOff>
    </xdr:from>
    <xdr:to>
      <xdr:col>68</xdr:col>
      <xdr:colOff>152400</xdr:colOff>
      <xdr:row>61</xdr:row>
      <xdr:rowOff>136616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8127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29270</xdr:rowOff>
    </xdr:from>
    <xdr:to>
      <xdr:col>81</xdr:col>
      <xdr:colOff>95250</xdr:colOff>
      <xdr:row>62</xdr:row>
      <xdr:rowOff>130870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1347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31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131778</xdr:rowOff>
    </xdr:from>
    <xdr:to>
      <xdr:col>77</xdr:col>
      <xdr:colOff>95250</xdr:colOff>
      <xdr:row>62</xdr:row>
      <xdr:rowOff>61928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46705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76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105349</xdr:rowOff>
    </xdr:from>
    <xdr:to>
      <xdr:col>73</xdr:col>
      <xdr:colOff>44450</xdr:colOff>
      <xdr:row>62</xdr:row>
      <xdr:rowOff>35499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20276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5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85816</xdr:rowOff>
    </xdr:from>
    <xdr:to>
      <xdr:col>68</xdr:col>
      <xdr:colOff>203200</xdr:colOff>
      <xdr:row>62</xdr:row>
      <xdr:rowOff>15966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743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72027</xdr:rowOff>
    </xdr:from>
    <xdr:to>
      <xdr:col>64</xdr:col>
      <xdr:colOff>152400</xdr:colOff>
      <xdr:row>62</xdr:row>
      <xdr:rowOff>2177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158404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1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ポイント悪化しているが、類似団体平均と同値となっている。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月豪雨及び令和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年大雨災害関連</a:t>
          </a:r>
          <a:r>
            <a:rPr kumimoji="1" lang="ja-JP" altLang="en-US" sz="1100">
              <a:solidFill>
                <a:schemeClr val="dk1"/>
              </a:solidFill>
              <a:effectLst/>
              <a:latin typeface="+mn-lt"/>
              <a:ea typeface="+mn-ea"/>
              <a:cs typeface="+mn-cs"/>
            </a:rPr>
            <a:t>に加え、今後緊急自然災害防止対策事業や緊急浚渫事業及び</a:t>
          </a:r>
          <a:r>
            <a:rPr kumimoji="1" lang="ja-JP" altLang="ja-JP" sz="1100">
              <a:solidFill>
                <a:schemeClr val="dk1"/>
              </a:solidFill>
              <a:effectLst/>
              <a:latin typeface="+mn-lt"/>
              <a:ea typeface="+mn-ea"/>
              <a:cs typeface="+mn-cs"/>
            </a:rPr>
            <a:t>新庁舎整備</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に係る地方債元利償還金が多額となる見込みである。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47474</xdr:rowOff>
    </xdr:from>
    <xdr:to>
      <xdr:col>81</xdr:col>
      <xdr:colOff>44450</xdr:colOff>
      <xdr:row>41</xdr:row>
      <xdr:rowOff>81945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076924"/>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47474</xdr:rowOff>
    </xdr:from>
    <xdr:to>
      <xdr:col>77</xdr:col>
      <xdr:colOff>44450</xdr:colOff>
      <xdr:row>41</xdr:row>
      <xdr:rowOff>47474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076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47474</xdr:rowOff>
    </xdr:from>
    <xdr:to>
      <xdr:col>72</xdr:col>
      <xdr:colOff>203200</xdr:colOff>
      <xdr:row>41</xdr:row>
      <xdr:rowOff>58965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0769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58965</xdr:rowOff>
    </xdr:from>
    <xdr:to>
      <xdr:col>68</xdr:col>
      <xdr:colOff>152400</xdr:colOff>
      <xdr:row>41</xdr:row>
      <xdr:rowOff>104926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08841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3222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03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168124</xdr:rowOff>
    </xdr:from>
    <xdr:to>
      <xdr:col>77</xdr:col>
      <xdr:colOff>95250</xdr:colOff>
      <xdr:row>41</xdr:row>
      <xdr:rowOff>98274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108451</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7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168124</xdr:rowOff>
    </xdr:from>
    <xdr:to>
      <xdr:col>73</xdr:col>
      <xdr:colOff>44450</xdr:colOff>
      <xdr:row>41</xdr:row>
      <xdr:rowOff>98274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8165</xdr:rowOff>
    </xdr:from>
    <xdr:to>
      <xdr:col>68</xdr:col>
      <xdr:colOff>203200</xdr:colOff>
      <xdr:row>41</xdr:row>
      <xdr:rowOff>109765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165903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ポイント改善したものの、類似団体平均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15.1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上回っている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月豪雨及び令和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大雨災害関連の多額の地方債発行により、地方債残高が増加したものの、基準財政需要額算定見込額等の充当可能財源の増加や剰余金等の財政調整基金への積立等による充当可能基金の増加に伴い将来負担比率が</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35230</xdr:rowOff>
    </xdr:from>
    <xdr:to>
      <xdr:col>81</xdr:col>
      <xdr:colOff>44450</xdr:colOff>
      <xdr:row>15</xdr:row>
      <xdr:rowOff>53086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606980"/>
          <a:ext cx="8382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53086</xdr:rowOff>
    </xdr:from>
    <xdr:to>
      <xdr:col>77</xdr:col>
      <xdr:colOff>44450</xdr:colOff>
      <xdr:row>16</xdr:row>
      <xdr:rowOff>19177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624836"/>
          <a:ext cx="8890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19177</xdr:rowOff>
    </xdr:from>
    <xdr:to>
      <xdr:col>72</xdr:col>
      <xdr:colOff>203200</xdr:colOff>
      <xdr:row>16</xdr:row>
      <xdr:rowOff>161544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762377"/>
          <a:ext cx="8890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117145</xdr:rowOff>
    </xdr:from>
    <xdr:to>
      <xdr:col>68</xdr:col>
      <xdr:colOff>152400</xdr:colOff>
      <xdr:row>16</xdr:row>
      <xdr:rowOff>161544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3512800" y="2860345"/>
          <a:ext cx="8890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155880</xdr:rowOff>
    </xdr:from>
    <xdr:to>
      <xdr:col>81</xdr:col>
      <xdr:colOff>95250</xdr:colOff>
      <xdr:row>15</xdr:row>
      <xdr:rowOff>86030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55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127957</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5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2286</xdr:rowOff>
    </xdr:from>
    <xdr:to>
      <xdr:col>77</xdr:col>
      <xdr:colOff>95250</xdr:colOff>
      <xdr:row>15</xdr:row>
      <xdr:rowOff>103886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57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88663</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66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139827</xdr:rowOff>
    </xdr:from>
    <xdr:to>
      <xdr:col>73</xdr:col>
      <xdr:colOff>44450</xdr:colOff>
      <xdr:row>16</xdr:row>
      <xdr:rowOff>69977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71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54754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79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110744</xdr:rowOff>
    </xdr:from>
    <xdr:to>
      <xdr:col>68</xdr:col>
      <xdr:colOff>203200</xdr:colOff>
      <xdr:row>17</xdr:row>
      <xdr:rowOff>40894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85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25671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94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66345</xdr:rowOff>
    </xdr:from>
    <xdr:to>
      <xdr:col>64</xdr:col>
      <xdr:colOff>152400</xdr:colOff>
      <xdr:row>16</xdr:row>
      <xdr:rowOff>167945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8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152722</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89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23,064
22,744
118.23
16,248,620
15,657,508
520,297
7,905,162
15,400,463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人件費に係る経常収支比率は</a:t>
          </a:r>
          <a:r>
            <a:rPr kumimoji="1" lang="en-US" altLang="ja-JP" sz="1100">
              <a:solidFill>
                <a:schemeClr val="dk1"/>
              </a:solidFill>
              <a:effectLst/>
              <a:latin typeface="+mn-lt"/>
              <a:ea typeface="+mn-ea"/>
              <a:cs typeface="+mn-cs"/>
            </a:rPr>
            <a:t>25.9</a:t>
          </a:r>
          <a:r>
            <a:rPr kumimoji="1" lang="ja-JP" altLang="ja-JP" sz="1100">
              <a:solidFill>
                <a:schemeClr val="dk1"/>
              </a:solidFill>
              <a:effectLst/>
              <a:latin typeface="+mn-lt"/>
              <a:ea typeface="+mn-ea"/>
              <a:cs typeface="+mn-cs"/>
            </a:rPr>
            <a:t>％で、前年度と比べ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しているが、類似団体平均を</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今後も人件費の抑制に取り組む必要がある。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113393</xdr:rowOff>
    </xdr:from>
    <xdr:to>
      <xdr:col>24</xdr:col>
      <xdr:colOff>25400</xdr:colOff>
      <xdr:row>37</xdr:row>
      <xdr:rowOff>124278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4570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37</xdr:row>
      <xdr:rowOff>124278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6110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38</xdr:row>
      <xdr:rowOff>137885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61100"/>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18143</xdr:rowOff>
    </xdr:from>
    <xdr:to>
      <xdr:col>11</xdr:col>
      <xdr:colOff>9525</xdr:colOff>
      <xdr:row>38</xdr:row>
      <xdr:rowOff>137885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5332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62593</xdr:rowOff>
    </xdr:from>
    <xdr:to>
      <xdr:col>24</xdr:col>
      <xdr:colOff>76200</xdr:colOff>
      <xdr:row>37</xdr:row>
      <xdr:rowOff>164193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34670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7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73478</xdr:rowOff>
    </xdr:from>
    <xdr:to>
      <xdr:col>20</xdr:col>
      <xdr:colOff>38100</xdr:colOff>
      <xdr:row>38</xdr:row>
      <xdr:rowOff>3628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159855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0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87085</xdr:rowOff>
    </xdr:from>
    <xdr:to>
      <xdr:col>11</xdr:col>
      <xdr:colOff>60325</xdr:colOff>
      <xdr:row>39</xdr:row>
      <xdr:rowOff>17235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2012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138793</xdr:rowOff>
    </xdr:from>
    <xdr:to>
      <xdr:col>6</xdr:col>
      <xdr:colOff>171450</xdr:colOff>
      <xdr:row>38</xdr:row>
      <xdr:rowOff>68943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53720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物件費に係る経常収支比率は</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％で前年度と比べ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今後も公共施設保有量の見直し等、物件費の抑制に向けた取組を推進する必要がある。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16</xdr:row>
      <xdr:rowOff>96520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16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153670</xdr:rowOff>
    </xdr:from>
    <xdr:to>
      <xdr:col>78</xdr:col>
      <xdr:colOff>69850</xdr:colOff>
      <xdr:row>16</xdr:row>
      <xdr:rowOff>96520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254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16</xdr:row>
      <xdr:rowOff>104140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254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18</xdr:row>
      <xdr:rowOff>12700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473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39387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45720</xdr:rowOff>
    </xdr:from>
    <xdr:to>
      <xdr:col>78</xdr:col>
      <xdr:colOff>120650</xdr:colOff>
      <xdr:row>16</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157497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5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102870</xdr:rowOff>
    </xdr:from>
    <xdr:to>
      <xdr:col>74</xdr:col>
      <xdr:colOff>31750</xdr:colOff>
      <xdr:row>16</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43197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扶助費に係る経常収支比率は</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％で、前年度と比べ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しているが、類似団体平均を</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今後も、高齢化の進展による経費の増加が見込まれるため、介護予防等により健康増進の支援などに取り組む必要がある。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129722</xdr:rowOff>
    </xdr:from>
    <xdr:to>
      <xdr:col>24</xdr:col>
      <xdr:colOff>25400</xdr:colOff>
      <xdr:row>55</xdr:row>
      <xdr:rowOff>162378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594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129722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05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75293</xdr:rowOff>
    </xdr:from>
    <xdr:to>
      <xdr:col>15</xdr:col>
      <xdr:colOff>98425</xdr:colOff>
      <xdr:row>56</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050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99785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613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78922</xdr:rowOff>
    </xdr:from>
    <xdr:to>
      <xdr:col>20</xdr:col>
      <xdr:colOff>38100</xdr:colOff>
      <xdr:row>56</xdr:row>
      <xdr:rowOff>9072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48985</xdr:rowOff>
    </xdr:from>
    <xdr:to>
      <xdr:col>6</xdr:col>
      <xdr:colOff>171450</xdr:colOff>
      <xdr:row>56</xdr:row>
      <xdr:rowOff>150585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160762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その他に係る経常収支比率は</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％で、前年度と比べ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今後も経常経費の抑制に向けた取り組みを継続する必要がある。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92710</xdr:rowOff>
    </xdr:from>
    <xdr:to>
      <xdr:col>82</xdr:col>
      <xdr:colOff>107950</xdr:colOff>
      <xdr:row>57</xdr:row>
      <xdr:rowOff>115570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65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92710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663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130810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663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130810</xdr:rowOff>
    </xdr:from>
    <xdr:to>
      <xdr:col>69</xdr:col>
      <xdr:colOff>92075</xdr:colOff>
      <xdr:row>59</xdr:row>
      <xdr:rowOff>85090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0346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80010</xdr:rowOff>
    </xdr:from>
    <xdr:to>
      <xdr:col>69</xdr:col>
      <xdr:colOff>142875</xdr:colOff>
      <xdr:row>58</xdr:row>
      <xdr:rowOff>10160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166387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34290</xdr:rowOff>
    </xdr:from>
    <xdr:to>
      <xdr:col>65</xdr:col>
      <xdr:colOff>53975</xdr:colOff>
      <xdr:row>59</xdr:row>
      <xdr:rowOff>135890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120667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補助費等に係る経常収支比率は</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％で、前年度と比べ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ポイント上回っている。　</a:t>
          </a:r>
          <a:endParaRPr lang="ja-JP" altLang="ja-JP" sz="1400">
            <a:effectLst/>
          </a:endParaRPr>
        </a:p>
        <a:p>
          <a:r>
            <a:rPr kumimoji="1" lang="ja-JP" altLang="ja-JP" sz="1100">
              <a:solidFill>
                <a:schemeClr val="dk1"/>
              </a:solidFill>
              <a:effectLst/>
              <a:latin typeface="+mn-lt"/>
              <a:ea typeface="+mn-ea"/>
              <a:cs typeface="+mn-cs"/>
            </a:rPr>
            <a:t>　今後も補助費等の抑制に取り組む必要がある。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97282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226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106426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226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165862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500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165862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7692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18559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公債費に係る経常収支比率は</a:t>
          </a:r>
          <a:r>
            <a:rPr kumimoji="1" lang="en-US" altLang="ja-JP" sz="1100">
              <a:solidFill>
                <a:schemeClr val="dk1"/>
              </a:solidFill>
              <a:effectLst/>
              <a:latin typeface="+mn-lt"/>
              <a:ea typeface="+mn-ea"/>
              <a:cs typeface="+mn-cs"/>
            </a:rPr>
            <a:t>15.3</a:t>
          </a:r>
          <a:r>
            <a:rPr kumimoji="1" lang="ja-JP" altLang="ja-JP" sz="1100">
              <a:solidFill>
                <a:schemeClr val="dk1"/>
              </a:solidFill>
              <a:effectLst/>
              <a:latin typeface="+mn-lt"/>
              <a:ea typeface="+mn-ea"/>
              <a:cs typeface="+mn-cs"/>
            </a:rPr>
            <a:t>％で、前年度と比べ</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したものの、類似団体平均を</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今後は、庁舎整備等の大型投資事業に係る元利償還金の増加により、比率のさらなる高まりが見込まれるため、将来負担を考慮した地方債の発行に努める必要がある。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28702</xdr:rowOff>
    </xdr:from>
    <xdr:to>
      <xdr:col>24</xdr:col>
      <xdr:colOff>25400</xdr:colOff>
      <xdr:row>77</xdr:row>
      <xdr:rowOff>83565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230352"/>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28702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8006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14987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800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14987</xdr:rowOff>
    </xdr:from>
    <xdr:to>
      <xdr:col>11</xdr:col>
      <xdr:colOff>9525</xdr:colOff>
      <xdr:row>77</xdr:row>
      <xdr:rowOff>42418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166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49292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7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149352</xdr:rowOff>
    </xdr:from>
    <xdr:to>
      <xdr:col>20</xdr:col>
      <xdr:colOff>38100</xdr:colOff>
      <xdr:row>77</xdr:row>
      <xdr:rowOff>79502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89679</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135637</xdr:rowOff>
    </xdr:from>
    <xdr:to>
      <xdr:col>11</xdr:col>
      <xdr:colOff>60325</xdr:colOff>
      <xdr:row>77</xdr:row>
      <xdr:rowOff>65787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75963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163068</xdr:rowOff>
    </xdr:from>
    <xdr:to>
      <xdr:col>6</xdr:col>
      <xdr:colOff>171450</xdr:colOff>
      <xdr:row>77</xdr:row>
      <xdr:rowOff>93218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103395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a:t>
          </a:r>
          <a:r>
            <a:rPr kumimoji="1" lang="en-US" altLang="ja-JP" sz="1100">
              <a:solidFill>
                <a:schemeClr val="dk1"/>
              </a:solidFill>
              <a:effectLst/>
              <a:latin typeface="+mn-lt"/>
              <a:ea typeface="+mn-ea"/>
              <a:cs typeface="+mn-cs"/>
            </a:rPr>
            <a:t>78.1</a:t>
          </a:r>
          <a:r>
            <a:rPr kumimoji="1" lang="ja-JP" altLang="ja-JP" sz="1100">
              <a:solidFill>
                <a:schemeClr val="dk1"/>
              </a:solidFill>
              <a:effectLst/>
              <a:latin typeface="+mn-lt"/>
              <a:ea typeface="+mn-ea"/>
              <a:cs typeface="+mn-cs"/>
            </a:rPr>
            <a:t>％で、前年度と比べ</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今後も経常経費の抑制に向けた取組を継続する必要がある。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98425</xdr:rowOff>
    </xdr:from>
    <xdr:to>
      <xdr:col>82</xdr:col>
      <xdr:colOff>107950</xdr:colOff>
      <xdr:row>76</xdr:row>
      <xdr:rowOff>132714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2862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xdr:rowOff>
    </xdr:from>
    <xdr:to>
      <xdr:col>78</xdr:col>
      <xdr:colOff>69850</xdr:colOff>
      <xdr:row>76</xdr:row>
      <xdr:rowOff>98425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65735"/>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6985</xdr:rowOff>
    </xdr:from>
    <xdr:to>
      <xdr:col>73</xdr:col>
      <xdr:colOff>180975</xdr:colOff>
      <xdr:row>78</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65735"/>
          <a:ext cx="889000" cy="53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24130</xdr:rowOff>
    </xdr:from>
    <xdr:to>
      <xdr:col>69</xdr:col>
      <xdr:colOff>92075</xdr:colOff>
      <xdr:row>79</xdr:row>
      <xdr:rowOff>81280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9723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81914</xdr:rowOff>
    </xdr:from>
    <xdr:to>
      <xdr:col>82</xdr:col>
      <xdr:colOff>158750</xdr:colOff>
      <xdr:row>77</xdr:row>
      <xdr:rowOff>12064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53991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8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47625</xdr:rowOff>
    </xdr:from>
    <xdr:to>
      <xdr:col>78</xdr:col>
      <xdr:colOff>120650</xdr:colOff>
      <xdr:row>76</xdr:row>
      <xdr:rowOff>149225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134002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64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127635</xdr:rowOff>
    </xdr:from>
    <xdr:to>
      <xdr:col>74</xdr:col>
      <xdr:colOff>31750</xdr:colOff>
      <xdr:row>75</xdr:row>
      <xdr:rowOff>57785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42562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0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144780</xdr:rowOff>
    </xdr:from>
    <xdr:to>
      <xdr:col>69</xdr:col>
      <xdr:colOff>142875</xdr:colOff>
      <xdr:row>78</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59707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30480</xdr:rowOff>
    </xdr:from>
    <xdr:to>
      <xdr:col>65</xdr:col>
      <xdr:colOff>53975</xdr:colOff>
      <xdr:row>79</xdr:row>
      <xdr:rowOff>132080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116857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126147</xdr:rowOff>
    </xdr:from>
    <xdr:to>
      <xdr:col>29</xdr:col>
      <xdr:colOff>127000</xdr:colOff>
      <xdr:row>16</xdr:row>
      <xdr:rowOff>73050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45522"/>
          <a:ext cx="647700" cy="118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73050</xdr:rowOff>
    </xdr:from>
    <xdr:to>
      <xdr:col>26</xdr:col>
      <xdr:colOff>50800</xdr:colOff>
      <xdr:row>16</xdr:row>
      <xdr:rowOff>151430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63875"/>
          <a:ext cx="698500" cy="78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151430</xdr:rowOff>
    </xdr:from>
    <xdr:to>
      <xdr:col>22</xdr:col>
      <xdr:colOff>114300</xdr:colOff>
      <xdr:row>17</xdr:row>
      <xdr:rowOff>950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42255"/>
          <a:ext cx="698500" cy="20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136296</xdr:rowOff>
    </xdr:from>
    <xdr:to>
      <xdr:col>18</xdr:col>
      <xdr:colOff>177800</xdr:colOff>
      <xdr:row>17</xdr:row>
      <xdr:rowOff>950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927121"/>
          <a:ext cx="698500" cy="36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75347</xdr:rowOff>
    </xdr:from>
    <xdr:to>
      <xdr:col>29</xdr:col>
      <xdr:colOff>177800</xdr:colOff>
      <xdr:row>16</xdr:row>
      <xdr:rowOff>5497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94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91874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3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22250</xdr:rowOff>
    </xdr:from>
    <xdr:to>
      <xdr:col>26</xdr:col>
      <xdr:colOff>101600</xdr:colOff>
      <xdr:row>16</xdr:row>
      <xdr:rowOff>123850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13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134027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8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100630</xdr:rowOff>
    </xdr:from>
    <xdr:to>
      <xdr:col>22</xdr:col>
      <xdr:colOff>165100</xdr:colOff>
      <xdr:row>17</xdr:row>
      <xdr:rowOff>30780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91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15557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97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121600</xdr:rowOff>
    </xdr:from>
    <xdr:to>
      <xdr:col>19</xdr:col>
      <xdr:colOff>38100</xdr:colOff>
      <xdr:row>17</xdr:row>
      <xdr:rowOff>51750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12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61927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8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85496</xdr:rowOff>
    </xdr:from>
    <xdr:to>
      <xdr:col>15</xdr:col>
      <xdr:colOff>101600</xdr:colOff>
      <xdr:row>17</xdr:row>
      <xdr:rowOff>15646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76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25823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45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80039</xdr:rowOff>
    </xdr:from>
    <xdr:to>
      <xdr:col>29</xdr:col>
      <xdr:colOff>127000</xdr:colOff>
      <xdr:row>35</xdr:row>
      <xdr:rowOff>208708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690389"/>
          <a:ext cx="647700" cy="128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191629</xdr:rowOff>
    </xdr:from>
    <xdr:to>
      <xdr:col>26</xdr:col>
      <xdr:colOff>50800</xdr:colOff>
      <xdr:row>35</xdr:row>
      <xdr:rowOff>208708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01979"/>
          <a:ext cx="698500" cy="17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191629</xdr:rowOff>
    </xdr:from>
    <xdr:to>
      <xdr:col>22</xdr:col>
      <xdr:colOff>114300</xdr:colOff>
      <xdr:row>35</xdr:row>
      <xdr:rowOff>282023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01979"/>
          <a:ext cx="698500" cy="90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282023</xdr:rowOff>
    </xdr:from>
    <xdr:to>
      <xdr:col>18</xdr:col>
      <xdr:colOff>177800</xdr:colOff>
      <xdr:row>35</xdr:row>
      <xdr:rowOff>319677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92373"/>
          <a:ext cx="698500" cy="37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29239</xdr:rowOff>
    </xdr:from>
    <xdr:to>
      <xdr:col>29</xdr:col>
      <xdr:colOff>177800</xdr:colOff>
      <xdr:row>35</xdr:row>
      <xdr:rowOff>130839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39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217216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8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157908</xdr:rowOff>
    </xdr:from>
    <xdr:to>
      <xdr:col>26</xdr:col>
      <xdr:colOff>101600</xdr:colOff>
      <xdr:row>35</xdr:row>
      <xdr:rowOff>259508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68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269685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37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140829</xdr:rowOff>
    </xdr:from>
    <xdr:to>
      <xdr:col>22</xdr:col>
      <xdr:colOff>165100</xdr:colOff>
      <xdr:row>35</xdr:row>
      <xdr:rowOff>242429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51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252606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2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231223</xdr:rowOff>
    </xdr:from>
    <xdr:to>
      <xdr:col>19</xdr:col>
      <xdr:colOff>38100</xdr:colOff>
      <xdr:row>35</xdr:row>
      <xdr:rowOff>332823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41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10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268877</xdr:rowOff>
    </xdr:from>
    <xdr:to>
      <xdr:col>15</xdr:col>
      <xdr:colOff>101600</xdr:colOff>
      <xdr:row>36</xdr:row>
      <xdr:rowOff>27577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79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12354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96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23,064
22,744
118.23
16,248,620
15,657,508
520,297
7,905,162
15,400,463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109410</xdr:rowOff>
    </xdr:from>
    <xdr:to>
      <xdr:col>24</xdr:col>
      <xdr:colOff>63500</xdr:colOff>
      <xdr:row>34</xdr:row>
      <xdr:rowOff>22365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67260"/>
          <a:ext cx="838200" cy="8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22365</xdr:rowOff>
    </xdr:from>
    <xdr:to>
      <xdr:col>19</xdr:col>
      <xdr:colOff>177800</xdr:colOff>
      <xdr:row>34</xdr:row>
      <xdr:rowOff>87059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51665"/>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87059</xdr:rowOff>
    </xdr:from>
    <xdr:to>
      <xdr:col>15</xdr:col>
      <xdr:colOff>50800</xdr:colOff>
      <xdr:row>34</xdr:row>
      <xdr:rowOff>109271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16359"/>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109271</xdr:rowOff>
    </xdr:from>
    <xdr:to>
      <xdr:col>10</xdr:col>
      <xdr:colOff>114300</xdr:colOff>
      <xdr:row>35</xdr:row>
      <xdr:rowOff>46558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38571"/>
          <a:ext cx="889000" cy="10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58610</xdr:rowOff>
    </xdr:from>
    <xdr:to>
      <xdr:col>24</xdr:col>
      <xdr:colOff>114300</xdr:colOff>
      <xdr:row>33</xdr:row>
      <xdr:rowOff>160210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1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81487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6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143015</xdr:rowOff>
    </xdr:from>
    <xdr:to>
      <xdr:col>20</xdr:col>
      <xdr:colOff>38100</xdr:colOff>
      <xdr:row>34</xdr:row>
      <xdr:rowOff>73165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0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89692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7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36259</xdr:rowOff>
    </xdr:from>
    <xdr:to>
      <xdr:col>15</xdr:col>
      <xdr:colOff>101600</xdr:colOff>
      <xdr:row>34</xdr:row>
      <xdr:rowOff>137859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6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154386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4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58471</xdr:rowOff>
    </xdr:from>
    <xdr:to>
      <xdr:col>10</xdr:col>
      <xdr:colOff>165100</xdr:colOff>
      <xdr:row>34</xdr:row>
      <xdr:rowOff>160071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8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5148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167208</xdr:rowOff>
    </xdr:from>
    <xdr:to>
      <xdr:col>6</xdr:col>
      <xdr:colOff>38100</xdr:colOff>
      <xdr:row>35</xdr:row>
      <xdr:rowOff>97358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113885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7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43130</xdr:rowOff>
    </xdr:from>
    <xdr:to>
      <xdr:col>24</xdr:col>
      <xdr:colOff>63500</xdr:colOff>
      <xdr:row>57</xdr:row>
      <xdr:rowOff>94995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15780"/>
          <a:ext cx="838200" cy="5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43130</xdr:rowOff>
    </xdr:from>
    <xdr:to>
      <xdr:col>19</xdr:col>
      <xdr:colOff>177800</xdr:colOff>
      <xdr:row>57</xdr:row>
      <xdr:rowOff>91191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15780"/>
          <a:ext cx="889000" cy="4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91191</xdr:rowOff>
    </xdr:from>
    <xdr:to>
      <xdr:col>15</xdr:col>
      <xdr:colOff>50800</xdr:colOff>
      <xdr:row>58</xdr:row>
      <xdr:rowOff>26643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63841"/>
          <a:ext cx="889000" cy="10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139133</xdr:rowOff>
    </xdr:from>
    <xdr:to>
      <xdr:col>10</xdr:col>
      <xdr:colOff>114300</xdr:colOff>
      <xdr:row>58</xdr:row>
      <xdr:rowOff>26643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11783"/>
          <a:ext cx="889000" cy="5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44195</xdr:rowOff>
    </xdr:from>
    <xdr:to>
      <xdr:col>24</xdr:col>
      <xdr:colOff>114300</xdr:colOff>
      <xdr:row>57</xdr:row>
      <xdr:rowOff>145795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1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22622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9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163780</xdr:rowOff>
    </xdr:from>
    <xdr:to>
      <xdr:col>20</xdr:col>
      <xdr:colOff>38100</xdr:colOff>
      <xdr:row>57</xdr:row>
      <xdr:rowOff>93930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85057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85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40391</xdr:rowOff>
    </xdr:from>
    <xdr:to>
      <xdr:col>15</xdr:col>
      <xdr:colOff>101600</xdr:colOff>
      <xdr:row>57</xdr:row>
      <xdr:rowOff>141991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1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133118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0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147293</xdr:rowOff>
    </xdr:from>
    <xdr:to>
      <xdr:col>10</xdr:col>
      <xdr:colOff>165100</xdr:colOff>
      <xdr:row>58</xdr:row>
      <xdr:rowOff>77443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1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68570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1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88333</xdr:rowOff>
    </xdr:from>
    <xdr:to>
      <xdr:col>6</xdr:col>
      <xdr:colOff>38100</xdr:colOff>
      <xdr:row>58</xdr:row>
      <xdr:rowOff>18483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6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9610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5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139060</xdr:rowOff>
    </xdr:from>
    <xdr:to>
      <xdr:col>24</xdr:col>
      <xdr:colOff>63500</xdr:colOff>
      <xdr:row>77</xdr:row>
      <xdr:rowOff>155862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40710"/>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155862</xdr:rowOff>
    </xdr:from>
    <xdr:to>
      <xdr:col>19</xdr:col>
      <xdr:colOff>177800</xdr:colOff>
      <xdr:row>77</xdr:row>
      <xdr:rowOff>166058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57512"/>
          <a:ext cx="8890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162926</xdr:rowOff>
    </xdr:from>
    <xdr:to>
      <xdr:col>15</xdr:col>
      <xdr:colOff>50800</xdr:colOff>
      <xdr:row>77</xdr:row>
      <xdr:rowOff>166058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64576"/>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157736</xdr:rowOff>
    </xdr:from>
    <xdr:to>
      <xdr:col>10</xdr:col>
      <xdr:colOff>114300</xdr:colOff>
      <xdr:row>77</xdr:row>
      <xdr:rowOff>162926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59386"/>
          <a:ext cx="889000" cy="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88260</xdr:rowOff>
    </xdr:from>
    <xdr:to>
      <xdr:col>24</xdr:col>
      <xdr:colOff>114300</xdr:colOff>
      <xdr:row>78</xdr:row>
      <xdr:rowOff>18410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8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66687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6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105062</xdr:rowOff>
    </xdr:from>
    <xdr:to>
      <xdr:col>20</xdr:col>
      <xdr:colOff>38100</xdr:colOff>
      <xdr:row>78</xdr:row>
      <xdr:rowOff>35212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0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26339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9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115258</xdr:rowOff>
    </xdr:from>
    <xdr:to>
      <xdr:col>15</xdr:col>
      <xdr:colOff>101600</xdr:colOff>
      <xdr:row>78</xdr:row>
      <xdr:rowOff>45408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36535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0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112126</xdr:rowOff>
    </xdr:from>
    <xdr:to>
      <xdr:col>10</xdr:col>
      <xdr:colOff>165100</xdr:colOff>
      <xdr:row>78</xdr:row>
      <xdr:rowOff>42276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1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33403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0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106936</xdr:rowOff>
    </xdr:from>
    <xdr:to>
      <xdr:col>6</xdr:col>
      <xdr:colOff>38100</xdr:colOff>
      <xdr:row>78</xdr:row>
      <xdr:rowOff>37086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0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53613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8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15202</xdr:rowOff>
    </xdr:from>
    <xdr:to>
      <xdr:col>24</xdr:col>
      <xdr:colOff>63500</xdr:colOff>
      <xdr:row>96</xdr:row>
      <xdr:rowOff>26352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302952"/>
          <a:ext cx="838200" cy="1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50394</xdr:rowOff>
    </xdr:from>
    <xdr:to>
      <xdr:col>19</xdr:col>
      <xdr:colOff>177800</xdr:colOff>
      <xdr:row>96</xdr:row>
      <xdr:rowOff>26352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338144"/>
          <a:ext cx="889000" cy="14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50394</xdr:rowOff>
    </xdr:from>
    <xdr:to>
      <xdr:col>15</xdr:col>
      <xdr:colOff>50800</xdr:colOff>
      <xdr:row>97</xdr:row>
      <xdr:rowOff>11024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338144"/>
          <a:ext cx="889000" cy="30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11024</xdr:rowOff>
    </xdr:from>
    <xdr:to>
      <xdr:col>10</xdr:col>
      <xdr:colOff>114300</xdr:colOff>
      <xdr:row>97</xdr:row>
      <xdr:rowOff>28411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41674"/>
          <a:ext cx="889000" cy="1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135852</xdr:rowOff>
    </xdr:from>
    <xdr:to>
      <xdr:col>24</xdr:col>
      <xdr:colOff>114300</xdr:colOff>
      <xdr:row>95</xdr:row>
      <xdr:rowOff>66002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2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158729</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0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147002</xdr:rowOff>
    </xdr:from>
    <xdr:to>
      <xdr:col>20</xdr:col>
      <xdr:colOff>38100</xdr:colOff>
      <xdr:row>96</xdr:row>
      <xdr:rowOff>77152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3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93679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20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171044</xdr:rowOff>
    </xdr:from>
    <xdr:to>
      <xdr:col>15</xdr:col>
      <xdr:colOff>101600</xdr:colOff>
      <xdr:row>95</xdr:row>
      <xdr:rowOff>101194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28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117721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06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131674</xdr:rowOff>
    </xdr:from>
    <xdr:to>
      <xdr:col>10</xdr:col>
      <xdr:colOff>165100</xdr:colOff>
      <xdr:row>97</xdr:row>
      <xdr:rowOff>61824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9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78351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36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149061</xdr:rowOff>
    </xdr:from>
    <xdr:to>
      <xdr:col>6</xdr:col>
      <xdr:colOff>38100</xdr:colOff>
      <xdr:row>97</xdr:row>
      <xdr:rowOff>79211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0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95738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38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59385</xdr:rowOff>
    </xdr:from>
    <xdr:to>
      <xdr:col>55</xdr:col>
      <xdr:colOff>0</xdr:colOff>
      <xdr:row>36</xdr:row>
      <xdr:rowOff>92358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231585"/>
          <a:ext cx="838200" cy="3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59385</xdr:rowOff>
    </xdr:from>
    <xdr:to>
      <xdr:col>50</xdr:col>
      <xdr:colOff>114300</xdr:colOff>
      <xdr:row>36</xdr:row>
      <xdr:rowOff>102493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31585"/>
          <a:ext cx="889000" cy="4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59712</xdr:rowOff>
    </xdr:from>
    <xdr:to>
      <xdr:col>45</xdr:col>
      <xdr:colOff>177800</xdr:colOff>
      <xdr:row>36</xdr:row>
      <xdr:rowOff>102493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203212"/>
          <a:ext cx="889000" cy="107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59712</xdr:rowOff>
    </xdr:from>
    <xdr:to>
      <xdr:col>41</xdr:col>
      <xdr:colOff>50800</xdr:colOff>
      <xdr:row>37</xdr:row>
      <xdr:rowOff>124613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203212"/>
          <a:ext cx="889000" cy="126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41558</xdr:rowOff>
    </xdr:from>
    <xdr:to>
      <xdr:col>55</xdr:col>
      <xdr:colOff>50800</xdr:colOff>
      <xdr:row>36</xdr:row>
      <xdr:rowOff>143158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19985</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9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8585</xdr:rowOff>
    </xdr:from>
    <xdr:to>
      <xdr:col>50</xdr:col>
      <xdr:colOff>165100</xdr:colOff>
      <xdr:row>36</xdr:row>
      <xdr:rowOff>110185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101312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2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51693</xdr:rowOff>
    </xdr:from>
    <xdr:to>
      <xdr:col>46</xdr:col>
      <xdr:colOff>38100</xdr:colOff>
      <xdr:row>36</xdr:row>
      <xdr:rowOff>153293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2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144420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31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8912</xdr:rowOff>
    </xdr:from>
    <xdr:to>
      <xdr:col>41</xdr:col>
      <xdr:colOff>101600</xdr:colOff>
      <xdr:row>30</xdr:row>
      <xdr:rowOff>110512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5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101639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24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73813</xdr:rowOff>
    </xdr:from>
    <xdr:to>
      <xdr:col>36</xdr:col>
      <xdr:colOff>165100</xdr:colOff>
      <xdr:row>38</xdr:row>
      <xdr:rowOff>3963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166540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1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88233</xdr:rowOff>
    </xdr:from>
    <xdr:to>
      <xdr:col>55</xdr:col>
      <xdr:colOff>0</xdr:colOff>
      <xdr:row>57</xdr:row>
      <xdr:rowOff>60565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346533"/>
          <a:ext cx="838200" cy="48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60565</xdr:rowOff>
    </xdr:from>
    <xdr:to>
      <xdr:col>50</xdr:col>
      <xdr:colOff>114300</xdr:colOff>
      <xdr:row>58</xdr:row>
      <xdr:rowOff>34995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33215"/>
          <a:ext cx="889000" cy="14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34995</xdr:rowOff>
    </xdr:from>
    <xdr:to>
      <xdr:col>45</xdr:col>
      <xdr:colOff>177800</xdr:colOff>
      <xdr:row>58</xdr:row>
      <xdr:rowOff>62420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79095"/>
          <a:ext cx="889000" cy="2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90250</xdr:rowOff>
    </xdr:from>
    <xdr:to>
      <xdr:col>41</xdr:col>
      <xdr:colOff>50800</xdr:colOff>
      <xdr:row>58</xdr:row>
      <xdr:rowOff>62420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62900"/>
          <a:ext cx="889000" cy="14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37433</xdr:rowOff>
    </xdr:from>
    <xdr:to>
      <xdr:col>55</xdr:col>
      <xdr:colOff>50800</xdr:colOff>
      <xdr:row>54</xdr:row>
      <xdr:rowOff>139033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29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60310</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147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9765</xdr:rowOff>
    </xdr:from>
    <xdr:to>
      <xdr:col>50</xdr:col>
      <xdr:colOff>165100</xdr:colOff>
      <xdr:row>57</xdr:row>
      <xdr:rowOff>111365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8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102492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87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155645</xdr:rowOff>
    </xdr:from>
    <xdr:to>
      <xdr:col>46</xdr:col>
      <xdr:colOff>38100</xdr:colOff>
      <xdr:row>58</xdr:row>
      <xdr:rowOff>85795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76922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11620</xdr:rowOff>
    </xdr:from>
    <xdr:to>
      <xdr:col>41</xdr:col>
      <xdr:colOff>101600</xdr:colOff>
      <xdr:row>58</xdr:row>
      <xdr:rowOff>113220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104347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4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39450</xdr:rowOff>
    </xdr:from>
    <xdr:to>
      <xdr:col>36</xdr:col>
      <xdr:colOff>165100</xdr:colOff>
      <xdr:row>57</xdr:row>
      <xdr:rowOff>141050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1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132177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0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128727</xdr:rowOff>
    </xdr:from>
    <xdr:to>
      <xdr:col>55</xdr:col>
      <xdr:colOff>0</xdr:colOff>
      <xdr:row>78</xdr:row>
      <xdr:rowOff>137044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330377"/>
          <a:ext cx="838200" cy="17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119321</xdr:rowOff>
    </xdr:from>
    <xdr:to>
      <xdr:col>50</xdr:col>
      <xdr:colOff>114300</xdr:colOff>
      <xdr:row>78</xdr:row>
      <xdr:rowOff>137044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92421"/>
          <a:ext cx="889000" cy="1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74419</xdr:rowOff>
    </xdr:from>
    <xdr:to>
      <xdr:col>45</xdr:col>
      <xdr:colOff>177800</xdr:colOff>
      <xdr:row>78</xdr:row>
      <xdr:rowOff>119321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47519"/>
          <a:ext cx="889000" cy="4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157749</xdr:rowOff>
    </xdr:from>
    <xdr:to>
      <xdr:col>41</xdr:col>
      <xdr:colOff>50800</xdr:colOff>
      <xdr:row>78</xdr:row>
      <xdr:rowOff>74419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187949"/>
          <a:ext cx="889000" cy="25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77927</xdr:rowOff>
    </xdr:from>
    <xdr:to>
      <xdr:col>55</xdr:col>
      <xdr:colOff>50800</xdr:colOff>
      <xdr:row>78</xdr:row>
      <xdr:rowOff>8077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2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100804</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13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86244</xdr:rowOff>
    </xdr:from>
    <xdr:to>
      <xdr:col>50</xdr:col>
      <xdr:colOff>165100</xdr:colOff>
      <xdr:row>79</xdr:row>
      <xdr:rowOff>16394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5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7521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55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68521</xdr:rowOff>
    </xdr:from>
    <xdr:to>
      <xdr:col>46</xdr:col>
      <xdr:colOff>38100</xdr:colOff>
      <xdr:row>78</xdr:row>
      <xdr:rowOff>170121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4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161248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3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23619</xdr:rowOff>
    </xdr:from>
    <xdr:to>
      <xdr:col>41</xdr:col>
      <xdr:colOff>101600</xdr:colOff>
      <xdr:row>78</xdr:row>
      <xdr:rowOff>125219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9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116346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48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106949</xdr:rowOff>
    </xdr:from>
    <xdr:to>
      <xdr:col>36</xdr:col>
      <xdr:colOff>165100</xdr:colOff>
      <xdr:row>77</xdr:row>
      <xdr:rowOff>37099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13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53626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91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82728</xdr:rowOff>
    </xdr:from>
    <xdr:to>
      <xdr:col>55</xdr:col>
      <xdr:colOff>0</xdr:colOff>
      <xdr:row>96</xdr:row>
      <xdr:rowOff>144945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5856128"/>
          <a:ext cx="838200" cy="74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144945</xdr:rowOff>
    </xdr:from>
    <xdr:to>
      <xdr:col>50</xdr:col>
      <xdr:colOff>114300</xdr:colOff>
      <xdr:row>97</xdr:row>
      <xdr:rowOff>162395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604145"/>
          <a:ext cx="889000" cy="1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162395</xdr:rowOff>
    </xdr:from>
    <xdr:to>
      <xdr:col>45</xdr:col>
      <xdr:colOff>177800</xdr:colOff>
      <xdr:row>98</xdr:row>
      <xdr:rowOff>106032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93045"/>
          <a:ext cx="889000" cy="1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106032</xdr:rowOff>
    </xdr:from>
    <xdr:to>
      <xdr:col>41</xdr:col>
      <xdr:colOff>50800</xdr:colOff>
      <xdr:row>98</xdr:row>
      <xdr:rowOff>112243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908132"/>
          <a:ext cx="889000" cy="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31928</xdr:rowOff>
    </xdr:from>
    <xdr:to>
      <xdr:col>55</xdr:col>
      <xdr:colOff>50800</xdr:colOff>
      <xdr:row>92</xdr:row>
      <xdr:rowOff>133528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580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54805</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6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94145</xdr:rowOff>
    </xdr:from>
    <xdr:to>
      <xdr:col>50</xdr:col>
      <xdr:colOff>165100</xdr:colOff>
      <xdr:row>97</xdr:row>
      <xdr:rowOff>24295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15422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64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111595</xdr:rowOff>
    </xdr:from>
    <xdr:to>
      <xdr:col>46</xdr:col>
      <xdr:colOff>38100</xdr:colOff>
      <xdr:row>98</xdr:row>
      <xdr:rowOff>41745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32872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3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55232</xdr:rowOff>
    </xdr:from>
    <xdr:to>
      <xdr:col>41</xdr:col>
      <xdr:colOff>101600</xdr:colOff>
      <xdr:row>98</xdr:row>
      <xdr:rowOff>156832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147959</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26428" y="1695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61443</xdr:rowOff>
    </xdr:from>
    <xdr:to>
      <xdr:col>36</xdr:col>
      <xdr:colOff>165100</xdr:colOff>
      <xdr:row>98</xdr:row>
      <xdr:rowOff>163043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6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154170</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37428" y="1695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11753</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841053"/>
          <a:ext cx="1269" cy="813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129880</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61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11753</xdr:rowOff>
    </xdr:from>
    <xdr:to>
      <xdr:col>86</xdr:col>
      <xdr:colOff>25400</xdr:colOff>
      <xdr:row>34</xdr:row>
      <xdr:rowOff>11753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84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32967</xdr:rowOff>
    </xdr:from>
    <xdr:to>
      <xdr:col>85</xdr:col>
      <xdr:colOff>127000</xdr:colOff>
      <xdr:row>35</xdr:row>
      <xdr:rowOff>138763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033717"/>
          <a:ext cx="838200" cy="10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147314</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90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168887</xdr:rowOff>
    </xdr:from>
    <xdr:to>
      <xdr:col>85</xdr:col>
      <xdr:colOff>177800</xdr:colOff>
      <xdr:row>38</xdr:row>
      <xdr:rowOff>99037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48900</xdr:rowOff>
    </xdr:from>
    <xdr:to>
      <xdr:col>81</xdr:col>
      <xdr:colOff>50800</xdr:colOff>
      <xdr:row>35</xdr:row>
      <xdr:rowOff>138763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5535300"/>
          <a:ext cx="889000" cy="60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9461</xdr:rowOff>
    </xdr:from>
    <xdr:to>
      <xdr:col>81</xdr:col>
      <xdr:colOff>101600</xdr:colOff>
      <xdr:row>38</xdr:row>
      <xdr:rowOff>111061</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2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102188</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61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161440</xdr:rowOff>
    </xdr:from>
    <xdr:to>
      <xdr:col>76</xdr:col>
      <xdr:colOff>114300</xdr:colOff>
      <xdr:row>32</xdr:row>
      <xdr:rowOff>48900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5476390"/>
          <a:ext cx="889000" cy="5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167241</xdr:rowOff>
    </xdr:from>
    <xdr:to>
      <xdr:col>76</xdr:col>
      <xdr:colOff>165100</xdr:colOff>
      <xdr:row>38</xdr:row>
      <xdr:rowOff>97391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1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88518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60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78801</xdr:rowOff>
    </xdr:from>
    <xdr:to>
      <xdr:col>71</xdr:col>
      <xdr:colOff>177800</xdr:colOff>
      <xdr:row>31</xdr:row>
      <xdr:rowOff>161440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5393751"/>
          <a:ext cx="889000" cy="8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112971</xdr:rowOff>
    </xdr:from>
    <xdr:to>
      <xdr:col>72</xdr:col>
      <xdr:colOff>38100</xdr:colOff>
      <xdr:row>38</xdr:row>
      <xdr:rowOff>43121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5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34248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54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113817</xdr:rowOff>
    </xdr:from>
    <xdr:to>
      <xdr:col>67</xdr:col>
      <xdr:colOff>101600</xdr:colOff>
      <xdr:row>38</xdr:row>
      <xdr:rowOff>43968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4574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35094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55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153617</xdr:rowOff>
    </xdr:from>
    <xdr:to>
      <xdr:col>85</xdr:col>
      <xdr:colOff>177800</xdr:colOff>
      <xdr:row>35</xdr:row>
      <xdr:rowOff>83767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598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5044</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583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87963</xdr:rowOff>
    </xdr:from>
    <xdr:to>
      <xdr:col>81</xdr:col>
      <xdr:colOff>101600</xdr:colOff>
      <xdr:row>36</xdr:row>
      <xdr:rowOff>18113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08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34640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14111" y="586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169550</xdr:rowOff>
    </xdr:from>
    <xdr:to>
      <xdr:col>76</xdr:col>
      <xdr:colOff>165100</xdr:colOff>
      <xdr:row>32</xdr:row>
      <xdr:rowOff>99700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54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116227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525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110640</xdr:rowOff>
    </xdr:from>
    <xdr:to>
      <xdr:col>72</xdr:col>
      <xdr:colOff>38100</xdr:colOff>
      <xdr:row>32</xdr:row>
      <xdr:rowOff>40790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54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57317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520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28001</xdr:rowOff>
    </xdr:from>
    <xdr:to>
      <xdr:col>67</xdr:col>
      <xdr:colOff>101600</xdr:colOff>
      <xdr:row>31</xdr:row>
      <xdr:rowOff>129601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534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146128</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511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51676</xdr:rowOff>
    </xdr:from>
    <xdr:to>
      <xdr:col>85</xdr:col>
      <xdr:colOff>127000</xdr:colOff>
      <xdr:row>75</xdr:row>
      <xdr:rowOff>126162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910426"/>
          <a:ext cx="838200" cy="7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126162</xdr:rowOff>
    </xdr:from>
    <xdr:to>
      <xdr:col>81</xdr:col>
      <xdr:colOff>50800</xdr:colOff>
      <xdr:row>75</xdr:row>
      <xdr:rowOff>147676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984912"/>
          <a:ext cx="889000" cy="2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141059</xdr:rowOff>
    </xdr:from>
    <xdr:to>
      <xdr:col>76</xdr:col>
      <xdr:colOff>114300</xdr:colOff>
      <xdr:row>75</xdr:row>
      <xdr:rowOff>147676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999809"/>
          <a:ext cx="889000" cy="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141059</xdr:rowOff>
    </xdr:from>
    <xdr:to>
      <xdr:col>71</xdr:col>
      <xdr:colOff>177800</xdr:colOff>
      <xdr:row>76</xdr:row>
      <xdr:rowOff>33516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999809"/>
          <a:ext cx="889000" cy="6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876</xdr:rowOff>
    </xdr:from>
    <xdr:to>
      <xdr:col>85</xdr:col>
      <xdr:colOff>177800</xdr:colOff>
      <xdr:row>75</xdr:row>
      <xdr:rowOff>102476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8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150753</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83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75362</xdr:rowOff>
    </xdr:from>
    <xdr:to>
      <xdr:col>81</xdr:col>
      <xdr:colOff>101600</xdr:colOff>
      <xdr:row>76</xdr:row>
      <xdr:rowOff>5513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9341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168088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0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96875</xdr:rowOff>
    </xdr:from>
    <xdr:to>
      <xdr:col>76</xdr:col>
      <xdr:colOff>165100</xdr:colOff>
      <xdr:row>76</xdr:row>
      <xdr:rowOff>27025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95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18153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04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90259</xdr:rowOff>
    </xdr:from>
    <xdr:to>
      <xdr:col>72</xdr:col>
      <xdr:colOff>38100</xdr:colOff>
      <xdr:row>76</xdr:row>
      <xdr:rowOff>20408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9490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11537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04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154166</xdr:rowOff>
    </xdr:from>
    <xdr:to>
      <xdr:col>67</xdr:col>
      <xdr:colOff>101600</xdr:colOff>
      <xdr:row>76</xdr:row>
      <xdr:rowOff>84316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01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75443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1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54918</xdr:rowOff>
    </xdr:from>
    <xdr:to>
      <xdr:col>85</xdr:col>
      <xdr:colOff>127000</xdr:colOff>
      <xdr:row>98</xdr:row>
      <xdr:rowOff>79679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57018"/>
          <a:ext cx="838200" cy="2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127836</xdr:rowOff>
    </xdr:from>
    <xdr:to>
      <xdr:col>81</xdr:col>
      <xdr:colOff>50800</xdr:colOff>
      <xdr:row>98</xdr:row>
      <xdr:rowOff>54918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758486"/>
          <a:ext cx="889000" cy="9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127836</xdr:rowOff>
    </xdr:from>
    <xdr:to>
      <xdr:col>76</xdr:col>
      <xdr:colOff>114300</xdr:colOff>
      <xdr:row>98</xdr:row>
      <xdr:rowOff>82317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58486"/>
          <a:ext cx="889000" cy="12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82317</xdr:rowOff>
    </xdr:from>
    <xdr:to>
      <xdr:col>71</xdr:col>
      <xdr:colOff>177800</xdr:colOff>
      <xdr:row>98</xdr:row>
      <xdr:rowOff>134460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84417"/>
          <a:ext cx="889000" cy="5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28879</xdr:rowOff>
    </xdr:from>
    <xdr:to>
      <xdr:col>85</xdr:col>
      <xdr:colOff>177800</xdr:colOff>
      <xdr:row>98</xdr:row>
      <xdr:rowOff>130479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3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120550</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4118</xdr:rowOff>
    </xdr:from>
    <xdr:to>
      <xdr:col>81</xdr:col>
      <xdr:colOff>101600</xdr:colOff>
      <xdr:row>98</xdr:row>
      <xdr:rowOff>105718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0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96845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9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77036</xdr:rowOff>
    </xdr:from>
    <xdr:to>
      <xdr:col>76</xdr:col>
      <xdr:colOff>165100</xdr:colOff>
      <xdr:row>98</xdr:row>
      <xdr:rowOff>7186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23713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4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31517</xdr:rowOff>
    </xdr:from>
    <xdr:to>
      <xdr:col>72</xdr:col>
      <xdr:colOff>38100</xdr:colOff>
      <xdr:row>98</xdr:row>
      <xdr:rowOff>133117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124244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2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83660</xdr:rowOff>
    </xdr:from>
    <xdr:to>
      <xdr:col>67</xdr:col>
      <xdr:colOff>101600</xdr:colOff>
      <xdr:row>99</xdr:row>
      <xdr:rowOff>13810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8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4937</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7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70565</xdr:rowOff>
    </xdr:from>
    <xdr:to>
      <xdr:col>116</xdr:col>
      <xdr:colOff>63500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757115"/>
          <a:ext cx="838200" cy="2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19765</xdr:rowOff>
    </xdr:from>
    <xdr:to>
      <xdr:col>116</xdr:col>
      <xdr:colOff>114300</xdr:colOff>
      <xdr:row>39</xdr:row>
      <xdr:rowOff>121365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7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106142</xdr:rowOff>
    </xdr:from>
    <xdr:ext cx="378565"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621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77825</xdr:rowOff>
    </xdr:from>
    <xdr:to>
      <xdr:col>116</xdr:col>
      <xdr:colOff>63500</xdr:colOff>
      <xdr:row>57</xdr:row>
      <xdr:rowOff>87541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850475"/>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102036</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74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53137</xdr:rowOff>
    </xdr:from>
    <xdr:to>
      <xdr:col>111</xdr:col>
      <xdr:colOff>177800</xdr:colOff>
      <xdr:row>57</xdr:row>
      <xdr:rowOff>77825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9825787"/>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59517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28829</xdr:rowOff>
    </xdr:from>
    <xdr:to>
      <xdr:col>107</xdr:col>
      <xdr:colOff>50800</xdr:colOff>
      <xdr:row>57</xdr:row>
      <xdr:rowOff>53137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801479"/>
          <a:ext cx="8890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166904</xdr:rowOff>
    </xdr:from>
    <xdr:to>
      <xdr:col>102</xdr:col>
      <xdr:colOff>114300</xdr:colOff>
      <xdr:row>57</xdr:row>
      <xdr:rowOff>28829</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768104"/>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31361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36741</xdr:rowOff>
    </xdr:from>
    <xdr:to>
      <xdr:col>116</xdr:col>
      <xdr:colOff>114300</xdr:colOff>
      <xdr:row>57</xdr:row>
      <xdr:rowOff>138341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80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59618</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66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27025</xdr:rowOff>
    </xdr:from>
    <xdr:to>
      <xdr:col>112</xdr:col>
      <xdr:colOff>38100</xdr:colOff>
      <xdr:row>57</xdr:row>
      <xdr:rowOff>128625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7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145152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57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2337</xdr:rowOff>
    </xdr:from>
    <xdr:to>
      <xdr:col>107</xdr:col>
      <xdr:colOff>101600</xdr:colOff>
      <xdr:row>57</xdr:row>
      <xdr:rowOff>103937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77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120464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55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149479</xdr:rowOff>
    </xdr:from>
    <xdr:to>
      <xdr:col>102</xdr:col>
      <xdr:colOff>165100</xdr:colOff>
      <xdr:row>57</xdr:row>
      <xdr:rowOff>79629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7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96156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52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116104</xdr:rowOff>
    </xdr:from>
    <xdr:to>
      <xdr:col>98</xdr:col>
      <xdr:colOff>38100</xdr:colOff>
      <xdr:row>57</xdr:row>
      <xdr:rowOff>46254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71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62781</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389111" y="94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95428</xdr:rowOff>
    </xdr:from>
    <xdr:to>
      <xdr:col>116</xdr:col>
      <xdr:colOff>63500</xdr:colOff>
      <xdr:row>74</xdr:row>
      <xdr:rowOff>159036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782728"/>
          <a:ext cx="838200" cy="6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159036</xdr:rowOff>
    </xdr:from>
    <xdr:to>
      <xdr:col>111</xdr:col>
      <xdr:colOff>177800</xdr:colOff>
      <xdr:row>75</xdr:row>
      <xdr:rowOff>23038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846336"/>
          <a:ext cx="889000" cy="3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23038</xdr:rowOff>
    </xdr:from>
    <xdr:to>
      <xdr:col>107</xdr:col>
      <xdr:colOff>50800</xdr:colOff>
      <xdr:row>75</xdr:row>
      <xdr:rowOff>51232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81788"/>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138500</xdr:rowOff>
    </xdr:from>
    <xdr:to>
      <xdr:col>102</xdr:col>
      <xdr:colOff>114300</xdr:colOff>
      <xdr:row>75</xdr:row>
      <xdr:rowOff>51232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654350"/>
          <a:ext cx="889000" cy="25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44628</xdr:rowOff>
    </xdr:from>
    <xdr:to>
      <xdr:col>116</xdr:col>
      <xdr:colOff>114300</xdr:colOff>
      <xdr:row>74</xdr:row>
      <xdr:rowOff>146228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67505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8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108236</xdr:rowOff>
    </xdr:from>
    <xdr:to>
      <xdr:col>112</xdr:col>
      <xdr:colOff>38100</xdr:colOff>
      <xdr:row>75</xdr:row>
      <xdr:rowOff>38386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54913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57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143688</xdr:rowOff>
    </xdr:from>
    <xdr:to>
      <xdr:col>107</xdr:col>
      <xdr:colOff>101600</xdr:colOff>
      <xdr:row>75</xdr:row>
      <xdr:rowOff>73838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90365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60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432</xdr:rowOff>
    </xdr:from>
    <xdr:to>
      <xdr:col>102</xdr:col>
      <xdr:colOff>165100</xdr:colOff>
      <xdr:row>75</xdr:row>
      <xdr:rowOff>102032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5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118559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63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87700</xdr:rowOff>
    </xdr:from>
    <xdr:to>
      <xdr:col>98</xdr:col>
      <xdr:colOff>38100</xdr:colOff>
      <xdr:row>74</xdr:row>
      <xdr:rowOff>17850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34377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37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性質別の住民一人当たりのコストのうち、類似団体平均を上回っているのは人件費、扶助費、</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災害復旧事業費、貸付金、繰出金である。</a:t>
          </a:r>
          <a:endParaRPr lang="ja-JP" altLang="ja-JP" sz="1400">
            <a:effectLst/>
          </a:endParaRPr>
        </a:p>
        <a:p>
          <a:r>
            <a:rPr kumimoji="1" lang="ja-JP" altLang="ja-JP" sz="1100">
              <a:solidFill>
                <a:schemeClr val="dk1"/>
              </a:solidFill>
              <a:effectLst/>
              <a:latin typeface="+mn-lt"/>
              <a:ea typeface="+mn-ea"/>
              <a:cs typeface="+mn-cs"/>
            </a:rPr>
            <a:t>　平成３０年７月豪雨災害及び令和３年大雨災害の影響により、災害復旧事業費が前年度と同様に高水準で推移している</a:t>
          </a:r>
          <a:r>
            <a:rPr kumimoji="1" lang="ja-JP" altLang="en-US" sz="1100">
              <a:solidFill>
                <a:schemeClr val="dk1"/>
              </a:solidFill>
              <a:effectLst/>
              <a:latin typeface="+mn-lt"/>
              <a:ea typeface="+mn-ea"/>
              <a:cs typeface="+mn-cs"/>
            </a:rPr>
            <a:t>ことに加え、庁舎移転事業の実施により</a:t>
          </a:r>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が増加している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令和４年度に</a:t>
          </a:r>
          <a:r>
            <a:rPr kumimoji="1" lang="ja-JP" altLang="ja-JP" sz="1100">
              <a:solidFill>
                <a:schemeClr val="dk1"/>
              </a:solidFill>
              <a:effectLst/>
              <a:latin typeface="+mn-lt"/>
              <a:ea typeface="+mn-ea"/>
              <a:cs typeface="+mn-cs"/>
            </a:rPr>
            <a:t>職員の給与削減措置を終了したことに</a:t>
          </a:r>
          <a:r>
            <a:rPr kumimoji="1" lang="ja-JP" altLang="en-US" sz="1100">
              <a:solidFill>
                <a:schemeClr val="dk1"/>
              </a:solidFill>
              <a:effectLst/>
              <a:latin typeface="+mn-lt"/>
              <a:ea typeface="+mn-ea"/>
              <a:cs typeface="+mn-cs"/>
            </a:rPr>
            <a:t>加え、任期の定めのない職員の給与や会計年度任用職員の報酬等の見直しに</a:t>
          </a:r>
          <a:r>
            <a:rPr kumimoji="1" lang="ja-JP" altLang="ja-JP" sz="1100">
              <a:solidFill>
                <a:schemeClr val="dk1"/>
              </a:solidFill>
              <a:effectLst/>
              <a:latin typeface="+mn-lt"/>
              <a:ea typeface="+mn-ea"/>
              <a:cs typeface="+mn-cs"/>
            </a:rPr>
            <a:t>伴い、人件費が前年度と比べ増加した。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社会情勢による生活保護費の増加や、電力・ガス・食料品等価格高騰対策事業の実施により扶助費が前年度と比べ増加した。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23,064
22,744
118.23
16,248,620
15,657,508
520,297
7,905,162
15,400,463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46736</xdr:rowOff>
    </xdr:from>
    <xdr:to>
      <xdr:col>24</xdr:col>
      <xdr:colOff>63500</xdr:colOff>
      <xdr:row>32</xdr:row>
      <xdr:rowOff>159893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33136"/>
          <a:ext cx="8382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159893</xdr:rowOff>
    </xdr:from>
    <xdr:to>
      <xdr:col>19</xdr:col>
      <xdr:colOff>177800</xdr:colOff>
      <xdr:row>33</xdr:row>
      <xdr:rowOff>66929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46293"/>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26924</xdr:rowOff>
    </xdr:from>
    <xdr:to>
      <xdr:col>15</xdr:col>
      <xdr:colOff>50800</xdr:colOff>
      <xdr:row>33</xdr:row>
      <xdr:rowOff>66929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84774"/>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22352</xdr:rowOff>
    </xdr:from>
    <xdr:to>
      <xdr:col>10</xdr:col>
      <xdr:colOff>114300</xdr:colOff>
      <xdr:row>33</xdr:row>
      <xdr:rowOff>26924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802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167386</xdr:rowOff>
    </xdr:from>
    <xdr:to>
      <xdr:col>24</xdr:col>
      <xdr:colOff>114300</xdr:colOff>
      <xdr:row>32</xdr:row>
      <xdr:rowOff>97536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8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18813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109093</xdr:rowOff>
    </xdr:from>
    <xdr:to>
      <xdr:col>20</xdr:col>
      <xdr:colOff>38100</xdr:colOff>
      <xdr:row>33</xdr:row>
      <xdr:rowOff>39243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9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55770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7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16129</xdr:rowOff>
    </xdr:from>
    <xdr:to>
      <xdr:col>15</xdr:col>
      <xdr:colOff>101600</xdr:colOff>
      <xdr:row>33</xdr:row>
      <xdr:rowOff>117729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7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134256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4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147574</xdr:rowOff>
    </xdr:from>
    <xdr:to>
      <xdr:col>10</xdr:col>
      <xdr:colOff>165100</xdr:colOff>
      <xdr:row>33</xdr:row>
      <xdr:rowOff>77724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94251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0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143002</xdr:rowOff>
    </xdr:from>
    <xdr:to>
      <xdr:col>6</xdr:col>
      <xdr:colOff>38100</xdr:colOff>
      <xdr:row>33</xdr:row>
      <xdr:rowOff>73152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89679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0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45548</xdr:rowOff>
    </xdr:from>
    <xdr:to>
      <xdr:col>24</xdr:col>
      <xdr:colOff>63500</xdr:colOff>
      <xdr:row>57</xdr:row>
      <xdr:rowOff>21133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46748"/>
          <a:ext cx="838200" cy="14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16104</xdr:rowOff>
    </xdr:from>
    <xdr:to>
      <xdr:col>19</xdr:col>
      <xdr:colOff>177800</xdr:colOff>
      <xdr:row>57</xdr:row>
      <xdr:rowOff>21133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8875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93203</xdr:rowOff>
    </xdr:from>
    <xdr:to>
      <xdr:col>15</xdr:col>
      <xdr:colOff>50800</xdr:colOff>
      <xdr:row>57</xdr:row>
      <xdr:rowOff>16104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22953"/>
          <a:ext cx="889000" cy="26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93203</xdr:rowOff>
    </xdr:from>
    <xdr:to>
      <xdr:col>10</xdr:col>
      <xdr:colOff>114300</xdr:colOff>
      <xdr:row>57</xdr:row>
      <xdr:rowOff>171297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22953"/>
          <a:ext cx="889000" cy="42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166198</xdr:rowOff>
    </xdr:from>
    <xdr:to>
      <xdr:col>24</xdr:col>
      <xdr:colOff>114300</xdr:colOff>
      <xdr:row>56</xdr:row>
      <xdr:rowOff>96348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17625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4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141783</xdr:rowOff>
    </xdr:from>
    <xdr:to>
      <xdr:col>20</xdr:col>
      <xdr:colOff>38100</xdr:colOff>
      <xdr:row>57</xdr:row>
      <xdr:rowOff>71933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88460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1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136754</xdr:rowOff>
    </xdr:from>
    <xdr:to>
      <xdr:col>15</xdr:col>
      <xdr:colOff>101600</xdr:colOff>
      <xdr:row>57</xdr:row>
      <xdr:rowOff>66904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3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83431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1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42403</xdr:rowOff>
    </xdr:from>
    <xdr:to>
      <xdr:col>10</xdr:col>
      <xdr:colOff>165100</xdr:colOff>
      <xdr:row>55</xdr:row>
      <xdr:rowOff>144003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7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135130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64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120497</xdr:rowOff>
    </xdr:from>
    <xdr:to>
      <xdr:col>6</xdr:col>
      <xdr:colOff>38100</xdr:colOff>
      <xdr:row>58</xdr:row>
      <xdr:rowOff>50647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41774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8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100664</xdr:rowOff>
    </xdr:from>
    <xdr:to>
      <xdr:col>24</xdr:col>
      <xdr:colOff>63500</xdr:colOff>
      <xdr:row>74</xdr:row>
      <xdr:rowOff>1070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45064"/>
          <a:ext cx="838200" cy="24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119627</xdr:rowOff>
    </xdr:from>
    <xdr:to>
      <xdr:col>19</xdr:col>
      <xdr:colOff>177800</xdr:colOff>
      <xdr:row>74</xdr:row>
      <xdr:rowOff>1070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635477"/>
          <a:ext cx="889000" cy="5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119627</xdr:rowOff>
    </xdr:from>
    <xdr:to>
      <xdr:col>15</xdr:col>
      <xdr:colOff>50800</xdr:colOff>
      <xdr:row>75</xdr:row>
      <xdr:rowOff>87154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35477"/>
          <a:ext cx="889000" cy="3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114728</xdr:rowOff>
    </xdr:from>
    <xdr:to>
      <xdr:col>10</xdr:col>
      <xdr:colOff>114300</xdr:colOff>
      <xdr:row>75</xdr:row>
      <xdr:rowOff>87154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802028"/>
          <a:ext cx="889000" cy="14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49864</xdr:rowOff>
    </xdr:from>
    <xdr:to>
      <xdr:col>24</xdr:col>
      <xdr:colOff>114300</xdr:colOff>
      <xdr:row>72</xdr:row>
      <xdr:rowOff>151464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72741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4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121720</xdr:rowOff>
    </xdr:from>
    <xdr:to>
      <xdr:col>20</xdr:col>
      <xdr:colOff>38100</xdr:colOff>
      <xdr:row>74</xdr:row>
      <xdr:rowOff>51870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3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68397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1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68827</xdr:rowOff>
    </xdr:from>
    <xdr:to>
      <xdr:col>15</xdr:col>
      <xdr:colOff>101600</xdr:colOff>
      <xdr:row>73</xdr:row>
      <xdr:rowOff>170427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8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15504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5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36354</xdr:rowOff>
    </xdr:from>
    <xdr:to>
      <xdr:col>10</xdr:col>
      <xdr:colOff>165100</xdr:colOff>
      <xdr:row>75</xdr:row>
      <xdr:rowOff>137954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154481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7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63928</xdr:rowOff>
    </xdr:from>
    <xdr:to>
      <xdr:col>6</xdr:col>
      <xdr:colOff>38100</xdr:colOff>
      <xdr:row>74</xdr:row>
      <xdr:rowOff>165528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5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10605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2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105696</xdr:rowOff>
    </xdr:from>
    <xdr:to>
      <xdr:col>24</xdr:col>
      <xdr:colOff>63500</xdr:colOff>
      <xdr:row>96</xdr:row>
      <xdr:rowOff>164942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64896"/>
          <a:ext cx="838200" cy="5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18523</xdr:rowOff>
    </xdr:from>
    <xdr:to>
      <xdr:col>19</xdr:col>
      <xdr:colOff>177800</xdr:colOff>
      <xdr:row>96</xdr:row>
      <xdr:rowOff>164942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477723"/>
          <a:ext cx="889000" cy="14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18523</xdr:rowOff>
    </xdr:from>
    <xdr:to>
      <xdr:col>15</xdr:col>
      <xdr:colOff>50800</xdr:colOff>
      <xdr:row>97</xdr:row>
      <xdr:rowOff>51955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77723"/>
          <a:ext cx="889000" cy="20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51955</xdr:rowOff>
    </xdr:from>
    <xdr:to>
      <xdr:col>10</xdr:col>
      <xdr:colOff>114300</xdr:colOff>
      <xdr:row>97</xdr:row>
      <xdr:rowOff>118574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82605"/>
          <a:ext cx="889000" cy="6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54896</xdr:rowOff>
    </xdr:from>
    <xdr:to>
      <xdr:col>24</xdr:col>
      <xdr:colOff>114300</xdr:colOff>
      <xdr:row>96</xdr:row>
      <xdr:rowOff>156496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33323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114142</xdr:rowOff>
    </xdr:from>
    <xdr:to>
      <xdr:col>20</xdr:col>
      <xdr:colOff>38100</xdr:colOff>
      <xdr:row>97</xdr:row>
      <xdr:rowOff>44292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35419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6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139173</xdr:rowOff>
    </xdr:from>
    <xdr:to>
      <xdr:col>15</xdr:col>
      <xdr:colOff>101600</xdr:colOff>
      <xdr:row>96</xdr:row>
      <xdr:rowOff>69323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2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60450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1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1155</xdr:rowOff>
    </xdr:from>
    <xdr:to>
      <xdr:col>10</xdr:col>
      <xdr:colOff>165100</xdr:colOff>
      <xdr:row>97</xdr:row>
      <xdr:rowOff>102755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3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93882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67774</xdr:rowOff>
    </xdr:from>
    <xdr:to>
      <xdr:col>6</xdr:col>
      <xdr:colOff>38100</xdr:colOff>
      <xdr:row>97</xdr:row>
      <xdr:rowOff>169374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160501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9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25727</xdr:rowOff>
    </xdr:from>
    <xdr:to>
      <xdr:col>55</xdr:col>
      <xdr:colOff>0</xdr:colOff>
      <xdr:row>36</xdr:row>
      <xdr:rowOff>38463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197927"/>
          <a:ext cx="8382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38463</xdr:rowOff>
    </xdr:from>
    <xdr:to>
      <xdr:col>50</xdr:col>
      <xdr:colOff>114300</xdr:colOff>
      <xdr:row>36</xdr:row>
      <xdr:rowOff>49566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210663"/>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49566</xdr:rowOff>
    </xdr:from>
    <xdr:to>
      <xdr:col>45</xdr:col>
      <xdr:colOff>177800</xdr:colOff>
      <xdr:row>36</xdr:row>
      <xdr:rowOff>60996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2217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60996</xdr:rowOff>
    </xdr:from>
    <xdr:to>
      <xdr:col>41</xdr:col>
      <xdr:colOff>50800</xdr:colOff>
      <xdr:row>36</xdr:row>
      <xdr:rowOff>72426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2331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129702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148643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146377</xdr:rowOff>
    </xdr:from>
    <xdr:to>
      <xdr:col>55</xdr:col>
      <xdr:colOff>50800</xdr:colOff>
      <xdr:row>36</xdr:row>
      <xdr:rowOff>76527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14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169254</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99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159113</xdr:rowOff>
    </xdr:from>
    <xdr:to>
      <xdr:col>50</xdr:col>
      <xdr:colOff>165100</xdr:colOff>
      <xdr:row>36</xdr:row>
      <xdr:rowOff>89263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15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105790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93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170216</xdr:rowOff>
    </xdr:from>
    <xdr:to>
      <xdr:col>46</xdr:col>
      <xdr:colOff>38100</xdr:colOff>
      <xdr:row>36</xdr:row>
      <xdr:rowOff>100366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17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116893</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10196</xdr:rowOff>
    </xdr:from>
    <xdr:to>
      <xdr:col>41</xdr:col>
      <xdr:colOff>101600</xdr:colOff>
      <xdr:row>36</xdr:row>
      <xdr:rowOff>111796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1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128323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95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21626</xdr:rowOff>
    </xdr:from>
    <xdr:to>
      <xdr:col>36</xdr:col>
      <xdr:colOff>165100</xdr:colOff>
      <xdr:row>36</xdr:row>
      <xdr:rowOff>123226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19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139753</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96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8122</xdr:rowOff>
    </xdr:from>
    <xdr:to>
      <xdr:col>55</xdr:col>
      <xdr:colOff>0</xdr:colOff>
      <xdr:row>58</xdr:row>
      <xdr:rowOff>57423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52222"/>
          <a:ext cx="838200" cy="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167360</xdr:rowOff>
    </xdr:from>
    <xdr:to>
      <xdr:col>50</xdr:col>
      <xdr:colOff>114300</xdr:colOff>
      <xdr:row>58</xdr:row>
      <xdr:rowOff>8122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40010"/>
          <a:ext cx="889000" cy="1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167360</xdr:rowOff>
    </xdr:from>
    <xdr:to>
      <xdr:col>45</xdr:col>
      <xdr:colOff>177800</xdr:colOff>
      <xdr:row>58</xdr:row>
      <xdr:rowOff>10275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40010"/>
          <a:ext cx="8890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10275</xdr:rowOff>
    </xdr:from>
    <xdr:to>
      <xdr:col>41</xdr:col>
      <xdr:colOff>50800</xdr:colOff>
      <xdr:row>58</xdr:row>
      <xdr:rowOff>104210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54375"/>
          <a:ext cx="889000" cy="9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6623</xdr:rowOff>
    </xdr:from>
    <xdr:to>
      <xdr:col>55</xdr:col>
      <xdr:colOff>50800</xdr:colOff>
      <xdr:row>58</xdr:row>
      <xdr:rowOff>108223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5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156500</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2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128772</xdr:rowOff>
    </xdr:from>
    <xdr:to>
      <xdr:col>50</xdr:col>
      <xdr:colOff>165100</xdr:colOff>
      <xdr:row>58</xdr:row>
      <xdr:rowOff>58922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0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50049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9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116560</xdr:rowOff>
    </xdr:from>
    <xdr:to>
      <xdr:col>46</xdr:col>
      <xdr:colOff>38100</xdr:colOff>
      <xdr:row>58</xdr:row>
      <xdr:rowOff>46710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37837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8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130925</xdr:rowOff>
    </xdr:from>
    <xdr:to>
      <xdr:col>41</xdr:col>
      <xdr:colOff>101600</xdr:colOff>
      <xdr:row>58</xdr:row>
      <xdr:rowOff>61075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0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52202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53410</xdr:rowOff>
    </xdr:from>
    <xdr:to>
      <xdr:col>36</xdr:col>
      <xdr:colOff>165100</xdr:colOff>
      <xdr:row>58</xdr:row>
      <xdr:rowOff>155010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146137</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9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128327</xdr:rowOff>
    </xdr:from>
    <xdr:to>
      <xdr:col>55</xdr:col>
      <xdr:colOff>0</xdr:colOff>
      <xdr:row>77</xdr:row>
      <xdr:rowOff>8407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58527"/>
          <a:ext cx="838200" cy="5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128327</xdr:rowOff>
    </xdr:from>
    <xdr:to>
      <xdr:col>50</xdr:col>
      <xdr:colOff>114300</xdr:colOff>
      <xdr:row>76</xdr:row>
      <xdr:rowOff>163779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58527"/>
          <a:ext cx="889000" cy="3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163779</xdr:rowOff>
    </xdr:from>
    <xdr:to>
      <xdr:col>45</xdr:col>
      <xdr:colOff>177800</xdr:colOff>
      <xdr:row>77</xdr:row>
      <xdr:rowOff>33934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93979"/>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23095</xdr:rowOff>
    </xdr:from>
    <xdr:to>
      <xdr:col>41</xdr:col>
      <xdr:colOff>50800</xdr:colOff>
      <xdr:row>77</xdr:row>
      <xdr:rowOff>33934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24745"/>
          <a:ext cx="889000" cy="1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129057</xdr:rowOff>
    </xdr:from>
    <xdr:to>
      <xdr:col>55</xdr:col>
      <xdr:colOff>50800</xdr:colOff>
      <xdr:row>77</xdr:row>
      <xdr:rowOff>59207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5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151934</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1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77527</xdr:rowOff>
    </xdr:from>
    <xdr:to>
      <xdr:col>50</xdr:col>
      <xdr:colOff>165100</xdr:colOff>
      <xdr:row>77</xdr:row>
      <xdr:rowOff>7677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0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24204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8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112979</xdr:rowOff>
    </xdr:from>
    <xdr:to>
      <xdr:col>46</xdr:col>
      <xdr:colOff>38100</xdr:colOff>
      <xdr:row>77</xdr:row>
      <xdr:rowOff>43129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4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34256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154584</xdr:rowOff>
    </xdr:from>
    <xdr:to>
      <xdr:col>41</xdr:col>
      <xdr:colOff>101600</xdr:colOff>
      <xdr:row>77</xdr:row>
      <xdr:rowOff>84734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75861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7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143745</xdr:rowOff>
    </xdr:from>
    <xdr:to>
      <xdr:col>36</xdr:col>
      <xdr:colOff>165100</xdr:colOff>
      <xdr:row>77</xdr:row>
      <xdr:rowOff>73895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7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90422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94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78994</xdr:rowOff>
    </xdr:from>
    <xdr:to>
      <xdr:col>55</xdr:col>
      <xdr:colOff>0</xdr:colOff>
      <xdr:row>96</xdr:row>
      <xdr:rowOff>104342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195294"/>
          <a:ext cx="838200" cy="36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104342</xdr:rowOff>
    </xdr:from>
    <xdr:to>
      <xdr:col>50</xdr:col>
      <xdr:colOff>114300</xdr:colOff>
      <xdr:row>97</xdr:row>
      <xdr:rowOff>29426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563542"/>
          <a:ext cx="889000" cy="9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29426</xdr:rowOff>
    </xdr:from>
    <xdr:to>
      <xdr:col>45</xdr:col>
      <xdr:colOff>177800</xdr:colOff>
      <xdr:row>97</xdr:row>
      <xdr:rowOff>156184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660076"/>
          <a:ext cx="889000" cy="1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156184</xdr:rowOff>
    </xdr:from>
    <xdr:to>
      <xdr:col>41</xdr:col>
      <xdr:colOff>50800</xdr:colOff>
      <xdr:row>98</xdr:row>
      <xdr:rowOff>33795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86834"/>
          <a:ext cx="889000" cy="4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28194</xdr:rowOff>
    </xdr:from>
    <xdr:to>
      <xdr:col>55</xdr:col>
      <xdr:colOff>50800</xdr:colOff>
      <xdr:row>94</xdr:row>
      <xdr:rowOff>129794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14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51071</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99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53542</xdr:rowOff>
    </xdr:from>
    <xdr:to>
      <xdr:col>50</xdr:col>
      <xdr:colOff>165100</xdr:colOff>
      <xdr:row>96</xdr:row>
      <xdr:rowOff>155142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1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28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150076</xdr:rowOff>
    </xdr:from>
    <xdr:to>
      <xdr:col>46</xdr:col>
      <xdr:colOff>38100</xdr:colOff>
      <xdr:row>97</xdr:row>
      <xdr:rowOff>80226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0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71353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0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105384</xdr:rowOff>
    </xdr:from>
    <xdr:to>
      <xdr:col>41</xdr:col>
      <xdr:colOff>101600</xdr:colOff>
      <xdr:row>98</xdr:row>
      <xdr:rowOff>35534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3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26661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2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154445</xdr:rowOff>
    </xdr:from>
    <xdr:to>
      <xdr:col>36</xdr:col>
      <xdr:colOff>165100</xdr:colOff>
      <xdr:row>98</xdr:row>
      <xdr:rowOff>84595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8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75722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14884</xdr:rowOff>
    </xdr:from>
    <xdr:to>
      <xdr:col>85</xdr:col>
      <xdr:colOff>127000</xdr:colOff>
      <xdr:row>38</xdr:row>
      <xdr:rowOff>24159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29984"/>
          <a:ext cx="838200" cy="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24159</xdr:rowOff>
    </xdr:from>
    <xdr:to>
      <xdr:col>81</xdr:col>
      <xdr:colOff>50800</xdr:colOff>
      <xdr:row>38</xdr:row>
      <xdr:rowOff>29308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39259"/>
          <a:ext cx="889000" cy="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27087</xdr:rowOff>
    </xdr:from>
    <xdr:to>
      <xdr:col>76</xdr:col>
      <xdr:colOff>114300</xdr:colOff>
      <xdr:row>38</xdr:row>
      <xdr:rowOff>29308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42187"/>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27087</xdr:rowOff>
    </xdr:from>
    <xdr:to>
      <xdr:col>71</xdr:col>
      <xdr:colOff>177800</xdr:colOff>
      <xdr:row>38</xdr:row>
      <xdr:rowOff>30125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42187"/>
          <a:ext cx="889000" cy="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135534</xdr:rowOff>
    </xdr:from>
    <xdr:to>
      <xdr:col>85</xdr:col>
      <xdr:colOff>177800</xdr:colOff>
      <xdr:row>38</xdr:row>
      <xdr:rowOff>65684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158411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3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144809</xdr:rowOff>
    </xdr:from>
    <xdr:to>
      <xdr:col>81</xdr:col>
      <xdr:colOff>101600</xdr:colOff>
      <xdr:row>38</xdr:row>
      <xdr:rowOff>74959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8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91486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2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149958</xdr:rowOff>
    </xdr:from>
    <xdr:to>
      <xdr:col>76</xdr:col>
      <xdr:colOff>165100</xdr:colOff>
      <xdr:row>38</xdr:row>
      <xdr:rowOff>80108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96635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26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147737</xdr:rowOff>
    </xdr:from>
    <xdr:to>
      <xdr:col>72</xdr:col>
      <xdr:colOff>38100</xdr:colOff>
      <xdr:row>38</xdr:row>
      <xdr:rowOff>77887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94414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26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150775</xdr:rowOff>
    </xdr:from>
    <xdr:to>
      <xdr:col>67</xdr:col>
      <xdr:colOff>101600</xdr:colOff>
      <xdr:row>38</xdr:row>
      <xdr:rowOff>80925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97452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6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10421</xdr:rowOff>
    </xdr:from>
    <xdr:to>
      <xdr:col>85</xdr:col>
      <xdr:colOff>127000</xdr:colOff>
      <xdr:row>59</xdr:row>
      <xdr:rowOff>41315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10125971"/>
          <a:ext cx="838200" cy="3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10421</xdr:rowOff>
    </xdr:from>
    <xdr:to>
      <xdr:col>81</xdr:col>
      <xdr:colOff>50800</xdr:colOff>
      <xdr:row>59</xdr:row>
      <xdr:rowOff>113585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10125971"/>
          <a:ext cx="889000" cy="10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167524</xdr:rowOff>
    </xdr:from>
    <xdr:to>
      <xdr:col>76</xdr:col>
      <xdr:colOff>114300</xdr:colOff>
      <xdr:row>59</xdr:row>
      <xdr:rowOff>113585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10111624"/>
          <a:ext cx="889000" cy="1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7330</xdr:rowOff>
    </xdr:from>
    <xdr:to>
      <xdr:col>71</xdr:col>
      <xdr:colOff>177800</xdr:colOff>
      <xdr:row>58</xdr:row>
      <xdr:rowOff>167524</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951430"/>
          <a:ext cx="889000" cy="16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161965</xdr:rowOff>
    </xdr:from>
    <xdr:to>
      <xdr:col>85</xdr:col>
      <xdr:colOff>177800</xdr:colOff>
      <xdr:row>59</xdr:row>
      <xdr:rowOff>92115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1010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76892</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1002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131071</xdr:rowOff>
    </xdr:from>
    <xdr:to>
      <xdr:col>81</xdr:col>
      <xdr:colOff>101600</xdr:colOff>
      <xdr:row>59</xdr:row>
      <xdr:rowOff>61221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100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52348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16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62785</xdr:rowOff>
    </xdr:from>
    <xdr:to>
      <xdr:col>76</xdr:col>
      <xdr:colOff>165100</xdr:colOff>
      <xdr:row>59</xdr:row>
      <xdr:rowOff>164385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17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155512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27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116724</xdr:rowOff>
    </xdr:from>
    <xdr:to>
      <xdr:col>72</xdr:col>
      <xdr:colOff>38100</xdr:colOff>
      <xdr:row>59</xdr:row>
      <xdr:rowOff>46874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0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38001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15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127980</xdr:rowOff>
    </xdr:from>
    <xdr:to>
      <xdr:col>67</xdr:col>
      <xdr:colOff>101600</xdr:colOff>
      <xdr:row>58</xdr:row>
      <xdr:rowOff>58130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0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49257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99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11753</xdr:rowOff>
    </xdr:from>
    <xdr:to>
      <xdr:col>85</xdr:col>
      <xdr:colOff>126364</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699053"/>
          <a:ext cx="1269" cy="813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129880</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47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11753</xdr:rowOff>
    </xdr:from>
    <xdr:to>
      <xdr:col>86</xdr:col>
      <xdr:colOff>25400</xdr:colOff>
      <xdr:row>74</xdr:row>
      <xdr:rowOff>11753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69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32967</xdr:rowOff>
    </xdr:from>
    <xdr:to>
      <xdr:col>85</xdr:col>
      <xdr:colOff>127000</xdr:colOff>
      <xdr:row>75</xdr:row>
      <xdr:rowOff>138763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2891717"/>
          <a:ext cx="838200" cy="10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147314</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48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168887</xdr:rowOff>
    </xdr:from>
    <xdr:to>
      <xdr:col>85</xdr:col>
      <xdr:colOff>177800</xdr:colOff>
      <xdr:row>78</xdr:row>
      <xdr:rowOff>99037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37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48900</xdr:rowOff>
    </xdr:from>
    <xdr:to>
      <xdr:col>81</xdr:col>
      <xdr:colOff>50800</xdr:colOff>
      <xdr:row>75</xdr:row>
      <xdr:rowOff>138763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2393300"/>
          <a:ext cx="889000" cy="60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9347</xdr:rowOff>
    </xdr:from>
    <xdr:to>
      <xdr:col>81</xdr:col>
      <xdr:colOff>101600</xdr:colOff>
      <xdr:row>78</xdr:row>
      <xdr:rowOff>110947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38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102074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47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161440</xdr:rowOff>
    </xdr:from>
    <xdr:to>
      <xdr:col>76</xdr:col>
      <xdr:colOff>114300</xdr:colOff>
      <xdr:row>72</xdr:row>
      <xdr:rowOff>48900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2334390"/>
          <a:ext cx="889000" cy="5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167218</xdr:rowOff>
    </xdr:from>
    <xdr:to>
      <xdr:col>76</xdr:col>
      <xdr:colOff>165100</xdr:colOff>
      <xdr:row>78</xdr:row>
      <xdr:rowOff>97368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88495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46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78801</xdr:rowOff>
    </xdr:from>
    <xdr:to>
      <xdr:col>71</xdr:col>
      <xdr:colOff>177800</xdr:colOff>
      <xdr:row>71</xdr:row>
      <xdr:rowOff>161440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2251751"/>
          <a:ext cx="889000" cy="8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112880</xdr:rowOff>
    </xdr:from>
    <xdr:to>
      <xdr:col>72</xdr:col>
      <xdr:colOff>38100</xdr:colOff>
      <xdr:row>78</xdr:row>
      <xdr:rowOff>43030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31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34157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40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113612</xdr:rowOff>
    </xdr:from>
    <xdr:to>
      <xdr:col>67</xdr:col>
      <xdr:colOff>101600</xdr:colOff>
      <xdr:row>78</xdr:row>
      <xdr:rowOff>43762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31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34889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40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153617</xdr:rowOff>
    </xdr:from>
    <xdr:to>
      <xdr:col>85</xdr:col>
      <xdr:colOff>177800</xdr:colOff>
      <xdr:row>75</xdr:row>
      <xdr:rowOff>83767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28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5044</xdr:rowOff>
    </xdr:from>
    <xdr:ext cx="534377"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269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87963</xdr:rowOff>
    </xdr:from>
    <xdr:to>
      <xdr:col>81</xdr:col>
      <xdr:colOff>101600</xdr:colOff>
      <xdr:row>76</xdr:row>
      <xdr:rowOff>18114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29467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34640</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14111" y="1272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169550</xdr:rowOff>
    </xdr:from>
    <xdr:to>
      <xdr:col>76</xdr:col>
      <xdr:colOff>165100</xdr:colOff>
      <xdr:row>72</xdr:row>
      <xdr:rowOff>99700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23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116227</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25111" y="1211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110640</xdr:rowOff>
    </xdr:from>
    <xdr:to>
      <xdr:col>72</xdr:col>
      <xdr:colOff>38100</xdr:colOff>
      <xdr:row>72</xdr:row>
      <xdr:rowOff>40790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22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57317</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36111" y="1205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28001</xdr:rowOff>
    </xdr:from>
    <xdr:to>
      <xdr:col>67</xdr:col>
      <xdr:colOff>101600</xdr:colOff>
      <xdr:row>71</xdr:row>
      <xdr:rowOff>129601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220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146128</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47111" y="1197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51676</xdr:rowOff>
    </xdr:from>
    <xdr:to>
      <xdr:col>85</xdr:col>
      <xdr:colOff>127000</xdr:colOff>
      <xdr:row>95</xdr:row>
      <xdr:rowOff>126161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339426"/>
          <a:ext cx="838200" cy="7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126161</xdr:rowOff>
    </xdr:from>
    <xdr:to>
      <xdr:col>81</xdr:col>
      <xdr:colOff>50800</xdr:colOff>
      <xdr:row>95</xdr:row>
      <xdr:rowOff>147676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413911"/>
          <a:ext cx="889000" cy="2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141060</xdr:rowOff>
    </xdr:from>
    <xdr:to>
      <xdr:col>76</xdr:col>
      <xdr:colOff>114300</xdr:colOff>
      <xdr:row>95</xdr:row>
      <xdr:rowOff>147676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428810"/>
          <a:ext cx="889000" cy="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141060</xdr:rowOff>
    </xdr:from>
    <xdr:to>
      <xdr:col>71</xdr:col>
      <xdr:colOff>177800</xdr:colOff>
      <xdr:row>96</xdr:row>
      <xdr:rowOff>33516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428810"/>
          <a:ext cx="889000" cy="6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876</xdr:rowOff>
    </xdr:from>
    <xdr:to>
      <xdr:col>85</xdr:col>
      <xdr:colOff>177800</xdr:colOff>
      <xdr:row>95</xdr:row>
      <xdr:rowOff>102476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2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150753</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26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75361</xdr:rowOff>
    </xdr:from>
    <xdr:to>
      <xdr:col>81</xdr:col>
      <xdr:colOff>101600</xdr:colOff>
      <xdr:row>96</xdr:row>
      <xdr:rowOff>5511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36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168088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45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96876</xdr:rowOff>
    </xdr:from>
    <xdr:to>
      <xdr:col>76</xdr:col>
      <xdr:colOff>165100</xdr:colOff>
      <xdr:row>96</xdr:row>
      <xdr:rowOff>27026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38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18153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47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90260</xdr:rowOff>
    </xdr:from>
    <xdr:to>
      <xdr:col>72</xdr:col>
      <xdr:colOff>38100</xdr:colOff>
      <xdr:row>96</xdr:row>
      <xdr:rowOff>20410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3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11537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47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154166</xdr:rowOff>
    </xdr:from>
    <xdr:to>
      <xdr:col>67</xdr:col>
      <xdr:colOff>101600</xdr:colOff>
      <xdr:row>96</xdr:row>
      <xdr:rowOff>84316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4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75443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53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目的別の住民一人当たりのコストのうち、類似団体平均を上回っているのは議会費、総務費、民生費、労働費、商工費、土木費、消防費、災害復旧費である。</a:t>
          </a:r>
          <a:endParaRPr lang="ja-JP" altLang="ja-JP" sz="1400">
            <a:effectLst/>
          </a:endParaRPr>
        </a:p>
        <a:p>
          <a:r>
            <a:rPr kumimoji="1" lang="ja-JP" altLang="ja-JP" sz="1100" baseline="0">
              <a:solidFill>
                <a:schemeClr val="dk1"/>
              </a:solidFill>
              <a:effectLst/>
              <a:latin typeface="+mn-lt"/>
              <a:ea typeface="+mn-ea"/>
              <a:cs typeface="+mn-cs"/>
            </a:rPr>
            <a:t>　平成３０年７月豪雨災害及び令和３年大雨災害の影響により、災害復旧事業費が前年度と同様に高水準で推移している。</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緊急自然災害防止対策事業及び緊急浚渫推進事業の影響により、土木費が前年度から高水準で推移している。</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公債費は、類似団体を下回っているものの、</a:t>
          </a:r>
          <a:r>
            <a:rPr kumimoji="1" lang="ja-JP" altLang="ja-JP" sz="1100" baseline="0">
              <a:solidFill>
                <a:schemeClr val="dk1"/>
              </a:solidFill>
              <a:effectLst/>
              <a:latin typeface="+mn-lt"/>
              <a:ea typeface="+mn-ea"/>
              <a:cs typeface="+mn-cs"/>
            </a:rPr>
            <a:t>平成３０年７月豪雨災害及び令和３年大雨災害</a:t>
          </a:r>
          <a:r>
            <a:rPr kumimoji="1" lang="ja-JP" altLang="en-US" sz="1100" baseline="0">
              <a:solidFill>
                <a:schemeClr val="dk1"/>
              </a:solidFill>
              <a:effectLst/>
              <a:latin typeface="+mn-lt"/>
              <a:ea typeface="+mn-ea"/>
              <a:cs typeface="+mn-cs"/>
            </a:rPr>
            <a:t>や庁舎整備事業等の実施により増加傾向にある。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年度の財政調整基金残高は</a:t>
          </a:r>
          <a:r>
            <a:rPr kumimoji="1" lang="en-US" altLang="ja-JP" sz="1100">
              <a:solidFill>
                <a:schemeClr val="dk1"/>
              </a:solidFill>
              <a:effectLst/>
              <a:latin typeface="+mn-lt"/>
              <a:ea typeface="+mn-ea"/>
              <a:cs typeface="+mn-cs"/>
            </a:rPr>
            <a:t>381</a:t>
          </a:r>
          <a:r>
            <a:rPr kumimoji="1" lang="ja-JP" altLang="ja-JP" sz="1100">
              <a:solidFill>
                <a:schemeClr val="dk1"/>
              </a:solidFill>
              <a:effectLst/>
              <a:latin typeface="+mn-lt"/>
              <a:ea typeface="+mn-ea"/>
              <a:cs typeface="+mn-cs"/>
            </a:rPr>
            <a:t>百万円増加し、標準財政規模比は</a:t>
          </a:r>
          <a:r>
            <a:rPr kumimoji="1" lang="en-US" altLang="ja-JP" sz="1100">
              <a:solidFill>
                <a:schemeClr val="dk1"/>
              </a:solidFill>
              <a:effectLst/>
              <a:latin typeface="+mn-lt"/>
              <a:ea typeface="+mn-ea"/>
              <a:cs typeface="+mn-cs"/>
            </a:rPr>
            <a:t>4.61</a:t>
          </a:r>
          <a:r>
            <a:rPr kumimoji="1" lang="ja-JP" altLang="ja-JP" sz="1100">
              <a:solidFill>
                <a:schemeClr val="dk1"/>
              </a:solidFill>
              <a:effectLst/>
              <a:latin typeface="+mn-lt"/>
              <a:ea typeface="+mn-ea"/>
              <a:cs typeface="+mn-cs"/>
            </a:rPr>
            <a:t>ポイント上昇し、実質単年度収支は</a:t>
          </a:r>
          <a:r>
            <a:rPr kumimoji="1" lang="ja-JP" altLang="en-US" sz="1100">
              <a:solidFill>
                <a:schemeClr val="dk1"/>
              </a:solidFill>
              <a:effectLst/>
              <a:latin typeface="+mn-lt"/>
              <a:ea typeface="+mn-ea"/>
              <a:cs typeface="+mn-cs"/>
            </a:rPr>
            <a:t>プラスに転じた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今後も引き続き、財政調整基金繰入金に依存しない財政運営に向けた取組を継続する必要がある。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各会計とも実質収支の赤字は生じていない。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16248620</v>
      </c>
      <c r="BO4" s="384"/>
      <c r="BP4" s="384"/>
      <c r="BQ4" s="384"/>
      <c r="BR4" s="384"/>
      <c r="BS4" s="384"/>
      <c r="BT4" s="384"/>
      <c r="BU4" s="385"/>
      <c r="BV4" s="383">
        <v>14335968</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6.6</v>
      </c>
      <c r="CU4" s="390"/>
      <c r="CV4" s="390"/>
      <c r="CW4" s="390"/>
      <c r="CX4" s="390"/>
      <c r="CY4" s="390"/>
      <c r="CZ4" s="390"/>
      <c r="DA4" s="391"/>
      <c r="DB4" s="389">
        <v>6.6</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15657508</v>
      </c>
      <c r="BO5" s="421"/>
      <c r="BP5" s="421"/>
      <c r="BQ5" s="421"/>
      <c r="BR5" s="421"/>
      <c r="BS5" s="421"/>
      <c r="BT5" s="421"/>
      <c r="BU5" s="422"/>
      <c r="BV5" s="420">
        <v>13733453</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93.4</v>
      </c>
      <c r="CU5" s="418"/>
      <c r="CV5" s="418"/>
      <c r="CW5" s="418"/>
      <c r="CX5" s="418"/>
      <c r="CY5" s="418"/>
      <c r="CZ5" s="418"/>
      <c r="DA5" s="419"/>
      <c r="DB5" s="417">
        <v>91.6</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591112</v>
      </c>
      <c r="BO6" s="421"/>
      <c r="BP6" s="421"/>
      <c r="BQ6" s="421"/>
      <c r="BR6" s="421"/>
      <c r="BS6" s="421"/>
      <c r="BT6" s="421"/>
      <c r="BU6" s="422"/>
      <c r="BV6" s="420">
        <v>602515</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93.6</v>
      </c>
      <c r="CU6" s="458"/>
      <c r="CV6" s="458"/>
      <c r="CW6" s="458"/>
      <c r="CX6" s="458"/>
      <c r="CY6" s="458"/>
      <c r="CZ6" s="458"/>
      <c r="DA6" s="459"/>
      <c r="DB6" s="457">
        <v>92.9</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70815</v>
      </c>
      <c r="BO7" s="421"/>
      <c r="BP7" s="421"/>
      <c r="BQ7" s="421"/>
      <c r="BR7" s="421"/>
      <c r="BS7" s="421"/>
      <c r="BT7" s="421"/>
      <c r="BU7" s="422"/>
      <c r="BV7" s="420">
        <v>88480</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7905162</v>
      </c>
      <c r="CU7" s="421"/>
      <c r="CV7" s="421"/>
      <c r="CW7" s="421"/>
      <c r="CX7" s="421"/>
      <c r="CY7" s="421"/>
      <c r="CZ7" s="421"/>
      <c r="DA7" s="422"/>
      <c r="DB7" s="420">
        <v>7839391</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520297</v>
      </c>
      <c r="BO8" s="421"/>
      <c r="BP8" s="421"/>
      <c r="BQ8" s="421"/>
      <c r="BR8" s="421"/>
      <c r="BS8" s="421"/>
      <c r="BT8" s="421"/>
      <c r="BU8" s="422"/>
      <c r="BV8" s="420">
        <v>514035</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0.71</v>
      </c>
      <c r="CU8" s="461"/>
      <c r="CV8" s="461"/>
      <c r="CW8" s="461"/>
      <c r="CX8" s="461"/>
      <c r="CY8" s="461"/>
      <c r="CZ8" s="461"/>
      <c r="DA8" s="462"/>
      <c r="DB8" s="460">
        <v>0.67</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23993</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6262</v>
      </c>
      <c r="BO9" s="421"/>
      <c r="BP9" s="421"/>
      <c r="BQ9" s="421"/>
      <c r="BR9" s="421"/>
      <c r="BS9" s="421"/>
      <c r="BT9" s="421"/>
      <c r="BU9" s="422"/>
      <c r="BV9" s="420">
        <v>-298222</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12.8</v>
      </c>
      <c r="CU9" s="418"/>
      <c r="CV9" s="418"/>
      <c r="CW9" s="418"/>
      <c r="CX9" s="418"/>
      <c r="CY9" s="418"/>
      <c r="CZ9" s="418"/>
      <c r="DA9" s="419"/>
      <c r="DB9" s="417">
        <v>11.9</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26426</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124198</v>
      </c>
      <c r="BO10" s="421"/>
      <c r="BP10" s="421"/>
      <c r="BQ10" s="421"/>
      <c r="BR10" s="421"/>
      <c r="BS10" s="421"/>
      <c r="BT10" s="421"/>
      <c r="BU10" s="422"/>
      <c r="BV10" s="420">
        <v>225751</v>
      </c>
      <c r="BW10" s="421"/>
      <c r="BX10" s="421"/>
      <c r="BY10" s="421"/>
      <c r="BZ10" s="421"/>
      <c r="CA10" s="421"/>
      <c r="CB10" s="421"/>
      <c r="CC10" s="422"/>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119</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23064</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119</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22744</v>
      </c>
      <c r="S13" s="505"/>
      <c r="T13" s="505"/>
      <c r="U13" s="505"/>
      <c r="V13" s="506"/>
      <c r="W13" s="436" t="s">
        <v>131</v>
      </c>
      <c r="X13" s="437"/>
      <c r="Y13" s="437"/>
      <c r="Z13" s="437"/>
      <c r="AA13" s="437"/>
      <c r="AB13" s="427"/>
      <c r="AC13" s="471">
        <v>522</v>
      </c>
      <c r="AD13" s="472"/>
      <c r="AE13" s="472"/>
      <c r="AF13" s="472"/>
      <c r="AG13" s="514"/>
      <c r="AH13" s="471">
        <v>686</v>
      </c>
      <c r="AI13" s="472"/>
      <c r="AJ13" s="472"/>
      <c r="AK13" s="472"/>
      <c r="AL13" s="473"/>
      <c r="AM13" s="449" t="s">
        <v>132</v>
      </c>
      <c r="AN13" s="450"/>
      <c r="AO13" s="450"/>
      <c r="AP13" s="450"/>
      <c r="AQ13" s="450"/>
      <c r="AR13" s="450"/>
      <c r="AS13" s="450"/>
      <c r="AT13" s="451"/>
      <c r="AU13" s="452" t="s">
        <v>119</v>
      </c>
      <c r="AV13" s="453"/>
      <c r="AW13" s="453"/>
      <c r="AX13" s="453"/>
      <c r="AY13" s="454" t="s">
        <v>133</v>
      </c>
      <c r="AZ13" s="455"/>
      <c r="BA13" s="455"/>
      <c r="BB13" s="455"/>
      <c r="BC13" s="455"/>
      <c r="BD13" s="455"/>
      <c r="BE13" s="455"/>
      <c r="BF13" s="455"/>
      <c r="BG13" s="455"/>
      <c r="BH13" s="455"/>
      <c r="BI13" s="455"/>
      <c r="BJ13" s="455"/>
      <c r="BK13" s="455"/>
      <c r="BL13" s="455"/>
      <c r="BM13" s="456"/>
      <c r="BN13" s="420">
        <v>130460</v>
      </c>
      <c r="BO13" s="421"/>
      <c r="BP13" s="421"/>
      <c r="BQ13" s="421"/>
      <c r="BR13" s="421"/>
      <c r="BS13" s="421"/>
      <c r="BT13" s="421"/>
      <c r="BU13" s="422"/>
      <c r="BV13" s="420">
        <v>-72471</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8.6</v>
      </c>
      <c r="CU13" s="418"/>
      <c r="CV13" s="418"/>
      <c r="CW13" s="418"/>
      <c r="CX13" s="418"/>
      <c r="CY13" s="418"/>
      <c r="CZ13" s="418"/>
      <c r="DA13" s="419"/>
      <c r="DB13" s="417">
        <v>8.3000000000000007</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23586</v>
      </c>
      <c r="S14" s="505"/>
      <c r="T14" s="505"/>
      <c r="U14" s="505"/>
      <c r="V14" s="506"/>
      <c r="W14" s="410"/>
      <c r="X14" s="411"/>
      <c r="Y14" s="411"/>
      <c r="Z14" s="411"/>
      <c r="AA14" s="411"/>
      <c r="AB14" s="400"/>
      <c r="AC14" s="507">
        <v>4.9000000000000004</v>
      </c>
      <c r="AD14" s="508"/>
      <c r="AE14" s="508"/>
      <c r="AF14" s="508"/>
      <c r="AG14" s="509"/>
      <c r="AH14" s="507">
        <v>5.9</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32.299999999999997</v>
      </c>
      <c r="CU14" s="519"/>
      <c r="CV14" s="519"/>
      <c r="CW14" s="519"/>
      <c r="CX14" s="519"/>
      <c r="CY14" s="519"/>
      <c r="CZ14" s="519"/>
      <c r="DA14" s="520"/>
      <c r="DB14" s="518">
        <v>36</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23324</v>
      </c>
      <c r="S15" s="505"/>
      <c r="T15" s="505"/>
      <c r="U15" s="505"/>
      <c r="V15" s="506"/>
      <c r="W15" s="436" t="s">
        <v>137</v>
      </c>
      <c r="X15" s="437"/>
      <c r="Y15" s="437"/>
      <c r="Z15" s="437"/>
      <c r="AA15" s="437"/>
      <c r="AB15" s="427"/>
      <c r="AC15" s="471">
        <v>3192</v>
      </c>
      <c r="AD15" s="472"/>
      <c r="AE15" s="472"/>
      <c r="AF15" s="472"/>
      <c r="AG15" s="514"/>
      <c r="AH15" s="471">
        <v>3499</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4577625</v>
      </c>
      <c r="BO15" s="384"/>
      <c r="BP15" s="384"/>
      <c r="BQ15" s="384"/>
      <c r="BR15" s="384"/>
      <c r="BS15" s="384"/>
      <c r="BT15" s="384"/>
      <c r="BU15" s="385"/>
      <c r="BV15" s="383">
        <v>4503116</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30</v>
      </c>
      <c r="AD16" s="508"/>
      <c r="AE16" s="508"/>
      <c r="AF16" s="508"/>
      <c r="AG16" s="509"/>
      <c r="AH16" s="507">
        <v>30.1</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6548271</v>
      </c>
      <c r="BO16" s="421"/>
      <c r="BP16" s="421"/>
      <c r="BQ16" s="421"/>
      <c r="BR16" s="421"/>
      <c r="BS16" s="421"/>
      <c r="BT16" s="421"/>
      <c r="BU16" s="422"/>
      <c r="BV16" s="420">
        <v>6445947</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6918</v>
      </c>
      <c r="AD17" s="472"/>
      <c r="AE17" s="472"/>
      <c r="AF17" s="472"/>
      <c r="AG17" s="514"/>
      <c r="AH17" s="471">
        <v>7424</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5877632</v>
      </c>
      <c r="BO17" s="421"/>
      <c r="BP17" s="421"/>
      <c r="BQ17" s="421"/>
      <c r="BR17" s="421"/>
      <c r="BS17" s="421"/>
      <c r="BT17" s="421"/>
      <c r="BU17" s="422"/>
      <c r="BV17" s="420">
        <v>5780985</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118.23</v>
      </c>
      <c r="M18" s="544"/>
      <c r="N18" s="544"/>
      <c r="O18" s="544"/>
      <c r="P18" s="544"/>
      <c r="Q18" s="544"/>
      <c r="R18" s="545"/>
      <c r="S18" s="545"/>
      <c r="T18" s="545"/>
      <c r="U18" s="545"/>
      <c r="V18" s="546"/>
      <c r="W18" s="438"/>
      <c r="X18" s="439"/>
      <c r="Y18" s="439"/>
      <c r="Z18" s="439"/>
      <c r="AA18" s="439"/>
      <c r="AB18" s="430"/>
      <c r="AC18" s="547">
        <v>65.099999999999994</v>
      </c>
      <c r="AD18" s="548"/>
      <c r="AE18" s="548"/>
      <c r="AF18" s="548"/>
      <c r="AG18" s="549"/>
      <c r="AH18" s="547">
        <v>64</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7471040</v>
      </c>
      <c r="BO18" s="421"/>
      <c r="BP18" s="421"/>
      <c r="BQ18" s="421"/>
      <c r="BR18" s="421"/>
      <c r="BS18" s="421"/>
      <c r="BT18" s="421"/>
      <c r="BU18" s="422"/>
      <c r="BV18" s="420">
        <v>7195493</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203</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9541610</v>
      </c>
      <c r="BO19" s="421"/>
      <c r="BP19" s="421"/>
      <c r="BQ19" s="421"/>
      <c r="BR19" s="421"/>
      <c r="BS19" s="421"/>
      <c r="BT19" s="421"/>
      <c r="BU19" s="422"/>
      <c r="BV19" s="420">
        <v>9346926</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10682</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15400463</v>
      </c>
      <c r="BO22" s="384"/>
      <c r="BP22" s="384"/>
      <c r="BQ22" s="384"/>
      <c r="BR22" s="384"/>
      <c r="BS22" s="384"/>
      <c r="BT22" s="384"/>
      <c r="BU22" s="385"/>
      <c r="BV22" s="383">
        <v>13879034</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13952446</v>
      </c>
      <c r="BO23" s="421"/>
      <c r="BP23" s="421"/>
      <c r="BQ23" s="421"/>
      <c r="BR23" s="421"/>
      <c r="BS23" s="421"/>
      <c r="BT23" s="421"/>
      <c r="BU23" s="422"/>
      <c r="BV23" s="420">
        <v>12775414</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8150</v>
      </c>
      <c r="R24" s="472"/>
      <c r="S24" s="472"/>
      <c r="T24" s="472"/>
      <c r="U24" s="472"/>
      <c r="V24" s="514"/>
      <c r="W24" s="566"/>
      <c r="X24" s="567"/>
      <c r="Y24" s="568"/>
      <c r="Z24" s="470" t="s">
        <v>162</v>
      </c>
      <c r="AA24" s="450"/>
      <c r="AB24" s="450"/>
      <c r="AC24" s="450"/>
      <c r="AD24" s="450"/>
      <c r="AE24" s="450"/>
      <c r="AF24" s="450"/>
      <c r="AG24" s="451"/>
      <c r="AH24" s="471">
        <v>219</v>
      </c>
      <c r="AI24" s="472"/>
      <c r="AJ24" s="472"/>
      <c r="AK24" s="472"/>
      <c r="AL24" s="514"/>
      <c r="AM24" s="471">
        <v>724890</v>
      </c>
      <c r="AN24" s="472"/>
      <c r="AO24" s="472"/>
      <c r="AP24" s="472"/>
      <c r="AQ24" s="472"/>
      <c r="AR24" s="514"/>
      <c r="AS24" s="471">
        <v>3310</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10784120</v>
      </c>
      <c r="BO24" s="421"/>
      <c r="BP24" s="421"/>
      <c r="BQ24" s="421"/>
      <c r="BR24" s="421"/>
      <c r="BS24" s="421"/>
      <c r="BT24" s="421"/>
      <c r="BU24" s="422"/>
      <c r="BV24" s="420">
        <v>8802715</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6650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4403832</v>
      </c>
      <c r="BO25" s="384"/>
      <c r="BP25" s="384"/>
      <c r="BQ25" s="384"/>
      <c r="BR25" s="384"/>
      <c r="BS25" s="384"/>
      <c r="BT25" s="384"/>
      <c r="BU25" s="385"/>
      <c r="BV25" s="383">
        <v>1247931</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6100</v>
      </c>
      <c r="R26" s="472"/>
      <c r="S26" s="472"/>
      <c r="T26" s="472"/>
      <c r="U26" s="472"/>
      <c r="V26" s="514"/>
      <c r="W26" s="566"/>
      <c r="X26" s="567"/>
      <c r="Y26" s="568"/>
      <c r="Z26" s="470" t="s">
        <v>168</v>
      </c>
      <c r="AA26" s="572"/>
      <c r="AB26" s="572"/>
      <c r="AC26" s="572"/>
      <c r="AD26" s="572"/>
      <c r="AE26" s="572"/>
      <c r="AF26" s="572"/>
      <c r="AG26" s="573"/>
      <c r="AH26" s="471">
        <v>5</v>
      </c>
      <c r="AI26" s="472"/>
      <c r="AJ26" s="472"/>
      <c r="AK26" s="472"/>
      <c r="AL26" s="514"/>
      <c r="AM26" s="471">
        <v>19355</v>
      </c>
      <c r="AN26" s="472"/>
      <c r="AO26" s="472"/>
      <c r="AP26" s="472"/>
      <c r="AQ26" s="472"/>
      <c r="AR26" s="514"/>
      <c r="AS26" s="471">
        <v>3871</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4400</v>
      </c>
      <c r="R27" s="472"/>
      <c r="S27" s="472"/>
      <c r="T27" s="472"/>
      <c r="U27" s="472"/>
      <c r="V27" s="514"/>
      <c r="W27" s="566"/>
      <c r="X27" s="567"/>
      <c r="Y27" s="568"/>
      <c r="Z27" s="470" t="s">
        <v>171</v>
      </c>
      <c r="AA27" s="450"/>
      <c r="AB27" s="450"/>
      <c r="AC27" s="450"/>
      <c r="AD27" s="450"/>
      <c r="AE27" s="450"/>
      <c r="AF27" s="450"/>
      <c r="AG27" s="451"/>
      <c r="AH27" s="471">
        <v>6</v>
      </c>
      <c r="AI27" s="472"/>
      <c r="AJ27" s="472"/>
      <c r="AK27" s="472"/>
      <c r="AL27" s="514"/>
      <c r="AM27" s="471">
        <v>16326</v>
      </c>
      <c r="AN27" s="472"/>
      <c r="AO27" s="472"/>
      <c r="AP27" s="472"/>
      <c r="AQ27" s="472"/>
      <c r="AR27" s="514"/>
      <c r="AS27" s="471">
        <v>2721</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434358</v>
      </c>
      <c r="BO27" s="540"/>
      <c r="BP27" s="540"/>
      <c r="BQ27" s="540"/>
      <c r="BR27" s="540"/>
      <c r="BS27" s="540"/>
      <c r="BT27" s="540"/>
      <c r="BU27" s="541"/>
      <c r="BV27" s="539">
        <v>434358</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3950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2350136</v>
      </c>
      <c r="BO28" s="384"/>
      <c r="BP28" s="384"/>
      <c r="BQ28" s="384"/>
      <c r="BR28" s="384"/>
      <c r="BS28" s="384"/>
      <c r="BT28" s="384"/>
      <c r="BU28" s="385"/>
      <c r="BV28" s="383">
        <v>1968920</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12</v>
      </c>
      <c r="M29" s="472"/>
      <c r="N29" s="472"/>
      <c r="O29" s="472"/>
      <c r="P29" s="514"/>
      <c r="Q29" s="471">
        <v>3550</v>
      </c>
      <c r="R29" s="472"/>
      <c r="S29" s="472"/>
      <c r="T29" s="472"/>
      <c r="U29" s="472"/>
      <c r="V29" s="514"/>
      <c r="W29" s="569"/>
      <c r="X29" s="570"/>
      <c r="Y29" s="571"/>
      <c r="Z29" s="470" t="s">
        <v>177</v>
      </c>
      <c r="AA29" s="450"/>
      <c r="AB29" s="450"/>
      <c r="AC29" s="450"/>
      <c r="AD29" s="450"/>
      <c r="AE29" s="450"/>
      <c r="AF29" s="450"/>
      <c r="AG29" s="451"/>
      <c r="AH29" s="471">
        <v>225</v>
      </c>
      <c r="AI29" s="472"/>
      <c r="AJ29" s="472"/>
      <c r="AK29" s="472"/>
      <c r="AL29" s="514"/>
      <c r="AM29" s="471">
        <v>741216</v>
      </c>
      <c r="AN29" s="472"/>
      <c r="AO29" s="472"/>
      <c r="AP29" s="472"/>
      <c r="AQ29" s="472"/>
      <c r="AR29" s="514"/>
      <c r="AS29" s="471">
        <v>3294</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322671</v>
      </c>
      <c r="BO29" s="421"/>
      <c r="BP29" s="421"/>
      <c r="BQ29" s="421"/>
      <c r="BR29" s="421"/>
      <c r="BS29" s="421"/>
      <c r="BT29" s="421"/>
      <c r="BU29" s="422"/>
      <c r="BV29" s="420">
        <v>222360</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100.6</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1411148</v>
      </c>
      <c r="BO30" s="540"/>
      <c r="BP30" s="540"/>
      <c r="BQ30" s="540"/>
      <c r="BR30" s="540"/>
      <c r="BS30" s="540"/>
      <c r="BT30" s="540"/>
      <c r="BU30" s="541"/>
      <c r="BV30" s="539">
        <v>1359927</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5</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8</v>
      </c>
      <c r="AN34" s="610"/>
      <c r="AO34" s="611" t="str">
        <f>IF('各会計、関係団体の財政状況及び健全化判断比率'!B31="","",'各会計、関係団体の財政状況及び健全化判断比率'!B31)</f>
        <v>下水道事業会計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後期高齢者医療広域連合（一般会計）</v>
      </c>
      <c r="BZ34" s="611"/>
      <c r="CA34" s="611"/>
      <c r="CB34" s="611"/>
      <c r="CC34" s="611"/>
      <c r="CD34" s="611"/>
      <c r="CE34" s="611"/>
      <c r="CF34" s="611"/>
      <c r="CG34" s="611"/>
      <c r="CH34" s="611"/>
      <c r="CI34" s="611"/>
      <c r="CJ34" s="611"/>
      <c r="CK34" s="611"/>
      <c r="CL34" s="611"/>
      <c r="CM34" s="611"/>
      <c r="CN34" s="175"/>
      <c r="CO34" s="610">
        <f>IF(CQ34="","",MAX(C34:D43,U34:V43,AM34:AN43,BE34:BF43,BW34:BX43)+1)</f>
        <v>15</v>
      </c>
      <c r="CP34" s="610"/>
      <c r="CQ34" s="611" t="str">
        <f>IF('各会計、関係団体の財政状況及び健全化判断比率'!BS7="","",'各会計、関係団体の財政状況及び健全化判断比率'!BS7)</f>
        <v>竹原流通センター株式会社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f>IF(E35="","",C34+1)</f>
        <v>2</v>
      </c>
      <c r="D35" s="610"/>
      <c r="E35" s="611" t="str">
        <f>IF('各会計、関係団体の財政状況及び健全化判断比率'!B8="","",'各会計、関係団体の財政状況及び健全化判断比率'!B8)</f>
        <v>貸付資金特別会計</v>
      </c>
      <c r="F35" s="611"/>
      <c r="G35" s="611"/>
      <c r="H35" s="611"/>
      <c r="I35" s="611"/>
      <c r="J35" s="611"/>
      <c r="K35" s="611"/>
      <c r="L35" s="611"/>
      <c r="M35" s="611"/>
      <c r="N35" s="611"/>
      <c r="O35" s="611"/>
      <c r="P35" s="611"/>
      <c r="Q35" s="611"/>
      <c r="R35" s="611"/>
      <c r="S35" s="611"/>
      <c r="T35" s="175"/>
      <c r="U35" s="610">
        <f>IF(W35="","",U34+1)</f>
        <v>6</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後期高齢者医療広域連合（特別会計）</v>
      </c>
      <c r="BZ35" s="611"/>
      <c r="CA35" s="611"/>
      <c r="CB35" s="611"/>
      <c r="CC35" s="611"/>
      <c r="CD35" s="611"/>
      <c r="CE35" s="611"/>
      <c r="CF35" s="611"/>
      <c r="CG35" s="611"/>
      <c r="CH35" s="611"/>
      <c r="CI35" s="611"/>
      <c r="CJ35" s="611"/>
      <c r="CK35" s="611"/>
      <c r="CL35" s="611"/>
      <c r="CM35" s="611"/>
      <c r="CN35" s="175"/>
      <c r="CO35" s="610">
        <f t="shared" ref="CO35:CO43" si="3">IF(CQ35="","",CO34+1)</f>
        <v>16</v>
      </c>
      <c r="CP35" s="610"/>
      <c r="CQ35" s="611" t="str">
        <f>IF('各会計、関係団体の財政状況及び健全化判断比率'!BS8="","",'各会計、関係団体の財政状況及び健全化判断比率'!BS8)</f>
        <v>株式会社いいね竹原</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f>IF(E36="","",C35+1)</f>
        <v>3</v>
      </c>
      <c r="D36" s="610"/>
      <c r="E36" s="611" t="str">
        <f>IF('各会計、関係団体の財政状況及び健全化判断比率'!B9="","",'各会計、関係団体の財政状況及び健全化判断比率'!B9)</f>
        <v>港湾事業特別会計</v>
      </c>
      <c r="F36" s="611"/>
      <c r="G36" s="611"/>
      <c r="H36" s="611"/>
      <c r="I36" s="611"/>
      <c r="J36" s="611"/>
      <c r="K36" s="611"/>
      <c r="L36" s="611"/>
      <c r="M36" s="611"/>
      <c r="N36" s="611"/>
      <c r="O36" s="611"/>
      <c r="P36" s="611"/>
      <c r="Q36" s="611"/>
      <c r="R36" s="611"/>
      <c r="S36" s="611"/>
      <c r="T36" s="175"/>
      <c r="U36" s="610">
        <f t="shared" ref="U36:U43" si="4">IF(W36="","",U35+1)</f>
        <v>7</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広島中央環境衛生組合</v>
      </c>
      <c r="BZ36" s="611"/>
      <c r="CA36" s="611"/>
      <c r="CB36" s="611"/>
      <c r="CC36" s="611"/>
      <c r="CD36" s="611"/>
      <c r="CE36" s="611"/>
      <c r="CF36" s="611"/>
      <c r="CG36" s="611"/>
      <c r="CH36" s="611"/>
      <c r="CI36" s="611"/>
      <c r="CJ36" s="611"/>
      <c r="CK36" s="611"/>
      <c r="CL36" s="611"/>
      <c r="CM36" s="611"/>
      <c r="CN36" s="175"/>
      <c r="CO36" s="610">
        <f t="shared" si="3"/>
        <v>17</v>
      </c>
      <c r="CP36" s="610"/>
      <c r="CQ36" s="611" t="str">
        <f>IF('各会計、関係団体の財政状況及び健全化判断比率'!BS9="","",'各会計、関係団体の財政状況及び健全化判断比率'!BS9)</f>
        <v>一般社団法人竹原観光まちづくり機構</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f>IF(E37="","",C36+1)</f>
        <v>4</v>
      </c>
      <c r="D37" s="610"/>
      <c r="E37" s="611" t="str">
        <f>IF('各会計、関係団体の財政状況及び健全化判断比率'!B10="","",'各会計、関係団体の財政状況及び健全化判断比率'!B10)</f>
        <v>公共用地先行取得事業特別会計</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12</v>
      </c>
      <c r="BX37" s="610"/>
      <c r="BY37" s="611" t="str">
        <f>IF('各会計、関係団体の財政状況及び健全化判断比率'!B71="","",'各会計、関係団体の財政状況及び健全化判断比率'!B71)</f>
        <v>広島県市町総合組合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13</v>
      </c>
      <c r="BX38" s="610"/>
      <c r="BY38" s="611" t="str">
        <f>IF('各会計、関係団体の財政状況及び健全化判断比率'!B72="","",'各会計、関係団体の財政状況及び健全化判断比率'!B72)</f>
        <v>広島県水道広域連合企業団（水道事業会計）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14</v>
      </c>
      <c r="BX39" s="610"/>
      <c r="BY39" s="611" t="str">
        <f>IF('各会計、関係団体の財政状況及び健全化判断比率'!B73="","",'各会計、関係団体の財政状況及び健全化判断比率'!B73)</f>
        <v>広島県水道広域連合企業団（工業用水道事業会計）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KIsRS/CdHqp2Vz9SrFPIo4toX34Ct5pD9zfb35Kl4ksQ7vxxGWpKyr9zlVUyxhIi32HAgqEUGBLNZQwiWu1M4A==" saltValue="MLteLb1XOHImY/huEzRmh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62" t="s">
        <v>533</v>
      </c>
      <c r="D34" s="1162"/>
      <c r="E34" s="1163"/>
      <c r="F34" s="32">
        <v>2.02</v>
      </c>
      <c r="G34" s="33">
        <v>1.27</v>
      </c>
      <c r="H34" s="33">
        <v>9.84</v>
      </c>
      <c r="I34" s="33">
        <v>6.27</v>
      </c>
      <c r="J34" s="34">
        <v>6.34</v>
      </c>
      <c r="K34" s="22"/>
      <c r="L34" s="22"/>
      <c r="M34" s="22"/>
      <c r="N34" s="22"/>
      <c r="O34" s="22"/>
      <c r="P34" s="22"/>
    </row>
    <row r="35" spans="1:16" ht="39" customHeight="1" x14ac:dyDescent="0.15">
      <c r="A35" s="22"/>
      <c r="B35" s="35"/>
      <c r="C35" s="1158" t="s">
        <v>534</v>
      </c>
      <c r="D35" s="1158"/>
      <c r="E35" s="1159"/>
      <c r="F35" s="36">
        <v>0.32</v>
      </c>
      <c r="G35" s="37">
        <v>0.79</v>
      </c>
      <c r="H35" s="37">
        <v>1.58</v>
      </c>
      <c r="I35" s="37">
        <v>1.67</v>
      </c>
      <c r="J35" s="38">
        <v>1.28</v>
      </c>
      <c r="K35" s="22"/>
      <c r="L35" s="22"/>
      <c r="M35" s="22"/>
      <c r="N35" s="22"/>
      <c r="O35" s="22"/>
      <c r="P35" s="22"/>
    </row>
    <row r="36" spans="1:16" ht="39" customHeight="1" x14ac:dyDescent="0.15">
      <c r="A36" s="22"/>
      <c r="B36" s="35"/>
      <c r="C36" s="1158" t="s">
        <v>535</v>
      </c>
      <c r="D36" s="1158"/>
      <c r="E36" s="1159"/>
      <c r="F36" s="36">
        <v>0.21</v>
      </c>
      <c r="G36" s="37">
        <v>0.19</v>
      </c>
      <c r="H36" s="37">
        <v>0.25</v>
      </c>
      <c r="I36" s="37">
        <v>0.27</v>
      </c>
      <c r="J36" s="38">
        <v>0.23</v>
      </c>
      <c r="K36" s="22"/>
      <c r="L36" s="22"/>
      <c r="M36" s="22"/>
      <c r="N36" s="22"/>
      <c r="O36" s="22"/>
      <c r="P36" s="22"/>
    </row>
    <row r="37" spans="1:16" ht="39" customHeight="1" x14ac:dyDescent="0.15">
      <c r="A37" s="22"/>
      <c r="B37" s="35"/>
      <c r="C37" s="1158" t="s">
        <v>536</v>
      </c>
      <c r="D37" s="1158"/>
      <c r="E37" s="1159"/>
      <c r="F37" s="36">
        <v>0.03</v>
      </c>
      <c r="G37" s="37">
        <v>0.64</v>
      </c>
      <c r="H37" s="37">
        <v>0.28000000000000003</v>
      </c>
      <c r="I37" s="37">
        <v>0.21</v>
      </c>
      <c r="J37" s="38">
        <v>0.15</v>
      </c>
      <c r="K37" s="22"/>
      <c r="L37" s="22"/>
      <c r="M37" s="22"/>
      <c r="N37" s="22"/>
      <c r="O37" s="22"/>
      <c r="P37" s="22"/>
    </row>
    <row r="38" spans="1:16" ht="39" customHeight="1" x14ac:dyDescent="0.15">
      <c r="A38" s="22"/>
      <c r="B38" s="35"/>
      <c r="C38" s="1158" t="s">
        <v>537</v>
      </c>
      <c r="D38" s="1158"/>
      <c r="E38" s="1159"/>
      <c r="F38" s="36" t="s">
        <v>487</v>
      </c>
      <c r="G38" s="37">
        <v>0.2</v>
      </c>
      <c r="H38" s="37">
        <v>0.22</v>
      </c>
      <c r="I38" s="37">
        <v>0.27</v>
      </c>
      <c r="J38" s="38">
        <v>0.12</v>
      </c>
      <c r="K38" s="22"/>
      <c r="L38" s="22"/>
      <c r="M38" s="22"/>
      <c r="N38" s="22"/>
      <c r="O38" s="22"/>
      <c r="P38" s="22"/>
    </row>
    <row r="39" spans="1:16" ht="39" customHeight="1" x14ac:dyDescent="0.15">
      <c r="A39" s="22"/>
      <c r="B39" s="35"/>
      <c r="C39" s="1158" t="s">
        <v>538</v>
      </c>
      <c r="D39" s="1158"/>
      <c r="E39" s="1159"/>
      <c r="F39" s="36">
        <v>0.02</v>
      </c>
      <c r="G39" s="37">
        <v>0.01</v>
      </c>
      <c r="H39" s="37">
        <v>0.02</v>
      </c>
      <c r="I39" s="37">
        <v>0.02</v>
      </c>
      <c r="J39" s="38">
        <v>0.01</v>
      </c>
      <c r="K39" s="22"/>
      <c r="L39" s="22"/>
      <c r="M39" s="22"/>
      <c r="N39" s="22"/>
      <c r="O39" s="22"/>
      <c r="P39" s="22"/>
    </row>
    <row r="40" spans="1:16" ht="39" customHeight="1" x14ac:dyDescent="0.15">
      <c r="A40" s="22"/>
      <c r="B40" s="35"/>
      <c r="C40" s="1158" t="s">
        <v>539</v>
      </c>
      <c r="D40" s="1158"/>
      <c r="E40" s="1159"/>
      <c r="F40" s="36">
        <v>0</v>
      </c>
      <c r="G40" s="37">
        <v>0</v>
      </c>
      <c r="H40" s="37">
        <v>0</v>
      </c>
      <c r="I40" s="37">
        <v>0</v>
      </c>
      <c r="J40" s="38">
        <v>0</v>
      </c>
      <c r="K40" s="22"/>
      <c r="L40" s="22"/>
      <c r="M40" s="22"/>
      <c r="N40" s="22"/>
      <c r="O40" s="22"/>
      <c r="P40" s="22"/>
    </row>
    <row r="41" spans="1:16" ht="39" customHeight="1" x14ac:dyDescent="0.15">
      <c r="A41" s="22"/>
      <c r="B41" s="35"/>
      <c r="C41" s="1158" t="s">
        <v>540</v>
      </c>
      <c r="D41" s="1158"/>
      <c r="E41" s="1159"/>
      <c r="F41" s="36">
        <v>0</v>
      </c>
      <c r="G41" s="37">
        <v>0</v>
      </c>
      <c r="H41" s="37">
        <v>0</v>
      </c>
      <c r="I41" s="37">
        <v>0</v>
      </c>
      <c r="J41" s="38">
        <v>0</v>
      </c>
      <c r="K41" s="22"/>
      <c r="L41" s="22"/>
      <c r="M41" s="22"/>
      <c r="N41" s="22"/>
      <c r="O41" s="22"/>
      <c r="P41" s="22"/>
    </row>
    <row r="42" spans="1:16" ht="39" customHeight="1" x14ac:dyDescent="0.15">
      <c r="A42" s="22"/>
      <c r="B42" s="39"/>
      <c r="C42" s="1158" t="s">
        <v>541</v>
      </c>
      <c r="D42" s="1158"/>
      <c r="E42" s="1159"/>
      <c r="F42" s="36" t="s">
        <v>487</v>
      </c>
      <c r="G42" s="37" t="s">
        <v>487</v>
      </c>
      <c r="H42" s="37" t="s">
        <v>487</v>
      </c>
      <c r="I42" s="37" t="s">
        <v>487</v>
      </c>
      <c r="J42" s="38" t="s">
        <v>487</v>
      </c>
      <c r="K42" s="22"/>
      <c r="L42" s="22"/>
      <c r="M42" s="22"/>
      <c r="N42" s="22"/>
      <c r="O42" s="22"/>
      <c r="P42" s="22"/>
    </row>
    <row r="43" spans="1:16" ht="39" customHeight="1" thickBot="1" x14ac:dyDescent="0.2">
      <c r="A43" s="22"/>
      <c r="B43" s="40"/>
      <c r="C43" s="1160" t="s">
        <v>542</v>
      </c>
      <c r="D43" s="1160"/>
      <c r="E43" s="1161"/>
      <c r="F43" s="41">
        <v>17.59</v>
      </c>
      <c r="G43" s="42">
        <v>14.04</v>
      </c>
      <c r="H43" s="42">
        <v>14.77</v>
      </c>
      <c r="I43" s="42">
        <v>13.97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G6IoofnJzCy2xyBBEpOq1+slYGmjD/cFi5HLD5DqjlTpVUIt2WyYMMKjjUf71Yj7jGgXE62sPAsz2t/wBiGTw==" saltValue="7CDg3YbiZNddshbXoMpa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1039</v>
      </c>
      <c r="L45" s="58">
        <v>1039</v>
      </c>
      <c r="M45" s="58">
        <v>1104</v>
      </c>
      <c r="N45" s="58">
        <v>1122</v>
      </c>
      <c r="O45" s="59">
        <v>1232</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487</v>
      </c>
      <c r="L46" s="62" t="s">
        <v>487</v>
      </c>
      <c r="M46" s="62" t="s">
        <v>487</v>
      </c>
      <c r="N46" s="62" t="s">
        <v>487</v>
      </c>
      <c r="O46" s="63" t="s">
        <v>487</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487</v>
      </c>
      <c r="L47" s="62" t="s">
        <v>487</v>
      </c>
      <c r="M47" s="62" t="s">
        <v>487</v>
      </c>
      <c r="N47" s="62" t="s">
        <v>487</v>
      </c>
      <c r="O47" s="63" t="s">
        <v>487</v>
      </c>
      <c r="P47" s="46"/>
      <c r="Q47" s="46"/>
      <c r="R47" s="46"/>
      <c r="S47" s="46"/>
      <c r="T47" s="46"/>
      <c r="U47" s="46"/>
    </row>
    <row r="48" spans="1:21" ht="30.75" customHeight="1" x14ac:dyDescent="0.15">
      <c r="A48" s="46"/>
      <c r="B48" s="1166"/>
      <c r="C48" s="1167"/>
      <c r="D48" s="60"/>
      <c r="E48" s="1172" t="s">
        <v>13</v>
      </c>
      <c r="F48" s="1172"/>
      <c r="G48" s="1172"/>
      <c r="H48" s="1172"/>
      <c r="I48" s="1172"/>
      <c r="J48" s="1173"/>
      <c r="K48" s="61">
        <v>292</v>
      </c>
      <c r="L48" s="62">
        <v>326</v>
      </c>
      <c r="M48" s="62">
        <v>330</v>
      </c>
      <c r="N48" s="62">
        <v>323</v>
      </c>
      <c r="O48" s="63">
        <v>302</v>
      </c>
      <c r="P48" s="46"/>
      <c r="Q48" s="46"/>
      <c r="R48" s="46"/>
      <c r="S48" s="46"/>
      <c r="T48" s="46"/>
      <c r="U48" s="46"/>
    </row>
    <row r="49" spans="1:21" ht="30.75" customHeight="1" x14ac:dyDescent="0.15">
      <c r="A49" s="46"/>
      <c r="B49" s="1166"/>
      <c r="C49" s="1167"/>
      <c r="D49" s="60"/>
      <c r="E49" s="1172" t="s">
        <v>14</v>
      </c>
      <c r="F49" s="1172"/>
      <c r="G49" s="1172"/>
      <c r="H49" s="1172"/>
      <c r="I49" s="1172"/>
      <c r="J49" s="1173"/>
      <c r="K49" s="61">
        <v>43</v>
      </c>
      <c r="L49" s="62">
        <v>44</v>
      </c>
      <c r="M49" s="62">
        <v>48</v>
      </c>
      <c r="N49" s="62">
        <v>35</v>
      </c>
      <c r="O49" s="63">
        <v>60</v>
      </c>
      <c r="P49" s="46"/>
      <c r="Q49" s="46"/>
      <c r="R49" s="46"/>
      <c r="S49" s="46"/>
      <c r="T49" s="46"/>
      <c r="U49" s="46"/>
    </row>
    <row r="50" spans="1:21" ht="30.75" customHeight="1" x14ac:dyDescent="0.15">
      <c r="A50" s="46"/>
      <c r="B50" s="1166"/>
      <c r="C50" s="1167"/>
      <c r="D50" s="60"/>
      <c r="E50" s="1172" t="s">
        <v>15</v>
      </c>
      <c r="F50" s="1172"/>
      <c r="G50" s="1172"/>
      <c r="H50" s="1172"/>
      <c r="I50" s="1172"/>
      <c r="J50" s="1173"/>
      <c r="K50" s="61" t="s">
        <v>487</v>
      </c>
      <c r="L50" s="62" t="s">
        <v>487</v>
      </c>
      <c r="M50" s="62" t="s">
        <v>487</v>
      </c>
      <c r="N50" s="62" t="s">
        <v>487</v>
      </c>
      <c r="O50" s="63" t="s">
        <v>487</v>
      </c>
      <c r="P50" s="46"/>
      <c r="Q50" s="46"/>
      <c r="R50" s="46"/>
      <c r="S50" s="46"/>
      <c r="T50" s="46"/>
      <c r="U50" s="46"/>
    </row>
    <row r="51" spans="1:21" ht="30.75" customHeight="1" x14ac:dyDescent="0.15">
      <c r="A51" s="46"/>
      <c r="B51" s="1168"/>
      <c r="C51" s="1169"/>
      <c r="D51" s="64"/>
      <c r="E51" s="1172" t="s">
        <v>16</v>
      </c>
      <c r="F51" s="1172"/>
      <c r="G51" s="1172"/>
      <c r="H51" s="1172"/>
      <c r="I51" s="1172"/>
      <c r="J51" s="1173"/>
      <c r="K51" s="61">
        <v>2</v>
      </c>
      <c r="L51" s="62">
        <v>0</v>
      </c>
      <c r="M51" s="62">
        <v>0</v>
      </c>
      <c r="N51" s="62">
        <v>1</v>
      </c>
      <c r="O51" s="63">
        <v>2</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852</v>
      </c>
      <c r="L52" s="62">
        <v>870</v>
      </c>
      <c r="M52" s="62">
        <v>886</v>
      </c>
      <c r="N52" s="62">
        <v>909</v>
      </c>
      <c r="O52" s="63">
        <v>946</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524</v>
      </c>
      <c r="L53" s="67">
        <v>539</v>
      </c>
      <c r="M53" s="67">
        <v>596</v>
      </c>
      <c r="N53" s="67">
        <v>572</v>
      </c>
      <c r="O53" s="68">
        <v>650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7t86K06Z0vDgkl1BbM+sxXJliPSvaY/ugSMdosiizb4wzGoBEh217Qg3yx975gj5gaqnt3Nu6WJnlB/kvnqEQ==" saltValue="RijTrv8H+VyRqbP5qm+TY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95" t="s">
        <v>30</v>
      </c>
      <c r="C41" s="1196"/>
      <c r="D41" s="103"/>
      <c r="E41" s="1201" t="s">
        <v>31</v>
      </c>
      <c r="F41" s="1201"/>
      <c r="G41" s="1201"/>
      <c r="H41" s="1202"/>
      <c r="I41" s="342">
        <v>13501</v>
      </c>
      <c r="J41" s="343">
        <v>13558</v>
      </c>
      <c r="K41" s="343">
        <v>13771</v>
      </c>
      <c r="L41" s="343">
        <v>13879</v>
      </c>
      <c r="M41" s="344">
        <v>15400</v>
      </c>
    </row>
    <row r="42" spans="2:13" ht="27.75" customHeight="1" x14ac:dyDescent="0.15">
      <c r="B42" s="1197"/>
      <c r="C42" s="1198"/>
      <c r="D42" s="104"/>
      <c r="E42" s="1203" t="s">
        <v>32</v>
      </c>
      <c r="F42" s="1203"/>
      <c r="G42" s="1203"/>
      <c r="H42" s="1204"/>
      <c r="I42" s="345" t="s">
        <v>487</v>
      </c>
      <c r="J42" s="346" t="s">
        <v>487</v>
      </c>
      <c r="K42" s="346" t="s">
        <v>487</v>
      </c>
      <c r="L42" s="346" t="s">
        <v>487</v>
      </c>
      <c r="M42" s="347" t="s">
        <v>487</v>
      </c>
    </row>
    <row r="43" spans="2:13" ht="27.75" customHeight="1" x14ac:dyDescent="0.15">
      <c r="B43" s="1197"/>
      <c r="C43" s="1198"/>
      <c r="D43" s="104"/>
      <c r="E43" s="1203" t="s">
        <v>33</v>
      </c>
      <c r="F43" s="1203"/>
      <c r="G43" s="1203"/>
      <c r="H43" s="1204"/>
      <c r="I43" s="345">
        <v>4879</v>
      </c>
      <c r="J43" s="346">
        <v>4770</v>
      </c>
      <c r="K43" s="346">
        <v>4429</v>
      </c>
      <c r="L43" s="346">
        <v>4147</v>
      </c>
      <c r="M43" s="347">
        <v>3839</v>
      </c>
    </row>
    <row r="44" spans="2:13" ht="27.75" customHeight="1" x14ac:dyDescent="0.15">
      <c r="B44" s="1197"/>
      <c r="C44" s="1198"/>
      <c r="D44" s="104"/>
      <c r="E44" s="1203" t="s">
        <v>34</v>
      </c>
      <c r="F44" s="1203"/>
      <c r="G44" s="1203"/>
      <c r="H44" s="1204"/>
      <c r="I44" s="345">
        <v>465</v>
      </c>
      <c r="J44" s="346">
        <v>1738</v>
      </c>
      <c r="K44" s="346">
        <v>2201</v>
      </c>
      <c r="L44" s="346">
        <v>2172</v>
      </c>
      <c r="M44" s="347">
        <v>2154</v>
      </c>
    </row>
    <row r="45" spans="2:13" ht="27.75" customHeight="1" x14ac:dyDescent="0.15">
      <c r="B45" s="1197"/>
      <c r="C45" s="1198"/>
      <c r="D45" s="104"/>
      <c r="E45" s="1203" t="s">
        <v>35</v>
      </c>
      <c r="F45" s="1203"/>
      <c r="G45" s="1203"/>
      <c r="H45" s="1204"/>
      <c r="I45" s="345">
        <v>1269</v>
      </c>
      <c r="J45" s="346">
        <v>1224</v>
      </c>
      <c r="K45" s="346">
        <v>1232</v>
      </c>
      <c r="L45" s="346">
        <v>1169</v>
      </c>
      <c r="M45" s="347">
        <v>1312</v>
      </c>
    </row>
    <row r="46" spans="2:13" ht="27.75" customHeight="1" x14ac:dyDescent="0.15">
      <c r="B46" s="1197"/>
      <c r="C46" s="1198"/>
      <c r="D46" s="105"/>
      <c r="E46" s="1203" t="s">
        <v>36</v>
      </c>
      <c r="F46" s="1203"/>
      <c r="G46" s="1203"/>
      <c r="H46" s="1204"/>
      <c r="I46" s="345">
        <v>0</v>
      </c>
      <c r="J46" s="346">
        <v>0</v>
      </c>
      <c r="K46" s="346">
        <v>0</v>
      </c>
      <c r="L46" s="346">
        <v>1</v>
      </c>
      <c r="M46" s="347" t="s">
        <v>487</v>
      </c>
    </row>
    <row r="47" spans="2:13" ht="27.75" customHeight="1" x14ac:dyDescent="0.15">
      <c r="B47" s="1197"/>
      <c r="C47" s="1198"/>
      <c r="D47" s="106"/>
      <c r="E47" s="1205" t="s">
        <v>37</v>
      </c>
      <c r="F47" s="1206"/>
      <c r="G47" s="1206"/>
      <c r="H47" s="1207"/>
      <c r="I47" s="345" t="s">
        <v>487</v>
      </c>
      <c r="J47" s="346" t="s">
        <v>487</v>
      </c>
      <c r="K47" s="346" t="s">
        <v>487</v>
      </c>
      <c r="L47" s="346" t="s">
        <v>487</v>
      </c>
      <c r="M47" s="347" t="s">
        <v>487</v>
      </c>
    </row>
    <row r="48" spans="2:13" ht="27.75" customHeight="1" x14ac:dyDescent="0.15">
      <c r="B48" s="1197"/>
      <c r="C48" s="1198"/>
      <c r="D48" s="104"/>
      <c r="E48" s="1203" t="s">
        <v>38</v>
      </c>
      <c r="F48" s="1203"/>
      <c r="G48" s="1203"/>
      <c r="H48" s="1204"/>
      <c r="I48" s="345" t="s">
        <v>487</v>
      </c>
      <c r="J48" s="346" t="s">
        <v>487</v>
      </c>
      <c r="K48" s="346" t="s">
        <v>487</v>
      </c>
      <c r="L48" s="346" t="s">
        <v>487</v>
      </c>
      <c r="M48" s="347" t="s">
        <v>487</v>
      </c>
    </row>
    <row r="49" spans="2:13" ht="27.75" customHeight="1" x14ac:dyDescent="0.15">
      <c r="B49" s="1199"/>
      <c r="C49" s="1200"/>
      <c r="D49" s="104"/>
      <c r="E49" s="1203" t="s">
        <v>39</v>
      </c>
      <c r="F49" s="1203"/>
      <c r="G49" s="1203"/>
      <c r="H49" s="1204"/>
      <c r="I49" s="345" t="s">
        <v>487</v>
      </c>
      <c r="J49" s="346" t="s">
        <v>487</v>
      </c>
      <c r="K49" s="346" t="s">
        <v>487</v>
      </c>
      <c r="L49" s="346" t="s">
        <v>487</v>
      </c>
      <c r="M49" s="347" t="s">
        <v>487</v>
      </c>
    </row>
    <row r="50" spans="2:13" ht="27.75" customHeight="1" x14ac:dyDescent="0.15">
      <c r="B50" s="1208" t="s">
        <v>40</v>
      </c>
      <c r="C50" s="1209"/>
      <c r="D50" s="107"/>
      <c r="E50" s="1203" t="s">
        <v>41</v>
      </c>
      <c r="F50" s="1203"/>
      <c r="G50" s="1203"/>
      <c r="H50" s="1204"/>
      <c r="I50" s="345">
        <v>2655</v>
      </c>
      <c r="J50" s="346">
        <v>3033</v>
      </c>
      <c r="K50" s="346">
        <v>4123</v>
      </c>
      <c r="L50" s="346">
        <v>5019</v>
      </c>
      <c r="M50" s="347">
        <v>5634</v>
      </c>
    </row>
    <row r="51" spans="2:13" ht="27.75" customHeight="1" x14ac:dyDescent="0.15">
      <c r="B51" s="1197"/>
      <c r="C51" s="1198"/>
      <c r="D51" s="104"/>
      <c r="E51" s="1203" t="s">
        <v>42</v>
      </c>
      <c r="F51" s="1203"/>
      <c r="G51" s="1203"/>
      <c r="H51" s="1204"/>
      <c r="I51" s="345">
        <v>180</v>
      </c>
      <c r="J51" s="346">
        <v>137</v>
      </c>
      <c r="K51" s="346">
        <v>113</v>
      </c>
      <c r="L51" s="346">
        <v>83</v>
      </c>
      <c r="M51" s="347">
        <v>57</v>
      </c>
    </row>
    <row r="52" spans="2:13" ht="27.75" customHeight="1" x14ac:dyDescent="0.15">
      <c r="B52" s="1199"/>
      <c r="C52" s="1200"/>
      <c r="D52" s="104"/>
      <c r="E52" s="1203" t="s">
        <v>43</v>
      </c>
      <c r="F52" s="1203"/>
      <c r="G52" s="1203"/>
      <c r="H52" s="1204"/>
      <c r="I52" s="345">
        <v>11988</v>
      </c>
      <c r="J52" s="346">
        <v>12060</v>
      </c>
      <c r="K52" s="346">
        <v>12754</v>
      </c>
      <c r="L52" s="346">
        <v>13763</v>
      </c>
      <c r="M52" s="347">
        <v>14760</v>
      </c>
    </row>
    <row r="53" spans="2:13" ht="27.75" customHeight="1" thickBot="1" x14ac:dyDescent="0.2">
      <c r="B53" s="1210" t="s">
        <v>19</v>
      </c>
      <c r="C53" s="1211"/>
      <c r="D53" s="108"/>
      <c r="E53" s="1212" t="s">
        <v>44</v>
      </c>
      <c r="F53" s="1212"/>
      <c r="G53" s="1212"/>
      <c r="H53" s="1213"/>
      <c r="I53" s="348">
        <v>5291</v>
      </c>
      <c r="J53" s="349">
        <v>6060</v>
      </c>
      <c r="K53" s="349">
        <v>4642</v>
      </c>
      <c r="L53" s="349">
        <v>2502</v>
      </c>
      <c r="M53" s="350">
        <v>2254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Pm58d22ppZUW+pyYfVdMVuQrKC+l7CsqzCF+dPJoB+sWqJ40UGUnKyg7le6i5c8fLjyL2YWsQKZONf3yexaONQ==" saltValue="FgX0yf3hX27uA12/M8o67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222" t="s">
        <v>46</v>
      </c>
      <c r="D55" s="1222"/>
      <c r="E55" s="1223"/>
      <c r="F55" s="120">
        <v>1337</v>
      </c>
      <c r="G55" s="120">
        <v>1969</v>
      </c>
      <c r="H55" s="121">
        <v>2350</v>
      </c>
    </row>
    <row r="56" spans="2:8" ht="52.5" customHeight="1" x14ac:dyDescent="0.15">
      <c r="B56" s="122"/>
      <c r="C56" s="1224" t="s">
        <v>47</v>
      </c>
      <c r="D56" s="1224"/>
      <c r="E56" s="1225"/>
      <c r="F56" s="123">
        <v>122</v>
      </c>
      <c r="G56" s="123">
        <v>222</v>
      </c>
      <c r="H56" s="124">
        <v>323</v>
      </c>
    </row>
    <row r="57" spans="2:8" ht="53.25" customHeight="1" x14ac:dyDescent="0.15">
      <c r="B57" s="122"/>
      <c r="C57" s="1226" t="s">
        <v>48</v>
      </c>
      <c r="D57" s="1226"/>
      <c r="E57" s="1227"/>
      <c r="F57" s="125">
        <v>1281</v>
      </c>
      <c r="G57" s="125">
        <v>1360</v>
      </c>
      <c r="H57" s="126">
        <v>1411</v>
      </c>
    </row>
    <row r="58" spans="2:8" ht="45.75" customHeight="1" x14ac:dyDescent="0.15">
      <c r="B58" s="127"/>
      <c r="C58" s="1214" t="s">
        <v>560</v>
      </c>
      <c r="D58" s="1215"/>
      <c r="E58" s="1216"/>
      <c r="F58" s="128">
        <v>624</v>
      </c>
      <c r="G58" s="128">
        <v>678</v>
      </c>
      <c r="H58" s="129">
        <v>688</v>
      </c>
    </row>
    <row r="59" spans="2:8" ht="45.75" customHeight="1" x14ac:dyDescent="0.15">
      <c r="B59" s="127"/>
      <c r="C59" s="1214" t="s">
        <v>561</v>
      </c>
      <c r="D59" s="1215"/>
      <c r="E59" s="1216"/>
      <c r="F59" s="128">
        <v>358</v>
      </c>
      <c r="G59" s="128">
        <v>358</v>
      </c>
      <c r="H59" s="129">
        <v>359</v>
      </c>
    </row>
    <row r="60" spans="2:8" ht="45.75" customHeight="1" x14ac:dyDescent="0.15">
      <c r="B60" s="127"/>
      <c r="C60" s="1214" t="s">
        <v>562</v>
      </c>
      <c r="D60" s="1215"/>
      <c r="E60" s="1216"/>
      <c r="F60" s="128">
        <v>152</v>
      </c>
      <c r="G60" s="128">
        <v>174</v>
      </c>
      <c r="H60" s="129">
        <v>215</v>
      </c>
    </row>
    <row r="61" spans="2:8" ht="45.75" customHeight="1" x14ac:dyDescent="0.15">
      <c r="B61" s="127"/>
      <c r="C61" s="1214" t="s">
        <v>563</v>
      </c>
      <c r="D61" s="1215"/>
      <c r="E61" s="1216"/>
      <c r="F61" s="128">
        <v>91</v>
      </c>
      <c r="G61" s="128">
        <v>91</v>
      </c>
      <c r="H61" s="129">
        <v>91</v>
      </c>
    </row>
    <row r="62" spans="2:8" ht="45.75" customHeight="1" thickBot="1" x14ac:dyDescent="0.2">
      <c r="B62" s="130"/>
      <c r="C62" s="1217" t="s">
        <v>564</v>
      </c>
      <c r="D62" s="1218"/>
      <c r="E62" s="1219"/>
      <c r="F62" s="131">
        <v>32</v>
      </c>
      <c r="G62" s="131">
        <v>32</v>
      </c>
      <c r="H62" s="132">
        <v>15</v>
      </c>
    </row>
    <row r="63" spans="2:8" ht="52.5" customHeight="1" thickBot="1" x14ac:dyDescent="0.2">
      <c r="B63" s="133"/>
      <c r="C63" s="1220" t="s">
        <v>49</v>
      </c>
      <c r="D63" s="1220"/>
      <c r="E63" s="1221"/>
      <c r="F63" s="134">
        <v>2740</v>
      </c>
      <c r="G63" s="134">
        <v>3551</v>
      </c>
      <c r="H63" s="135">
        <v>4084</v>
      </c>
    </row>
    <row r="64" spans="2:8" x14ac:dyDescent="0.15"/>
  </sheetData>
  <sheetProtection algorithmName="SHA-512" hashValue="FKCD2nTppxVTu1h8lxBmwPeWz9tmhkSzc2GhX2wVPDiOV2OFozB+k10taJuYedDMA/oMKEFaKUmmI2gW7MKAGw==" saltValue="TEPnGGzKmynJBAqi0+iS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55" zoomScaleNormal="55"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29" t="s">
        <v>575</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x14ac:dyDescent="0.15">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x14ac:dyDescent="0.15">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x14ac:dyDescent="0.15">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x14ac:dyDescent="0.15">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567</v>
      </c>
    </row>
    <row r="50" spans="1:109" x14ac:dyDescent="0.15">
      <c r="B50" s="259"/>
      <c r="G50" s="1238"/>
      <c r="H50" s="1238"/>
      <c r="I50" s="1238"/>
      <c r="J50" s="1238"/>
      <c r="K50" s="360"/>
      <c r="L50" s="360"/>
      <c r="M50" s="361"/>
      <c r="N50" s="361"/>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526</v>
      </c>
      <c r="BQ50" s="1242"/>
      <c r="BR50" s="1242"/>
      <c r="BS50" s="1242"/>
      <c r="BT50" s="1242"/>
      <c r="BU50" s="1242"/>
      <c r="BV50" s="1242"/>
      <c r="BW50" s="1242"/>
      <c r="BX50" s="1242" t="s">
        <v>527</v>
      </c>
      <c r="BY50" s="1242"/>
      <c r="BZ50" s="1242"/>
      <c r="CA50" s="1242"/>
      <c r="CB50" s="1242"/>
      <c r="CC50" s="1242"/>
      <c r="CD50" s="1242"/>
      <c r="CE50" s="1242"/>
      <c r="CF50" s="1242" t="s">
        <v>528</v>
      </c>
      <c r="CG50" s="1242"/>
      <c r="CH50" s="1242"/>
      <c r="CI50" s="1242"/>
      <c r="CJ50" s="1242"/>
      <c r="CK50" s="1242"/>
      <c r="CL50" s="1242"/>
      <c r="CM50" s="1242"/>
      <c r="CN50" s="1242" t="s">
        <v>529</v>
      </c>
      <c r="CO50" s="1242"/>
      <c r="CP50" s="1242"/>
      <c r="CQ50" s="1242"/>
      <c r="CR50" s="1242"/>
      <c r="CS50" s="1242"/>
      <c r="CT50" s="1242"/>
      <c r="CU50" s="1242"/>
      <c r="CV50" s="1242" t="s">
        <v>530</v>
      </c>
      <c r="CW50" s="1242"/>
      <c r="CX50" s="1242"/>
      <c r="CY50" s="1242"/>
      <c r="CZ50" s="1242"/>
      <c r="DA50" s="1242"/>
      <c r="DB50" s="1242"/>
      <c r="DC50" s="1242"/>
    </row>
    <row r="51" spans="1:109" ht="13.5" customHeight="1" x14ac:dyDescent="0.15">
      <c r="B51" s="259"/>
      <c r="G51" s="1243"/>
      <c r="H51" s="1243"/>
      <c r="I51" s="1246"/>
      <c r="J51" s="1246"/>
      <c r="K51" s="1244"/>
      <c r="L51" s="1244"/>
      <c r="M51" s="1244"/>
      <c r="N51" s="1244"/>
      <c r="AM51" s="359"/>
      <c r="AN51" s="1245" t="s">
        <v>568</v>
      </c>
      <c r="AO51" s="1245"/>
      <c r="AP51" s="1245"/>
      <c r="AQ51" s="1245"/>
      <c r="AR51" s="1245"/>
      <c r="AS51" s="1245"/>
      <c r="AT51" s="1245"/>
      <c r="AU51" s="1245"/>
      <c r="AV51" s="1245"/>
      <c r="AW51" s="1245"/>
      <c r="AX51" s="1245"/>
      <c r="AY51" s="1245"/>
      <c r="AZ51" s="1245"/>
      <c r="BA51" s="1245"/>
      <c r="BB51" s="1245" t="s">
        <v>569</v>
      </c>
      <c r="BC51" s="1245"/>
      <c r="BD51" s="1245"/>
      <c r="BE51" s="1245"/>
      <c r="BF51" s="1245"/>
      <c r="BG51" s="1245"/>
      <c r="BH51" s="1245"/>
      <c r="BI51" s="1245"/>
      <c r="BJ51" s="1245"/>
      <c r="BK51" s="1245"/>
      <c r="BL51" s="1245"/>
      <c r="BM51" s="1245"/>
      <c r="BN51" s="1245"/>
      <c r="BO51" s="1245"/>
      <c r="BP51" s="1228">
        <v>84.8</v>
      </c>
      <c r="BQ51" s="1228"/>
      <c r="BR51" s="1228"/>
      <c r="BS51" s="1228"/>
      <c r="BT51" s="1228"/>
      <c r="BU51" s="1228"/>
      <c r="BV51" s="1228"/>
      <c r="BW51" s="1228"/>
      <c r="BX51" s="1228">
        <v>94</v>
      </c>
      <c r="BY51" s="1228"/>
      <c r="BZ51" s="1228"/>
      <c r="CA51" s="1228"/>
      <c r="CB51" s="1228"/>
      <c r="CC51" s="1228"/>
      <c r="CD51" s="1228"/>
      <c r="CE51" s="1228"/>
      <c r="CF51" s="1228">
        <v>64.5</v>
      </c>
      <c r="CG51" s="1228"/>
      <c r="CH51" s="1228"/>
      <c r="CI51" s="1228"/>
      <c r="CJ51" s="1228"/>
      <c r="CK51" s="1228"/>
      <c r="CL51" s="1228"/>
      <c r="CM51" s="1228"/>
      <c r="CN51" s="1228">
        <v>36</v>
      </c>
      <c r="CO51" s="1228"/>
      <c r="CP51" s="1228"/>
      <c r="CQ51" s="1228"/>
      <c r="CR51" s="1228"/>
      <c r="CS51" s="1228"/>
      <c r="CT51" s="1228"/>
      <c r="CU51" s="1228"/>
      <c r="CV51" s="1228">
        <v>32.299999999999997</v>
      </c>
      <c r="CW51" s="1228"/>
      <c r="CX51" s="1228"/>
      <c r="CY51" s="1228"/>
      <c r="CZ51" s="1228"/>
      <c r="DA51" s="1228"/>
      <c r="DB51" s="1228"/>
      <c r="DC51" s="1228"/>
    </row>
    <row r="52" spans="1:109" x14ac:dyDescent="0.15">
      <c r="B52" s="259"/>
      <c r="G52" s="1243"/>
      <c r="H52" s="1243"/>
      <c r="I52" s="1246"/>
      <c r="J52" s="1246"/>
      <c r="K52" s="1244"/>
      <c r="L52" s="1244"/>
      <c r="M52" s="1244"/>
      <c r="N52" s="1244"/>
      <c r="AM52" s="359"/>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43"/>
      <c r="H53" s="1243"/>
      <c r="I53" s="1238"/>
      <c r="J53" s="1238"/>
      <c r="K53" s="1244"/>
      <c r="L53" s="1244"/>
      <c r="M53" s="1244"/>
      <c r="N53" s="1244"/>
      <c r="AM53" s="359"/>
      <c r="AN53" s="1245"/>
      <c r="AO53" s="1245"/>
      <c r="AP53" s="1245"/>
      <c r="AQ53" s="1245"/>
      <c r="AR53" s="1245"/>
      <c r="AS53" s="1245"/>
      <c r="AT53" s="1245"/>
      <c r="AU53" s="1245"/>
      <c r="AV53" s="1245"/>
      <c r="AW53" s="1245"/>
      <c r="AX53" s="1245"/>
      <c r="AY53" s="1245"/>
      <c r="AZ53" s="1245"/>
      <c r="BA53" s="1245"/>
      <c r="BB53" s="1245" t="s">
        <v>570</v>
      </c>
      <c r="BC53" s="1245"/>
      <c r="BD53" s="1245"/>
      <c r="BE53" s="1245"/>
      <c r="BF53" s="1245"/>
      <c r="BG53" s="1245"/>
      <c r="BH53" s="1245"/>
      <c r="BI53" s="1245"/>
      <c r="BJ53" s="1245"/>
      <c r="BK53" s="1245"/>
      <c r="BL53" s="1245"/>
      <c r="BM53" s="1245"/>
      <c r="BN53" s="1245"/>
      <c r="BO53" s="1245"/>
      <c r="BP53" s="1228">
        <v>74.5</v>
      </c>
      <c r="BQ53" s="1228"/>
      <c r="BR53" s="1228"/>
      <c r="BS53" s="1228"/>
      <c r="BT53" s="1228"/>
      <c r="BU53" s="1228"/>
      <c r="BV53" s="1228"/>
      <c r="BW53" s="1228"/>
      <c r="BX53" s="1228">
        <v>75</v>
      </c>
      <c r="BY53" s="1228"/>
      <c r="BZ53" s="1228"/>
      <c r="CA53" s="1228"/>
      <c r="CB53" s="1228"/>
      <c r="CC53" s="1228"/>
      <c r="CD53" s="1228"/>
      <c r="CE53" s="1228"/>
      <c r="CF53" s="1228">
        <v>73.099999999999994</v>
      </c>
      <c r="CG53" s="1228"/>
      <c r="CH53" s="1228"/>
      <c r="CI53" s="1228"/>
      <c r="CJ53" s="1228"/>
      <c r="CK53" s="1228"/>
      <c r="CL53" s="1228"/>
      <c r="CM53" s="1228"/>
      <c r="CN53" s="1228">
        <v>73.8</v>
      </c>
      <c r="CO53" s="1228"/>
      <c r="CP53" s="1228"/>
      <c r="CQ53" s="1228"/>
      <c r="CR53" s="1228"/>
      <c r="CS53" s="1228"/>
      <c r="CT53" s="1228"/>
      <c r="CU53" s="1228"/>
      <c r="CV53" s="1228">
        <v>74.400000000000006</v>
      </c>
      <c r="CW53" s="1228"/>
      <c r="CX53" s="1228"/>
      <c r="CY53" s="1228"/>
      <c r="CZ53" s="1228"/>
      <c r="DA53" s="1228"/>
      <c r="DB53" s="1228"/>
      <c r="DC53" s="1228"/>
    </row>
    <row r="54" spans="1:109" x14ac:dyDescent="0.15">
      <c r="A54" s="358"/>
      <c r="B54" s="259"/>
      <c r="G54" s="1243"/>
      <c r="H54" s="1243"/>
      <c r="I54" s="1238"/>
      <c r="J54" s="1238"/>
      <c r="K54" s="1244"/>
      <c r="L54" s="1244"/>
      <c r="M54" s="1244"/>
      <c r="N54" s="1244"/>
      <c r="AM54" s="359"/>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8"/>
      <c r="H55" s="1238"/>
      <c r="I55" s="1238"/>
      <c r="J55" s="1238"/>
      <c r="K55" s="1244"/>
      <c r="L55" s="1244"/>
      <c r="M55" s="1244"/>
      <c r="N55" s="1244"/>
      <c r="AN55" s="1242" t="s">
        <v>571</v>
      </c>
      <c r="AO55" s="1242"/>
      <c r="AP55" s="1242"/>
      <c r="AQ55" s="1242"/>
      <c r="AR55" s="1242"/>
      <c r="AS55" s="1242"/>
      <c r="AT55" s="1242"/>
      <c r="AU55" s="1242"/>
      <c r="AV55" s="1242"/>
      <c r="AW55" s="1242"/>
      <c r="AX55" s="1242"/>
      <c r="AY55" s="1242"/>
      <c r="AZ55" s="1242"/>
      <c r="BA55" s="1242"/>
      <c r="BB55" s="1245" t="s">
        <v>569</v>
      </c>
      <c r="BC55" s="1245"/>
      <c r="BD55" s="1245"/>
      <c r="BE55" s="1245"/>
      <c r="BF55" s="1245"/>
      <c r="BG55" s="1245"/>
      <c r="BH55" s="1245"/>
      <c r="BI55" s="1245"/>
      <c r="BJ55" s="1245"/>
      <c r="BK55" s="1245"/>
      <c r="BL55" s="1245"/>
      <c r="BM55" s="1245"/>
      <c r="BN55" s="1245"/>
      <c r="BO55" s="1245"/>
      <c r="BP55" s="1228">
        <v>49.7</v>
      </c>
      <c r="BQ55" s="1228"/>
      <c r="BR55" s="1228"/>
      <c r="BS55" s="1228"/>
      <c r="BT55" s="1228"/>
      <c r="BU55" s="1228"/>
      <c r="BV55" s="1228"/>
      <c r="BW55" s="1228"/>
      <c r="BX55" s="1228">
        <v>37.299999999999997</v>
      </c>
      <c r="BY55" s="1228"/>
      <c r="BZ55" s="1228"/>
      <c r="CA55" s="1228"/>
      <c r="CB55" s="1228"/>
      <c r="CC55" s="1228"/>
      <c r="CD55" s="1228"/>
      <c r="CE55" s="1228"/>
      <c r="CF55" s="1228">
        <v>25.4</v>
      </c>
      <c r="CG55" s="1228"/>
      <c r="CH55" s="1228"/>
      <c r="CI55" s="1228"/>
      <c r="CJ55" s="1228"/>
      <c r="CK55" s="1228"/>
      <c r="CL55" s="1228"/>
      <c r="CM55" s="1228"/>
      <c r="CN55" s="1228">
        <v>17.600000000000001</v>
      </c>
      <c r="CO55" s="1228"/>
      <c r="CP55" s="1228"/>
      <c r="CQ55" s="1228"/>
      <c r="CR55" s="1228"/>
      <c r="CS55" s="1228"/>
      <c r="CT55" s="1228"/>
      <c r="CU55" s="1228"/>
      <c r="CV55" s="1228">
        <v>17.2</v>
      </c>
      <c r="CW55" s="1228"/>
      <c r="CX55" s="1228"/>
      <c r="CY55" s="1228"/>
      <c r="CZ55" s="1228"/>
      <c r="DA55" s="1228"/>
      <c r="DB55" s="1228"/>
      <c r="DC55" s="1228"/>
    </row>
    <row r="56" spans="1:109" x14ac:dyDescent="0.15">
      <c r="A56" s="358"/>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5" t="s">
        <v>570</v>
      </c>
      <c r="BC57" s="1245"/>
      <c r="BD57" s="1245"/>
      <c r="BE57" s="1245"/>
      <c r="BF57" s="1245"/>
      <c r="BG57" s="1245"/>
      <c r="BH57" s="1245"/>
      <c r="BI57" s="1245"/>
      <c r="BJ57" s="1245"/>
      <c r="BK57" s="1245"/>
      <c r="BL57" s="1245"/>
      <c r="BM57" s="1245"/>
      <c r="BN57" s="1245"/>
      <c r="BO57" s="1245"/>
      <c r="BP57" s="1228">
        <v>60.2</v>
      </c>
      <c r="BQ57" s="1228"/>
      <c r="BR57" s="1228"/>
      <c r="BS57" s="1228"/>
      <c r="BT57" s="1228"/>
      <c r="BU57" s="1228"/>
      <c r="BV57" s="1228"/>
      <c r="BW57" s="1228"/>
      <c r="BX57" s="1228">
        <v>62</v>
      </c>
      <c r="BY57" s="1228"/>
      <c r="BZ57" s="1228"/>
      <c r="CA57" s="1228"/>
      <c r="CB57" s="1228"/>
      <c r="CC57" s="1228"/>
      <c r="CD57" s="1228"/>
      <c r="CE57" s="1228"/>
      <c r="CF57" s="1228">
        <v>63.2</v>
      </c>
      <c r="CG57" s="1228"/>
      <c r="CH57" s="1228"/>
      <c r="CI57" s="1228"/>
      <c r="CJ57" s="1228"/>
      <c r="CK57" s="1228"/>
      <c r="CL57" s="1228"/>
      <c r="CM57" s="1228"/>
      <c r="CN57" s="1228">
        <v>65.3</v>
      </c>
      <c r="CO57" s="1228"/>
      <c r="CP57" s="1228"/>
      <c r="CQ57" s="1228"/>
      <c r="CR57" s="1228"/>
      <c r="CS57" s="1228"/>
      <c r="CT57" s="1228"/>
      <c r="CU57" s="1228"/>
      <c r="CV57" s="1228">
        <v>66.900000000000006</v>
      </c>
      <c r="CW57" s="1228"/>
      <c r="CX57" s="1228"/>
      <c r="CY57" s="1228"/>
      <c r="CZ57" s="1228"/>
      <c r="DA57" s="1228"/>
      <c r="DB57" s="1228"/>
      <c r="DC57" s="1228"/>
      <c r="DD57" s="363"/>
      <c r="DE57" s="362"/>
    </row>
    <row r="58" spans="1:109" s="358" customFormat="1" x14ac:dyDescent="0.15">
      <c r="A58" s="255"/>
      <c r="B58" s="362"/>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572</v>
      </c>
    </row>
    <row r="64" spans="1:109" x14ac:dyDescent="0.15">
      <c r="B64" s="259"/>
      <c r="G64" s="357"/>
      <c r="I64" s="369"/>
      <c r="J64" s="369"/>
      <c r="K64" s="369"/>
      <c r="L64" s="369"/>
      <c r="M64" s="369"/>
      <c r="N64" s="370"/>
      <c r="AM64" s="357"/>
      <c r="AN64" s="357" t="s">
        <v>566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29" t="s">
        <v>574</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x14ac:dyDescent="0.15">
      <c r="B66" s="259"/>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x14ac:dyDescent="0.15">
      <c r="B67" s="259"/>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x14ac:dyDescent="0.15">
      <c r="B68" s="259"/>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x14ac:dyDescent="0.15">
      <c r="B69" s="259"/>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567</v>
      </c>
    </row>
    <row r="72" spans="2:107" x14ac:dyDescent="0.15">
      <c r="B72" s="259"/>
      <c r="G72" s="1238"/>
      <c r="H72" s="1238"/>
      <c r="I72" s="1238"/>
      <c r="J72" s="1238"/>
      <c r="K72" s="360"/>
      <c r="L72" s="360"/>
      <c r="M72" s="361"/>
      <c r="N72" s="361"/>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526</v>
      </c>
      <c r="BQ72" s="1242"/>
      <c r="BR72" s="1242"/>
      <c r="BS72" s="1242"/>
      <c r="BT72" s="1242"/>
      <c r="BU72" s="1242"/>
      <c r="BV72" s="1242"/>
      <c r="BW72" s="1242"/>
      <c r="BX72" s="1242" t="s">
        <v>527</v>
      </c>
      <c r="BY72" s="1242"/>
      <c r="BZ72" s="1242"/>
      <c r="CA72" s="1242"/>
      <c r="CB72" s="1242"/>
      <c r="CC72" s="1242"/>
      <c r="CD72" s="1242"/>
      <c r="CE72" s="1242"/>
      <c r="CF72" s="1242" t="s">
        <v>528</v>
      </c>
      <c r="CG72" s="1242"/>
      <c r="CH72" s="1242"/>
      <c r="CI72" s="1242"/>
      <c r="CJ72" s="1242"/>
      <c r="CK72" s="1242"/>
      <c r="CL72" s="1242"/>
      <c r="CM72" s="1242"/>
      <c r="CN72" s="1242" t="s">
        <v>529</v>
      </c>
      <c r="CO72" s="1242"/>
      <c r="CP72" s="1242"/>
      <c r="CQ72" s="1242"/>
      <c r="CR72" s="1242"/>
      <c r="CS72" s="1242"/>
      <c r="CT72" s="1242"/>
      <c r="CU72" s="1242"/>
      <c r="CV72" s="1242" t="s">
        <v>530</v>
      </c>
      <c r="CW72" s="1242"/>
      <c r="CX72" s="1242"/>
      <c r="CY72" s="1242"/>
      <c r="CZ72" s="1242"/>
      <c r="DA72" s="1242"/>
      <c r="DB72" s="1242"/>
      <c r="DC72" s="1242"/>
    </row>
    <row r="73" spans="2:107" x14ac:dyDescent="0.15">
      <c r="B73" s="259"/>
      <c r="G73" s="1243"/>
      <c r="H73" s="1243"/>
      <c r="I73" s="1243"/>
      <c r="J73" s="1243"/>
      <c r="K73" s="1248"/>
      <c r="L73" s="1248"/>
      <c r="M73" s="1248"/>
      <c r="N73" s="1248"/>
      <c r="AM73" s="359"/>
      <c r="AN73" s="1245" t="s">
        <v>568</v>
      </c>
      <c r="AO73" s="1245"/>
      <c r="AP73" s="1245"/>
      <c r="AQ73" s="1245"/>
      <c r="AR73" s="1245"/>
      <c r="AS73" s="1245"/>
      <c r="AT73" s="1245"/>
      <c r="AU73" s="1245"/>
      <c r="AV73" s="1245"/>
      <c r="AW73" s="1245"/>
      <c r="AX73" s="1245"/>
      <c r="AY73" s="1245"/>
      <c r="AZ73" s="1245"/>
      <c r="BA73" s="1245"/>
      <c r="BB73" s="1245" t="s">
        <v>569</v>
      </c>
      <c r="BC73" s="1245"/>
      <c r="BD73" s="1245"/>
      <c r="BE73" s="1245"/>
      <c r="BF73" s="1245"/>
      <c r="BG73" s="1245"/>
      <c r="BH73" s="1245"/>
      <c r="BI73" s="1245"/>
      <c r="BJ73" s="1245"/>
      <c r="BK73" s="1245"/>
      <c r="BL73" s="1245"/>
      <c r="BM73" s="1245"/>
      <c r="BN73" s="1245"/>
      <c r="BO73" s="1245"/>
      <c r="BP73" s="1228">
        <v>84.8</v>
      </c>
      <c r="BQ73" s="1228"/>
      <c r="BR73" s="1228"/>
      <c r="BS73" s="1228"/>
      <c r="BT73" s="1228"/>
      <c r="BU73" s="1228"/>
      <c r="BV73" s="1228"/>
      <c r="BW73" s="1228"/>
      <c r="BX73" s="1228">
        <v>94</v>
      </c>
      <c r="BY73" s="1228"/>
      <c r="BZ73" s="1228"/>
      <c r="CA73" s="1228"/>
      <c r="CB73" s="1228"/>
      <c r="CC73" s="1228"/>
      <c r="CD73" s="1228"/>
      <c r="CE73" s="1228"/>
      <c r="CF73" s="1228">
        <v>64.5</v>
      </c>
      <c r="CG73" s="1228"/>
      <c r="CH73" s="1228"/>
      <c r="CI73" s="1228"/>
      <c r="CJ73" s="1228"/>
      <c r="CK73" s="1228"/>
      <c r="CL73" s="1228"/>
      <c r="CM73" s="1228"/>
      <c r="CN73" s="1228">
        <v>36</v>
      </c>
      <c r="CO73" s="1228"/>
      <c r="CP73" s="1228"/>
      <c r="CQ73" s="1228"/>
      <c r="CR73" s="1228"/>
      <c r="CS73" s="1228"/>
      <c r="CT73" s="1228"/>
      <c r="CU73" s="1228"/>
      <c r="CV73" s="1228">
        <v>32.299999999999997</v>
      </c>
      <c r="CW73" s="1228"/>
      <c r="CX73" s="1228"/>
      <c r="CY73" s="1228"/>
      <c r="CZ73" s="1228"/>
      <c r="DA73" s="1228"/>
      <c r="DB73" s="1228"/>
      <c r="DC73" s="1228"/>
    </row>
    <row r="74" spans="2:107" x14ac:dyDescent="0.15">
      <c r="B74" s="259"/>
      <c r="G74" s="1243"/>
      <c r="H74" s="1243"/>
      <c r="I74" s="1243"/>
      <c r="J74" s="1243"/>
      <c r="K74" s="1248"/>
      <c r="L74" s="1248"/>
      <c r="M74" s="1248"/>
      <c r="N74" s="1248"/>
      <c r="AM74" s="359"/>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43"/>
      <c r="H75" s="1243"/>
      <c r="I75" s="1238"/>
      <c r="J75" s="1238"/>
      <c r="K75" s="1244"/>
      <c r="L75" s="1244"/>
      <c r="M75" s="1244"/>
      <c r="N75" s="1244"/>
      <c r="AM75" s="359"/>
      <c r="AN75" s="1245"/>
      <c r="AO75" s="1245"/>
      <c r="AP75" s="1245"/>
      <c r="AQ75" s="1245"/>
      <c r="AR75" s="1245"/>
      <c r="AS75" s="1245"/>
      <c r="AT75" s="1245"/>
      <c r="AU75" s="1245"/>
      <c r="AV75" s="1245"/>
      <c r="AW75" s="1245"/>
      <c r="AX75" s="1245"/>
      <c r="AY75" s="1245"/>
      <c r="AZ75" s="1245"/>
      <c r="BA75" s="1245"/>
      <c r="BB75" s="1245" t="s">
        <v>573</v>
      </c>
      <c r="BC75" s="1245"/>
      <c r="BD75" s="1245"/>
      <c r="BE75" s="1245"/>
      <c r="BF75" s="1245"/>
      <c r="BG75" s="1245"/>
      <c r="BH75" s="1245"/>
      <c r="BI75" s="1245"/>
      <c r="BJ75" s="1245"/>
      <c r="BK75" s="1245"/>
      <c r="BL75" s="1245"/>
      <c r="BM75" s="1245"/>
      <c r="BN75" s="1245"/>
      <c r="BO75" s="1245"/>
      <c r="BP75" s="1228">
        <v>8.8000000000000007</v>
      </c>
      <c r="BQ75" s="1228"/>
      <c r="BR75" s="1228"/>
      <c r="BS75" s="1228"/>
      <c r="BT75" s="1228"/>
      <c r="BU75" s="1228"/>
      <c r="BV75" s="1228"/>
      <c r="BW75" s="1228"/>
      <c r="BX75" s="1228">
        <v>8.4</v>
      </c>
      <c r="BY75" s="1228"/>
      <c r="BZ75" s="1228"/>
      <c r="CA75" s="1228"/>
      <c r="CB75" s="1228"/>
      <c r="CC75" s="1228"/>
      <c r="CD75" s="1228"/>
      <c r="CE75" s="1228"/>
      <c r="CF75" s="1228">
        <v>8.3000000000000007</v>
      </c>
      <c r="CG75" s="1228"/>
      <c r="CH75" s="1228"/>
      <c r="CI75" s="1228"/>
      <c r="CJ75" s="1228"/>
      <c r="CK75" s="1228"/>
      <c r="CL75" s="1228"/>
      <c r="CM75" s="1228"/>
      <c r="CN75" s="1228">
        <v>8.3000000000000007</v>
      </c>
      <c r="CO75" s="1228"/>
      <c r="CP75" s="1228"/>
      <c r="CQ75" s="1228"/>
      <c r="CR75" s="1228"/>
      <c r="CS75" s="1228"/>
      <c r="CT75" s="1228"/>
      <c r="CU75" s="1228"/>
      <c r="CV75" s="1228">
        <v>8.6</v>
      </c>
      <c r="CW75" s="1228"/>
      <c r="CX75" s="1228"/>
      <c r="CY75" s="1228"/>
      <c r="CZ75" s="1228"/>
      <c r="DA75" s="1228"/>
      <c r="DB75" s="1228"/>
      <c r="DC75" s="1228"/>
    </row>
    <row r="76" spans="2:107" x14ac:dyDescent="0.15">
      <c r="B76" s="259"/>
      <c r="G76" s="1243"/>
      <c r="H76" s="1243"/>
      <c r="I76" s="1238"/>
      <c r="J76" s="1238"/>
      <c r="K76" s="1244"/>
      <c r="L76" s="1244"/>
      <c r="M76" s="1244"/>
      <c r="N76" s="1244"/>
      <c r="AM76" s="359"/>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8"/>
      <c r="H77" s="1238"/>
      <c r="I77" s="1238"/>
      <c r="J77" s="1238"/>
      <c r="K77" s="1248"/>
      <c r="L77" s="1248"/>
      <c r="M77" s="1248"/>
      <c r="N77" s="1248"/>
      <c r="AN77" s="1242" t="s">
        <v>571</v>
      </c>
      <c r="AO77" s="1242"/>
      <c r="AP77" s="1242"/>
      <c r="AQ77" s="1242"/>
      <c r="AR77" s="1242"/>
      <c r="AS77" s="1242"/>
      <c r="AT77" s="1242"/>
      <c r="AU77" s="1242"/>
      <c r="AV77" s="1242"/>
      <c r="AW77" s="1242"/>
      <c r="AX77" s="1242"/>
      <c r="AY77" s="1242"/>
      <c r="AZ77" s="1242"/>
      <c r="BA77" s="1242"/>
      <c r="BB77" s="1245" t="s">
        <v>569</v>
      </c>
      <c r="BC77" s="1245"/>
      <c r="BD77" s="1245"/>
      <c r="BE77" s="1245"/>
      <c r="BF77" s="1245"/>
      <c r="BG77" s="1245"/>
      <c r="BH77" s="1245"/>
      <c r="BI77" s="1245"/>
      <c r="BJ77" s="1245"/>
      <c r="BK77" s="1245"/>
      <c r="BL77" s="1245"/>
      <c r="BM77" s="1245"/>
      <c r="BN77" s="1245"/>
      <c r="BO77" s="1245"/>
      <c r="BP77" s="1228">
        <v>49.7</v>
      </c>
      <c r="BQ77" s="1228"/>
      <c r="BR77" s="1228"/>
      <c r="BS77" s="1228"/>
      <c r="BT77" s="1228"/>
      <c r="BU77" s="1228"/>
      <c r="BV77" s="1228"/>
      <c r="BW77" s="1228"/>
      <c r="BX77" s="1228">
        <v>37.299999999999997</v>
      </c>
      <c r="BY77" s="1228"/>
      <c r="BZ77" s="1228"/>
      <c r="CA77" s="1228"/>
      <c r="CB77" s="1228"/>
      <c r="CC77" s="1228"/>
      <c r="CD77" s="1228"/>
      <c r="CE77" s="1228"/>
      <c r="CF77" s="1228">
        <v>25.4</v>
      </c>
      <c r="CG77" s="1228"/>
      <c r="CH77" s="1228"/>
      <c r="CI77" s="1228"/>
      <c r="CJ77" s="1228"/>
      <c r="CK77" s="1228"/>
      <c r="CL77" s="1228"/>
      <c r="CM77" s="1228"/>
      <c r="CN77" s="1228">
        <v>17.600000000000001</v>
      </c>
      <c r="CO77" s="1228"/>
      <c r="CP77" s="1228"/>
      <c r="CQ77" s="1228"/>
      <c r="CR77" s="1228"/>
      <c r="CS77" s="1228"/>
      <c r="CT77" s="1228"/>
      <c r="CU77" s="1228"/>
      <c r="CV77" s="1228">
        <v>17.2</v>
      </c>
      <c r="CW77" s="1228"/>
      <c r="CX77" s="1228"/>
      <c r="CY77" s="1228"/>
      <c r="CZ77" s="1228"/>
      <c r="DA77" s="1228"/>
      <c r="DB77" s="1228"/>
      <c r="DC77" s="1228"/>
    </row>
    <row r="78" spans="2:107" x14ac:dyDescent="0.15">
      <c r="B78" s="259"/>
      <c r="G78" s="1238"/>
      <c r="H78" s="1238"/>
      <c r="I78" s="1238"/>
      <c r="J78" s="1238"/>
      <c r="K78" s="1248"/>
      <c r="L78" s="1248"/>
      <c r="M78" s="1248"/>
      <c r="N78" s="1248"/>
      <c r="AN78" s="1242"/>
      <c r="AO78" s="1242"/>
      <c r="AP78" s="1242"/>
      <c r="AQ78" s="1242"/>
      <c r="AR78" s="1242"/>
      <c r="AS78" s="1242"/>
      <c r="AT78" s="1242"/>
      <c r="AU78" s="1242"/>
      <c r="AV78" s="1242"/>
      <c r="AW78" s="1242"/>
      <c r="AX78" s="1242"/>
      <c r="AY78" s="1242"/>
      <c r="AZ78" s="1242"/>
      <c r="BA78" s="1242"/>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8"/>
      <c r="H79" s="1238"/>
      <c r="I79" s="1247"/>
      <c r="J79" s="1247"/>
      <c r="K79" s="1249"/>
      <c r="L79" s="1249"/>
      <c r="M79" s="1249"/>
      <c r="N79" s="1249"/>
      <c r="AN79" s="1242"/>
      <c r="AO79" s="1242"/>
      <c r="AP79" s="1242"/>
      <c r="AQ79" s="1242"/>
      <c r="AR79" s="1242"/>
      <c r="AS79" s="1242"/>
      <c r="AT79" s="1242"/>
      <c r="AU79" s="1242"/>
      <c r="AV79" s="1242"/>
      <c r="AW79" s="1242"/>
      <c r="AX79" s="1242"/>
      <c r="AY79" s="1242"/>
      <c r="AZ79" s="1242"/>
      <c r="BA79" s="1242"/>
      <c r="BB79" s="1245" t="s">
        <v>573</v>
      </c>
      <c r="BC79" s="1245"/>
      <c r="BD79" s="1245"/>
      <c r="BE79" s="1245"/>
      <c r="BF79" s="1245"/>
      <c r="BG79" s="1245"/>
      <c r="BH79" s="1245"/>
      <c r="BI79" s="1245"/>
      <c r="BJ79" s="1245"/>
      <c r="BK79" s="1245"/>
      <c r="BL79" s="1245"/>
      <c r="BM79" s="1245"/>
      <c r="BN79" s="1245"/>
      <c r="BO79" s="1245"/>
      <c r="BP79" s="1228">
        <v>9.1999999999999993</v>
      </c>
      <c r="BQ79" s="1228"/>
      <c r="BR79" s="1228"/>
      <c r="BS79" s="1228"/>
      <c r="BT79" s="1228"/>
      <c r="BU79" s="1228"/>
      <c r="BV79" s="1228"/>
      <c r="BW79" s="1228"/>
      <c r="BX79" s="1228">
        <v>8.6</v>
      </c>
      <c r="BY79" s="1228"/>
      <c r="BZ79" s="1228"/>
      <c r="CA79" s="1228"/>
      <c r="CB79" s="1228"/>
      <c r="CC79" s="1228"/>
      <c r="CD79" s="1228"/>
      <c r="CE79" s="1228"/>
      <c r="CF79" s="1228">
        <v>8.3000000000000007</v>
      </c>
      <c r="CG79" s="1228"/>
      <c r="CH79" s="1228"/>
      <c r="CI79" s="1228"/>
      <c r="CJ79" s="1228"/>
      <c r="CK79" s="1228"/>
      <c r="CL79" s="1228"/>
      <c r="CM79" s="1228"/>
      <c r="CN79" s="1228">
        <v>8.4</v>
      </c>
      <c r="CO79" s="1228"/>
      <c r="CP79" s="1228"/>
      <c r="CQ79" s="1228"/>
      <c r="CR79" s="1228"/>
      <c r="CS79" s="1228"/>
      <c r="CT79" s="1228"/>
      <c r="CU79" s="1228"/>
      <c r="CV79" s="1228">
        <v>8.6</v>
      </c>
      <c r="CW79" s="1228"/>
      <c r="CX79" s="1228"/>
      <c r="CY79" s="1228"/>
      <c r="CZ79" s="1228"/>
      <c r="DA79" s="1228"/>
      <c r="DB79" s="1228"/>
      <c r="DC79" s="1228"/>
    </row>
    <row r="80" spans="2:107" x14ac:dyDescent="0.15">
      <c r="B80" s="259"/>
      <c r="G80" s="1238"/>
      <c r="H80" s="1238"/>
      <c r="I80" s="1247"/>
      <c r="J80" s="1247"/>
      <c r="K80" s="1249"/>
      <c r="L80" s="1249"/>
      <c r="M80" s="1249"/>
      <c r="N80" s="1249"/>
      <c r="AN80" s="1242"/>
      <c r="AO80" s="1242"/>
      <c r="AP80" s="1242"/>
      <c r="AQ80" s="1242"/>
      <c r="AR80" s="1242"/>
      <c r="AS80" s="1242"/>
      <c r="AT80" s="1242"/>
      <c r="AU80" s="1242"/>
      <c r="AV80" s="1242"/>
      <c r="AW80" s="1242"/>
      <c r="AX80" s="1242"/>
      <c r="AY80" s="1242"/>
      <c r="AZ80" s="1242"/>
      <c r="BA80" s="1242"/>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6HNCpZe13O2l4OmioQ3b2OXgBJp9nyUK3Wp9mVwG287ke15uBzSGEoHqxJEVeDzbEmJfg8dU7GOkgdTtB7mxLw==" saltValue="5Y0UM/19jjrhc5eQiFUl/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EV1Swt6yoMFoAZ/Hqx7LDIS8q2yOBgz4QReY+yXqnNAVdyKcPNEi92tLfDnH1gmIhCq8iTHc5A1lLh0iO8sRqA==" saltValue="7c+HtDbkrdTHjDByojE9x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25" zoomScale="55" zoomScaleNormal="55"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VyHONu6YPMF0bUwhyp5F1UOQnx6m/OSuaESB7cPJnK5OIJD/x8SosqY01uGyyGvJcTz8wk0ZYDP+WM05fmPf0w==" saltValue="t9gJS5EGA7pB3ESJOeYLr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53821</v>
      </c>
      <c r="E3" s="154"/>
      <c r="F3" s="155">
        <v>74581</v>
      </c>
      <c r="G3" s="156"/>
      <c r="H3" s="157"/>
    </row>
    <row r="4" spans="1:8" x14ac:dyDescent="0.15">
      <c r="A4" s="158"/>
      <c r="B4" s="159"/>
      <c r="C4" s="160"/>
      <c r="D4" s="161">
        <v>7310</v>
      </c>
      <c r="E4" s="162"/>
      <c r="F4" s="163">
        <v>41563</v>
      </c>
      <c r="G4" s="164"/>
      <c r="H4" s="165"/>
    </row>
    <row r="5" spans="1:8" x14ac:dyDescent="0.15">
      <c r="A5" s="146" t="s">
        <v>520</v>
      </c>
      <c r="B5" s="151"/>
      <c r="C5" s="152"/>
      <c r="D5" s="153">
        <v>31832</v>
      </c>
      <c r="E5" s="154"/>
      <c r="F5" s="155">
        <v>76347</v>
      </c>
      <c r="G5" s="156"/>
      <c r="H5" s="157"/>
    </row>
    <row r="6" spans="1:8" x14ac:dyDescent="0.15">
      <c r="A6" s="158"/>
      <c r="B6" s="159"/>
      <c r="C6" s="160"/>
      <c r="D6" s="161">
        <v>14840</v>
      </c>
      <c r="E6" s="162"/>
      <c r="F6" s="163">
        <v>41762</v>
      </c>
      <c r="G6" s="164"/>
      <c r="H6" s="165"/>
    </row>
    <row r="7" spans="1:8" x14ac:dyDescent="0.15">
      <c r="A7" s="146" t="s">
        <v>521</v>
      </c>
      <c r="B7" s="151"/>
      <c r="C7" s="152"/>
      <c r="D7" s="153">
        <v>36031</v>
      </c>
      <c r="E7" s="154"/>
      <c r="F7" s="155">
        <v>69604</v>
      </c>
      <c r="G7" s="156"/>
      <c r="H7" s="157"/>
    </row>
    <row r="8" spans="1:8" x14ac:dyDescent="0.15">
      <c r="A8" s="158"/>
      <c r="B8" s="159"/>
      <c r="C8" s="160"/>
      <c r="D8" s="161">
        <v>22674</v>
      </c>
      <c r="E8" s="162"/>
      <c r="F8" s="163">
        <v>36247</v>
      </c>
      <c r="G8" s="164"/>
      <c r="H8" s="165"/>
    </row>
    <row r="9" spans="1:8" x14ac:dyDescent="0.15">
      <c r="A9" s="146" t="s">
        <v>522</v>
      </c>
      <c r="B9" s="151"/>
      <c r="C9" s="152"/>
      <c r="D9" s="153">
        <v>58366</v>
      </c>
      <c r="E9" s="154"/>
      <c r="F9" s="155">
        <v>68410</v>
      </c>
      <c r="G9" s="156"/>
      <c r="H9" s="157"/>
    </row>
    <row r="10" spans="1:8" x14ac:dyDescent="0.15">
      <c r="A10" s="158"/>
      <c r="B10" s="159"/>
      <c r="C10" s="160"/>
      <c r="D10" s="161">
        <v>34688</v>
      </c>
      <c r="E10" s="162"/>
      <c r="F10" s="163">
        <v>35086</v>
      </c>
      <c r="G10" s="164"/>
      <c r="H10" s="165"/>
    </row>
    <row r="11" spans="1:8" x14ac:dyDescent="0.15">
      <c r="A11" s="146" t="s">
        <v>523</v>
      </c>
      <c r="B11" s="151"/>
      <c r="C11" s="152"/>
      <c r="D11" s="153">
        <v>132880</v>
      </c>
      <c r="E11" s="154"/>
      <c r="F11" s="155">
        <v>73019</v>
      </c>
      <c r="G11" s="156"/>
      <c r="H11" s="157"/>
    </row>
    <row r="12" spans="1:8" x14ac:dyDescent="0.15">
      <c r="A12" s="158"/>
      <c r="B12" s="159"/>
      <c r="C12" s="166"/>
      <c r="D12" s="161">
        <v>103285</v>
      </c>
      <c r="E12" s="162"/>
      <c r="F12" s="163">
        <v>39427</v>
      </c>
      <c r="G12" s="164"/>
      <c r="H12" s="165"/>
    </row>
    <row r="13" spans="1:8" x14ac:dyDescent="0.15">
      <c r="A13" s="146"/>
      <c r="B13" s="151"/>
      <c r="C13" s="152"/>
      <c r="D13" s="153">
        <v>62586</v>
      </c>
      <c r="E13" s="154"/>
      <c r="F13" s="155">
        <v>72392</v>
      </c>
      <c r="G13" s="167"/>
      <c r="H13" s="157"/>
    </row>
    <row r="14" spans="1:8" x14ac:dyDescent="0.15">
      <c r="A14" s="158"/>
      <c r="B14" s="159"/>
      <c r="C14" s="160"/>
      <c r="D14" s="161">
        <v>36559</v>
      </c>
      <c r="E14" s="162"/>
      <c r="F14" s="163">
        <v>38817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2.2400000000000002</v>
      </c>
      <c r="C19" s="168">
        <f>ROUND(VALUE(SUBSTITUTE(実質収支比率等に係る経年分析!G$48,"▲","-")),2)</f>
        <v>1.47</v>
      </c>
      <c r="D19" s="168">
        <f>ROUND(VALUE(SUBSTITUTE(実質収支比率等に係る経年分析!H$48,"▲","-")),2)</f>
        <v>10.1</v>
      </c>
      <c r="E19" s="168">
        <f>ROUND(VALUE(SUBSTITUTE(実質収支比率等に係る経年分析!I$48,"▲","-")),2)</f>
        <v>6.56</v>
      </c>
      <c r="F19" s="168">
        <f>ROUND(VALUE(SUBSTITUTE(実質収支比率等に係る経年分析!J$48,"▲","-")),2)</f>
        <v>6.58</v>
      </c>
    </row>
    <row r="20" spans="1:11" x14ac:dyDescent="0.15">
      <c r="A20" s="168" t="s">
        <v>53</v>
      </c>
      <c r="B20" s="168">
        <f>ROUND(VALUE(SUBSTITUTE(実質収支比率等に係る経年分析!F$47,"▲","-")),2)</f>
        <v>6.95</v>
      </c>
      <c r="C20" s="168">
        <f>ROUND(VALUE(SUBSTITUTE(実質収支比率等に係る経年分析!G$47,"▲","-")),2)</f>
        <v>10.17</v>
      </c>
      <c r="D20" s="168">
        <f>ROUND(VALUE(SUBSTITUTE(実質収支比率等に係る経年分析!H$47,"▲","-")),2)</f>
        <v>16.62</v>
      </c>
      <c r="E20" s="168">
        <f>ROUND(VALUE(SUBSTITUTE(実質収支比率等に係る経年分析!I$47,"▲","-")),2)</f>
        <v>25.12</v>
      </c>
      <c r="F20" s="168">
        <f>ROUND(VALUE(SUBSTITUTE(実質収支比率等に係る経年分析!J$47,"▲","-")),2)</f>
        <v>29.73</v>
      </c>
    </row>
    <row r="21" spans="1:11" x14ac:dyDescent="0.15">
      <c r="A21" s="168" t="s">
        <v>54</v>
      </c>
      <c r="B21" s="168">
        <f>IF(ISNUMBER(VALUE(SUBSTITUTE(実質収支比率等に係る経年分析!F$49,"▲","-"))),ROUND(VALUE(SUBSTITUTE(実質収支比率等に係る経年分析!F$49,"▲","-")),2),NA())</f>
        <v>-9.5</v>
      </c>
      <c r="C21" s="168">
        <f>IF(ISNUMBER(VALUE(SUBSTITUTE(実質収支比率等に係る経年分析!G$49,"▲","-"))),ROUND(VALUE(SUBSTITUTE(実質収支比率等に係る経年分析!G$49,"▲","-")),2),NA())</f>
        <v>1.66</v>
      </c>
      <c r="D21" s="168">
        <f>IF(ISNUMBER(VALUE(SUBSTITUTE(実質収支比率等に係る経年分析!H$49,"▲","-"))),ROUND(VALUE(SUBSTITUTE(実質収支比率等に係る経年分析!H$49,"▲","-")),2),NA())</f>
        <v>15.5</v>
      </c>
      <c r="E21" s="168">
        <f>IF(ISNUMBER(VALUE(SUBSTITUTE(実質収支比率等に係る経年分析!I$49,"▲","-"))),ROUND(VALUE(SUBSTITUTE(実質収支比率等に係る経年分析!I$49,"▲","-")),2),NA())</f>
        <v>-0.92</v>
      </c>
      <c r="F21" s="168">
        <f>IF(ISNUMBER(VALUE(SUBSTITUTE(実質収支比率等に係る経年分析!J$49,"▲","-"))),ROUND(VALUE(SUBSTITUTE(実質収支比率等に係る経年分析!J$49,"▲","-")),2),NA())</f>
        <v>1.65</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17.59</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14.04</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14.77</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13.97</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公共用地先行取得事業特別会計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貸付資金特別会計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15">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0.12</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0.64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0.28000000000000003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0.15</v>
      </c>
    </row>
    <row r="34" spans="1:16" x14ac:dyDescent="0.15">
      <c r="A34" s="169" t="str">
        <f>IF(連結実質赤字比率に係る赤字・黒字の構成分析!C$36="",NA(),連結実質赤字比率に係る赤字・黒字の構成分析!C$36)</f>
        <v>港湾事業特別会計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0.19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0.25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0.23</v>
      </c>
    </row>
    <row r="35" spans="1:16" x14ac:dyDescent="0.15">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0.32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0.79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1.58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1.67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1.28</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2.02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9.84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6.27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6.34</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852</v>
      </c>
      <c r="E42" s="170"/>
      <c r="F42" s="170"/>
      <c r="G42" s="170">
        <f>'実質公債費比率（分子）の構造'!L$52</f>
        <v>870</v>
      </c>
      <c r="H42" s="170"/>
      <c r="I42" s="170"/>
      <c r="J42" s="170">
        <f>'実質公債費比率（分子）の構造'!M$52</f>
        <v>886</v>
      </c>
      <c r="K42" s="170"/>
      <c r="L42" s="170"/>
      <c r="M42" s="170">
        <f>'実質公債費比率（分子）の構造'!N$52</f>
        <v>909</v>
      </c>
      <c r="N42" s="170"/>
      <c r="O42" s="170"/>
      <c r="P42" s="170">
        <f>'実質公債費比率（分子）の構造'!O$52</f>
        <v>946</v>
      </c>
    </row>
    <row r="43" spans="1:16" x14ac:dyDescent="0.15">
      <c r="A43" s="170" t="s">
        <v>16</v>
      </c>
      <c r="B43" s="170">
        <f>'実質公債費比率（分子）の構造'!K$51</f>
        <v>2</v>
      </c>
      <c r="C43" s="170"/>
      <c r="D43" s="170"/>
      <c r="E43" s="170">
        <f>'実質公債費比率（分子）の構造'!L$51</f>
        <v>0</v>
      </c>
      <c r="F43" s="170"/>
      <c r="G43" s="170"/>
      <c r="H43" s="170">
        <f>'実質公債費比率（分子）の構造'!M$51</f>
        <v>0</v>
      </c>
      <c r="I43" s="170"/>
      <c r="J43" s="170"/>
      <c r="K43" s="170">
        <f>'実質公債費比率（分子）の構造'!N$51</f>
        <v>1</v>
      </c>
      <c r="L43" s="170"/>
      <c r="M43" s="170"/>
      <c r="N43" s="170">
        <f>'実質公債費比率（分子）の構造'!O$51</f>
        <v>2</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43</v>
      </c>
      <c r="C45" s="170"/>
      <c r="D45" s="170"/>
      <c r="E45" s="170">
        <f>'実質公債費比率（分子）の構造'!L$49</f>
        <v>44</v>
      </c>
      <c r="F45" s="170"/>
      <c r="G45" s="170"/>
      <c r="H45" s="170">
        <f>'実質公債費比率（分子）の構造'!M$49</f>
        <v>48</v>
      </c>
      <c r="I45" s="170"/>
      <c r="J45" s="170"/>
      <c r="K45" s="170">
        <f>'実質公債費比率（分子）の構造'!N$49</f>
        <v>35</v>
      </c>
      <c r="L45" s="170"/>
      <c r="M45" s="170"/>
      <c r="N45" s="170">
        <f>'実質公債費比率（分子）の構造'!O$49</f>
        <v>60</v>
      </c>
      <c r="O45" s="170"/>
      <c r="P45" s="170"/>
    </row>
    <row r="46" spans="1:16" x14ac:dyDescent="0.15">
      <c r="A46" s="170" t="s">
        <v>64</v>
      </c>
      <c r="B46" s="170">
        <f>'実質公債費比率（分子）の構造'!K$48</f>
        <v>292</v>
      </c>
      <c r="C46" s="170"/>
      <c r="D46" s="170"/>
      <c r="E46" s="170">
        <f>'実質公債費比率（分子）の構造'!L$48</f>
        <v>326</v>
      </c>
      <c r="F46" s="170"/>
      <c r="G46" s="170"/>
      <c r="H46" s="170">
        <f>'実質公債費比率（分子）の構造'!M$48</f>
        <v>330</v>
      </c>
      <c r="I46" s="170"/>
      <c r="J46" s="170"/>
      <c r="K46" s="170">
        <f>'実質公債費比率（分子）の構造'!N$48</f>
        <v>323</v>
      </c>
      <c r="L46" s="170"/>
      <c r="M46" s="170"/>
      <c r="N46" s="170">
        <f>'実質公債費比率（分子）の構造'!O$48</f>
        <v>302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1039</v>
      </c>
      <c r="C49" s="170"/>
      <c r="D49" s="170"/>
      <c r="E49" s="170">
        <f>'実質公債費比率（分子）の構造'!L$45</f>
        <v>1039</v>
      </c>
      <c r="F49" s="170"/>
      <c r="G49" s="170"/>
      <c r="H49" s="170">
        <f>'実質公債費比率（分子）の構造'!M$45</f>
        <v>1104</v>
      </c>
      <c r="I49" s="170"/>
      <c r="J49" s="170"/>
      <c r="K49" s="170">
        <f>'実質公債費比率（分子）の構造'!N$45</f>
        <v>1122</v>
      </c>
      <c r="L49" s="170"/>
      <c r="M49" s="170"/>
      <c r="N49" s="170">
        <f>'実質公債費比率（分子）の構造'!O$45</f>
        <v>1232</v>
      </c>
      <c r="O49" s="170"/>
      <c r="P49" s="170"/>
    </row>
    <row r="50" spans="1:16" x14ac:dyDescent="0.15">
      <c r="A50" s="170" t="s">
        <v>67</v>
      </c>
      <c r="B50" s="170" t="e">
        <f>NA()</f>
        <v>#N/A</v>
      </c>
      <c r="C50" s="170">
        <f>IF(ISNUMBER('実質公債費比率（分子）の構造'!K$53),'実質公債費比率（分子）の構造'!K$53,NA())</f>
        <v>524</v>
      </c>
      <c r="D50" s="170" t="e">
        <f>NA()</f>
        <v>#N/A</v>
      </c>
      <c r="E50" s="170" t="e">
        <f>NA()</f>
        <v>#N/A</v>
      </c>
      <c r="F50" s="170">
        <f>IF(ISNUMBER('実質公債費比率（分子）の構造'!L$53),'実質公債費比率（分子）の構造'!L$53,NA())</f>
        <v>539</v>
      </c>
      <c r="G50" s="170" t="e">
        <f>NA()</f>
        <v>#N/A</v>
      </c>
      <c r="H50" s="170" t="e">
        <f>NA()</f>
        <v>#N/A</v>
      </c>
      <c r="I50" s="170">
        <f>IF(ISNUMBER('実質公債費比率（分子）の構造'!M$53),'実質公債費比率（分子）の構造'!M$53,NA())</f>
        <v>596</v>
      </c>
      <c r="J50" s="170" t="e">
        <f>NA()</f>
        <v>#N/A</v>
      </c>
      <c r="K50" s="170" t="e">
        <f>NA()</f>
        <v>#N/A</v>
      </c>
      <c r="L50" s="170">
        <f>IF(ISNUMBER('実質公債費比率（分子）の構造'!N$53),'実質公債費比率（分子）の構造'!N$53,NA())</f>
        <v>572</v>
      </c>
      <c r="M50" s="170" t="e">
        <f>NA()</f>
        <v>#N/A</v>
      </c>
      <c r="N50" s="170" t="e">
        <f>NA()</f>
        <v>#N/A</v>
      </c>
      <c r="O50" s="170">
        <f>IF(ISNUMBER('実質公債費比率（分子）の構造'!O$53),'実質公債費比率（分子）の構造'!O$53,NA())</f>
        <v>650</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11988</v>
      </c>
      <c r="E56" s="169"/>
      <c r="F56" s="169"/>
      <c r="G56" s="169">
        <f>'将来負担比率（分子）の構造'!J$52</f>
        <v>12060</v>
      </c>
      <c r="H56" s="169"/>
      <c r="I56" s="169"/>
      <c r="J56" s="169">
        <f>'将来負担比率（分子）の構造'!K$52</f>
        <v>12754</v>
      </c>
      <c r="K56" s="169"/>
      <c r="L56" s="169"/>
      <c r="M56" s="169">
        <f>'将来負担比率（分子）の構造'!L$52</f>
        <v>13763</v>
      </c>
      <c r="N56" s="169"/>
      <c r="O56" s="169"/>
      <c r="P56" s="169">
        <f>'将来負担比率（分子）の構造'!M$52</f>
        <v>14760</v>
      </c>
    </row>
    <row r="57" spans="1:16" x14ac:dyDescent="0.15">
      <c r="A57" s="169" t="s">
        <v>42</v>
      </c>
      <c r="B57" s="169"/>
      <c r="C57" s="169"/>
      <c r="D57" s="169">
        <f>'将来負担比率（分子）の構造'!I$51</f>
        <v>180</v>
      </c>
      <c r="E57" s="169"/>
      <c r="F57" s="169"/>
      <c r="G57" s="169">
        <f>'将来負担比率（分子）の構造'!J$51</f>
        <v>137</v>
      </c>
      <c r="H57" s="169"/>
      <c r="I57" s="169"/>
      <c r="J57" s="169">
        <f>'将来負担比率（分子）の構造'!K$51</f>
        <v>113</v>
      </c>
      <c r="K57" s="169"/>
      <c r="L57" s="169"/>
      <c r="M57" s="169">
        <f>'将来負担比率（分子）の構造'!L$51</f>
        <v>83</v>
      </c>
      <c r="N57" s="169"/>
      <c r="O57" s="169"/>
      <c r="P57" s="169">
        <f>'将来負担比率（分子）の構造'!M$51</f>
        <v>57</v>
      </c>
    </row>
    <row r="58" spans="1:16" x14ac:dyDescent="0.15">
      <c r="A58" s="169" t="s">
        <v>41</v>
      </c>
      <c r="B58" s="169"/>
      <c r="C58" s="169"/>
      <c r="D58" s="169">
        <f>'将来負担比率（分子）の構造'!I$50</f>
        <v>2655</v>
      </c>
      <c r="E58" s="169"/>
      <c r="F58" s="169"/>
      <c r="G58" s="169">
        <f>'将来負担比率（分子）の構造'!J$50</f>
        <v>3033</v>
      </c>
      <c r="H58" s="169"/>
      <c r="I58" s="169"/>
      <c r="J58" s="169">
        <f>'将来負担比率（分子）の構造'!K$50</f>
        <v>4123</v>
      </c>
      <c r="K58" s="169"/>
      <c r="L58" s="169"/>
      <c r="M58" s="169">
        <f>'将来負担比率（分子）の構造'!L$50</f>
        <v>5019</v>
      </c>
      <c r="N58" s="169"/>
      <c r="O58" s="169"/>
      <c r="P58" s="169">
        <f>'将来負担比率（分子）の構造'!M$50</f>
        <v>5634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0</v>
      </c>
      <c r="C61" s="169"/>
      <c r="D61" s="169"/>
      <c r="E61" s="169">
        <f>'将来負担比率（分子）の構造'!J$46</f>
        <v>0</v>
      </c>
      <c r="F61" s="169"/>
      <c r="G61" s="169"/>
      <c r="H61" s="169">
        <f>'将来負担比率（分子）の構造'!K$46</f>
        <v>0</v>
      </c>
      <c r="I61" s="169"/>
      <c r="J61" s="169"/>
      <c r="K61" s="169">
        <f>'将来負担比率（分子）の構造'!L$46</f>
        <v>1</v>
      </c>
      <c r="L61" s="169"/>
      <c r="M61" s="169"/>
      <c r="N61" s="169" t="str">
        <f>'将来負担比率（分子）の構造'!M$46</f>
        <v>-</v>
      </c>
      <c r="O61" s="169"/>
      <c r="P61" s="169"/>
    </row>
    <row r="62" spans="1:16" x14ac:dyDescent="0.15">
      <c r="A62" s="169" t="s">
        <v>35</v>
      </c>
      <c r="B62" s="169">
        <f>'将来負担比率（分子）の構造'!I$45</f>
        <v>1269</v>
      </c>
      <c r="C62" s="169"/>
      <c r="D62" s="169"/>
      <c r="E62" s="169">
        <f>'将来負担比率（分子）の構造'!J$45</f>
        <v>1224</v>
      </c>
      <c r="F62" s="169"/>
      <c r="G62" s="169"/>
      <c r="H62" s="169">
        <f>'将来負担比率（分子）の構造'!K$45</f>
        <v>1232</v>
      </c>
      <c r="I62" s="169"/>
      <c r="J62" s="169"/>
      <c r="K62" s="169">
        <f>'将来負担比率（分子）の構造'!L$45</f>
        <v>1169</v>
      </c>
      <c r="L62" s="169"/>
      <c r="M62" s="169"/>
      <c r="N62" s="169">
        <f>'将来負担比率（分子）の構造'!M$45</f>
        <v>1312</v>
      </c>
      <c r="O62" s="169"/>
      <c r="P62" s="169"/>
    </row>
    <row r="63" spans="1:16" x14ac:dyDescent="0.15">
      <c r="A63" s="169" t="s">
        <v>34</v>
      </c>
      <c r="B63" s="169">
        <f>'将来負担比率（分子）の構造'!I$44</f>
        <v>465</v>
      </c>
      <c r="C63" s="169"/>
      <c r="D63" s="169"/>
      <c r="E63" s="169">
        <f>'将来負担比率（分子）の構造'!J$44</f>
        <v>1738</v>
      </c>
      <c r="F63" s="169"/>
      <c r="G63" s="169"/>
      <c r="H63" s="169">
        <f>'将来負担比率（分子）の構造'!K$44</f>
        <v>2201</v>
      </c>
      <c r="I63" s="169"/>
      <c r="J63" s="169"/>
      <c r="K63" s="169">
        <f>'将来負担比率（分子）の構造'!L$44</f>
        <v>2172</v>
      </c>
      <c r="L63" s="169"/>
      <c r="M63" s="169"/>
      <c r="N63" s="169">
        <f>'将来負担比率（分子）の構造'!M$44</f>
        <v>2154</v>
      </c>
      <c r="O63" s="169"/>
      <c r="P63" s="169"/>
    </row>
    <row r="64" spans="1:16" x14ac:dyDescent="0.15">
      <c r="A64" s="169" t="s">
        <v>33</v>
      </c>
      <c r="B64" s="169">
        <f>'将来負担比率（分子）の構造'!I$43</f>
        <v>4879</v>
      </c>
      <c r="C64" s="169"/>
      <c r="D64" s="169"/>
      <c r="E64" s="169">
        <f>'将来負担比率（分子）の構造'!J$43</f>
        <v>4770</v>
      </c>
      <c r="F64" s="169"/>
      <c r="G64" s="169"/>
      <c r="H64" s="169">
        <f>'将来負担比率（分子）の構造'!K$43</f>
        <v>4429</v>
      </c>
      <c r="I64" s="169"/>
      <c r="J64" s="169"/>
      <c r="K64" s="169">
        <f>'将来負担比率（分子）の構造'!L$43</f>
        <v>4147</v>
      </c>
      <c r="L64" s="169"/>
      <c r="M64" s="169"/>
      <c r="N64" s="169">
        <f>'将来負担比率（分子）の構造'!M$43</f>
        <v>3839</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13501</v>
      </c>
      <c r="C66" s="169"/>
      <c r="D66" s="169"/>
      <c r="E66" s="169">
        <f>'将来負担比率（分子）の構造'!J$41</f>
        <v>13558</v>
      </c>
      <c r="F66" s="169"/>
      <c r="G66" s="169"/>
      <c r="H66" s="169">
        <f>'将来負担比率（分子）の構造'!K$41</f>
        <v>13771</v>
      </c>
      <c r="I66" s="169"/>
      <c r="J66" s="169"/>
      <c r="K66" s="169">
        <f>'将来負担比率（分子）の構造'!L$41</f>
        <v>13879</v>
      </c>
      <c r="L66" s="169"/>
      <c r="M66" s="169"/>
      <c r="N66" s="169">
        <f>'将来負担比率（分子）の構造'!M$41</f>
        <v>15400</v>
      </c>
      <c r="O66" s="169"/>
      <c r="P66" s="169"/>
    </row>
    <row r="67" spans="1:16" x14ac:dyDescent="0.15">
      <c r="A67" s="169" t="s">
        <v>71</v>
      </c>
      <c r="B67" s="169" t="e">
        <f>NA()</f>
        <v>#N/A</v>
      </c>
      <c r="C67" s="169">
        <f>IF(ISNUMBER('将来負担比率（分子）の構造'!I$53), IF('将来負担比率（分子）の構造'!I$53 &lt; 0, 0, '将来負担比率（分子）の構造'!I$53), NA())</f>
        <v>5291</v>
      </c>
      <c r="D67" s="169" t="e">
        <f>NA()</f>
        <v>#N/A</v>
      </c>
      <c r="E67" s="169" t="e">
        <f>NA()</f>
        <v>#N/A</v>
      </c>
      <c r="F67" s="169">
        <f>IF(ISNUMBER('将来負担比率（分子）の構造'!J$53), IF('将来負担比率（分子）の構造'!J$53 &lt; 0, 0, '将来負担比率（分子）の構造'!J$53), NA())</f>
        <v>6060</v>
      </c>
      <c r="G67" s="169" t="e">
        <f>NA()</f>
        <v>#N/A</v>
      </c>
      <c r="H67" s="169" t="e">
        <f>NA()</f>
        <v>#N/A</v>
      </c>
      <c r="I67" s="169">
        <f>IF(ISNUMBER('将来負担比率（分子）の構造'!K$53), IF('将来負担比率（分子）の構造'!K$53 &lt; 0, 0, '将来負担比率（分子）の構造'!K$53), NA())</f>
        <v>4642</v>
      </c>
      <c r="J67" s="169" t="e">
        <f>NA()</f>
        <v>#N/A</v>
      </c>
      <c r="K67" s="169" t="e">
        <f>NA()</f>
        <v>#N/A</v>
      </c>
      <c r="L67" s="169">
        <f>IF(ISNUMBER('将来負担比率（分子）の構造'!L$53), IF('将来負担比率（分子）の構造'!L$53 &lt; 0, 0, '将来負担比率（分子）の構造'!L$53), NA())</f>
        <v>2502</v>
      </c>
      <c r="M67" s="169" t="e">
        <f>NA()</f>
        <v>#N/A</v>
      </c>
      <c r="N67" s="169" t="e">
        <f>NA()</f>
        <v>#N/A</v>
      </c>
      <c r="O67" s="169">
        <f>IF(ISNUMBER('将来負担比率（分子）の構造'!M$53), IF('将来負担比率（分子）の構造'!M$53 &lt; 0, 0, '将来負担比率（分子）の構造'!M$53), NA())</f>
        <v>2254</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1337</v>
      </c>
      <c r="C72" s="173">
        <f>基金残高に係る経年分析!G55</f>
        <v>1969</v>
      </c>
      <c r="D72" s="173">
        <f>基金残高に係る経年分析!H55</f>
        <v>2350</v>
      </c>
    </row>
    <row r="73" spans="1:16" x14ac:dyDescent="0.15">
      <c r="A73" s="172" t="s">
        <v>74</v>
      </c>
      <c r="B73" s="173">
        <f>基金残高に係る経年分析!F56</f>
        <v>122</v>
      </c>
      <c r="C73" s="173">
        <f>基金残高に係る経年分析!G56</f>
        <v>222</v>
      </c>
      <c r="D73" s="173">
        <f>基金残高に係る経年分析!H56</f>
        <v>323</v>
      </c>
    </row>
    <row r="74" spans="1:16" x14ac:dyDescent="0.15">
      <c r="A74" s="172" t="s">
        <v>75</v>
      </c>
      <c r="B74" s="173">
        <f>基金残高に係る経年分析!F57</f>
        <v>1281</v>
      </c>
      <c r="C74" s="173">
        <f>基金残高に係る経年分析!G57</f>
        <v>1360</v>
      </c>
      <c r="D74" s="173">
        <f>基金残高に係る経年分析!H57</f>
        <v>1411</v>
      </c>
    </row>
  </sheetData>
  <sheetProtection algorithmName="SHA-512" hashValue="aiPZ0+lhzwxY4YV+9F0XMiI/9YizLxTb5YnOcCzIs+WywU90lAP3h9wfH10EgAZdrGMoxN8OpoQXDf3+a8cetw==" saltValue="7L2zlvMoEFNqXyayt88A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5143024</v>
      </c>
      <c r="S5" s="626"/>
      <c r="T5" s="626"/>
      <c r="U5" s="626"/>
      <c r="V5" s="626"/>
      <c r="W5" s="626"/>
      <c r="X5" s="626"/>
      <c r="Y5" s="627"/>
      <c r="Z5" s="628">
        <v>31.7</v>
      </c>
      <c r="AA5" s="628"/>
      <c r="AB5" s="628"/>
      <c r="AC5" s="628"/>
      <c r="AD5" s="629">
        <v>5143024</v>
      </c>
      <c r="AE5" s="629"/>
      <c r="AF5" s="629"/>
      <c r="AG5" s="629"/>
      <c r="AH5" s="629"/>
      <c r="AI5" s="629"/>
      <c r="AJ5" s="629"/>
      <c r="AK5" s="629"/>
      <c r="AL5" s="630">
        <v>64.5</v>
      </c>
      <c r="AM5" s="631"/>
      <c r="AN5" s="631"/>
      <c r="AO5" s="632"/>
      <c r="AP5" s="622" t="s">
        <v>216</v>
      </c>
      <c r="AQ5" s="623"/>
      <c r="AR5" s="623"/>
      <c r="AS5" s="623"/>
      <c r="AT5" s="623"/>
      <c r="AU5" s="623"/>
      <c r="AV5" s="623"/>
      <c r="AW5" s="623"/>
      <c r="AX5" s="623"/>
      <c r="AY5" s="623"/>
      <c r="AZ5" s="623"/>
      <c r="BA5" s="623"/>
      <c r="BB5" s="623"/>
      <c r="BC5" s="623"/>
      <c r="BD5" s="623"/>
      <c r="BE5" s="623"/>
      <c r="BF5" s="624"/>
      <c r="BG5" s="636">
        <v>5133117</v>
      </c>
      <c r="BH5" s="637"/>
      <c r="BI5" s="637"/>
      <c r="BJ5" s="637"/>
      <c r="BK5" s="637"/>
      <c r="BL5" s="637"/>
      <c r="BM5" s="637"/>
      <c r="BN5" s="638"/>
      <c r="BO5" s="639">
        <v>99.8</v>
      </c>
      <c r="BP5" s="639"/>
      <c r="BQ5" s="639"/>
      <c r="BR5" s="639"/>
      <c r="BS5" s="640">
        <v>24682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127758</v>
      </c>
      <c r="S6" s="637"/>
      <c r="T6" s="637"/>
      <c r="U6" s="637"/>
      <c r="V6" s="637"/>
      <c r="W6" s="637"/>
      <c r="X6" s="637"/>
      <c r="Y6" s="638"/>
      <c r="Z6" s="639">
        <v>0.8</v>
      </c>
      <c r="AA6" s="639"/>
      <c r="AB6" s="639"/>
      <c r="AC6" s="639"/>
      <c r="AD6" s="640">
        <v>127758</v>
      </c>
      <c r="AE6" s="640"/>
      <c r="AF6" s="640"/>
      <c r="AG6" s="640"/>
      <c r="AH6" s="640"/>
      <c r="AI6" s="640"/>
      <c r="AJ6" s="640"/>
      <c r="AK6" s="640"/>
      <c r="AL6" s="641">
        <v>1.6</v>
      </c>
      <c r="AM6" s="642"/>
      <c r="AN6" s="642"/>
      <c r="AO6" s="643"/>
      <c r="AP6" s="633" t="s">
        <v>221</v>
      </c>
      <c r="AQ6" s="634"/>
      <c r="AR6" s="634"/>
      <c r="AS6" s="634"/>
      <c r="AT6" s="634"/>
      <c r="AU6" s="634"/>
      <c r="AV6" s="634"/>
      <c r="AW6" s="634"/>
      <c r="AX6" s="634"/>
      <c r="AY6" s="634"/>
      <c r="AZ6" s="634"/>
      <c r="BA6" s="634"/>
      <c r="BB6" s="634"/>
      <c r="BC6" s="634"/>
      <c r="BD6" s="634"/>
      <c r="BE6" s="634"/>
      <c r="BF6" s="635"/>
      <c r="BG6" s="636">
        <v>5133117</v>
      </c>
      <c r="BH6" s="637"/>
      <c r="BI6" s="637"/>
      <c r="BJ6" s="637"/>
      <c r="BK6" s="637"/>
      <c r="BL6" s="637"/>
      <c r="BM6" s="637"/>
      <c r="BN6" s="638"/>
      <c r="BO6" s="639">
        <v>99.8</v>
      </c>
      <c r="BP6" s="639"/>
      <c r="BQ6" s="639"/>
      <c r="BR6" s="639"/>
      <c r="BS6" s="640">
        <v>24682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141706</v>
      </c>
      <c r="CS6" s="637"/>
      <c r="CT6" s="637"/>
      <c r="CU6" s="637"/>
      <c r="CV6" s="637"/>
      <c r="CW6" s="637"/>
      <c r="CX6" s="637"/>
      <c r="CY6" s="638"/>
      <c r="CZ6" s="630">
        <v>0.9</v>
      </c>
      <c r="DA6" s="631"/>
      <c r="DB6" s="631"/>
      <c r="DC6" s="647"/>
      <c r="DD6" s="645" t="s">
        <v>122</v>
      </c>
      <c r="DE6" s="637"/>
      <c r="DF6" s="637"/>
      <c r="DG6" s="637"/>
      <c r="DH6" s="637"/>
      <c r="DI6" s="637"/>
      <c r="DJ6" s="637"/>
      <c r="DK6" s="637"/>
      <c r="DL6" s="637"/>
      <c r="DM6" s="637"/>
      <c r="DN6" s="637"/>
      <c r="DO6" s="637"/>
      <c r="DP6" s="638"/>
      <c r="DQ6" s="645">
        <v>141706</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1278</v>
      </c>
      <c r="S7" s="637"/>
      <c r="T7" s="637"/>
      <c r="U7" s="637"/>
      <c r="V7" s="637"/>
      <c r="W7" s="637"/>
      <c r="X7" s="637"/>
      <c r="Y7" s="638"/>
      <c r="Z7" s="639">
        <v>0</v>
      </c>
      <c r="AA7" s="639"/>
      <c r="AB7" s="639"/>
      <c r="AC7" s="639"/>
      <c r="AD7" s="640">
        <v>1278</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1222551</v>
      </c>
      <c r="BH7" s="637"/>
      <c r="BI7" s="637"/>
      <c r="BJ7" s="637"/>
      <c r="BK7" s="637"/>
      <c r="BL7" s="637"/>
      <c r="BM7" s="637"/>
      <c r="BN7" s="638"/>
      <c r="BO7" s="639">
        <v>23.8</v>
      </c>
      <c r="BP7" s="639"/>
      <c r="BQ7" s="639"/>
      <c r="BR7" s="639"/>
      <c r="BS7" s="640">
        <v>24682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3107004</v>
      </c>
      <c r="CS7" s="637"/>
      <c r="CT7" s="637"/>
      <c r="CU7" s="637"/>
      <c r="CV7" s="637"/>
      <c r="CW7" s="637"/>
      <c r="CX7" s="637"/>
      <c r="CY7" s="638"/>
      <c r="CZ7" s="639">
        <v>19.8</v>
      </c>
      <c r="DA7" s="639"/>
      <c r="DB7" s="639"/>
      <c r="DC7" s="639"/>
      <c r="DD7" s="645">
        <v>1254965</v>
      </c>
      <c r="DE7" s="637"/>
      <c r="DF7" s="637"/>
      <c r="DG7" s="637"/>
      <c r="DH7" s="637"/>
      <c r="DI7" s="637"/>
      <c r="DJ7" s="637"/>
      <c r="DK7" s="637"/>
      <c r="DL7" s="637"/>
      <c r="DM7" s="637"/>
      <c r="DN7" s="637"/>
      <c r="DO7" s="637"/>
      <c r="DP7" s="638"/>
      <c r="DQ7" s="645">
        <v>1481840</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16450</v>
      </c>
      <c r="S8" s="637"/>
      <c r="T8" s="637"/>
      <c r="U8" s="637"/>
      <c r="V8" s="637"/>
      <c r="W8" s="637"/>
      <c r="X8" s="637"/>
      <c r="Y8" s="638"/>
      <c r="Z8" s="639">
        <v>0.1</v>
      </c>
      <c r="AA8" s="639"/>
      <c r="AB8" s="639"/>
      <c r="AC8" s="639"/>
      <c r="AD8" s="640">
        <v>16450</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41369</v>
      </c>
      <c r="BH8" s="637"/>
      <c r="BI8" s="637"/>
      <c r="BJ8" s="637"/>
      <c r="BK8" s="637"/>
      <c r="BL8" s="637"/>
      <c r="BM8" s="637"/>
      <c r="BN8" s="638"/>
      <c r="BO8" s="639">
        <v>0.8</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5306705</v>
      </c>
      <c r="CS8" s="637"/>
      <c r="CT8" s="637"/>
      <c r="CU8" s="637"/>
      <c r="CV8" s="637"/>
      <c r="CW8" s="637"/>
      <c r="CX8" s="637"/>
      <c r="CY8" s="638"/>
      <c r="CZ8" s="639">
        <v>33.9</v>
      </c>
      <c r="DA8" s="639"/>
      <c r="DB8" s="639"/>
      <c r="DC8" s="639"/>
      <c r="DD8" s="645">
        <v>174108</v>
      </c>
      <c r="DE8" s="637"/>
      <c r="DF8" s="637"/>
      <c r="DG8" s="637"/>
      <c r="DH8" s="637"/>
      <c r="DI8" s="637"/>
      <c r="DJ8" s="637"/>
      <c r="DK8" s="637"/>
      <c r="DL8" s="637"/>
      <c r="DM8" s="637"/>
      <c r="DN8" s="637"/>
      <c r="DO8" s="637"/>
      <c r="DP8" s="638"/>
      <c r="DQ8" s="645">
        <v>3108827</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18053</v>
      </c>
      <c r="S9" s="637"/>
      <c r="T9" s="637"/>
      <c r="U9" s="637"/>
      <c r="V9" s="637"/>
      <c r="W9" s="637"/>
      <c r="X9" s="637"/>
      <c r="Y9" s="638"/>
      <c r="Z9" s="639">
        <v>0.1</v>
      </c>
      <c r="AA9" s="639"/>
      <c r="AB9" s="639"/>
      <c r="AC9" s="639"/>
      <c r="AD9" s="640">
        <v>18053</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1028705</v>
      </c>
      <c r="BH9" s="637"/>
      <c r="BI9" s="637"/>
      <c r="BJ9" s="637"/>
      <c r="BK9" s="637"/>
      <c r="BL9" s="637"/>
      <c r="BM9" s="637"/>
      <c r="BN9" s="638"/>
      <c r="BO9" s="639">
        <v>20</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1009853</v>
      </c>
      <c r="CS9" s="637"/>
      <c r="CT9" s="637"/>
      <c r="CU9" s="637"/>
      <c r="CV9" s="637"/>
      <c r="CW9" s="637"/>
      <c r="CX9" s="637"/>
      <c r="CY9" s="638"/>
      <c r="CZ9" s="639">
        <v>6.4</v>
      </c>
      <c r="DA9" s="639"/>
      <c r="DB9" s="639"/>
      <c r="DC9" s="639"/>
      <c r="DD9" s="645">
        <v>114723</v>
      </c>
      <c r="DE9" s="637"/>
      <c r="DF9" s="637"/>
      <c r="DG9" s="637"/>
      <c r="DH9" s="637"/>
      <c r="DI9" s="637"/>
      <c r="DJ9" s="637"/>
      <c r="DK9" s="637"/>
      <c r="DL9" s="637"/>
      <c r="DM9" s="637"/>
      <c r="DN9" s="637"/>
      <c r="DO9" s="637"/>
      <c r="DP9" s="638"/>
      <c r="DQ9" s="645">
        <v>716262</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70563</v>
      </c>
      <c r="BH10" s="637"/>
      <c r="BI10" s="637"/>
      <c r="BJ10" s="637"/>
      <c r="BK10" s="637"/>
      <c r="BL10" s="637"/>
      <c r="BM10" s="637"/>
      <c r="BN10" s="638"/>
      <c r="BO10" s="639">
        <v>1.4</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41500</v>
      </c>
      <c r="CS10" s="637"/>
      <c r="CT10" s="637"/>
      <c r="CU10" s="637"/>
      <c r="CV10" s="637"/>
      <c r="CW10" s="637"/>
      <c r="CX10" s="637"/>
      <c r="CY10" s="638"/>
      <c r="CZ10" s="639">
        <v>0.3</v>
      </c>
      <c r="DA10" s="639"/>
      <c r="DB10" s="639"/>
      <c r="DC10" s="639"/>
      <c r="DD10" s="645" t="s">
        <v>122</v>
      </c>
      <c r="DE10" s="637"/>
      <c r="DF10" s="637"/>
      <c r="DG10" s="637"/>
      <c r="DH10" s="637"/>
      <c r="DI10" s="637"/>
      <c r="DJ10" s="637"/>
      <c r="DK10" s="637"/>
      <c r="DL10" s="637"/>
      <c r="DM10" s="637"/>
      <c r="DN10" s="637"/>
      <c r="DO10" s="637"/>
      <c r="DP10" s="638"/>
      <c r="DQ10" s="645">
        <v>11500</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587725</v>
      </c>
      <c r="S11" s="637"/>
      <c r="T11" s="637"/>
      <c r="U11" s="637"/>
      <c r="V11" s="637"/>
      <c r="W11" s="637"/>
      <c r="X11" s="637"/>
      <c r="Y11" s="638"/>
      <c r="Z11" s="641">
        <v>3.6</v>
      </c>
      <c r="AA11" s="642"/>
      <c r="AB11" s="642"/>
      <c r="AC11" s="648"/>
      <c r="AD11" s="645">
        <v>587725</v>
      </c>
      <c r="AE11" s="637"/>
      <c r="AF11" s="637"/>
      <c r="AG11" s="637"/>
      <c r="AH11" s="637"/>
      <c r="AI11" s="637"/>
      <c r="AJ11" s="637"/>
      <c r="AK11" s="638"/>
      <c r="AL11" s="641">
        <v>7.4</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81914</v>
      </c>
      <c r="BH11" s="637"/>
      <c r="BI11" s="637"/>
      <c r="BJ11" s="637"/>
      <c r="BK11" s="637"/>
      <c r="BL11" s="637"/>
      <c r="BM11" s="637"/>
      <c r="BN11" s="638"/>
      <c r="BO11" s="639">
        <v>1.6</v>
      </c>
      <c r="BP11" s="639"/>
      <c r="BQ11" s="639"/>
      <c r="BR11" s="639"/>
      <c r="BS11" s="640">
        <v>24682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191876</v>
      </c>
      <c r="CS11" s="637"/>
      <c r="CT11" s="637"/>
      <c r="CU11" s="637"/>
      <c r="CV11" s="637"/>
      <c r="CW11" s="637"/>
      <c r="CX11" s="637"/>
      <c r="CY11" s="638"/>
      <c r="CZ11" s="639">
        <v>1.2</v>
      </c>
      <c r="DA11" s="639"/>
      <c r="DB11" s="639"/>
      <c r="DC11" s="639"/>
      <c r="DD11" s="645">
        <v>35956</v>
      </c>
      <c r="DE11" s="637"/>
      <c r="DF11" s="637"/>
      <c r="DG11" s="637"/>
      <c r="DH11" s="637"/>
      <c r="DI11" s="637"/>
      <c r="DJ11" s="637"/>
      <c r="DK11" s="637"/>
      <c r="DL11" s="637"/>
      <c r="DM11" s="637"/>
      <c r="DN11" s="637"/>
      <c r="DO11" s="637"/>
      <c r="DP11" s="638"/>
      <c r="DQ11" s="645">
        <v>117679</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20958</v>
      </c>
      <c r="S12" s="637"/>
      <c r="T12" s="637"/>
      <c r="U12" s="637"/>
      <c r="V12" s="637"/>
      <c r="W12" s="637"/>
      <c r="X12" s="637"/>
      <c r="Y12" s="638"/>
      <c r="Z12" s="639">
        <v>0.1</v>
      </c>
      <c r="AA12" s="639"/>
      <c r="AB12" s="639"/>
      <c r="AC12" s="639"/>
      <c r="AD12" s="640">
        <v>20958</v>
      </c>
      <c r="AE12" s="640"/>
      <c r="AF12" s="640"/>
      <c r="AG12" s="640"/>
      <c r="AH12" s="640"/>
      <c r="AI12" s="640"/>
      <c r="AJ12" s="640"/>
      <c r="AK12" s="640"/>
      <c r="AL12" s="641">
        <v>0.3</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3646548</v>
      </c>
      <c r="BH12" s="637"/>
      <c r="BI12" s="637"/>
      <c r="BJ12" s="637"/>
      <c r="BK12" s="637"/>
      <c r="BL12" s="637"/>
      <c r="BM12" s="637"/>
      <c r="BN12" s="638"/>
      <c r="BO12" s="639">
        <v>70.900000000000006</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458787</v>
      </c>
      <c r="CS12" s="637"/>
      <c r="CT12" s="637"/>
      <c r="CU12" s="637"/>
      <c r="CV12" s="637"/>
      <c r="CW12" s="637"/>
      <c r="CX12" s="637"/>
      <c r="CY12" s="638"/>
      <c r="CZ12" s="639">
        <v>2.9</v>
      </c>
      <c r="DA12" s="639"/>
      <c r="DB12" s="639"/>
      <c r="DC12" s="639"/>
      <c r="DD12" s="645">
        <v>28183</v>
      </c>
      <c r="DE12" s="637"/>
      <c r="DF12" s="637"/>
      <c r="DG12" s="637"/>
      <c r="DH12" s="637"/>
      <c r="DI12" s="637"/>
      <c r="DJ12" s="637"/>
      <c r="DK12" s="637"/>
      <c r="DL12" s="637"/>
      <c r="DM12" s="637"/>
      <c r="DN12" s="637"/>
      <c r="DO12" s="637"/>
      <c r="DP12" s="638"/>
      <c r="DQ12" s="645">
        <v>212363</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3641074</v>
      </c>
      <c r="BH13" s="637"/>
      <c r="BI13" s="637"/>
      <c r="BJ13" s="637"/>
      <c r="BK13" s="637"/>
      <c r="BL13" s="637"/>
      <c r="BM13" s="637"/>
      <c r="BN13" s="638"/>
      <c r="BO13" s="639">
        <v>70.8</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2186002</v>
      </c>
      <c r="CS13" s="637"/>
      <c r="CT13" s="637"/>
      <c r="CU13" s="637"/>
      <c r="CV13" s="637"/>
      <c r="CW13" s="637"/>
      <c r="CX13" s="637"/>
      <c r="CY13" s="638"/>
      <c r="CZ13" s="639">
        <v>14</v>
      </c>
      <c r="DA13" s="639"/>
      <c r="DB13" s="639"/>
      <c r="DC13" s="639"/>
      <c r="DD13" s="645">
        <v>1341377</v>
      </c>
      <c r="DE13" s="637"/>
      <c r="DF13" s="637"/>
      <c r="DG13" s="637"/>
      <c r="DH13" s="637"/>
      <c r="DI13" s="637"/>
      <c r="DJ13" s="637"/>
      <c r="DK13" s="637"/>
      <c r="DL13" s="637"/>
      <c r="DM13" s="637"/>
      <c r="DN13" s="637"/>
      <c r="DO13" s="637"/>
      <c r="DP13" s="638"/>
      <c r="DQ13" s="645">
        <v>708408</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1373</v>
      </c>
      <c r="S14" s="637"/>
      <c r="T14" s="637"/>
      <c r="U14" s="637"/>
      <c r="V14" s="637"/>
      <c r="W14" s="637"/>
      <c r="X14" s="637"/>
      <c r="Y14" s="638"/>
      <c r="Z14" s="639">
        <v>0</v>
      </c>
      <c r="AA14" s="639"/>
      <c r="AB14" s="639"/>
      <c r="AC14" s="639"/>
      <c r="AD14" s="640">
        <v>1373</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92981</v>
      </c>
      <c r="BH14" s="637"/>
      <c r="BI14" s="637"/>
      <c r="BJ14" s="637"/>
      <c r="BK14" s="637"/>
      <c r="BL14" s="637"/>
      <c r="BM14" s="637"/>
      <c r="BN14" s="638"/>
      <c r="BO14" s="639">
        <v>1.8</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541225</v>
      </c>
      <c r="CS14" s="637"/>
      <c r="CT14" s="637"/>
      <c r="CU14" s="637"/>
      <c r="CV14" s="637"/>
      <c r="CW14" s="637"/>
      <c r="CX14" s="637"/>
      <c r="CY14" s="638"/>
      <c r="CZ14" s="639">
        <v>3.5</v>
      </c>
      <c r="DA14" s="639"/>
      <c r="DB14" s="639"/>
      <c r="DC14" s="639"/>
      <c r="DD14" s="645">
        <v>21293</v>
      </c>
      <c r="DE14" s="637"/>
      <c r="DF14" s="637"/>
      <c r="DG14" s="637"/>
      <c r="DH14" s="637"/>
      <c r="DI14" s="637"/>
      <c r="DJ14" s="637"/>
      <c r="DK14" s="637"/>
      <c r="DL14" s="637"/>
      <c r="DM14" s="637"/>
      <c r="DN14" s="637"/>
      <c r="DO14" s="637"/>
      <c r="DP14" s="638"/>
      <c r="DQ14" s="645">
        <v>499786</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171037</v>
      </c>
      <c r="BH15" s="637"/>
      <c r="BI15" s="637"/>
      <c r="BJ15" s="637"/>
      <c r="BK15" s="637"/>
      <c r="BL15" s="637"/>
      <c r="BM15" s="637"/>
      <c r="BN15" s="638"/>
      <c r="BO15" s="639">
        <v>3.3</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813880</v>
      </c>
      <c r="CS15" s="637"/>
      <c r="CT15" s="637"/>
      <c r="CU15" s="637"/>
      <c r="CV15" s="637"/>
      <c r="CW15" s="637"/>
      <c r="CX15" s="637"/>
      <c r="CY15" s="638"/>
      <c r="CZ15" s="639">
        <v>5.2</v>
      </c>
      <c r="DA15" s="639"/>
      <c r="DB15" s="639"/>
      <c r="DC15" s="639"/>
      <c r="DD15" s="645">
        <v>94138</v>
      </c>
      <c r="DE15" s="637"/>
      <c r="DF15" s="637"/>
      <c r="DG15" s="637"/>
      <c r="DH15" s="637"/>
      <c r="DI15" s="637"/>
      <c r="DJ15" s="637"/>
      <c r="DK15" s="637"/>
      <c r="DL15" s="637"/>
      <c r="DM15" s="637"/>
      <c r="DN15" s="637"/>
      <c r="DO15" s="637"/>
      <c r="DP15" s="638"/>
      <c r="DQ15" s="645">
        <v>704250</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15903</v>
      </c>
      <c r="S16" s="637"/>
      <c r="T16" s="637"/>
      <c r="U16" s="637"/>
      <c r="V16" s="637"/>
      <c r="W16" s="637"/>
      <c r="X16" s="637"/>
      <c r="Y16" s="638"/>
      <c r="Z16" s="639">
        <v>0.1</v>
      </c>
      <c r="AA16" s="639"/>
      <c r="AB16" s="639"/>
      <c r="AC16" s="639"/>
      <c r="AD16" s="640">
        <v>15903</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626630</v>
      </c>
      <c r="CS16" s="637"/>
      <c r="CT16" s="637"/>
      <c r="CU16" s="637"/>
      <c r="CV16" s="637"/>
      <c r="CW16" s="637"/>
      <c r="CX16" s="637"/>
      <c r="CY16" s="638"/>
      <c r="CZ16" s="639">
        <v>4</v>
      </c>
      <c r="DA16" s="639"/>
      <c r="DB16" s="639"/>
      <c r="DC16" s="639"/>
      <c r="DD16" s="645" t="s">
        <v>122</v>
      </c>
      <c r="DE16" s="637"/>
      <c r="DF16" s="637"/>
      <c r="DG16" s="637"/>
      <c r="DH16" s="637"/>
      <c r="DI16" s="637"/>
      <c r="DJ16" s="637"/>
      <c r="DK16" s="637"/>
      <c r="DL16" s="637"/>
      <c r="DM16" s="637"/>
      <c r="DN16" s="637"/>
      <c r="DO16" s="637"/>
      <c r="DP16" s="638"/>
      <c r="DQ16" s="645">
        <v>24270</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54251</v>
      </c>
      <c r="S17" s="637"/>
      <c r="T17" s="637"/>
      <c r="U17" s="637"/>
      <c r="V17" s="637"/>
      <c r="W17" s="637"/>
      <c r="X17" s="637"/>
      <c r="Y17" s="638"/>
      <c r="Z17" s="639">
        <v>0.3</v>
      </c>
      <c r="AA17" s="639"/>
      <c r="AB17" s="639"/>
      <c r="AC17" s="639"/>
      <c r="AD17" s="640">
        <v>54251</v>
      </c>
      <c r="AE17" s="640"/>
      <c r="AF17" s="640"/>
      <c r="AG17" s="640"/>
      <c r="AH17" s="640"/>
      <c r="AI17" s="640"/>
      <c r="AJ17" s="640"/>
      <c r="AK17" s="640"/>
      <c r="AL17" s="641">
        <v>0.7</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1232340</v>
      </c>
      <c r="CS17" s="637"/>
      <c r="CT17" s="637"/>
      <c r="CU17" s="637"/>
      <c r="CV17" s="637"/>
      <c r="CW17" s="637"/>
      <c r="CX17" s="637"/>
      <c r="CY17" s="638"/>
      <c r="CZ17" s="639">
        <v>7.9</v>
      </c>
      <c r="DA17" s="639"/>
      <c r="DB17" s="639"/>
      <c r="DC17" s="639"/>
      <c r="DD17" s="645" t="s">
        <v>122</v>
      </c>
      <c r="DE17" s="637"/>
      <c r="DF17" s="637"/>
      <c r="DG17" s="637"/>
      <c r="DH17" s="637"/>
      <c r="DI17" s="637"/>
      <c r="DJ17" s="637"/>
      <c r="DK17" s="637"/>
      <c r="DL17" s="637"/>
      <c r="DM17" s="637"/>
      <c r="DN17" s="637"/>
      <c r="DO17" s="637"/>
      <c r="DP17" s="638"/>
      <c r="DQ17" s="645">
        <v>1223607</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18722</v>
      </c>
      <c r="S18" s="637"/>
      <c r="T18" s="637"/>
      <c r="U18" s="637"/>
      <c r="V18" s="637"/>
      <c r="W18" s="637"/>
      <c r="X18" s="637"/>
      <c r="Y18" s="638"/>
      <c r="Z18" s="639">
        <v>0.1</v>
      </c>
      <c r="AA18" s="639"/>
      <c r="AB18" s="639"/>
      <c r="AC18" s="639"/>
      <c r="AD18" s="640">
        <v>18722</v>
      </c>
      <c r="AE18" s="640"/>
      <c r="AF18" s="640"/>
      <c r="AG18" s="640"/>
      <c r="AH18" s="640"/>
      <c r="AI18" s="640"/>
      <c r="AJ18" s="640"/>
      <c r="AK18" s="640"/>
      <c r="AL18" s="641">
        <v>0.2</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13877</v>
      </c>
      <c r="S19" s="637"/>
      <c r="T19" s="637"/>
      <c r="U19" s="637"/>
      <c r="V19" s="637"/>
      <c r="W19" s="637"/>
      <c r="X19" s="637"/>
      <c r="Y19" s="638"/>
      <c r="Z19" s="639">
        <v>0.1</v>
      </c>
      <c r="AA19" s="639"/>
      <c r="AB19" s="639"/>
      <c r="AC19" s="639"/>
      <c r="AD19" s="640">
        <v>13877</v>
      </c>
      <c r="AE19" s="640"/>
      <c r="AF19" s="640"/>
      <c r="AG19" s="640"/>
      <c r="AH19" s="640"/>
      <c r="AI19" s="640"/>
      <c r="AJ19" s="640"/>
      <c r="AK19" s="640"/>
      <c r="AL19" s="641">
        <v>0.2</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9907</v>
      </c>
      <c r="BH19" s="637"/>
      <c r="BI19" s="637"/>
      <c r="BJ19" s="637"/>
      <c r="BK19" s="637"/>
      <c r="BL19" s="637"/>
      <c r="BM19" s="637"/>
      <c r="BN19" s="638"/>
      <c r="BO19" s="639">
        <v>0.2</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4845</v>
      </c>
      <c r="S20" s="637"/>
      <c r="T20" s="637"/>
      <c r="U20" s="637"/>
      <c r="V20" s="637"/>
      <c r="W20" s="637"/>
      <c r="X20" s="637"/>
      <c r="Y20" s="638"/>
      <c r="Z20" s="639">
        <v>0</v>
      </c>
      <c r="AA20" s="639"/>
      <c r="AB20" s="639"/>
      <c r="AC20" s="639"/>
      <c r="AD20" s="640">
        <v>4845</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9907</v>
      </c>
      <c r="BH20" s="637"/>
      <c r="BI20" s="637"/>
      <c r="BJ20" s="637"/>
      <c r="BK20" s="637"/>
      <c r="BL20" s="637"/>
      <c r="BM20" s="637"/>
      <c r="BN20" s="638"/>
      <c r="BO20" s="639">
        <v>0.2</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15657508</v>
      </c>
      <c r="CS20" s="637"/>
      <c r="CT20" s="637"/>
      <c r="CU20" s="637"/>
      <c r="CV20" s="637"/>
      <c r="CW20" s="637"/>
      <c r="CX20" s="637"/>
      <c r="CY20" s="638"/>
      <c r="CZ20" s="639">
        <v>100</v>
      </c>
      <c r="DA20" s="639"/>
      <c r="DB20" s="639"/>
      <c r="DC20" s="639"/>
      <c r="DD20" s="645">
        <v>3064743</v>
      </c>
      <c r="DE20" s="637"/>
      <c r="DF20" s="637"/>
      <c r="DG20" s="637"/>
      <c r="DH20" s="637"/>
      <c r="DI20" s="637"/>
      <c r="DJ20" s="637"/>
      <c r="DK20" s="637"/>
      <c r="DL20" s="637"/>
      <c r="DM20" s="637"/>
      <c r="DN20" s="637"/>
      <c r="DO20" s="637"/>
      <c r="DP20" s="638"/>
      <c r="DQ20" s="645">
        <v>8950498</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2517231</v>
      </c>
      <c r="S21" s="637"/>
      <c r="T21" s="637"/>
      <c r="U21" s="637"/>
      <c r="V21" s="637"/>
      <c r="W21" s="637"/>
      <c r="X21" s="637"/>
      <c r="Y21" s="638"/>
      <c r="Z21" s="639">
        <v>15.5</v>
      </c>
      <c r="AA21" s="639"/>
      <c r="AB21" s="639"/>
      <c r="AC21" s="639"/>
      <c r="AD21" s="640">
        <v>1971497</v>
      </c>
      <c r="AE21" s="640"/>
      <c r="AF21" s="640"/>
      <c r="AG21" s="640"/>
      <c r="AH21" s="640"/>
      <c r="AI21" s="640"/>
      <c r="AJ21" s="640"/>
      <c r="AK21" s="640"/>
      <c r="AL21" s="641">
        <v>24.7</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9907</v>
      </c>
      <c r="BH21" s="637"/>
      <c r="BI21" s="637"/>
      <c r="BJ21" s="637"/>
      <c r="BK21" s="637"/>
      <c r="BL21" s="637"/>
      <c r="BM21" s="637"/>
      <c r="BN21" s="638"/>
      <c r="BO21" s="639">
        <v>0.2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1971497</v>
      </c>
      <c r="S22" s="637"/>
      <c r="T22" s="637"/>
      <c r="U22" s="637"/>
      <c r="V22" s="637"/>
      <c r="W22" s="637"/>
      <c r="X22" s="637"/>
      <c r="Y22" s="638"/>
      <c r="Z22" s="639">
        <v>12.1</v>
      </c>
      <c r="AA22" s="639"/>
      <c r="AB22" s="639"/>
      <c r="AC22" s="639"/>
      <c r="AD22" s="640">
        <v>1971497</v>
      </c>
      <c r="AE22" s="640"/>
      <c r="AF22" s="640"/>
      <c r="AG22" s="640"/>
      <c r="AH22" s="640"/>
      <c r="AI22" s="640"/>
      <c r="AJ22" s="640"/>
      <c r="AK22" s="640"/>
      <c r="AL22" s="641">
        <v>24.7</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545734</v>
      </c>
      <c r="S23" s="637"/>
      <c r="T23" s="637"/>
      <c r="U23" s="637"/>
      <c r="V23" s="637"/>
      <c r="W23" s="637"/>
      <c r="X23" s="637"/>
      <c r="Y23" s="638"/>
      <c r="Z23" s="639">
        <v>3.4</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6356884</v>
      </c>
      <c r="CS24" s="626"/>
      <c r="CT24" s="626"/>
      <c r="CU24" s="626"/>
      <c r="CV24" s="626"/>
      <c r="CW24" s="626"/>
      <c r="CX24" s="626"/>
      <c r="CY24" s="627"/>
      <c r="CZ24" s="630">
        <v>40.6</v>
      </c>
      <c r="DA24" s="631"/>
      <c r="DB24" s="631"/>
      <c r="DC24" s="647"/>
      <c r="DD24" s="671">
        <v>4401248</v>
      </c>
      <c r="DE24" s="626"/>
      <c r="DF24" s="626"/>
      <c r="DG24" s="626"/>
      <c r="DH24" s="626"/>
      <c r="DI24" s="626"/>
      <c r="DJ24" s="626"/>
      <c r="DK24" s="627"/>
      <c r="DL24" s="671">
        <v>3946852</v>
      </c>
      <c r="DM24" s="626"/>
      <c r="DN24" s="626"/>
      <c r="DO24" s="626"/>
      <c r="DP24" s="626"/>
      <c r="DQ24" s="626"/>
      <c r="DR24" s="626"/>
      <c r="DS24" s="626"/>
      <c r="DT24" s="626"/>
      <c r="DU24" s="626"/>
      <c r="DV24" s="627"/>
      <c r="DW24" s="630">
        <v>49.3</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8522726</v>
      </c>
      <c r="S25" s="637"/>
      <c r="T25" s="637"/>
      <c r="U25" s="637"/>
      <c r="V25" s="637"/>
      <c r="W25" s="637"/>
      <c r="X25" s="637"/>
      <c r="Y25" s="638"/>
      <c r="Z25" s="639">
        <v>52.5</v>
      </c>
      <c r="AA25" s="639"/>
      <c r="AB25" s="639"/>
      <c r="AC25" s="639"/>
      <c r="AD25" s="640">
        <v>7976992</v>
      </c>
      <c r="AE25" s="640"/>
      <c r="AF25" s="640"/>
      <c r="AG25" s="640"/>
      <c r="AH25" s="640"/>
      <c r="AI25" s="640"/>
      <c r="AJ25" s="640"/>
      <c r="AK25" s="640"/>
      <c r="AL25" s="641">
        <v>100</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2442143</v>
      </c>
      <c r="CS25" s="668"/>
      <c r="CT25" s="668"/>
      <c r="CU25" s="668"/>
      <c r="CV25" s="668"/>
      <c r="CW25" s="668"/>
      <c r="CX25" s="668"/>
      <c r="CY25" s="669"/>
      <c r="CZ25" s="641">
        <v>15.6</v>
      </c>
      <c r="DA25" s="666"/>
      <c r="DB25" s="666"/>
      <c r="DC25" s="670"/>
      <c r="DD25" s="645">
        <v>2087795</v>
      </c>
      <c r="DE25" s="668"/>
      <c r="DF25" s="668"/>
      <c r="DG25" s="668"/>
      <c r="DH25" s="668"/>
      <c r="DI25" s="668"/>
      <c r="DJ25" s="668"/>
      <c r="DK25" s="669"/>
      <c r="DL25" s="645">
        <v>2070056</v>
      </c>
      <c r="DM25" s="668"/>
      <c r="DN25" s="668"/>
      <c r="DO25" s="668"/>
      <c r="DP25" s="668"/>
      <c r="DQ25" s="668"/>
      <c r="DR25" s="668"/>
      <c r="DS25" s="668"/>
      <c r="DT25" s="668"/>
      <c r="DU25" s="668"/>
      <c r="DV25" s="669"/>
      <c r="DW25" s="641">
        <v>25.9</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1540</v>
      </c>
      <c r="S26" s="637"/>
      <c r="T26" s="637"/>
      <c r="U26" s="637"/>
      <c r="V26" s="637"/>
      <c r="W26" s="637"/>
      <c r="X26" s="637"/>
      <c r="Y26" s="638"/>
      <c r="Z26" s="639">
        <v>0</v>
      </c>
      <c r="AA26" s="639"/>
      <c r="AB26" s="639"/>
      <c r="AC26" s="639"/>
      <c r="AD26" s="640">
        <v>1540</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1348372</v>
      </c>
      <c r="CS26" s="637"/>
      <c r="CT26" s="637"/>
      <c r="CU26" s="637"/>
      <c r="CV26" s="637"/>
      <c r="CW26" s="637"/>
      <c r="CX26" s="637"/>
      <c r="CY26" s="638"/>
      <c r="CZ26" s="641">
        <v>8.6</v>
      </c>
      <c r="DA26" s="666"/>
      <c r="DB26" s="666"/>
      <c r="DC26" s="670"/>
      <c r="DD26" s="645">
        <v>1135137</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198503</v>
      </c>
      <c r="S27" s="637"/>
      <c r="T27" s="637"/>
      <c r="U27" s="637"/>
      <c r="V27" s="637"/>
      <c r="W27" s="637"/>
      <c r="X27" s="637"/>
      <c r="Y27" s="638"/>
      <c r="Z27" s="639">
        <v>1.2</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5143024</v>
      </c>
      <c r="BH27" s="637"/>
      <c r="BI27" s="637"/>
      <c r="BJ27" s="637"/>
      <c r="BK27" s="637"/>
      <c r="BL27" s="637"/>
      <c r="BM27" s="637"/>
      <c r="BN27" s="638"/>
      <c r="BO27" s="639">
        <v>100</v>
      </c>
      <c r="BP27" s="639"/>
      <c r="BQ27" s="639"/>
      <c r="BR27" s="639"/>
      <c r="BS27" s="640">
        <v>24682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2682401</v>
      </c>
      <c r="CS27" s="668"/>
      <c r="CT27" s="668"/>
      <c r="CU27" s="668"/>
      <c r="CV27" s="668"/>
      <c r="CW27" s="668"/>
      <c r="CX27" s="668"/>
      <c r="CY27" s="669"/>
      <c r="CZ27" s="641">
        <v>17.100000000000001</v>
      </c>
      <c r="DA27" s="666"/>
      <c r="DB27" s="666"/>
      <c r="DC27" s="670"/>
      <c r="DD27" s="645">
        <v>1089846</v>
      </c>
      <c r="DE27" s="668"/>
      <c r="DF27" s="668"/>
      <c r="DG27" s="668"/>
      <c r="DH27" s="668"/>
      <c r="DI27" s="668"/>
      <c r="DJ27" s="668"/>
      <c r="DK27" s="669"/>
      <c r="DL27" s="645">
        <v>653189</v>
      </c>
      <c r="DM27" s="668"/>
      <c r="DN27" s="668"/>
      <c r="DO27" s="668"/>
      <c r="DP27" s="668"/>
      <c r="DQ27" s="668"/>
      <c r="DR27" s="668"/>
      <c r="DS27" s="668"/>
      <c r="DT27" s="668"/>
      <c r="DU27" s="668"/>
      <c r="DV27" s="669"/>
      <c r="DW27" s="641">
        <v>8.1999999999999993</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178166</v>
      </c>
      <c r="S28" s="637"/>
      <c r="T28" s="637"/>
      <c r="U28" s="637"/>
      <c r="V28" s="637"/>
      <c r="W28" s="637"/>
      <c r="X28" s="637"/>
      <c r="Y28" s="638"/>
      <c r="Z28" s="639">
        <v>1.1000000000000001</v>
      </c>
      <c r="AA28" s="639"/>
      <c r="AB28" s="639"/>
      <c r="AC28" s="639"/>
      <c r="AD28" s="640" t="s">
        <v>122</v>
      </c>
      <c r="AE28" s="640"/>
      <c r="AF28" s="640"/>
      <c r="AG28" s="640"/>
      <c r="AH28" s="640"/>
      <c r="AI28" s="640"/>
      <c r="AJ28" s="640"/>
      <c r="AK28" s="640"/>
      <c r="AL28" s="641" t="s">
        <v>122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1232340</v>
      </c>
      <c r="CS28" s="637"/>
      <c r="CT28" s="637"/>
      <c r="CU28" s="637"/>
      <c r="CV28" s="637"/>
      <c r="CW28" s="637"/>
      <c r="CX28" s="637"/>
      <c r="CY28" s="638"/>
      <c r="CZ28" s="641">
        <v>7.9</v>
      </c>
      <c r="DA28" s="666"/>
      <c r="DB28" s="666"/>
      <c r="DC28" s="670"/>
      <c r="DD28" s="645">
        <v>1223607</v>
      </c>
      <c r="DE28" s="637"/>
      <c r="DF28" s="637"/>
      <c r="DG28" s="637"/>
      <c r="DH28" s="637"/>
      <c r="DI28" s="637"/>
      <c r="DJ28" s="637"/>
      <c r="DK28" s="638"/>
      <c r="DL28" s="645">
        <v>1223607</v>
      </c>
      <c r="DM28" s="637"/>
      <c r="DN28" s="637"/>
      <c r="DO28" s="637"/>
      <c r="DP28" s="637"/>
      <c r="DQ28" s="637"/>
      <c r="DR28" s="637"/>
      <c r="DS28" s="637"/>
      <c r="DT28" s="637"/>
      <c r="DU28" s="637"/>
      <c r="DV28" s="638"/>
      <c r="DW28" s="641">
        <v>15.3</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83036</v>
      </c>
      <c r="S29" s="637"/>
      <c r="T29" s="637"/>
      <c r="U29" s="637"/>
      <c r="V29" s="637"/>
      <c r="W29" s="637"/>
      <c r="X29" s="637"/>
      <c r="Y29" s="638"/>
      <c r="Z29" s="639">
        <v>0.5</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1230345</v>
      </c>
      <c r="CS29" s="668"/>
      <c r="CT29" s="668"/>
      <c r="CU29" s="668"/>
      <c r="CV29" s="668"/>
      <c r="CW29" s="668"/>
      <c r="CX29" s="668"/>
      <c r="CY29" s="669"/>
      <c r="CZ29" s="641">
        <v>7.9</v>
      </c>
      <c r="DA29" s="666"/>
      <c r="DB29" s="666"/>
      <c r="DC29" s="670"/>
      <c r="DD29" s="645">
        <v>1221612</v>
      </c>
      <c r="DE29" s="668"/>
      <c r="DF29" s="668"/>
      <c r="DG29" s="668"/>
      <c r="DH29" s="668"/>
      <c r="DI29" s="668"/>
      <c r="DJ29" s="668"/>
      <c r="DK29" s="669"/>
      <c r="DL29" s="645">
        <v>1221612</v>
      </c>
      <c r="DM29" s="668"/>
      <c r="DN29" s="668"/>
      <c r="DO29" s="668"/>
      <c r="DP29" s="668"/>
      <c r="DQ29" s="668"/>
      <c r="DR29" s="668"/>
      <c r="DS29" s="668"/>
      <c r="DT29" s="668"/>
      <c r="DU29" s="668"/>
      <c r="DV29" s="669"/>
      <c r="DW29" s="641">
        <v>15.3</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2567477</v>
      </c>
      <c r="S30" s="637"/>
      <c r="T30" s="637"/>
      <c r="U30" s="637"/>
      <c r="V30" s="637"/>
      <c r="W30" s="637"/>
      <c r="X30" s="637"/>
      <c r="Y30" s="638"/>
      <c r="Z30" s="639">
        <v>15.8</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1178535</v>
      </c>
      <c r="CS30" s="637"/>
      <c r="CT30" s="637"/>
      <c r="CU30" s="637"/>
      <c r="CV30" s="637"/>
      <c r="CW30" s="637"/>
      <c r="CX30" s="637"/>
      <c r="CY30" s="638"/>
      <c r="CZ30" s="641">
        <v>7.5</v>
      </c>
      <c r="DA30" s="666"/>
      <c r="DB30" s="666"/>
      <c r="DC30" s="670"/>
      <c r="DD30" s="645">
        <v>1169802</v>
      </c>
      <c r="DE30" s="637"/>
      <c r="DF30" s="637"/>
      <c r="DG30" s="637"/>
      <c r="DH30" s="637"/>
      <c r="DI30" s="637"/>
      <c r="DJ30" s="637"/>
      <c r="DK30" s="638"/>
      <c r="DL30" s="645">
        <v>1169802</v>
      </c>
      <c r="DM30" s="637"/>
      <c r="DN30" s="637"/>
      <c r="DO30" s="637"/>
      <c r="DP30" s="637"/>
      <c r="DQ30" s="637"/>
      <c r="DR30" s="637"/>
      <c r="DS30" s="637"/>
      <c r="DT30" s="637"/>
      <c r="DU30" s="637"/>
      <c r="DV30" s="638"/>
      <c r="DW30" s="641">
        <v>14.6</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99.5</v>
      </c>
      <c r="BH31" s="680"/>
      <c r="BI31" s="680"/>
      <c r="BJ31" s="680"/>
      <c r="BK31" s="680"/>
      <c r="BL31" s="680"/>
      <c r="BM31" s="631">
        <v>98.8</v>
      </c>
      <c r="BN31" s="680"/>
      <c r="BO31" s="680"/>
      <c r="BP31" s="680"/>
      <c r="BQ31" s="681"/>
      <c r="BR31" s="692">
        <v>99.5</v>
      </c>
      <c r="BS31" s="680"/>
      <c r="BT31" s="680"/>
      <c r="BU31" s="680"/>
      <c r="BV31" s="680"/>
      <c r="BW31" s="680"/>
      <c r="BX31" s="631">
        <v>98.5</v>
      </c>
      <c r="BY31" s="680"/>
      <c r="BZ31" s="680"/>
      <c r="CA31" s="680"/>
      <c r="CB31" s="681"/>
      <c r="CD31" s="674"/>
      <c r="CE31" s="675"/>
      <c r="CF31" s="633" t="s">
        <v>300</v>
      </c>
      <c r="CG31" s="634"/>
      <c r="CH31" s="634"/>
      <c r="CI31" s="634"/>
      <c r="CJ31" s="634"/>
      <c r="CK31" s="634"/>
      <c r="CL31" s="634"/>
      <c r="CM31" s="634"/>
      <c r="CN31" s="634"/>
      <c r="CO31" s="634"/>
      <c r="CP31" s="634"/>
      <c r="CQ31" s="635"/>
      <c r="CR31" s="636">
        <v>51810</v>
      </c>
      <c r="CS31" s="668"/>
      <c r="CT31" s="668"/>
      <c r="CU31" s="668"/>
      <c r="CV31" s="668"/>
      <c r="CW31" s="668"/>
      <c r="CX31" s="668"/>
      <c r="CY31" s="669"/>
      <c r="CZ31" s="641">
        <v>0.3</v>
      </c>
      <c r="DA31" s="666"/>
      <c r="DB31" s="666"/>
      <c r="DC31" s="670"/>
      <c r="DD31" s="645">
        <v>51810</v>
      </c>
      <c r="DE31" s="668"/>
      <c r="DF31" s="668"/>
      <c r="DG31" s="668"/>
      <c r="DH31" s="668"/>
      <c r="DI31" s="668"/>
      <c r="DJ31" s="668"/>
      <c r="DK31" s="669"/>
      <c r="DL31" s="645">
        <v>51810</v>
      </c>
      <c r="DM31" s="668"/>
      <c r="DN31" s="668"/>
      <c r="DO31" s="668"/>
      <c r="DP31" s="668"/>
      <c r="DQ31" s="668"/>
      <c r="DR31" s="668"/>
      <c r="DS31" s="668"/>
      <c r="DT31" s="668"/>
      <c r="DU31" s="668"/>
      <c r="DV31" s="669"/>
      <c r="DW31" s="641">
        <v>0.6</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1112087</v>
      </c>
      <c r="S32" s="637"/>
      <c r="T32" s="637"/>
      <c r="U32" s="637"/>
      <c r="V32" s="637"/>
      <c r="W32" s="637"/>
      <c r="X32" s="637"/>
      <c r="Y32" s="638"/>
      <c r="Z32" s="639">
        <v>6.8</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99.4</v>
      </c>
      <c r="BH32" s="668"/>
      <c r="BI32" s="668"/>
      <c r="BJ32" s="668"/>
      <c r="BK32" s="668"/>
      <c r="BL32" s="668"/>
      <c r="BM32" s="642">
        <v>97.5</v>
      </c>
      <c r="BN32" s="668"/>
      <c r="BO32" s="668"/>
      <c r="BP32" s="668"/>
      <c r="BQ32" s="691"/>
      <c r="BR32" s="693">
        <v>99.2</v>
      </c>
      <c r="BS32" s="668"/>
      <c r="BT32" s="668"/>
      <c r="BU32" s="668"/>
      <c r="BV32" s="668"/>
      <c r="BW32" s="668"/>
      <c r="BX32" s="642">
        <v>97</v>
      </c>
      <c r="BY32" s="668"/>
      <c r="BZ32" s="668"/>
      <c r="CA32" s="668"/>
      <c r="CB32" s="691"/>
      <c r="CD32" s="676"/>
      <c r="CE32" s="677"/>
      <c r="CF32" s="633" t="s">
        <v>304</v>
      </c>
      <c r="CG32" s="634"/>
      <c r="CH32" s="634"/>
      <c r="CI32" s="634"/>
      <c r="CJ32" s="634"/>
      <c r="CK32" s="634"/>
      <c r="CL32" s="634"/>
      <c r="CM32" s="634"/>
      <c r="CN32" s="634"/>
      <c r="CO32" s="634"/>
      <c r="CP32" s="634"/>
      <c r="CQ32" s="635"/>
      <c r="CR32" s="636">
        <v>1995</v>
      </c>
      <c r="CS32" s="637"/>
      <c r="CT32" s="637"/>
      <c r="CU32" s="637"/>
      <c r="CV32" s="637"/>
      <c r="CW32" s="637"/>
      <c r="CX32" s="637"/>
      <c r="CY32" s="638"/>
      <c r="CZ32" s="641">
        <v>0</v>
      </c>
      <c r="DA32" s="666"/>
      <c r="DB32" s="666"/>
      <c r="DC32" s="670"/>
      <c r="DD32" s="645">
        <v>1995</v>
      </c>
      <c r="DE32" s="637"/>
      <c r="DF32" s="637"/>
      <c r="DG32" s="637"/>
      <c r="DH32" s="637"/>
      <c r="DI32" s="637"/>
      <c r="DJ32" s="637"/>
      <c r="DK32" s="638"/>
      <c r="DL32" s="645">
        <v>1995</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59161</v>
      </c>
      <c r="S33" s="637"/>
      <c r="T33" s="637"/>
      <c r="U33" s="637"/>
      <c r="V33" s="637"/>
      <c r="W33" s="637"/>
      <c r="X33" s="637"/>
      <c r="Y33" s="638"/>
      <c r="Z33" s="639">
        <v>0.4</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99.6</v>
      </c>
      <c r="BH33" s="695"/>
      <c r="BI33" s="695"/>
      <c r="BJ33" s="695"/>
      <c r="BK33" s="695"/>
      <c r="BL33" s="695"/>
      <c r="BM33" s="696">
        <v>99.1</v>
      </c>
      <c r="BN33" s="695"/>
      <c r="BO33" s="695"/>
      <c r="BP33" s="695"/>
      <c r="BQ33" s="697"/>
      <c r="BR33" s="694">
        <v>99.6</v>
      </c>
      <c r="BS33" s="695"/>
      <c r="BT33" s="695"/>
      <c r="BU33" s="695"/>
      <c r="BV33" s="695"/>
      <c r="BW33" s="695"/>
      <c r="BX33" s="696">
        <v>99</v>
      </c>
      <c r="BY33" s="695"/>
      <c r="BZ33" s="695"/>
      <c r="CA33" s="695"/>
      <c r="CB33" s="697"/>
      <c r="CD33" s="633" t="s">
        <v>307</v>
      </c>
      <c r="CE33" s="634"/>
      <c r="CF33" s="634"/>
      <c r="CG33" s="634"/>
      <c r="CH33" s="634"/>
      <c r="CI33" s="634"/>
      <c r="CJ33" s="634"/>
      <c r="CK33" s="634"/>
      <c r="CL33" s="634"/>
      <c r="CM33" s="634"/>
      <c r="CN33" s="634"/>
      <c r="CO33" s="634"/>
      <c r="CP33" s="634"/>
      <c r="CQ33" s="635"/>
      <c r="CR33" s="636">
        <v>5609251</v>
      </c>
      <c r="CS33" s="668"/>
      <c r="CT33" s="668"/>
      <c r="CU33" s="668"/>
      <c r="CV33" s="668"/>
      <c r="CW33" s="668"/>
      <c r="CX33" s="668"/>
      <c r="CY33" s="669"/>
      <c r="CZ33" s="641">
        <v>35.799999999999997</v>
      </c>
      <c r="DA33" s="666"/>
      <c r="DB33" s="666"/>
      <c r="DC33" s="670"/>
      <c r="DD33" s="645">
        <v>4318663</v>
      </c>
      <c r="DE33" s="668"/>
      <c r="DF33" s="668"/>
      <c r="DG33" s="668"/>
      <c r="DH33" s="668"/>
      <c r="DI33" s="668"/>
      <c r="DJ33" s="668"/>
      <c r="DK33" s="669"/>
      <c r="DL33" s="645">
        <v>3524188</v>
      </c>
      <c r="DM33" s="668"/>
      <c r="DN33" s="668"/>
      <c r="DO33" s="668"/>
      <c r="DP33" s="668"/>
      <c r="DQ33" s="668"/>
      <c r="DR33" s="668"/>
      <c r="DS33" s="668"/>
      <c r="DT33" s="668"/>
      <c r="DU33" s="668"/>
      <c r="DV33" s="669"/>
      <c r="DW33" s="641">
        <v>44.1</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133053</v>
      </c>
      <c r="S34" s="637"/>
      <c r="T34" s="637"/>
      <c r="U34" s="637"/>
      <c r="V34" s="637"/>
      <c r="W34" s="637"/>
      <c r="X34" s="637"/>
      <c r="Y34" s="638"/>
      <c r="Z34" s="639">
        <v>0.8</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1698409</v>
      </c>
      <c r="CS34" s="637"/>
      <c r="CT34" s="637"/>
      <c r="CU34" s="637"/>
      <c r="CV34" s="637"/>
      <c r="CW34" s="637"/>
      <c r="CX34" s="637"/>
      <c r="CY34" s="638"/>
      <c r="CZ34" s="641">
        <v>10.8</v>
      </c>
      <c r="DA34" s="666"/>
      <c r="DB34" s="666"/>
      <c r="DC34" s="670"/>
      <c r="DD34" s="645">
        <v>1203741</v>
      </c>
      <c r="DE34" s="637"/>
      <c r="DF34" s="637"/>
      <c r="DG34" s="637"/>
      <c r="DH34" s="637"/>
      <c r="DI34" s="637"/>
      <c r="DJ34" s="637"/>
      <c r="DK34" s="638"/>
      <c r="DL34" s="645">
        <v>1024828</v>
      </c>
      <c r="DM34" s="637"/>
      <c r="DN34" s="637"/>
      <c r="DO34" s="637"/>
      <c r="DP34" s="637"/>
      <c r="DQ34" s="637"/>
      <c r="DR34" s="637"/>
      <c r="DS34" s="637"/>
      <c r="DT34" s="637"/>
      <c r="DU34" s="637"/>
      <c r="DV34" s="638"/>
      <c r="DW34" s="641">
        <v>12.8</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31116</v>
      </c>
      <c r="S35" s="637"/>
      <c r="T35" s="637"/>
      <c r="U35" s="637"/>
      <c r="V35" s="637"/>
      <c r="W35" s="637"/>
      <c r="X35" s="637"/>
      <c r="Y35" s="638"/>
      <c r="Z35" s="639">
        <v>0.2</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173620</v>
      </c>
      <c r="CS35" s="668"/>
      <c r="CT35" s="668"/>
      <c r="CU35" s="668"/>
      <c r="CV35" s="668"/>
      <c r="CW35" s="668"/>
      <c r="CX35" s="668"/>
      <c r="CY35" s="669"/>
      <c r="CZ35" s="641">
        <v>1.1000000000000001</v>
      </c>
      <c r="DA35" s="666"/>
      <c r="DB35" s="666"/>
      <c r="DC35" s="670"/>
      <c r="DD35" s="645">
        <v>102712</v>
      </c>
      <c r="DE35" s="668"/>
      <c r="DF35" s="668"/>
      <c r="DG35" s="668"/>
      <c r="DH35" s="668"/>
      <c r="DI35" s="668"/>
      <c r="DJ35" s="668"/>
      <c r="DK35" s="669"/>
      <c r="DL35" s="645">
        <v>102712</v>
      </c>
      <c r="DM35" s="668"/>
      <c r="DN35" s="668"/>
      <c r="DO35" s="668"/>
      <c r="DP35" s="668"/>
      <c r="DQ35" s="668"/>
      <c r="DR35" s="668"/>
      <c r="DS35" s="668"/>
      <c r="DT35" s="668"/>
      <c r="DU35" s="668"/>
      <c r="DV35" s="669"/>
      <c r="DW35" s="641">
        <v>1.3</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345497</v>
      </c>
      <c r="S36" s="637"/>
      <c r="T36" s="637"/>
      <c r="U36" s="637"/>
      <c r="V36" s="637"/>
      <c r="W36" s="637"/>
      <c r="X36" s="637"/>
      <c r="Y36" s="638"/>
      <c r="Z36" s="639">
        <v>2.1</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1827584</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12166</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1795506</v>
      </c>
      <c r="CS36" s="637"/>
      <c r="CT36" s="637"/>
      <c r="CU36" s="637"/>
      <c r="CV36" s="637"/>
      <c r="CW36" s="637"/>
      <c r="CX36" s="637"/>
      <c r="CY36" s="638"/>
      <c r="CZ36" s="641">
        <v>11.5</v>
      </c>
      <c r="DA36" s="666"/>
      <c r="DB36" s="666"/>
      <c r="DC36" s="670"/>
      <c r="DD36" s="645">
        <v>1588394</v>
      </c>
      <c r="DE36" s="637"/>
      <c r="DF36" s="637"/>
      <c r="DG36" s="637"/>
      <c r="DH36" s="637"/>
      <c r="DI36" s="637"/>
      <c r="DJ36" s="637"/>
      <c r="DK36" s="638"/>
      <c r="DL36" s="645">
        <v>1251651</v>
      </c>
      <c r="DM36" s="637"/>
      <c r="DN36" s="637"/>
      <c r="DO36" s="637"/>
      <c r="DP36" s="637"/>
      <c r="DQ36" s="637"/>
      <c r="DR36" s="637"/>
      <c r="DS36" s="637"/>
      <c r="DT36" s="637"/>
      <c r="DU36" s="637"/>
      <c r="DV36" s="638"/>
      <c r="DW36" s="641">
        <v>15.6</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316295</v>
      </c>
      <c r="S37" s="637"/>
      <c r="T37" s="637"/>
      <c r="U37" s="637"/>
      <c r="V37" s="637"/>
      <c r="W37" s="637"/>
      <c r="X37" s="637"/>
      <c r="Y37" s="638"/>
      <c r="Z37" s="639">
        <v>1.9</v>
      </c>
      <c r="AA37" s="639"/>
      <c r="AB37" s="639"/>
      <c r="AC37" s="639"/>
      <c r="AD37" s="640" t="s">
        <v>122</v>
      </c>
      <c r="AE37" s="640"/>
      <c r="AF37" s="640"/>
      <c r="AG37" s="640"/>
      <c r="AH37" s="640"/>
      <c r="AI37" s="640"/>
      <c r="AJ37" s="640"/>
      <c r="AK37" s="640"/>
      <c r="AL37" s="641" t="s">
        <v>122</v>
      </c>
      <c r="AM37" s="642"/>
      <c r="AN37" s="642"/>
      <c r="AO37" s="643"/>
      <c r="AQ37" s="699" t="s">
        <v>319</v>
      </c>
      <c r="AR37" s="700"/>
      <c r="AS37" s="700"/>
      <c r="AT37" s="700"/>
      <c r="AU37" s="700"/>
      <c r="AV37" s="700"/>
      <c r="AW37" s="700"/>
      <c r="AX37" s="700"/>
      <c r="AY37" s="701"/>
      <c r="AZ37" s="636">
        <v>363202</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-34533</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330648</v>
      </c>
      <c r="CS37" s="668"/>
      <c r="CT37" s="668"/>
      <c r="CU37" s="668"/>
      <c r="CV37" s="668"/>
      <c r="CW37" s="668"/>
      <c r="CX37" s="668"/>
      <c r="CY37" s="669"/>
      <c r="CZ37" s="641">
        <v>2.1</v>
      </c>
      <c r="DA37" s="666"/>
      <c r="DB37" s="666"/>
      <c r="DC37" s="670"/>
      <c r="DD37" s="645">
        <v>330648</v>
      </c>
      <c r="DE37" s="668"/>
      <c r="DF37" s="668"/>
      <c r="DG37" s="668"/>
      <c r="DH37" s="668"/>
      <c r="DI37" s="668"/>
      <c r="DJ37" s="668"/>
      <c r="DK37" s="669"/>
      <c r="DL37" s="645">
        <v>330200</v>
      </c>
      <c r="DM37" s="668"/>
      <c r="DN37" s="668"/>
      <c r="DO37" s="668"/>
      <c r="DP37" s="668"/>
      <c r="DQ37" s="668"/>
      <c r="DR37" s="668"/>
      <c r="DS37" s="668"/>
      <c r="DT37" s="668"/>
      <c r="DU37" s="668"/>
      <c r="DV37" s="669"/>
      <c r="DW37" s="641">
        <v>4.0999999999999996</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2699963</v>
      </c>
      <c r="S38" s="637"/>
      <c r="T38" s="637"/>
      <c r="U38" s="637"/>
      <c r="V38" s="637"/>
      <c r="W38" s="637"/>
      <c r="X38" s="637"/>
      <c r="Y38" s="638"/>
      <c r="Z38" s="639">
        <v>16.600000000000001</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26940</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3297</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1437442</v>
      </c>
      <c r="CS38" s="637"/>
      <c r="CT38" s="637"/>
      <c r="CU38" s="637"/>
      <c r="CV38" s="637"/>
      <c r="CW38" s="637"/>
      <c r="CX38" s="637"/>
      <c r="CY38" s="638"/>
      <c r="CZ38" s="641">
        <v>9.1999999999999993</v>
      </c>
      <c r="DA38" s="666"/>
      <c r="DB38" s="666"/>
      <c r="DC38" s="670"/>
      <c r="DD38" s="645">
        <v>1196256</v>
      </c>
      <c r="DE38" s="637"/>
      <c r="DF38" s="637"/>
      <c r="DG38" s="637"/>
      <c r="DH38" s="637"/>
      <c r="DI38" s="637"/>
      <c r="DJ38" s="637"/>
      <c r="DK38" s="638"/>
      <c r="DL38" s="645">
        <v>1144997</v>
      </c>
      <c r="DM38" s="637"/>
      <c r="DN38" s="637"/>
      <c r="DO38" s="637"/>
      <c r="DP38" s="637"/>
      <c r="DQ38" s="637"/>
      <c r="DR38" s="637"/>
      <c r="DS38" s="637"/>
      <c r="DT38" s="637"/>
      <c r="DU38" s="637"/>
      <c r="DV38" s="638"/>
      <c r="DW38" s="641">
        <v>14.3</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4640</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302774</v>
      </c>
      <c r="CS39" s="668"/>
      <c r="CT39" s="668"/>
      <c r="CU39" s="668"/>
      <c r="CV39" s="668"/>
      <c r="CW39" s="668"/>
      <c r="CX39" s="668"/>
      <c r="CY39" s="669"/>
      <c r="CZ39" s="641">
        <v>1.9</v>
      </c>
      <c r="DA39" s="666"/>
      <c r="DB39" s="666"/>
      <c r="DC39" s="670"/>
      <c r="DD39" s="645">
        <v>207560</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19363</v>
      </c>
      <c r="S40" s="637"/>
      <c r="T40" s="637"/>
      <c r="U40" s="637"/>
      <c r="V40" s="637"/>
      <c r="W40" s="637"/>
      <c r="X40" s="637"/>
      <c r="Y40" s="638"/>
      <c r="Z40" s="639">
        <v>0.1</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90</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201500</v>
      </c>
      <c r="CS40" s="637"/>
      <c r="CT40" s="637"/>
      <c r="CU40" s="637"/>
      <c r="CV40" s="637"/>
      <c r="CW40" s="637"/>
      <c r="CX40" s="637"/>
      <c r="CY40" s="638"/>
      <c r="CZ40" s="641">
        <v>1.3</v>
      </c>
      <c r="DA40" s="666"/>
      <c r="DB40" s="666"/>
      <c r="DC40" s="670"/>
      <c r="DD40" s="645">
        <v>20000</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16248620</v>
      </c>
      <c r="S41" s="709"/>
      <c r="T41" s="709"/>
      <c r="U41" s="709"/>
      <c r="V41" s="709"/>
      <c r="W41" s="709"/>
      <c r="X41" s="709"/>
      <c r="Y41" s="713"/>
      <c r="Z41" s="714">
        <v>100</v>
      </c>
      <c r="AA41" s="714"/>
      <c r="AB41" s="714"/>
      <c r="AC41" s="714"/>
      <c r="AD41" s="715">
        <v>7978532</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260146</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1177296</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452</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3691373</v>
      </c>
      <c r="CS42" s="668"/>
      <c r="CT42" s="668"/>
      <c r="CU42" s="668"/>
      <c r="CV42" s="668"/>
      <c r="CW42" s="668"/>
      <c r="CX42" s="668"/>
      <c r="CY42" s="669"/>
      <c r="CZ42" s="641">
        <v>23.6</v>
      </c>
      <c r="DA42" s="666"/>
      <c r="DB42" s="666"/>
      <c r="DC42" s="670"/>
      <c r="DD42" s="645">
        <v>230587</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114513</v>
      </c>
      <c r="CS43" s="668"/>
      <c r="CT43" s="668"/>
      <c r="CU43" s="668"/>
      <c r="CV43" s="668"/>
      <c r="CW43" s="668"/>
      <c r="CX43" s="668"/>
      <c r="CY43" s="669"/>
      <c r="CZ43" s="641">
        <v>0.7</v>
      </c>
      <c r="DA43" s="666"/>
      <c r="DB43" s="666"/>
      <c r="DC43" s="670"/>
      <c r="DD43" s="645">
        <v>27813</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3064743</v>
      </c>
      <c r="CS44" s="637"/>
      <c r="CT44" s="637"/>
      <c r="CU44" s="637"/>
      <c r="CV44" s="637"/>
      <c r="CW44" s="637"/>
      <c r="CX44" s="637"/>
      <c r="CY44" s="638"/>
      <c r="CZ44" s="641">
        <v>19.600000000000001</v>
      </c>
      <c r="DA44" s="642"/>
      <c r="DB44" s="642"/>
      <c r="DC44" s="648"/>
      <c r="DD44" s="645">
        <v>206317</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610875</v>
      </c>
      <c r="CS45" s="668"/>
      <c r="CT45" s="668"/>
      <c r="CU45" s="668"/>
      <c r="CV45" s="668"/>
      <c r="CW45" s="668"/>
      <c r="CX45" s="668"/>
      <c r="CY45" s="669"/>
      <c r="CZ45" s="641">
        <v>3.9</v>
      </c>
      <c r="DA45" s="666"/>
      <c r="DB45" s="666"/>
      <c r="DC45" s="670"/>
      <c r="DD45" s="645">
        <v>31958</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2382175</v>
      </c>
      <c r="CS46" s="637"/>
      <c r="CT46" s="637"/>
      <c r="CU46" s="637"/>
      <c r="CV46" s="637"/>
      <c r="CW46" s="637"/>
      <c r="CX46" s="637"/>
      <c r="CY46" s="638"/>
      <c r="CZ46" s="641">
        <v>15.2</v>
      </c>
      <c r="DA46" s="642"/>
      <c r="DB46" s="642"/>
      <c r="DC46" s="648"/>
      <c r="DD46" s="645">
        <v>172699</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626630</v>
      </c>
      <c r="CS47" s="668"/>
      <c r="CT47" s="668"/>
      <c r="CU47" s="668"/>
      <c r="CV47" s="668"/>
      <c r="CW47" s="668"/>
      <c r="CX47" s="668"/>
      <c r="CY47" s="669"/>
      <c r="CZ47" s="641">
        <v>4</v>
      </c>
      <c r="DA47" s="666"/>
      <c r="DB47" s="666"/>
      <c r="DC47" s="670"/>
      <c r="DD47" s="645">
        <v>24270</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15657508</v>
      </c>
      <c r="CS49" s="695"/>
      <c r="CT49" s="695"/>
      <c r="CU49" s="695"/>
      <c r="CV49" s="695"/>
      <c r="CW49" s="695"/>
      <c r="CX49" s="695"/>
      <c r="CY49" s="724"/>
      <c r="CZ49" s="716">
        <v>100</v>
      </c>
      <c r="DA49" s="725"/>
      <c r="DB49" s="725"/>
      <c r="DC49" s="726"/>
      <c r="DD49" s="727">
        <v>8950498</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F97KklXN+50YhrXbzP89F+Kjqiua33Cltm3Wp3XhZx2+D6cxV7IB7khG3GGk7kBSSyCrjqaMYiB6q+b4k19zWw==" saltValue="NQa78uwzEb/ZWtDpOnPS8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374</v>
      </c>
      <c r="C7" s="763"/>
      <c r="D7" s="763"/>
      <c r="E7" s="763"/>
      <c r="F7" s="763"/>
      <c r="G7" s="763"/>
      <c r="H7" s="763"/>
      <c r="I7" s="763"/>
      <c r="J7" s="763"/>
      <c r="K7" s="763"/>
      <c r="L7" s="763"/>
      <c r="M7" s="763"/>
      <c r="N7" s="763"/>
      <c r="O7" s="763"/>
      <c r="P7" s="764"/>
      <c r="Q7" s="765">
        <v>16186</v>
      </c>
      <c r="R7" s="766"/>
      <c r="S7" s="766"/>
      <c r="T7" s="766"/>
      <c r="U7" s="766"/>
      <c r="V7" s="766">
        <v>15614</v>
      </c>
      <c r="W7" s="766"/>
      <c r="X7" s="766"/>
      <c r="Y7" s="766"/>
      <c r="Z7" s="766"/>
      <c r="AA7" s="766">
        <v>573</v>
      </c>
      <c r="AB7" s="766"/>
      <c r="AC7" s="766"/>
      <c r="AD7" s="766"/>
      <c r="AE7" s="767"/>
      <c r="AF7" s="768">
        <v>502</v>
      </c>
      <c r="AG7" s="769"/>
      <c r="AH7" s="769"/>
      <c r="AI7" s="769"/>
      <c r="AJ7" s="770"/>
      <c r="AK7" s="771">
        <v>4</v>
      </c>
      <c r="AL7" s="772"/>
      <c r="AM7" s="772"/>
      <c r="AN7" s="772"/>
      <c r="AO7" s="772"/>
      <c r="AP7" s="772">
        <v>15400</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553</v>
      </c>
      <c r="BT7" s="760"/>
      <c r="BU7" s="760"/>
      <c r="BV7" s="760"/>
      <c r="BW7" s="760"/>
      <c r="BX7" s="760"/>
      <c r="BY7" s="760"/>
      <c r="BZ7" s="760"/>
      <c r="CA7" s="760"/>
      <c r="CB7" s="760"/>
      <c r="CC7" s="760"/>
      <c r="CD7" s="760"/>
      <c r="CE7" s="760"/>
      <c r="CF7" s="760"/>
      <c r="CG7" s="775"/>
      <c r="CH7" s="756">
        <v>5</v>
      </c>
      <c r="CI7" s="757"/>
      <c r="CJ7" s="757"/>
      <c r="CK7" s="757"/>
      <c r="CL7" s="758"/>
      <c r="CM7" s="756">
        <v>111</v>
      </c>
      <c r="CN7" s="757"/>
      <c r="CO7" s="757"/>
      <c r="CP7" s="757"/>
      <c r="CQ7" s="758"/>
      <c r="CR7" s="756">
        <v>27</v>
      </c>
      <c r="CS7" s="757"/>
      <c r="CT7" s="757"/>
      <c r="CU7" s="757"/>
      <c r="CV7" s="758"/>
      <c r="CW7" s="756" t="s">
        <v>548</v>
      </c>
      <c r="CX7" s="757"/>
      <c r="CY7" s="757"/>
      <c r="CZ7" s="757"/>
      <c r="DA7" s="758"/>
      <c r="DB7" s="756" t="s">
        <v>548</v>
      </c>
      <c r="DC7" s="757"/>
      <c r="DD7" s="757"/>
      <c r="DE7" s="757"/>
      <c r="DF7" s="758"/>
      <c r="DG7" s="756" t="s">
        <v>548</v>
      </c>
      <c r="DH7" s="757"/>
      <c r="DI7" s="757"/>
      <c r="DJ7" s="757"/>
      <c r="DK7" s="758"/>
      <c r="DL7" s="756" t="s">
        <v>548</v>
      </c>
      <c r="DM7" s="757"/>
      <c r="DN7" s="757"/>
      <c r="DO7" s="757"/>
      <c r="DP7" s="758"/>
      <c r="DQ7" s="756" t="s">
        <v>548</v>
      </c>
      <c r="DR7" s="757"/>
      <c r="DS7" s="757"/>
      <c r="DT7" s="757"/>
      <c r="DU7" s="758"/>
      <c r="DV7" s="759"/>
      <c r="DW7" s="760"/>
      <c r="DX7" s="760"/>
      <c r="DY7" s="760"/>
      <c r="DZ7" s="761"/>
      <c r="EA7" s="228"/>
    </row>
    <row r="8" spans="1:131" s="229" customFormat="1" ht="26.25" customHeight="1" x14ac:dyDescent="0.15">
      <c r="A8" s="232">
        <v>2</v>
      </c>
      <c r="B8" s="793" t="s">
        <v>375</v>
      </c>
      <c r="C8" s="794"/>
      <c r="D8" s="794"/>
      <c r="E8" s="794"/>
      <c r="F8" s="794"/>
      <c r="G8" s="794"/>
      <c r="H8" s="794"/>
      <c r="I8" s="794"/>
      <c r="J8" s="794"/>
      <c r="K8" s="794"/>
      <c r="L8" s="794"/>
      <c r="M8" s="794"/>
      <c r="N8" s="794"/>
      <c r="O8" s="794"/>
      <c r="P8" s="795"/>
      <c r="Q8" s="796">
        <v>5</v>
      </c>
      <c r="R8" s="797"/>
      <c r="S8" s="797"/>
      <c r="T8" s="797"/>
      <c r="U8" s="797"/>
      <c r="V8" s="797">
        <v>5</v>
      </c>
      <c r="W8" s="797"/>
      <c r="X8" s="797"/>
      <c r="Y8" s="797"/>
      <c r="Z8" s="797"/>
      <c r="AA8" s="797">
        <v>0</v>
      </c>
      <c r="AB8" s="797"/>
      <c r="AC8" s="797"/>
      <c r="AD8" s="797"/>
      <c r="AE8" s="798"/>
      <c r="AF8" s="799" t="s">
        <v>122</v>
      </c>
      <c r="AG8" s="800"/>
      <c r="AH8" s="800"/>
      <c r="AI8" s="800"/>
      <c r="AJ8" s="801"/>
      <c r="AK8" s="782" t="s">
        <v>548</v>
      </c>
      <c r="AL8" s="783"/>
      <c r="AM8" s="783"/>
      <c r="AN8" s="783"/>
      <c r="AO8" s="783"/>
      <c r="AP8" s="783" t="s">
        <v>548</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554</v>
      </c>
      <c r="BT8" s="787"/>
      <c r="BU8" s="787"/>
      <c r="BV8" s="787"/>
      <c r="BW8" s="787"/>
      <c r="BX8" s="787"/>
      <c r="BY8" s="787"/>
      <c r="BZ8" s="787"/>
      <c r="CA8" s="787"/>
      <c r="CB8" s="787"/>
      <c r="CC8" s="787"/>
      <c r="CD8" s="787"/>
      <c r="CE8" s="787"/>
      <c r="CF8" s="787"/>
      <c r="CG8" s="788"/>
      <c r="CH8" s="789">
        <v>4</v>
      </c>
      <c r="CI8" s="790"/>
      <c r="CJ8" s="790"/>
      <c r="CK8" s="790"/>
      <c r="CL8" s="791"/>
      <c r="CM8" s="789">
        <v>-10</v>
      </c>
      <c r="CN8" s="790"/>
      <c r="CO8" s="790"/>
      <c r="CP8" s="790"/>
      <c r="CQ8" s="791"/>
      <c r="CR8" s="789">
        <v>1</v>
      </c>
      <c r="CS8" s="790"/>
      <c r="CT8" s="790"/>
      <c r="CU8" s="790"/>
      <c r="CV8" s="791"/>
      <c r="CW8" s="789" t="s">
        <v>548</v>
      </c>
      <c r="CX8" s="790"/>
      <c r="CY8" s="790"/>
      <c r="CZ8" s="790"/>
      <c r="DA8" s="791"/>
      <c r="DB8" s="789" t="s">
        <v>548</v>
      </c>
      <c r="DC8" s="790"/>
      <c r="DD8" s="790"/>
      <c r="DE8" s="790"/>
      <c r="DF8" s="791"/>
      <c r="DG8" s="789" t="s">
        <v>548</v>
      </c>
      <c r="DH8" s="790"/>
      <c r="DI8" s="790"/>
      <c r="DJ8" s="790"/>
      <c r="DK8" s="791"/>
      <c r="DL8" s="789" t="s">
        <v>548</v>
      </c>
      <c r="DM8" s="790"/>
      <c r="DN8" s="790"/>
      <c r="DO8" s="790"/>
      <c r="DP8" s="791"/>
      <c r="DQ8" s="789" t="s">
        <v>548</v>
      </c>
      <c r="DR8" s="790"/>
      <c r="DS8" s="790"/>
      <c r="DT8" s="790"/>
      <c r="DU8" s="791"/>
      <c r="DV8" s="786"/>
      <c r="DW8" s="787"/>
      <c r="DX8" s="787"/>
      <c r="DY8" s="787"/>
      <c r="DZ8" s="792"/>
      <c r="EA8" s="228"/>
    </row>
    <row r="9" spans="1:131" s="229" customFormat="1" ht="26.25" customHeight="1" x14ac:dyDescent="0.15">
      <c r="A9" s="232">
        <v>3</v>
      </c>
      <c r="B9" s="793" t="s">
        <v>376</v>
      </c>
      <c r="C9" s="794"/>
      <c r="D9" s="794"/>
      <c r="E9" s="794"/>
      <c r="F9" s="794"/>
      <c r="G9" s="794"/>
      <c r="H9" s="794"/>
      <c r="I9" s="794"/>
      <c r="J9" s="794"/>
      <c r="K9" s="794"/>
      <c r="L9" s="794"/>
      <c r="M9" s="794"/>
      <c r="N9" s="794"/>
      <c r="O9" s="794"/>
      <c r="P9" s="795"/>
      <c r="Q9" s="796">
        <v>62</v>
      </c>
      <c r="R9" s="797"/>
      <c r="S9" s="797"/>
      <c r="T9" s="797"/>
      <c r="U9" s="797"/>
      <c r="V9" s="797">
        <v>44</v>
      </c>
      <c r="W9" s="797"/>
      <c r="X9" s="797"/>
      <c r="Y9" s="797"/>
      <c r="Z9" s="797"/>
      <c r="AA9" s="797">
        <v>18</v>
      </c>
      <c r="AB9" s="797"/>
      <c r="AC9" s="797"/>
      <c r="AD9" s="797"/>
      <c r="AE9" s="798"/>
      <c r="AF9" s="799">
        <v>18</v>
      </c>
      <c r="AG9" s="800"/>
      <c r="AH9" s="800"/>
      <c r="AI9" s="800"/>
      <c r="AJ9" s="801"/>
      <c r="AK9" s="782" t="s">
        <v>548</v>
      </c>
      <c r="AL9" s="783"/>
      <c r="AM9" s="783"/>
      <c r="AN9" s="783"/>
      <c r="AO9" s="783"/>
      <c r="AP9" s="783" t="s">
        <v>548</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555</v>
      </c>
      <c r="BT9" s="787"/>
      <c r="BU9" s="787"/>
      <c r="BV9" s="787"/>
      <c r="BW9" s="787"/>
      <c r="BX9" s="787"/>
      <c r="BY9" s="787"/>
      <c r="BZ9" s="787"/>
      <c r="CA9" s="787"/>
      <c r="CB9" s="787"/>
      <c r="CC9" s="787"/>
      <c r="CD9" s="787"/>
      <c r="CE9" s="787"/>
      <c r="CF9" s="787"/>
      <c r="CG9" s="788"/>
      <c r="CH9" s="789">
        <v>2</v>
      </c>
      <c r="CI9" s="790"/>
      <c r="CJ9" s="790"/>
      <c r="CK9" s="790"/>
      <c r="CL9" s="791"/>
      <c r="CM9" s="789">
        <v>22</v>
      </c>
      <c r="CN9" s="790"/>
      <c r="CO9" s="790"/>
      <c r="CP9" s="790"/>
      <c r="CQ9" s="791"/>
      <c r="CR9" s="789">
        <v>20</v>
      </c>
      <c r="CS9" s="790"/>
      <c r="CT9" s="790"/>
      <c r="CU9" s="790"/>
      <c r="CV9" s="791"/>
      <c r="CW9" s="789" t="s">
        <v>548</v>
      </c>
      <c r="CX9" s="790"/>
      <c r="CY9" s="790"/>
      <c r="CZ9" s="790"/>
      <c r="DA9" s="791"/>
      <c r="DB9" s="789" t="s">
        <v>548</v>
      </c>
      <c r="DC9" s="790"/>
      <c r="DD9" s="790"/>
      <c r="DE9" s="790"/>
      <c r="DF9" s="791"/>
      <c r="DG9" s="789" t="s">
        <v>548</v>
      </c>
      <c r="DH9" s="790"/>
      <c r="DI9" s="790"/>
      <c r="DJ9" s="790"/>
      <c r="DK9" s="791"/>
      <c r="DL9" s="789" t="s">
        <v>548</v>
      </c>
      <c r="DM9" s="790"/>
      <c r="DN9" s="790"/>
      <c r="DO9" s="790"/>
      <c r="DP9" s="791"/>
      <c r="DQ9" s="789" t="s">
        <v>548</v>
      </c>
      <c r="DR9" s="790"/>
      <c r="DS9" s="790"/>
      <c r="DT9" s="790"/>
      <c r="DU9" s="791"/>
      <c r="DV9" s="786"/>
      <c r="DW9" s="787"/>
      <c r="DX9" s="787"/>
      <c r="DY9" s="787"/>
      <c r="DZ9" s="792"/>
      <c r="EA9" s="228"/>
    </row>
    <row r="10" spans="1:131" s="229" customFormat="1" ht="26.25" customHeight="1" x14ac:dyDescent="0.15">
      <c r="A10" s="232">
        <v>4</v>
      </c>
      <c r="B10" s="793" t="s">
        <v>377</v>
      </c>
      <c r="C10" s="794"/>
      <c r="D10" s="794"/>
      <c r="E10" s="794"/>
      <c r="F10" s="794"/>
      <c r="G10" s="794"/>
      <c r="H10" s="794"/>
      <c r="I10" s="794"/>
      <c r="J10" s="794"/>
      <c r="K10" s="794"/>
      <c r="L10" s="794"/>
      <c r="M10" s="794"/>
      <c r="N10" s="794"/>
      <c r="O10" s="794"/>
      <c r="P10" s="795"/>
      <c r="Q10" s="796">
        <v>0</v>
      </c>
      <c r="R10" s="797"/>
      <c r="S10" s="797"/>
      <c r="T10" s="797"/>
      <c r="U10" s="797"/>
      <c r="V10" s="797">
        <v>0</v>
      </c>
      <c r="W10" s="797"/>
      <c r="X10" s="797"/>
      <c r="Y10" s="797"/>
      <c r="Z10" s="797"/>
      <c r="AA10" s="797">
        <v>0</v>
      </c>
      <c r="AB10" s="797"/>
      <c r="AC10" s="797"/>
      <c r="AD10" s="797"/>
      <c r="AE10" s="798"/>
      <c r="AF10" s="799" t="s">
        <v>122</v>
      </c>
      <c r="AG10" s="800"/>
      <c r="AH10" s="800"/>
      <c r="AI10" s="800"/>
      <c r="AJ10" s="801"/>
      <c r="AK10" s="782" t="s">
        <v>548</v>
      </c>
      <c r="AL10" s="783"/>
      <c r="AM10" s="783"/>
      <c r="AN10" s="783"/>
      <c r="AO10" s="783"/>
      <c r="AP10" s="783" t="s">
        <v>548</v>
      </c>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378</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379</v>
      </c>
      <c r="B23" s="802" t="s">
        <v>380</v>
      </c>
      <c r="C23" s="803"/>
      <c r="D23" s="803"/>
      <c r="E23" s="803"/>
      <c r="F23" s="803"/>
      <c r="G23" s="803"/>
      <c r="H23" s="803"/>
      <c r="I23" s="803"/>
      <c r="J23" s="803"/>
      <c r="K23" s="803"/>
      <c r="L23" s="803"/>
      <c r="M23" s="803"/>
      <c r="N23" s="803"/>
      <c r="O23" s="803"/>
      <c r="P23" s="804"/>
      <c r="Q23" s="805">
        <v>16249</v>
      </c>
      <c r="R23" s="806"/>
      <c r="S23" s="806"/>
      <c r="T23" s="806"/>
      <c r="U23" s="806"/>
      <c r="V23" s="806">
        <v>15658</v>
      </c>
      <c r="W23" s="806"/>
      <c r="X23" s="806"/>
      <c r="Y23" s="806"/>
      <c r="Z23" s="806"/>
      <c r="AA23" s="806">
        <v>591</v>
      </c>
      <c r="AB23" s="806"/>
      <c r="AC23" s="806"/>
      <c r="AD23" s="806"/>
      <c r="AE23" s="807"/>
      <c r="AF23" s="808">
        <v>520</v>
      </c>
      <c r="AG23" s="806"/>
      <c r="AH23" s="806"/>
      <c r="AI23" s="806"/>
      <c r="AJ23" s="809"/>
      <c r="AK23" s="810"/>
      <c r="AL23" s="811"/>
      <c r="AM23" s="811"/>
      <c r="AN23" s="811"/>
      <c r="AO23" s="811"/>
      <c r="AP23" s="806">
        <v>15400</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381</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382</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383</v>
      </c>
      <c r="R26" s="747"/>
      <c r="S26" s="747"/>
      <c r="T26" s="747"/>
      <c r="U26" s="748"/>
      <c r="V26" s="746" t="s">
        <v>384</v>
      </c>
      <c r="W26" s="747"/>
      <c r="X26" s="747"/>
      <c r="Y26" s="747"/>
      <c r="Z26" s="748"/>
      <c r="AA26" s="746" t="s">
        <v>385</v>
      </c>
      <c r="AB26" s="747"/>
      <c r="AC26" s="747"/>
      <c r="AD26" s="747"/>
      <c r="AE26" s="747"/>
      <c r="AF26" s="827" t="s">
        <v>386</v>
      </c>
      <c r="AG26" s="828"/>
      <c r="AH26" s="828"/>
      <c r="AI26" s="828"/>
      <c r="AJ26" s="829"/>
      <c r="AK26" s="747" t="s">
        <v>387</v>
      </c>
      <c r="AL26" s="747"/>
      <c r="AM26" s="747"/>
      <c r="AN26" s="747"/>
      <c r="AO26" s="748"/>
      <c r="AP26" s="746" t="s">
        <v>388</v>
      </c>
      <c r="AQ26" s="747"/>
      <c r="AR26" s="747"/>
      <c r="AS26" s="747"/>
      <c r="AT26" s="748"/>
      <c r="AU26" s="746" t="s">
        <v>389</v>
      </c>
      <c r="AV26" s="747"/>
      <c r="AW26" s="747"/>
      <c r="AX26" s="747"/>
      <c r="AY26" s="748"/>
      <c r="AZ26" s="746" t="s">
        <v>390</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391</v>
      </c>
      <c r="C28" s="763"/>
      <c r="D28" s="763"/>
      <c r="E28" s="763"/>
      <c r="F28" s="763"/>
      <c r="G28" s="763"/>
      <c r="H28" s="763"/>
      <c r="I28" s="763"/>
      <c r="J28" s="763"/>
      <c r="K28" s="763"/>
      <c r="L28" s="763"/>
      <c r="M28" s="763"/>
      <c r="N28" s="763"/>
      <c r="O28" s="763"/>
      <c r="P28" s="764"/>
      <c r="Q28" s="835">
        <v>2901</v>
      </c>
      <c r="R28" s="836"/>
      <c r="S28" s="836"/>
      <c r="T28" s="836"/>
      <c r="U28" s="836"/>
      <c r="V28" s="836">
        <v>2889</v>
      </c>
      <c r="W28" s="836"/>
      <c r="X28" s="836"/>
      <c r="Y28" s="836"/>
      <c r="Z28" s="836"/>
      <c r="AA28" s="836">
        <v>12</v>
      </c>
      <c r="AB28" s="836"/>
      <c r="AC28" s="836"/>
      <c r="AD28" s="836"/>
      <c r="AE28" s="837"/>
      <c r="AF28" s="838">
        <v>12</v>
      </c>
      <c r="AG28" s="836"/>
      <c r="AH28" s="836"/>
      <c r="AI28" s="836"/>
      <c r="AJ28" s="839"/>
      <c r="AK28" s="840">
        <v>260</v>
      </c>
      <c r="AL28" s="841"/>
      <c r="AM28" s="841"/>
      <c r="AN28" s="841"/>
      <c r="AO28" s="841"/>
      <c r="AP28" s="841" t="s">
        <v>548</v>
      </c>
      <c r="AQ28" s="841"/>
      <c r="AR28" s="841"/>
      <c r="AS28" s="841"/>
      <c r="AT28" s="841"/>
      <c r="AU28" s="841" t="s">
        <v>548</v>
      </c>
      <c r="AV28" s="841"/>
      <c r="AW28" s="841"/>
      <c r="AX28" s="841"/>
      <c r="AY28" s="841"/>
      <c r="AZ28" s="842" t="s">
        <v>548</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392</v>
      </c>
      <c r="C29" s="794"/>
      <c r="D29" s="794"/>
      <c r="E29" s="794"/>
      <c r="F29" s="794"/>
      <c r="G29" s="794"/>
      <c r="H29" s="794"/>
      <c r="I29" s="794"/>
      <c r="J29" s="794"/>
      <c r="K29" s="794"/>
      <c r="L29" s="794"/>
      <c r="M29" s="794"/>
      <c r="N29" s="794"/>
      <c r="O29" s="794"/>
      <c r="P29" s="795"/>
      <c r="Q29" s="796">
        <v>3468</v>
      </c>
      <c r="R29" s="797"/>
      <c r="S29" s="797"/>
      <c r="T29" s="797"/>
      <c r="U29" s="797"/>
      <c r="V29" s="797">
        <v>3366</v>
      </c>
      <c r="W29" s="797"/>
      <c r="X29" s="797"/>
      <c r="Y29" s="797"/>
      <c r="Z29" s="797"/>
      <c r="AA29" s="797">
        <v>102</v>
      </c>
      <c r="AB29" s="797"/>
      <c r="AC29" s="797"/>
      <c r="AD29" s="797"/>
      <c r="AE29" s="798"/>
      <c r="AF29" s="799">
        <v>102</v>
      </c>
      <c r="AG29" s="800"/>
      <c r="AH29" s="800"/>
      <c r="AI29" s="800"/>
      <c r="AJ29" s="801"/>
      <c r="AK29" s="847">
        <v>524</v>
      </c>
      <c r="AL29" s="843"/>
      <c r="AM29" s="843"/>
      <c r="AN29" s="843"/>
      <c r="AO29" s="843"/>
      <c r="AP29" s="843" t="s">
        <v>548</v>
      </c>
      <c r="AQ29" s="843"/>
      <c r="AR29" s="843"/>
      <c r="AS29" s="843"/>
      <c r="AT29" s="843"/>
      <c r="AU29" s="843" t="s">
        <v>548</v>
      </c>
      <c r="AV29" s="843"/>
      <c r="AW29" s="843"/>
      <c r="AX29" s="843"/>
      <c r="AY29" s="843"/>
      <c r="AZ29" s="844" t="s">
        <v>548</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393</v>
      </c>
      <c r="C30" s="794"/>
      <c r="D30" s="794"/>
      <c r="E30" s="794"/>
      <c r="F30" s="794"/>
      <c r="G30" s="794"/>
      <c r="H30" s="794"/>
      <c r="I30" s="794"/>
      <c r="J30" s="794"/>
      <c r="K30" s="794"/>
      <c r="L30" s="794"/>
      <c r="M30" s="794"/>
      <c r="N30" s="794"/>
      <c r="O30" s="794"/>
      <c r="P30" s="795"/>
      <c r="Q30" s="796">
        <v>518</v>
      </c>
      <c r="R30" s="797"/>
      <c r="S30" s="797"/>
      <c r="T30" s="797"/>
      <c r="U30" s="797"/>
      <c r="V30" s="797">
        <v>517</v>
      </c>
      <c r="W30" s="797"/>
      <c r="X30" s="797"/>
      <c r="Y30" s="797"/>
      <c r="Z30" s="797"/>
      <c r="AA30" s="797">
        <v>2</v>
      </c>
      <c r="AB30" s="797"/>
      <c r="AC30" s="797"/>
      <c r="AD30" s="797"/>
      <c r="AE30" s="798"/>
      <c r="AF30" s="799">
        <v>2</v>
      </c>
      <c r="AG30" s="800"/>
      <c r="AH30" s="800"/>
      <c r="AI30" s="800"/>
      <c r="AJ30" s="801"/>
      <c r="AK30" s="847">
        <v>148</v>
      </c>
      <c r="AL30" s="843"/>
      <c r="AM30" s="843"/>
      <c r="AN30" s="843"/>
      <c r="AO30" s="843"/>
      <c r="AP30" s="843" t="s">
        <v>548</v>
      </c>
      <c r="AQ30" s="843"/>
      <c r="AR30" s="843"/>
      <c r="AS30" s="843"/>
      <c r="AT30" s="843"/>
      <c r="AU30" s="843" t="s">
        <v>548</v>
      </c>
      <c r="AV30" s="843"/>
      <c r="AW30" s="843"/>
      <c r="AX30" s="843"/>
      <c r="AY30" s="843"/>
      <c r="AZ30" s="844" t="s">
        <v>548</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394</v>
      </c>
      <c r="C31" s="794"/>
      <c r="D31" s="794"/>
      <c r="E31" s="794"/>
      <c r="F31" s="794"/>
      <c r="G31" s="794"/>
      <c r="H31" s="794"/>
      <c r="I31" s="794"/>
      <c r="J31" s="794"/>
      <c r="K31" s="794"/>
      <c r="L31" s="794"/>
      <c r="M31" s="794"/>
      <c r="N31" s="794"/>
      <c r="O31" s="794"/>
      <c r="P31" s="795"/>
      <c r="Q31" s="796">
        <v>569</v>
      </c>
      <c r="R31" s="797"/>
      <c r="S31" s="797"/>
      <c r="T31" s="797"/>
      <c r="U31" s="797"/>
      <c r="V31" s="797">
        <v>569</v>
      </c>
      <c r="W31" s="797"/>
      <c r="X31" s="797"/>
      <c r="Y31" s="797"/>
      <c r="Z31" s="797"/>
      <c r="AA31" s="797">
        <v>0</v>
      </c>
      <c r="AB31" s="797"/>
      <c r="AC31" s="797"/>
      <c r="AD31" s="797"/>
      <c r="AE31" s="798"/>
      <c r="AF31" s="799">
        <v>10</v>
      </c>
      <c r="AG31" s="800"/>
      <c r="AH31" s="800"/>
      <c r="AI31" s="800"/>
      <c r="AJ31" s="801"/>
      <c r="AK31" s="847">
        <v>316</v>
      </c>
      <c r="AL31" s="843"/>
      <c r="AM31" s="843"/>
      <c r="AN31" s="843"/>
      <c r="AO31" s="843"/>
      <c r="AP31" s="843">
        <v>5024</v>
      </c>
      <c r="AQ31" s="843"/>
      <c r="AR31" s="843"/>
      <c r="AS31" s="843"/>
      <c r="AT31" s="843"/>
      <c r="AU31" s="843">
        <v>3839</v>
      </c>
      <c r="AV31" s="843"/>
      <c r="AW31" s="843"/>
      <c r="AX31" s="843"/>
      <c r="AY31" s="843"/>
      <c r="AZ31" s="844" t="s">
        <v>548</v>
      </c>
      <c r="BA31" s="844"/>
      <c r="BB31" s="844"/>
      <c r="BC31" s="844"/>
      <c r="BD31" s="844"/>
      <c r="BE31" s="845" t="s">
        <v>395</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396</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379</v>
      </c>
      <c r="B63" s="802" t="s">
        <v>397</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125</v>
      </c>
      <c r="AG63" s="857"/>
      <c r="AH63" s="857"/>
      <c r="AI63" s="857"/>
      <c r="AJ63" s="858"/>
      <c r="AK63" s="859"/>
      <c r="AL63" s="854"/>
      <c r="AM63" s="854"/>
      <c r="AN63" s="854"/>
      <c r="AO63" s="854"/>
      <c r="AP63" s="857">
        <v>5024</v>
      </c>
      <c r="AQ63" s="857"/>
      <c r="AR63" s="857"/>
      <c r="AS63" s="857"/>
      <c r="AT63" s="857"/>
      <c r="AU63" s="857">
        <v>3839</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399</v>
      </c>
      <c r="B66" s="741"/>
      <c r="C66" s="741"/>
      <c r="D66" s="741"/>
      <c r="E66" s="741"/>
      <c r="F66" s="741"/>
      <c r="G66" s="741"/>
      <c r="H66" s="741"/>
      <c r="I66" s="741"/>
      <c r="J66" s="741"/>
      <c r="K66" s="741"/>
      <c r="L66" s="741"/>
      <c r="M66" s="741"/>
      <c r="N66" s="741"/>
      <c r="O66" s="741"/>
      <c r="P66" s="742"/>
      <c r="Q66" s="746" t="s">
        <v>383</v>
      </c>
      <c r="R66" s="747"/>
      <c r="S66" s="747"/>
      <c r="T66" s="747"/>
      <c r="U66" s="748"/>
      <c r="V66" s="746" t="s">
        <v>384</v>
      </c>
      <c r="W66" s="747"/>
      <c r="X66" s="747"/>
      <c r="Y66" s="747"/>
      <c r="Z66" s="748"/>
      <c r="AA66" s="746" t="s">
        <v>385</v>
      </c>
      <c r="AB66" s="747"/>
      <c r="AC66" s="747"/>
      <c r="AD66" s="747"/>
      <c r="AE66" s="748"/>
      <c r="AF66" s="867" t="s">
        <v>386</v>
      </c>
      <c r="AG66" s="828"/>
      <c r="AH66" s="828"/>
      <c r="AI66" s="828"/>
      <c r="AJ66" s="868"/>
      <c r="AK66" s="746" t="s">
        <v>387</v>
      </c>
      <c r="AL66" s="741"/>
      <c r="AM66" s="741"/>
      <c r="AN66" s="741"/>
      <c r="AO66" s="742"/>
      <c r="AP66" s="746" t="s">
        <v>388</v>
      </c>
      <c r="AQ66" s="747"/>
      <c r="AR66" s="747"/>
      <c r="AS66" s="747"/>
      <c r="AT66" s="748"/>
      <c r="AU66" s="746" t="s">
        <v>400</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549</v>
      </c>
      <c r="C68" s="883"/>
      <c r="D68" s="883"/>
      <c r="E68" s="883"/>
      <c r="F68" s="883"/>
      <c r="G68" s="883"/>
      <c r="H68" s="883"/>
      <c r="I68" s="883"/>
      <c r="J68" s="883"/>
      <c r="K68" s="883"/>
      <c r="L68" s="883"/>
      <c r="M68" s="883"/>
      <c r="N68" s="883"/>
      <c r="O68" s="883"/>
      <c r="P68" s="884"/>
      <c r="Q68" s="885">
        <v>1609</v>
      </c>
      <c r="R68" s="879"/>
      <c r="S68" s="879"/>
      <c r="T68" s="879"/>
      <c r="U68" s="879"/>
      <c r="V68" s="879">
        <v>1467</v>
      </c>
      <c r="W68" s="879"/>
      <c r="X68" s="879"/>
      <c r="Y68" s="879"/>
      <c r="Z68" s="879"/>
      <c r="AA68" s="879">
        <v>141</v>
      </c>
      <c r="AB68" s="879"/>
      <c r="AC68" s="879"/>
      <c r="AD68" s="879"/>
      <c r="AE68" s="879"/>
      <c r="AF68" s="879">
        <v>141</v>
      </c>
      <c r="AG68" s="879"/>
      <c r="AH68" s="879"/>
      <c r="AI68" s="879"/>
      <c r="AJ68" s="879"/>
      <c r="AK68" s="879" t="s">
        <v>558</v>
      </c>
      <c r="AL68" s="879"/>
      <c r="AM68" s="879"/>
      <c r="AN68" s="879"/>
      <c r="AO68" s="879"/>
      <c r="AP68" s="879" t="s">
        <v>558</v>
      </c>
      <c r="AQ68" s="879"/>
      <c r="AR68" s="879"/>
      <c r="AS68" s="879"/>
      <c r="AT68" s="879"/>
      <c r="AU68" s="879" t="s">
        <v>558</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550</v>
      </c>
      <c r="C69" s="887"/>
      <c r="D69" s="887"/>
      <c r="E69" s="887"/>
      <c r="F69" s="887"/>
      <c r="G69" s="887"/>
      <c r="H69" s="887"/>
      <c r="I69" s="887"/>
      <c r="J69" s="887"/>
      <c r="K69" s="887"/>
      <c r="L69" s="887"/>
      <c r="M69" s="887"/>
      <c r="N69" s="887"/>
      <c r="O69" s="887"/>
      <c r="P69" s="888"/>
      <c r="Q69" s="889">
        <v>456917</v>
      </c>
      <c r="R69" s="843"/>
      <c r="S69" s="843"/>
      <c r="T69" s="843"/>
      <c r="U69" s="843"/>
      <c r="V69" s="843">
        <v>456118</v>
      </c>
      <c r="W69" s="843"/>
      <c r="X69" s="843"/>
      <c r="Y69" s="843"/>
      <c r="Z69" s="843"/>
      <c r="AA69" s="843">
        <v>799</v>
      </c>
      <c r="AB69" s="843"/>
      <c r="AC69" s="843"/>
      <c r="AD69" s="843"/>
      <c r="AE69" s="843"/>
      <c r="AF69" s="843">
        <v>794</v>
      </c>
      <c r="AG69" s="843"/>
      <c r="AH69" s="843"/>
      <c r="AI69" s="843"/>
      <c r="AJ69" s="843"/>
      <c r="AK69" s="843">
        <v>892</v>
      </c>
      <c r="AL69" s="843"/>
      <c r="AM69" s="843"/>
      <c r="AN69" s="843"/>
      <c r="AO69" s="843"/>
      <c r="AP69" s="843" t="s">
        <v>558</v>
      </c>
      <c r="AQ69" s="843"/>
      <c r="AR69" s="843"/>
      <c r="AS69" s="843"/>
      <c r="AT69" s="843"/>
      <c r="AU69" s="843" t="s">
        <v>558</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551</v>
      </c>
      <c r="C70" s="887"/>
      <c r="D70" s="887"/>
      <c r="E70" s="887"/>
      <c r="F70" s="887"/>
      <c r="G70" s="887"/>
      <c r="H70" s="887"/>
      <c r="I70" s="887"/>
      <c r="J70" s="887"/>
      <c r="K70" s="887"/>
      <c r="L70" s="887"/>
      <c r="M70" s="887"/>
      <c r="N70" s="887"/>
      <c r="O70" s="887"/>
      <c r="P70" s="888"/>
      <c r="Q70" s="889">
        <v>3103</v>
      </c>
      <c r="R70" s="843"/>
      <c r="S70" s="843"/>
      <c r="T70" s="843"/>
      <c r="U70" s="843"/>
      <c r="V70" s="843">
        <v>3103</v>
      </c>
      <c r="W70" s="843"/>
      <c r="X70" s="843"/>
      <c r="Y70" s="843"/>
      <c r="Z70" s="843"/>
      <c r="AA70" s="843">
        <v>0</v>
      </c>
      <c r="AB70" s="843"/>
      <c r="AC70" s="843"/>
      <c r="AD70" s="843"/>
      <c r="AE70" s="843"/>
      <c r="AF70" s="843">
        <v>0</v>
      </c>
      <c r="AG70" s="843"/>
      <c r="AH70" s="843"/>
      <c r="AI70" s="843"/>
      <c r="AJ70" s="843"/>
      <c r="AK70" s="843" t="s">
        <v>558</v>
      </c>
      <c r="AL70" s="843"/>
      <c r="AM70" s="843"/>
      <c r="AN70" s="843"/>
      <c r="AO70" s="843"/>
      <c r="AP70" s="843">
        <v>16295</v>
      </c>
      <c r="AQ70" s="843"/>
      <c r="AR70" s="843"/>
      <c r="AS70" s="843"/>
      <c r="AT70" s="843"/>
      <c r="AU70" s="843">
        <v>2134</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552</v>
      </c>
      <c r="C71" s="887"/>
      <c r="D71" s="887"/>
      <c r="E71" s="887"/>
      <c r="F71" s="887"/>
      <c r="G71" s="887"/>
      <c r="H71" s="887"/>
      <c r="I71" s="887"/>
      <c r="J71" s="887"/>
      <c r="K71" s="887"/>
      <c r="L71" s="887"/>
      <c r="M71" s="887"/>
      <c r="N71" s="887"/>
      <c r="O71" s="887"/>
      <c r="P71" s="888"/>
      <c r="Q71" s="889">
        <v>4343</v>
      </c>
      <c r="R71" s="843"/>
      <c r="S71" s="843"/>
      <c r="T71" s="843"/>
      <c r="U71" s="843"/>
      <c r="V71" s="843">
        <v>4160</v>
      </c>
      <c r="W71" s="843"/>
      <c r="X71" s="843"/>
      <c r="Y71" s="843"/>
      <c r="Z71" s="843"/>
      <c r="AA71" s="843">
        <v>183</v>
      </c>
      <c r="AB71" s="843"/>
      <c r="AC71" s="843"/>
      <c r="AD71" s="843"/>
      <c r="AE71" s="843"/>
      <c r="AF71" s="843">
        <v>183</v>
      </c>
      <c r="AG71" s="843"/>
      <c r="AH71" s="843"/>
      <c r="AI71" s="843"/>
      <c r="AJ71" s="843"/>
      <c r="AK71" s="843" t="s">
        <v>558</v>
      </c>
      <c r="AL71" s="843"/>
      <c r="AM71" s="843"/>
      <c r="AN71" s="843"/>
      <c r="AO71" s="843"/>
      <c r="AP71" s="843" t="s">
        <v>558</v>
      </c>
      <c r="AQ71" s="843"/>
      <c r="AR71" s="843"/>
      <c r="AS71" s="843"/>
      <c r="AT71" s="843"/>
      <c r="AU71" s="843" t="s">
        <v>558</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556</v>
      </c>
      <c r="C72" s="887"/>
      <c r="D72" s="887"/>
      <c r="E72" s="887"/>
      <c r="F72" s="887"/>
      <c r="G72" s="887"/>
      <c r="H72" s="887"/>
      <c r="I72" s="887"/>
      <c r="J72" s="887"/>
      <c r="K72" s="887"/>
      <c r="L72" s="887"/>
      <c r="M72" s="887"/>
      <c r="N72" s="887"/>
      <c r="O72" s="887"/>
      <c r="P72" s="888"/>
      <c r="Q72" s="889">
        <v>28832</v>
      </c>
      <c r="R72" s="843"/>
      <c r="S72" s="843"/>
      <c r="T72" s="843"/>
      <c r="U72" s="843"/>
      <c r="V72" s="843">
        <v>26141</v>
      </c>
      <c r="W72" s="843"/>
      <c r="X72" s="843"/>
      <c r="Y72" s="843"/>
      <c r="Z72" s="843"/>
      <c r="AA72" s="843">
        <v>2691</v>
      </c>
      <c r="AB72" s="843"/>
      <c r="AC72" s="843"/>
      <c r="AD72" s="843"/>
      <c r="AE72" s="843"/>
      <c r="AF72" s="843">
        <v>36115</v>
      </c>
      <c r="AG72" s="843"/>
      <c r="AH72" s="843"/>
      <c r="AI72" s="843"/>
      <c r="AJ72" s="843"/>
      <c r="AK72" s="843" t="s">
        <v>558</v>
      </c>
      <c r="AL72" s="843"/>
      <c r="AM72" s="843"/>
      <c r="AN72" s="843"/>
      <c r="AO72" s="843"/>
      <c r="AP72" s="843">
        <v>55247</v>
      </c>
      <c r="AQ72" s="843"/>
      <c r="AR72" s="843"/>
      <c r="AS72" s="843"/>
      <c r="AT72" s="843"/>
      <c r="AU72" s="843">
        <v>26940</v>
      </c>
      <c r="AV72" s="843"/>
      <c r="AW72" s="843"/>
      <c r="AX72" s="843"/>
      <c r="AY72" s="843"/>
      <c r="AZ72" s="845" t="s">
        <v>559</v>
      </c>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t="s">
        <v>557</v>
      </c>
      <c r="C73" s="887"/>
      <c r="D73" s="887"/>
      <c r="E73" s="887"/>
      <c r="F73" s="887"/>
      <c r="G73" s="887"/>
      <c r="H73" s="887"/>
      <c r="I73" s="887"/>
      <c r="J73" s="887"/>
      <c r="K73" s="887"/>
      <c r="L73" s="887"/>
      <c r="M73" s="887"/>
      <c r="N73" s="887"/>
      <c r="O73" s="887"/>
      <c r="P73" s="888"/>
      <c r="Q73" s="889">
        <v>3013</v>
      </c>
      <c r="R73" s="843"/>
      <c r="S73" s="843"/>
      <c r="T73" s="843"/>
      <c r="U73" s="843"/>
      <c r="V73" s="843">
        <v>2588</v>
      </c>
      <c r="W73" s="843"/>
      <c r="X73" s="843"/>
      <c r="Y73" s="843"/>
      <c r="Z73" s="843"/>
      <c r="AA73" s="843">
        <v>425</v>
      </c>
      <c r="AB73" s="843"/>
      <c r="AC73" s="843"/>
      <c r="AD73" s="843"/>
      <c r="AE73" s="843"/>
      <c r="AF73" s="843">
        <v>3544</v>
      </c>
      <c r="AG73" s="843"/>
      <c r="AH73" s="843"/>
      <c r="AI73" s="843"/>
      <c r="AJ73" s="843"/>
      <c r="AK73" s="843" t="s">
        <v>558</v>
      </c>
      <c r="AL73" s="843"/>
      <c r="AM73" s="843"/>
      <c r="AN73" s="843"/>
      <c r="AO73" s="843"/>
      <c r="AP73" s="843">
        <v>9249</v>
      </c>
      <c r="AQ73" s="843"/>
      <c r="AR73" s="843"/>
      <c r="AS73" s="843"/>
      <c r="AT73" s="843"/>
      <c r="AU73" s="843" t="s">
        <v>558</v>
      </c>
      <c r="AV73" s="843"/>
      <c r="AW73" s="843"/>
      <c r="AX73" s="843"/>
      <c r="AY73" s="843"/>
      <c r="AZ73" s="845" t="s">
        <v>559</v>
      </c>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379</v>
      </c>
      <c r="B88" s="802" t="s">
        <v>401</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40777</v>
      </c>
      <c r="AG88" s="857"/>
      <c r="AH88" s="857"/>
      <c r="AI88" s="857"/>
      <c r="AJ88" s="857"/>
      <c r="AK88" s="854"/>
      <c r="AL88" s="854"/>
      <c r="AM88" s="854"/>
      <c r="AN88" s="854"/>
      <c r="AO88" s="854"/>
      <c r="AP88" s="857">
        <v>80791</v>
      </c>
      <c r="AQ88" s="857"/>
      <c r="AR88" s="857"/>
      <c r="AS88" s="857"/>
      <c r="AT88" s="857"/>
      <c r="AU88" s="857">
        <v>29074</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379</v>
      </c>
      <c r="BR102" s="802" t="s">
        <v>402</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48</v>
      </c>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403</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404</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407</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408</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409</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410</v>
      </c>
      <c r="AB109" s="906"/>
      <c r="AC109" s="906"/>
      <c r="AD109" s="906"/>
      <c r="AE109" s="907"/>
      <c r="AF109" s="905" t="s">
        <v>411</v>
      </c>
      <c r="AG109" s="906"/>
      <c r="AH109" s="906"/>
      <c r="AI109" s="906"/>
      <c r="AJ109" s="907"/>
      <c r="AK109" s="905" t="s">
        <v>294</v>
      </c>
      <c r="AL109" s="906"/>
      <c r="AM109" s="906"/>
      <c r="AN109" s="906"/>
      <c r="AO109" s="907"/>
      <c r="AP109" s="905" t="s">
        <v>412</v>
      </c>
      <c r="AQ109" s="906"/>
      <c r="AR109" s="906"/>
      <c r="AS109" s="906"/>
      <c r="AT109" s="908"/>
      <c r="AU109" s="925" t="s">
        <v>409</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410</v>
      </c>
      <c r="BR109" s="906"/>
      <c r="BS109" s="906"/>
      <c r="BT109" s="906"/>
      <c r="BU109" s="907"/>
      <c r="BV109" s="905" t="s">
        <v>411</v>
      </c>
      <c r="BW109" s="906"/>
      <c r="BX109" s="906"/>
      <c r="BY109" s="906"/>
      <c r="BZ109" s="907"/>
      <c r="CA109" s="905" t="s">
        <v>294</v>
      </c>
      <c r="CB109" s="906"/>
      <c r="CC109" s="906"/>
      <c r="CD109" s="906"/>
      <c r="CE109" s="907"/>
      <c r="CF109" s="926" t="s">
        <v>412</v>
      </c>
      <c r="CG109" s="926"/>
      <c r="CH109" s="926"/>
      <c r="CI109" s="926"/>
      <c r="CJ109" s="926"/>
      <c r="CK109" s="905" t="s">
        <v>413</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410</v>
      </c>
      <c r="DH109" s="906"/>
      <c r="DI109" s="906"/>
      <c r="DJ109" s="906"/>
      <c r="DK109" s="907"/>
      <c r="DL109" s="905" t="s">
        <v>411</v>
      </c>
      <c r="DM109" s="906"/>
      <c r="DN109" s="906"/>
      <c r="DO109" s="906"/>
      <c r="DP109" s="907"/>
      <c r="DQ109" s="905" t="s">
        <v>294</v>
      </c>
      <c r="DR109" s="906"/>
      <c r="DS109" s="906"/>
      <c r="DT109" s="906"/>
      <c r="DU109" s="907"/>
      <c r="DV109" s="905" t="s">
        <v>412</v>
      </c>
      <c r="DW109" s="906"/>
      <c r="DX109" s="906"/>
      <c r="DY109" s="906"/>
      <c r="DZ109" s="908"/>
    </row>
    <row r="110" spans="1:131" s="224" customFormat="1" ht="26.25" customHeight="1" x14ac:dyDescent="0.15">
      <c r="A110" s="909" t="s">
        <v>414</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1104196</v>
      </c>
      <c r="AB110" s="913"/>
      <c r="AC110" s="913"/>
      <c r="AD110" s="913"/>
      <c r="AE110" s="914"/>
      <c r="AF110" s="915">
        <v>1121883</v>
      </c>
      <c r="AG110" s="913"/>
      <c r="AH110" s="913"/>
      <c r="AI110" s="913"/>
      <c r="AJ110" s="914"/>
      <c r="AK110" s="915">
        <v>1232340</v>
      </c>
      <c r="AL110" s="913"/>
      <c r="AM110" s="913"/>
      <c r="AN110" s="913"/>
      <c r="AO110" s="914"/>
      <c r="AP110" s="916">
        <v>17.7</v>
      </c>
      <c r="AQ110" s="917"/>
      <c r="AR110" s="917"/>
      <c r="AS110" s="917"/>
      <c r="AT110" s="918"/>
      <c r="AU110" s="919" t="s">
        <v>69</v>
      </c>
      <c r="AV110" s="920"/>
      <c r="AW110" s="920"/>
      <c r="AX110" s="920"/>
      <c r="AY110" s="920"/>
      <c r="AZ110" s="942" t="s">
        <v>415</v>
      </c>
      <c r="BA110" s="910"/>
      <c r="BB110" s="910"/>
      <c r="BC110" s="910"/>
      <c r="BD110" s="910"/>
      <c r="BE110" s="910"/>
      <c r="BF110" s="910"/>
      <c r="BG110" s="910"/>
      <c r="BH110" s="910"/>
      <c r="BI110" s="910"/>
      <c r="BJ110" s="910"/>
      <c r="BK110" s="910"/>
      <c r="BL110" s="910"/>
      <c r="BM110" s="910"/>
      <c r="BN110" s="910"/>
      <c r="BO110" s="910"/>
      <c r="BP110" s="911"/>
      <c r="BQ110" s="943">
        <v>13770911</v>
      </c>
      <c r="BR110" s="944"/>
      <c r="BS110" s="944"/>
      <c r="BT110" s="944"/>
      <c r="BU110" s="944"/>
      <c r="BV110" s="944">
        <v>13879034</v>
      </c>
      <c r="BW110" s="944"/>
      <c r="BX110" s="944"/>
      <c r="BY110" s="944"/>
      <c r="BZ110" s="944"/>
      <c r="CA110" s="944">
        <v>15400463</v>
      </c>
      <c r="CB110" s="944"/>
      <c r="CC110" s="944"/>
      <c r="CD110" s="944"/>
      <c r="CE110" s="944"/>
      <c r="CF110" s="957">
        <v>221</v>
      </c>
      <c r="CG110" s="958"/>
      <c r="CH110" s="958"/>
      <c r="CI110" s="958"/>
      <c r="CJ110" s="958"/>
      <c r="CK110" s="959" t="s">
        <v>416</v>
      </c>
      <c r="CL110" s="960"/>
      <c r="CM110" s="942" t="s">
        <v>417</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418</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419</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420</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421</v>
      </c>
      <c r="B112" s="966"/>
      <c r="C112" s="936" t="s">
        <v>422</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423</v>
      </c>
      <c r="BA112" s="936"/>
      <c r="BB112" s="936"/>
      <c r="BC112" s="936"/>
      <c r="BD112" s="936"/>
      <c r="BE112" s="936"/>
      <c r="BF112" s="936"/>
      <c r="BG112" s="936"/>
      <c r="BH112" s="936"/>
      <c r="BI112" s="936"/>
      <c r="BJ112" s="936"/>
      <c r="BK112" s="936"/>
      <c r="BL112" s="936"/>
      <c r="BM112" s="936"/>
      <c r="BN112" s="936"/>
      <c r="BO112" s="936"/>
      <c r="BP112" s="937"/>
      <c r="BQ112" s="938">
        <v>4428689</v>
      </c>
      <c r="BR112" s="939"/>
      <c r="BS112" s="939"/>
      <c r="BT112" s="939"/>
      <c r="BU112" s="939"/>
      <c r="BV112" s="939">
        <v>4146667</v>
      </c>
      <c r="BW112" s="939"/>
      <c r="BX112" s="939"/>
      <c r="BY112" s="939"/>
      <c r="BZ112" s="939"/>
      <c r="CA112" s="939">
        <v>3838653</v>
      </c>
      <c r="CB112" s="939"/>
      <c r="CC112" s="939"/>
      <c r="CD112" s="939"/>
      <c r="CE112" s="939"/>
      <c r="CF112" s="933">
        <v>55.1</v>
      </c>
      <c r="CG112" s="934"/>
      <c r="CH112" s="934"/>
      <c r="CI112" s="934"/>
      <c r="CJ112" s="934"/>
      <c r="CK112" s="961"/>
      <c r="CL112" s="962"/>
      <c r="CM112" s="935" t="s">
        <v>424</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425</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329895</v>
      </c>
      <c r="AB113" s="951"/>
      <c r="AC113" s="951"/>
      <c r="AD113" s="951"/>
      <c r="AE113" s="952"/>
      <c r="AF113" s="953">
        <v>323265</v>
      </c>
      <c r="AG113" s="951"/>
      <c r="AH113" s="951"/>
      <c r="AI113" s="951"/>
      <c r="AJ113" s="952"/>
      <c r="AK113" s="953">
        <v>301934</v>
      </c>
      <c r="AL113" s="951"/>
      <c r="AM113" s="951"/>
      <c r="AN113" s="951"/>
      <c r="AO113" s="952"/>
      <c r="AP113" s="954">
        <v>4.3</v>
      </c>
      <c r="AQ113" s="955"/>
      <c r="AR113" s="955"/>
      <c r="AS113" s="955"/>
      <c r="AT113" s="956"/>
      <c r="AU113" s="921"/>
      <c r="AV113" s="922"/>
      <c r="AW113" s="922"/>
      <c r="AX113" s="922"/>
      <c r="AY113" s="922"/>
      <c r="AZ113" s="935" t="s">
        <v>426</v>
      </c>
      <c r="BA113" s="936"/>
      <c r="BB113" s="936"/>
      <c r="BC113" s="936"/>
      <c r="BD113" s="936"/>
      <c r="BE113" s="936"/>
      <c r="BF113" s="936"/>
      <c r="BG113" s="936"/>
      <c r="BH113" s="936"/>
      <c r="BI113" s="936"/>
      <c r="BJ113" s="936"/>
      <c r="BK113" s="936"/>
      <c r="BL113" s="936"/>
      <c r="BM113" s="936"/>
      <c r="BN113" s="936"/>
      <c r="BO113" s="936"/>
      <c r="BP113" s="937"/>
      <c r="BQ113" s="938">
        <v>2200822</v>
      </c>
      <c r="BR113" s="939"/>
      <c r="BS113" s="939"/>
      <c r="BT113" s="939"/>
      <c r="BU113" s="939"/>
      <c r="BV113" s="939">
        <v>2171700</v>
      </c>
      <c r="BW113" s="939"/>
      <c r="BX113" s="939"/>
      <c r="BY113" s="939"/>
      <c r="BZ113" s="939"/>
      <c r="CA113" s="939">
        <v>2153581</v>
      </c>
      <c r="CB113" s="939"/>
      <c r="CC113" s="939"/>
      <c r="CD113" s="939"/>
      <c r="CE113" s="939"/>
      <c r="CF113" s="933">
        <v>30.9</v>
      </c>
      <c r="CG113" s="934"/>
      <c r="CH113" s="934"/>
      <c r="CI113" s="934"/>
      <c r="CJ113" s="934"/>
      <c r="CK113" s="961"/>
      <c r="CL113" s="962"/>
      <c r="CM113" s="935" t="s">
        <v>427</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428</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47568</v>
      </c>
      <c r="AB114" s="972"/>
      <c r="AC114" s="972"/>
      <c r="AD114" s="972"/>
      <c r="AE114" s="973"/>
      <c r="AF114" s="974">
        <v>35144</v>
      </c>
      <c r="AG114" s="972"/>
      <c r="AH114" s="972"/>
      <c r="AI114" s="972"/>
      <c r="AJ114" s="973"/>
      <c r="AK114" s="974">
        <v>59682</v>
      </c>
      <c r="AL114" s="972"/>
      <c r="AM114" s="972"/>
      <c r="AN114" s="972"/>
      <c r="AO114" s="973"/>
      <c r="AP114" s="975">
        <v>0.9</v>
      </c>
      <c r="AQ114" s="976"/>
      <c r="AR114" s="976"/>
      <c r="AS114" s="976"/>
      <c r="AT114" s="977"/>
      <c r="AU114" s="921"/>
      <c r="AV114" s="922"/>
      <c r="AW114" s="922"/>
      <c r="AX114" s="922"/>
      <c r="AY114" s="922"/>
      <c r="AZ114" s="935" t="s">
        <v>429</v>
      </c>
      <c r="BA114" s="936"/>
      <c r="BB114" s="936"/>
      <c r="BC114" s="936"/>
      <c r="BD114" s="936"/>
      <c r="BE114" s="936"/>
      <c r="BF114" s="936"/>
      <c r="BG114" s="936"/>
      <c r="BH114" s="936"/>
      <c r="BI114" s="936"/>
      <c r="BJ114" s="936"/>
      <c r="BK114" s="936"/>
      <c r="BL114" s="936"/>
      <c r="BM114" s="936"/>
      <c r="BN114" s="936"/>
      <c r="BO114" s="936"/>
      <c r="BP114" s="937"/>
      <c r="BQ114" s="938">
        <v>1231556</v>
      </c>
      <c r="BR114" s="939"/>
      <c r="BS114" s="939"/>
      <c r="BT114" s="939"/>
      <c r="BU114" s="939"/>
      <c r="BV114" s="939">
        <v>1169421</v>
      </c>
      <c r="BW114" s="939"/>
      <c r="BX114" s="939"/>
      <c r="BY114" s="939"/>
      <c r="BZ114" s="939"/>
      <c r="CA114" s="939">
        <v>1312032</v>
      </c>
      <c r="CB114" s="939"/>
      <c r="CC114" s="939"/>
      <c r="CD114" s="939"/>
      <c r="CE114" s="939"/>
      <c r="CF114" s="933">
        <v>18.8</v>
      </c>
      <c r="CG114" s="934"/>
      <c r="CH114" s="934"/>
      <c r="CI114" s="934"/>
      <c r="CJ114" s="934"/>
      <c r="CK114" s="961"/>
      <c r="CL114" s="962"/>
      <c r="CM114" s="935" t="s">
        <v>430</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431</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432</v>
      </c>
      <c r="BA115" s="936"/>
      <c r="BB115" s="936"/>
      <c r="BC115" s="936"/>
      <c r="BD115" s="936"/>
      <c r="BE115" s="936"/>
      <c r="BF115" s="936"/>
      <c r="BG115" s="936"/>
      <c r="BH115" s="936"/>
      <c r="BI115" s="936"/>
      <c r="BJ115" s="936"/>
      <c r="BK115" s="936"/>
      <c r="BL115" s="936"/>
      <c r="BM115" s="936"/>
      <c r="BN115" s="936"/>
      <c r="BO115" s="936"/>
      <c r="BP115" s="937"/>
      <c r="BQ115" s="938">
        <v>92</v>
      </c>
      <c r="BR115" s="939"/>
      <c r="BS115" s="939"/>
      <c r="BT115" s="939"/>
      <c r="BU115" s="939"/>
      <c r="BV115" s="939">
        <v>890</v>
      </c>
      <c r="BW115" s="939"/>
      <c r="BX115" s="939"/>
      <c r="BY115" s="939"/>
      <c r="BZ115" s="939"/>
      <c r="CA115" s="939" t="s">
        <v>122</v>
      </c>
      <c r="CB115" s="939"/>
      <c r="CC115" s="939"/>
      <c r="CD115" s="939"/>
      <c r="CE115" s="939"/>
      <c r="CF115" s="933" t="s">
        <v>122</v>
      </c>
      <c r="CG115" s="934"/>
      <c r="CH115" s="934"/>
      <c r="CI115" s="934"/>
      <c r="CJ115" s="934"/>
      <c r="CK115" s="961"/>
      <c r="CL115" s="962"/>
      <c r="CM115" s="935" t="s">
        <v>433</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434</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347</v>
      </c>
      <c r="AB116" s="972"/>
      <c r="AC116" s="972"/>
      <c r="AD116" s="972"/>
      <c r="AE116" s="973"/>
      <c r="AF116" s="974">
        <v>1104</v>
      </c>
      <c r="AG116" s="972"/>
      <c r="AH116" s="972"/>
      <c r="AI116" s="972"/>
      <c r="AJ116" s="973"/>
      <c r="AK116" s="974">
        <v>1995</v>
      </c>
      <c r="AL116" s="972"/>
      <c r="AM116" s="972"/>
      <c r="AN116" s="972"/>
      <c r="AO116" s="973"/>
      <c r="AP116" s="975">
        <v>0</v>
      </c>
      <c r="AQ116" s="976"/>
      <c r="AR116" s="976"/>
      <c r="AS116" s="976"/>
      <c r="AT116" s="977"/>
      <c r="AU116" s="921"/>
      <c r="AV116" s="922"/>
      <c r="AW116" s="922"/>
      <c r="AX116" s="922"/>
      <c r="AY116" s="922"/>
      <c r="AZ116" s="980" t="s">
        <v>435</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436</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437</v>
      </c>
      <c r="Z117" s="907"/>
      <c r="AA117" s="991">
        <v>1482006</v>
      </c>
      <c r="AB117" s="992"/>
      <c r="AC117" s="992"/>
      <c r="AD117" s="992"/>
      <c r="AE117" s="993"/>
      <c r="AF117" s="994">
        <v>1481396</v>
      </c>
      <c r="AG117" s="992"/>
      <c r="AH117" s="992"/>
      <c r="AI117" s="992"/>
      <c r="AJ117" s="993"/>
      <c r="AK117" s="994">
        <v>1595951</v>
      </c>
      <c r="AL117" s="992"/>
      <c r="AM117" s="992"/>
      <c r="AN117" s="992"/>
      <c r="AO117" s="993"/>
      <c r="AP117" s="995"/>
      <c r="AQ117" s="996"/>
      <c r="AR117" s="996"/>
      <c r="AS117" s="996"/>
      <c r="AT117" s="997"/>
      <c r="AU117" s="921"/>
      <c r="AV117" s="922"/>
      <c r="AW117" s="922"/>
      <c r="AX117" s="922"/>
      <c r="AY117" s="922"/>
      <c r="AZ117" s="987" t="s">
        <v>438</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439</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413</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410</v>
      </c>
      <c r="AB118" s="906"/>
      <c r="AC118" s="906"/>
      <c r="AD118" s="906"/>
      <c r="AE118" s="907"/>
      <c r="AF118" s="905" t="s">
        <v>411</v>
      </c>
      <c r="AG118" s="906"/>
      <c r="AH118" s="906"/>
      <c r="AI118" s="906"/>
      <c r="AJ118" s="907"/>
      <c r="AK118" s="905" t="s">
        <v>294</v>
      </c>
      <c r="AL118" s="906"/>
      <c r="AM118" s="906"/>
      <c r="AN118" s="906"/>
      <c r="AO118" s="907"/>
      <c r="AP118" s="983" t="s">
        <v>412</v>
      </c>
      <c r="AQ118" s="984"/>
      <c r="AR118" s="984"/>
      <c r="AS118" s="984"/>
      <c r="AT118" s="985"/>
      <c r="AU118" s="921"/>
      <c r="AV118" s="922"/>
      <c r="AW118" s="922"/>
      <c r="AX118" s="922"/>
      <c r="AY118" s="922"/>
      <c r="AZ118" s="986" t="s">
        <v>440</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441</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416</v>
      </c>
      <c r="B119" s="960"/>
      <c r="C119" s="942" t="s">
        <v>417</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442</v>
      </c>
      <c r="BP119" s="1018"/>
      <c r="BQ119" s="1012">
        <v>21632070</v>
      </c>
      <c r="BR119" s="1013"/>
      <c r="BS119" s="1013"/>
      <c r="BT119" s="1013"/>
      <c r="BU119" s="1013"/>
      <c r="BV119" s="1013">
        <v>21367712</v>
      </c>
      <c r="BW119" s="1013"/>
      <c r="BX119" s="1013"/>
      <c r="BY119" s="1013"/>
      <c r="BZ119" s="1013"/>
      <c r="CA119" s="1013">
        <v>22704729</v>
      </c>
      <c r="CB119" s="1013"/>
      <c r="CC119" s="1013"/>
      <c r="CD119" s="1013"/>
      <c r="CE119" s="1013"/>
      <c r="CF119" s="1014"/>
      <c r="CG119" s="1015"/>
      <c r="CH119" s="1015"/>
      <c r="CI119" s="1015"/>
      <c r="CJ119" s="1016"/>
      <c r="CK119" s="963"/>
      <c r="CL119" s="964"/>
      <c r="CM119" s="986" t="s">
        <v>443</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420</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444</v>
      </c>
      <c r="AV120" s="1005"/>
      <c r="AW120" s="1005"/>
      <c r="AX120" s="1005"/>
      <c r="AY120" s="1006"/>
      <c r="AZ120" s="942" t="s">
        <v>445</v>
      </c>
      <c r="BA120" s="910"/>
      <c r="BB120" s="910"/>
      <c r="BC120" s="910"/>
      <c r="BD120" s="910"/>
      <c r="BE120" s="910"/>
      <c r="BF120" s="910"/>
      <c r="BG120" s="910"/>
      <c r="BH120" s="910"/>
      <c r="BI120" s="910"/>
      <c r="BJ120" s="910"/>
      <c r="BK120" s="910"/>
      <c r="BL120" s="910"/>
      <c r="BM120" s="910"/>
      <c r="BN120" s="910"/>
      <c r="BO120" s="910"/>
      <c r="BP120" s="911"/>
      <c r="BQ120" s="943">
        <v>4123025</v>
      </c>
      <c r="BR120" s="944"/>
      <c r="BS120" s="944"/>
      <c r="BT120" s="944"/>
      <c r="BU120" s="944"/>
      <c r="BV120" s="944">
        <v>5019287</v>
      </c>
      <c r="BW120" s="944"/>
      <c r="BX120" s="944"/>
      <c r="BY120" s="944"/>
      <c r="BZ120" s="944"/>
      <c r="CA120" s="944">
        <v>5633722</v>
      </c>
      <c r="CB120" s="944"/>
      <c r="CC120" s="944"/>
      <c r="CD120" s="944"/>
      <c r="CE120" s="944"/>
      <c r="CF120" s="957">
        <v>80.900000000000006</v>
      </c>
      <c r="CG120" s="958"/>
      <c r="CH120" s="958"/>
      <c r="CI120" s="958"/>
      <c r="CJ120" s="958"/>
      <c r="CK120" s="1019" t="s">
        <v>446</v>
      </c>
      <c r="CL120" s="1020"/>
      <c r="CM120" s="1020"/>
      <c r="CN120" s="1020"/>
      <c r="CO120" s="1021"/>
      <c r="CP120" s="1027" t="s">
        <v>394</v>
      </c>
      <c r="CQ120" s="1028"/>
      <c r="CR120" s="1028"/>
      <c r="CS120" s="1028"/>
      <c r="CT120" s="1028"/>
      <c r="CU120" s="1028"/>
      <c r="CV120" s="1028"/>
      <c r="CW120" s="1028"/>
      <c r="CX120" s="1028"/>
      <c r="CY120" s="1028"/>
      <c r="CZ120" s="1028"/>
      <c r="DA120" s="1028"/>
      <c r="DB120" s="1028"/>
      <c r="DC120" s="1028"/>
      <c r="DD120" s="1028"/>
      <c r="DE120" s="1028"/>
      <c r="DF120" s="1029"/>
      <c r="DG120" s="943">
        <v>4368829</v>
      </c>
      <c r="DH120" s="944"/>
      <c r="DI120" s="944"/>
      <c r="DJ120" s="944"/>
      <c r="DK120" s="944"/>
      <c r="DL120" s="944">
        <v>4079971</v>
      </c>
      <c r="DM120" s="944"/>
      <c r="DN120" s="944"/>
      <c r="DO120" s="944"/>
      <c r="DP120" s="944"/>
      <c r="DQ120" s="944">
        <v>3838653</v>
      </c>
      <c r="DR120" s="944"/>
      <c r="DS120" s="944"/>
      <c r="DT120" s="944"/>
      <c r="DU120" s="944"/>
      <c r="DV120" s="945">
        <v>55.1</v>
      </c>
      <c r="DW120" s="945"/>
      <c r="DX120" s="945"/>
      <c r="DY120" s="945"/>
      <c r="DZ120" s="946"/>
    </row>
    <row r="121" spans="1:130" s="224" customFormat="1" ht="26.25" customHeight="1" x14ac:dyDescent="0.15">
      <c r="A121" s="1070"/>
      <c r="B121" s="962"/>
      <c r="C121" s="987" t="s">
        <v>447</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448</v>
      </c>
      <c r="BA121" s="936"/>
      <c r="BB121" s="936"/>
      <c r="BC121" s="936"/>
      <c r="BD121" s="936"/>
      <c r="BE121" s="936"/>
      <c r="BF121" s="936"/>
      <c r="BG121" s="936"/>
      <c r="BH121" s="936"/>
      <c r="BI121" s="936"/>
      <c r="BJ121" s="936"/>
      <c r="BK121" s="936"/>
      <c r="BL121" s="936"/>
      <c r="BM121" s="936"/>
      <c r="BN121" s="936"/>
      <c r="BO121" s="936"/>
      <c r="BP121" s="937"/>
      <c r="BQ121" s="938">
        <v>113040</v>
      </c>
      <c r="BR121" s="939"/>
      <c r="BS121" s="939"/>
      <c r="BT121" s="939"/>
      <c r="BU121" s="939"/>
      <c r="BV121" s="939">
        <v>83480</v>
      </c>
      <c r="BW121" s="939"/>
      <c r="BX121" s="939"/>
      <c r="BY121" s="939"/>
      <c r="BZ121" s="939"/>
      <c r="CA121" s="939">
        <v>56991</v>
      </c>
      <c r="CB121" s="939"/>
      <c r="CC121" s="939"/>
      <c r="CD121" s="939"/>
      <c r="CE121" s="939"/>
      <c r="CF121" s="933">
        <v>0.8</v>
      </c>
      <c r="CG121" s="934"/>
      <c r="CH121" s="934"/>
      <c r="CI121" s="934"/>
      <c r="CJ121" s="934"/>
      <c r="CK121" s="1022"/>
      <c r="CL121" s="1023"/>
      <c r="CM121" s="1023"/>
      <c r="CN121" s="1023"/>
      <c r="CO121" s="1024"/>
      <c r="CP121" s="1032"/>
      <c r="CQ121" s="1033"/>
      <c r="CR121" s="1033"/>
      <c r="CS121" s="1033"/>
      <c r="CT121" s="1033"/>
      <c r="CU121" s="1033"/>
      <c r="CV121" s="1033"/>
      <c r="CW121" s="1033"/>
      <c r="CX121" s="1033"/>
      <c r="CY121" s="1033"/>
      <c r="CZ121" s="1033"/>
      <c r="DA121" s="1033"/>
      <c r="DB121" s="1033"/>
      <c r="DC121" s="1033"/>
      <c r="DD121" s="1033"/>
      <c r="DE121" s="1033"/>
      <c r="DF121" s="1034"/>
      <c r="DG121" s="938"/>
      <c r="DH121" s="939"/>
      <c r="DI121" s="939"/>
      <c r="DJ121" s="939"/>
      <c r="DK121" s="939"/>
      <c r="DL121" s="939"/>
      <c r="DM121" s="939"/>
      <c r="DN121" s="939"/>
      <c r="DO121" s="939"/>
      <c r="DP121" s="939"/>
      <c r="DQ121" s="939"/>
      <c r="DR121" s="939"/>
      <c r="DS121" s="939"/>
      <c r="DT121" s="939"/>
      <c r="DU121" s="939"/>
      <c r="DV121" s="940"/>
      <c r="DW121" s="940"/>
      <c r="DX121" s="940"/>
      <c r="DY121" s="940"/>
      <c r="DZ121" s="941"/>
    </row>
    <row r="122" spans="1:130" s="224" customFormat="1" ht="26.25" customHeight="1" x14ac:dyDescent="0.15">
      <c r="A122" s="1070"/>
      <c r="B122" s="962"/>
      <c r="C122" s="935" t="s">
        <v>430</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449</v>
      </c>
      <c r="BA122" s="978"/>
      <c r="BB122" s="978"/>
      <c r="BC122" s="978"/>
      <c r="BD122" s="978"/>
      <c r="BE122" s="978"/>
      <c r="BF122" s="978"/>
      <c r="BG122" s="978"/>
      <c r="BH122" s="978"/>
      <c r="BI122" s="978"/>
      <c r="BJ122" s="978"/>
      <c r="BK122" s="978"/>
      <c r="BL122" s="978"/>
      <c r="BM122" s="978"/>
      <c r="BN122" s="978"/>
      <c r="BO122" s="978"/>
      <c r="BP122" s="979"/>
      <c r="BQ122" s="1012">
        <v>12754481</v>
      </c>
      <c r="BR122" s="1013"/>
      <c r="BS122" s="1013"/>
      <c r="BT122" s="1013"/>
      <c r="BU122" s="1013"/>
      <c r="BV122" s="1013">
        <v>13763273</v>
      </c>
      <c r="BW122" s="1013"/>
      <c r="BX122" s="1013"/>
      <c r="BY122" s="1013"/>
      <c r="BZ122" s="1013"/>
      <c r="CA122" s="1013">
        <v>14759564</v>
      </c>
      <c r="CB122" s="1013"/>
      <c r="CC122" s="1013"/>
      <c r="CD122" s="1013"/>
      <c r="CE122" s="1013"/>
      <c r="CF122" s="1030">
        <v>211.8</v>
      </c>
      <c r="CG122" s="1031"/>
      <c r="CH122" s="1031"/>
      <c r="CI122" s="1031"/>
      <c r="CJ122" s="1031"/>
      <c r="CK122" s="1022"/>
      <c r="CL122" s="1023"/>
      <c r="CM122" s="1023"/>
      <c r="CN122" s="1023"/>
      <c r="CO122" s="1024"/>
      <c r="CP122" s="1032"/>
      <c r="CQ122" s="1033"/>
      <c r="CR122" s="1033"/>
      <c r="CS122" s="1033"/>
      <c r="CT122" s="1033"/>
      <c r="CU122" s="1033"/>
      <c r="CV122" s="1033"/>
      <c r="CW122" s="1033"/>
      <c r="CX122" s="1033"/>
      <c r="CY122" s="1033"/>
      <c r="CZ122" s="1033"/>
      <c r="DA122" s="1033"/>
      <c r="DB122" s="1033"/>
      <c r="DC122" s="1033"/>
      <c r="DD122" s="1033"/>
      <c r="DE122" s="1033"/>
      <c r="DF122" s="1034"/>
      <c r="DG122" s="938"/>
      <c r="DH122" s="939"/>
      <c r="DI122" s="939"/>
      <c r="DJ122" s="939"/>
      <c r="DK122" s="939"/>
      <c r="DL122" s="939"/>
      <c r="DM122" s="939"/>
      <c r="DN122" s="939"/>
      <c r="DO122" s="939"/>
      <c r="DP122" s="939"/>
      <c r="DQ122" s="939"/>
      <c r="DR122" s="939"/>
      <c r="DS122" s="939"/>
      <c r="DT122" s="939"/>
      <c r="DU122" s="939"/>
      <c r="DV122" s="940"/>
      <c r="DW122" s="940"/>
      <c r="DX122" s="940"/>
      <c r="DY122" s="940"/>
      <c r="DZ122" s="941"/>
    </row>
    <row r="123" spans="1:130" s="224" customFormat="1" ht="26.25" customHeight="1" x14ac:dyDescent="0.15">
      <c r="A123" s="1070"/>
      <c r="B123" s="962"/>
      <c r="C123" s="935" t="s">
        <v>436</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450</v>
      </c>
      <c r="BP123" s="1018"/>
      <c r="BQ123" s="1076">
        <v>16990546</v>
      </c>
      <c r="BR123" s="1077"/>
      <c r="BS123" s="1077"/>
      <c r="BT123" s="1077"/>
      <c r="BU123" s="1077"/>
      <c r="BV123" s="1077">
        <v>18866040</v>
      </c>
      <c r="BW123" s="1077"/>
      <c r="BX123" s="1077"/>
      <c r="BY123" s="1077"/>
      <c r="BZ123" s="1077"/>
      <c r="CA123" s="1077">
        <v>20450277</v>
      </c>
      <c r="CB123" s="1077"/>
      <c r="CC123" s="1077"/>
      <c r="CD123" s="1077"/>
      <c r="CE123" s="1077"/>
      <c r="CF123" s="1014"/>
      <c r="CG123" s="1015"/>
      <c r="CH123" s="1015"/>
      <c r="CI123" s="1015"/>
      <c r="CJ123" s="1016"/>
      <c r="CK123" s="1022"/>
      <c r="CL123" s="1023"/>
      <c r="CM123" s="1023"/>
      <c r="CN123" s="1023"/>
      <c r="CO123" s="1024"/>
      <c r="CP123" s="1032"/>
      <c r="CQ123" s="1033"/>
      <c r="CR123" s="1033"/>
      <c r="CS123" s="1033"/>
      <c r="CT123" s="1033"/>
      <c r="CU123" s="1033"/>
      <c r="CV123" s="1033"/>
      <c r="CW123" s="1033"/>
      <c r="CX123" s="1033"/>
      <c r="CY123" s="1033"/>
      <c r="CZ123" s="1033"/>
      <c r="DA123" s="1033"/>
      <c r="DB123" s="1033"/>
      <c r="DC123" s="1033"/>
      <c r="DD123" s="1033"/>
      <c r="DE123" s="1033"/>
      <c r="DF123" s="1034"/>
      <c r="DG123" s="971"/>
      <c r="DH123" s="972"/>
      <c r="DI123" s="972"/>
      <c r="DJ123" s="972"/>
      <c r="DK123" s="973"/>
      <c r="DL123" s="974"/>
      <c r="DM123" s="972"/>
      <c r="DN123" s="972"/>
      <c r="DO123" s="972"/>
      <c r="DP123" s="973"/>
      <c r="DQ123" s="974"/>
      <c r="DR123" s="972"/>
      <c r="DS123" s="972"/>
      <c r="DT123" s="972"/>
      <c r="DU123" s="973"/>
      <c r="DV123" s="975"/>
      <c r="DW123" s="976"/>
      <c r="DX123" s="976"/>
      <c r="DY123" s="976"/>
      <c r="DZ123" s="977"/>
    </row>
    <row r="124" spans="1:130" s="224" customFormat="1" ht="26.25" customHeight="1" thickBot="1" x14ac:dyDescent="0.2">
      <c r="A124" s="1070"/>
      <c r="B124" s="962"/>
      <c r="C124" s="935" t="s">
        <v>439</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451</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64.5</v>
      </c>
      <c r="BR124" s="1040"/>
      <c r="BS124" s="1040"/>
      <c r="BT124" s="1040"/>
      <c r="BU124" s="1040"/>
      <c r="BV124" s="1040">
        <v>36</v>
      </c>
      <c r="BW124" s="1040"/>
      <c r="BX124" s="1040"/>
      <c r="BY124" s="1040"/>
      <c r="BZ124" s="1040"/>
      <c r="CA124" s="1040">
        <v>32.299999999999997</v>
      </c>
      <c r="CB124" s="1040"/>
      <c r="CC124" s="1040"/>
      <c r="CD124" s="1040"/>
      <c r="CE124" s="1040"/>
      <c r="CF124" s="1041"/>
      <c r="CG124" s="1042"/>
      <c r="CH124" s="1042"/>
      <c r="CI124" s="1042"/>
      <c r="CJ124" s="1043"/>
      <c r="CK124" s="1025"/>
      <c r="CL124" s="1025"/>
      <c r="CM124" s="1025"/>
      <c r="CN124" s="1025"/>
      <c r="CO124" s="1026"/>
      <c r="CP124" s="1032" t="s">
        <v>452</v>
      </c>
      <c r="CQ124" s="1033"/>
      <c r="CR124" s="1033"/>
      <c r="CS124" s="1033"/>
      <c r="CT124" s="1033"/>
      <c r="CU124" s="1033"/>
      <c r="CV124" s="1033"/>
      <c r="CW124" s="1033"/>
      <c r="CX124" s="1033"/>
      <c r="CY124" s="1033"/>
      <c r="CZ124" s="1033"/>
      <c r="DA124" s="1033"/>
      <c r="DB124" s="1033"/>
      <c r="DC124" s="1033"/>
      <c r="DD124" s="1033"/>
      <c r="DE124" s="1033"/>
      <c r="DF124" s="1034"/>
      <c r="DG124" s="1017">
        <v>59860</v>
      </c>
      <c r="DH124" s="999"/>
      <c r="DI124" s="999"/>
      <c r="DJ124" s="999"/>
      <c r="DK124" s="1000"/>
      <c r="DL124" s="998">
        <v>66696</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441</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453</v>
      </c>
      <c r="CL125" s="1020"/>
      <c r="CM125" s="1020"/>
      <c r="CN125" s="1020"/>
      <c r="CO125" s="1021"/>
      <c r="CP125" s="942" t="s">
        <v>454</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443</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455</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456</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457</v>
      </c>
      <c r="AY127" s="1045"/>
      <c r="AZ127" s="1045"/>
      <c r="BA127" s="1045"/>
      <c r="BB127" s="1045"/>
      <c r="BC127" s="1045"/>
      <c r="BD127" s="1045"/>
      <c r="BE127" s="1046"/>
      <c r="BF127" s="1047" t="s">
        <v>458</v>
      </c>
      <c r="BG127" s="1045"/>
      <c r="BH127" s="1045"/>
      <c r="BI127" s="1045"/>
      <c r="BJ127" s="1045"/>
      <c r="BK127" s="1045"/>
      <c r="BL127" s="1046"/>
      <c r="BM127" s="1047" t="s">
        <v>459</v>
      </c>
      <c r="BN127" s="1045"/>
      <c r="BO127" s="1045"/>
      <c r="BP127" s="1045"/>
      <c r="BQ127" s="1045"/>
      <c r="BR127" s="1045"/>
      <c r="BS127" s="1046"/>
      <c r="BT127" s="1047" t="s">
        <v>460</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461</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462</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463</v>
      </c>
      <c r="X128" s="1056"/>
      <c r="Y128" s="1056"/>
      <c r="Z128" s="1057"/>
      <c r="AA128" s="1058">
        <v>29992</v>
      </c>
      <c r="AB128" s="1059"/>
      <c r="AC128" s="1059"/>
      <c r="AD128" s="1059"/>
      <c r="AE128" s="1060"/>
      <c r="AF128" s="1061">
        <v>12297</v>
      </c>
      <c r="AG128" s="1059"/>
      <c r="AH128" s="1059"/>
      <c r="AI128" s="1059"/>
      <c r="AJ128" s="1060"/>
      <c r="AK128" s="1061">
        <v>8733</v>
      </c>
      <c r="AL128" s="1059"/>
      <c r="AM128" s="1059"/>
      <c r="AN128" s="1059"/>
      <c r="AO128" s="1060"/>
      <c r="AP128" s="1062"/>
      <c r="AQ128" s="1063"/>
      <c r="AR128" s="1063"/>
      <c r="AS128" s="1063"/>
      <c r="AT128" s="1064"/>
      <c r="AU128" s="226"/>
      <c r="AV128" s="226"/>
      <c r="AW128" s="226"/>
      <c r="AX128" s="909" t="s">
        <v>464</v>
      </c>
      <c r="AY128" s="910"/>
      <c r="AZ128" s="910"/>
      <c r="BA128" s="910"/>
      <c r="BB128" s="910"/>
      <c r="BC128" s="910"/>
      <c r="BD128" s="910"/>
      <c r="BE128" s="911"/>
      <c r="BF128" s="1065" t="s">
        <v>122</v>
      </c>
      <c r="BG128" s="1066"/>
      <c r="BH128" s="1066"/>
      <c r="BI128" s="1066"/>
      <c r="BJ128" s="1066"/>
      <c r="BK128" s="1066"/>
      <c r="BL128" s="1067"/>
      <c r="BM128" s="1065">
        <v>13.77</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465</v>
      </c>
      <c r="CQ128" s="739"/>
      <c r="CR128" s="739"/>
      <c r="CS128" s="739"/>
      <c r="CT128" s="739"/>
      <c r="CU128" s="739"/>
      <c r="CV128" s="739"/>
      <c r="CW128" s="739"/>
      <c r="CX128" s="739"/>
      <c r="CY128" s="739"/>
      <c r="CZ128" s="739"/>
      <c r="DA128" s="739"/>
      <c r="DB128" s="739"/>
      <c r="DC128" s="739"/>
      <c r="DD128" s="739"/>
      <c r="DE128" s="739"/>
      <c r="DF128" s="1049"/>
      <c r="DG128" s="1050">
        <v>92</v>
      </c>
      <c r="DH128" s="1051"/>
      <c r="DI128" s="1051"/>
      <c r="DJ128" s="1051"/>
      <c r="DK128" s="1051"/>
      <c r="DL128" s="1051">
        <v>890</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466</v>
      </c>
      <c r="X129" s="1084"/>
      <c r="Y129" s="1084"/>
      <c r="Z129" s="1085"/>
      <c r="AA129" s="971">
        <v>8043032</v>
      </c>
      <c r="AB129" s="972"/>
      <c r="AC129" s="972"/>
      <c r="AD129" s="972"/>
      <c r="AE129" s="973"/>
      <c r="AF129" s="974">
        <v>7839391</v>
      </c>
      <c r="AG129" s="972"/>
      <c r="AH129" s="972"/>
      <c r="AI129" s="972"/>
      <c r="AJ129" s="973"/>
      <c r="AK129" s="974">
        <v>7905162</v>
      </c>
      <c r="AL129" s="972"/>
      <c r="AM129" s="972"/>
      <c r="AN129" s="972"/>
      <c r="AO129" s="973"/>
      <c r="AP129" s="1086"/>
      <c r="AQ129" s="1087"/>
      <c r="AR129" s="1087"/>
      <c r="AS129" s="1087"/>
      <c r="AT129" s="1088"/>
      <c r="AU129" s="227"/>
      <c r="AV129" s="227"/>
      <c r="AW129" s="227"/>
      <c r="AX129" s="1078" t="s">
        <v>467</v>
      </c>
      <c r="AY129" s="936"/>
      <c r="AZ129" s="936"/>
      <c r="BA129" s="936"/>
      <c r="BB129" s="936"/>
      <c r="BC129" s="936"/>
      <c r="BD129" s="936"/>
      <c r="BE129" s="937"/>
      <c r="BF129" s="1079" t="s">
        <v>122</v>
      </c>
      <c r="BG129" s="1080"/>
      <c r="BH129" s="1080"/>
      <c r="BI129" s="1080"/>
      <c r="BJ129" s="1080"/>
      <c r="BK129" s="1080"/>
      <c r="BL129" s="1081"/>
      <c r="BM129" s="1079">
        <v>18.77</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468</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469</v>
      </c>
      <c r="X130" s="1084"/>
      <c r="Y130" s="1084"/>
      <c r="Z130" s="1085"/>
      <c r="AA130" s="971">
        <v>855763</v>
      </c>
      <c r="AB130" s="972"/>
      <c r="AC130" s="972"/>
      <c r="AD130" s="972"/>
      <c r="AE130" s="973"/>
      <c r="AF130" s="974">
        <v>897193</v>
      </c>
      <c r="AG130" s="972"/>
      <c r="AH130" s="972"/>
      <c r="AI130" s="972"/>
      <c r="AJ130" s="973"/>
      <c r="AK130" s="974">
        <v>937099</v>
      </c>
      <c r="AL130" s="972"/>
      <c r="AM130" s="972"/>
      <c r="AN130" s="972"/>
      <c r="AO130" s="973"/>
      <c r="AP130" s="1086"/>
      <c r="AQ130" s="1087"/>
      <c r="AR130" s="1087"/>
      <c r="AS130" s="1087"/>
      <c r="AT130" s="1088"/>
      <c r="AU130" s="227"/>
      <c r="AV130" s="227"/>
      <c r="AW130" s="227"/>
      <c r="AX130" s="1078" t="s">
        <v>470</v>
      </c>
      <c r="AY130" s="936"/>
      <c r="AZ130" s="936"/>
      <c r="BA130" s="936"/>
      <c r="BB130" s="936"/>
      <c r="BC130" s="936"/>
      <c r="BD130" s="936"/>
      <c r="BE130" s="937"/>
      <c r="BF130" s="1114">
        <v>8.6</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471</v>
      </c>
      <c r="X131" s="1121"/>
      <c r="Y131" s="1121"/>
      <c r="Z131" s="1122"/>
      <c r="AA131" s="1017">
        <v>7187269</v>
      </c>
      <c r="AB131" s="999"/>
      <c r="AC131" s="999"/>
      <c r="AD131" s="999"/>
      <c r="AE131" s="1000"/>
      <c r="AF131" s="998">
        <v>6942198</v>
      </c>
      <c r="AG131" s="999"/>
      <c r="AH131" s="999"/>
      <c r="AI131" s="999"/>
      <c r="AJ131" s="1000"/>
      <c r="AK131" s="998">
        <v>6968063</v>
      </c>
      <c r="AL131" s="999"/>
      <c r="AM131" s="999"/>
      <c r="AN131" s="999"/>
      <c r="AO131" s="1000"/>
      <c r="AP131" s="1123"/>
      <c r="AQ131" s="1124"/>
      <c r="AR131" s="1124"/>
      <c r="AS131" s="1124"/>
      <c r="AT131" s="1125"/>
      <c r="AU131" s="227"/>
      <c r="AV131" s="227"/>
      <c r="AW131" s="227"/>
      <c r="AX131" s="1096" t="s">
        <v>472</v>
      </c>
      <c r="AY131" s="739"/>
      <c r="AZ131" s="739"/>
      <c r="BA131" s="739"/>
      <c r="BB131" s="739"/>
      <c r="BC131" s="739"/>
      <c r="BD131" s="739"/>
      <c r="BE131" s="1049"/>
      <c r="BF131" s="1097">
        <v>32.299999999999997</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473</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474</v>
      </c>
      <c r="W132" s="1107"/>
      <c r="X132" s="1107"/>
      <c r="Y132" s="1107"/>
      <c r="Z132" s="1108"/>
      <c r="AA132" s="1109">
        <v>8.2959327110000007</v>
      </c>
      <c r="AB132" s="1110"/>
      <c r="AC132" s="1110"/>
      <c r="AD132" s="1110"/>
      <c r="AE132" s="1111"/>
      <c r="AF132" s="1112">
        <v>8.2381113300000006</v>
      </c>
      <c r="AG132" s="1110"/>
      <c r="AH132" s="1110"/>
      <c r="AI132" s="1110"/>
      <c r="AJ132" s="1111"/>
      <c r="AK132" s="1112">
        <v>9.3299816609999997</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475</v>
      </c>
      <c r="W133" s="1090"/>
      <c r="X133" s="1090"/>
      <c r="Y133" s="1090"/>
      <c r="Z133" s="1091"/>
      <c r="AA133" s="1092">
        <v>8.3000000000000007</v>
      </c>
      <c r="AB133" s="1093"/>
      <c r="AC133" s="1093"/>
      <c r="AD133" s="1093"/>
      <c r="AE133" s="1094"/>
      <c r="AF133" s="1092">
        <v>8.3000000000000007</v>
      </c>
      <c r="AG133" s="1093"/>
      <c r="AH133" s="1093"/>
      <c r="AI133" s="1093"/>
      <c r="AJ133" s="1094"/>
      <c r="AK133" s="1092">
        <v>8.6</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nObdk7u2DSzUO25v/9V7Sidf/bw21MuUXpYefQtM9hvKwECMBM2YoRF1g9DwDI9d3hlCHJwaR2Fa1fRx6c46Tg==" saltValue="1SnuMd0jxoA+QZiTGg1SJ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U3B2WwRefjJ2gphxPznmamRdSESj+5lPBajiyGA7xcxil2jJnQiadiEHAZRB/GZsiNuAmhNCMrMNkYHtOiBvYQ==" saltValue="jA4whGWK//bqp/jxIxKuT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rEzfBtdZZcR84OZWBjTfaTTuUbFWmyxuNa5CJtdycxyQZK1kM1N6PSEyxIrG+r1RSB47zpHFQCjEdYwXD2wzw==" saltValue="JgX+675V3HCPeBHW6ojvV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115" zoomScaleSheetLayoutView="11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27" t="s">
        <v>479</v>
      </c>
      <c r="AP7" s="265"/>
      <c r="AQ7" s="266" t="s">
        <v>480</v>
      </c>
      <c r="AR7" s="267"/>
    </row>
    <row r="8" spans="1:46" x14ac:dyDescent="0.15">
      <c r="A8" s="259"/>
      <c r="AK8" s="268"/>
      <c r="AL8" s="269"/>
      <c r="AM8" s="269"/>
      <c r="AN8" s="270"/>
      <c r="AO8" s="1128"/>
      <c r="AP8" s="271" t="s">
        <v>481</v>
      </c>
      <c r="AQ8" s="272" t="s">
        <v>482</v>
      </c>
      <c r="AR8" s="273" t="s">
        <v>483</v>
      </c>
    </row>
    <row r="9" spans="1:46" x14ac:dyDescent="0.15">
      <c r="A9" s="259"/>
      <c r="AK9" s="1129" t="s">
        <v>484</v>
      </c>
      <c r="AL9" s="1130"/>
      <c r="AM9" s="1130"/>
      <c r="AN9" s="1131"/>
      <c r="AO9" s="274">
        <v>2442143</v>
      </c>
      <c r="AP9" s="274">
        <v>105885</v>
      </c>
      <c r="AQ9" s="275">
        <v>90328</v>
      </c>
      <c r="AR9" s="276">
        <v>17.2</v>
      </c>
    </row>
    <row r="10" spans="1:46" ht="13.5" customHeight="1" x14ac:dyDescent="0.15">
      <c r="A10" s="259"/>
      <c r="AK10" s="1129" t="s">
        <v>485</v>
      </c>
      <c r="AL10" s="1130"/>
      <c r="AM10" s="1130"/>
      <c r="AN10" s="1131"/>
      <c r="AO10" s="277">
        <v>8815</v>
      </c>
      <c r="AP10" s="277">
        <v>382</v>
      </c>
      <c r="AQ10" s="278">
        <v>7878</v>
      </c>
      <c r="AR10" s="279">
        <v>-95.2</v>
      </c>
    </row>
    <row r="11" spans="1:46" ht="13.5" customHeight="1" x14ac:dyDescent="0.15">
      <c r="A11" s="259"/>
      <c r="AK11" s="1129" t="s">
        <v>486</v>
      </c>
      <c r="AL11" s="1130"/>
      <c r="AM11" s="1130"/>
      <c r="AN11" s="1131"/>
      <c r="AO11" s="277" t="s">
        <v>487</v>
      </c>
      <c r="AP11" s="277" t="s">
        <v>487</v>
      </c>
      <c r="AQ11" s="278">
        <v>2111</v>
      </c>
      <c r="AR11" s="279" t="s">
        <v>487</v>
      </c>
    </row>
    <row r="12" spans="1:46" ht="13.5" customHeight="1" x14ac:dyDescent="0.15">
      <c r="A12" s="259"/>
      <c r="AK12" s="1129" t="s">
        <v>488</v>
      </c>
      <c r="AL12" s="1130"/>
      <c r="AM12" s="1130"/>
      <c r="AN12" s="1131"/>
      <c r="AO12" s="277" t="s">
        <v>487</v>
      </c>
      <c r="AP12" s="277" t="s">
        <v>487</v>
      </c>
      <c r="AQ12" s="278">
        <v>26</v>
      </c>
      <c r="AR12" s="279" t="s">
        <v>487</v>
      </c>
    </row>
    <row r="13" spans="1:46" ht="13.5" customHeight="1" x14ac:dyDescent="0.15">
      <c r="A13" s="259"/>
      <c r="AK13" s="1129" t="s">
        <v>489</v>
      </c>
      <c r="AL13" s="1130"/>
      <c r="AM13" s="1130"/>
      <c r="AN13" s="1131"/>
      <c r="AO13" s="277">
        <v>101313</v>
      </c>
      <c r="AP13" s="277">
        <v>4393</v>
      </c>
      <c r="AQ13" s="278">
        <v>2999</v>
      </c>
      <c r="AR13" s="279">
        <v>46.5</v>
      </c>
    </row>
    <row r="14" spans="1:46" ht="13.5" customHeight="1" x14ac:dyDescent="0.15">
      <c r="A14" s="259"/>
      <c r="AK14" s="1129" t="s">
        <v>490</v>
      </c>
      <c r="AL14" s="1130"/>
      <c r="AM14" s="1130"/>
      <c r="AN14" s="1131"/>
      <c r="AO14" s="277">
        <v>114513</v>
      </c>
      <c r="AP14" s="277">
        <v>4965</v>
      </c>
      <c r="AQ14" s="278">
        <v>1839</v>
      </c>
      <c r="AR14" s="279">
        <v>170</v>
      </c>
    </row>
    <row r="15" spans="1:46" ht="13.5" customHeight="1" x14ac:dyDescent="0.15">
      <c r="A15" s="259"/>
      <c r="AK15" s="1132" t="s">
        <v>491</v>
      </c>
      <c r="AL15" s="1133"/>
      <c r="AM15" s="1133"/>
      <c r="AN15" s="1134"/>
      <c r="AO15" s="277">
        <v>-171693</v>
      </c>
      <c r="AP15" s="277">
        <v>-7444</v>
      </c>
      <c r="AQ15" s="278">
        <v>-5426</v>
      </c>
      <c r="AR15" s="279">
        <v>37.200000000000003</v>
      </c>
    </row>
    <row r="16" spans="1:46" x14ac:dyDescent="0.15">
      <c r="A16" s="259"/>
      <c r="AK16" s="1132" t="s">
        <v>177</v>
      </c>
      <c r="AL16" s="1133"/>
      <c r="AM16" s="1133"/>
      <c r="AN16" s="1134"/>
      <c r="AO16" s="277">
        <v>2495091</v>
      </c>
      <c r="AP16" s="277">
        <v>108181</v>
      </c>
      <c r="AQ16" s="278">
        <v>99756</v>
      </c>
      <c r="AR16" s="279">
        <v>8.4</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35" t="s">
        <v>496</v>
      </c>
      <c r="AL21" s="1136"/>
      <c r="AM21" s="1136"/>
      <c r="AN21" s="1137"/>
      <c r="AO21" s="289">
        <v>9.76</v>
      </c>
      <c r="AP21" s="290">
        <v>9.01</v>
      </c>
      <c r="AQ21" s="291">
        <v>0.75</v>
      </c>
      <c r="AS21" s="292"/>
      <c r="AT21" s="288"/>
    </row>
    <row r="22" spans="1:46" s="260" customFormat="1" x14ac:dyDescent="0.15">
      <c r="A22" s="288"/>
      <c r="AK22" s="1135" t="s">
        <v>497</v>
      </c>
      <c r="AL22" s="1136"/>
      <c r="AM22" s="1136"/>
      <c r="AN22" s="1137"/>
      <c r="AO22" s="293">
        <v>100.6</v>
      </c>
      <c r="AP22" s="294">
        <v>97.5</v>
      </c>
      <c r="AQ22" s="295">
        <v>3.1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498</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27" t="s">
        <v>479</v>
      </c>
      <c r="AP30" s="265"/>
      <c r="AQ30" s="266" t="s">
        <v>480</v>
      </c>
      <c r="AR30" s="267"/>
    </row>
    <row r="31" spans="1:46" x14ac:dyDescent="0.15">
      <c r="A31" s="259"/>
      <c r="AK31" s="268"/>
      <c r="AL31" s="269"/>
      <c r="AM31" s="269"/>
      <c r="AN31" s="270"/>
      <c r="AO31" s="1128"/>
      <c r="AP31" s="271" t="s">
        <v>481</v>
      </c>
      <c r="AQ31" s="272" t="s">
        <v>482</v>
      </c>
      <c r="AR31" s="273" t="s">
        <v>483</v>
      </c>
    </row>
    <row r="32" spans="1:46" ht="27" customHeight="1" x14ac:dyDescent="0.15">
      <c r="A32" s="259"/>
      <c r="AK32" s="1143" t="s">
        <v>501</v>
      </c>
      <c r="AL32" s="1144"/>
      <c r="AM32" s="1144"/>
      <c r="AN32" s="1145"/>
      <c r="AO32" s="303">
        <v>1232340</v>
      </c>
      <c r="AP32" s="303">
        <v>53431</v>
      </c>
      <c r="AQ32" s="304">
        <v>56025</v>
      </c>
      <c r="AR32" s="305">
        <v>-4.5999999999999996</v>
      </c>
    </row>
    <row r="33" spans="1:46" ht="13.5" customHeight="1" x14ac:dyDescent="0.15">
      <c r="A33" s="259"/>
      <c r="AK33" s="1143" t="s">
        <v>502</v>
      </c>
      <c r="AL33" s="1144"/>
      <c r="AM33" s="1144"/>
      <c r="AN33" s="1145"/>
      <c r="AO33" s="303" t="s">
        <v>487</v>
      </c>
      <c r="AP33" s="303" t="s">
        <v>487</v>
      </c>
      <c r="AQ33" s="304" t="s">
        <v>487</v>
      </c>
      <c r="AR33" s="305" t="s">
        <v>487</v>
      </c>
    </row>
    <row r="34" spans="1:46" ht="27" customHeight="1" x14ac:dyDescent="0.15">
      <c r="A34" s="259"/>
      <c r="AK34" s="1143" t="s">
        <v>503</v>
      </c>
      <c r="AL34" s="1144"/>
      <c r="AM34" s="1144"/>
      <c r="AN34" s="1145"/>
      <c r="AO34" s="303" t="s">
        <v>487</v>
      </c>
      <c r="AP34" s="303" t="s">
        <v>487</v>
      </c>
      <c r="AQ34" s="304" t="s">
        <v>487</v>
      </c>
      <c r="AR34" s="305" t="s">
        <v>487</v>
      </c>
    </row>
    <row r="35" spans="1:46" ht="27" customHeight="1" x14ac:dyDescent="0.15">
      <c r="A35" s="259"/>
      <c r="AK35" s="1143" t="s">
        <v>504</v>
      </c>
      <c r="AL35" s="1144"/>
      <c r="AM35" s="1144"/>
      <c r="AN35" s="1145"/>
      <c r="AO35" s="303">
        <v>301934</v>
      </c>
      <c r="AP35" s="303">
        <v>13091</v>
      </c>
      <c r="AQ35" s="304">
        <v>18604</v>
      </c>
      <c r="AR35" s="305">
        <v>-29.6</v>
      </c>
    </row>
    <row r="36" spans="1:46" ht="27" customHeight="1" x14ac:dyDescent="0.15">
      <c r="A36" s="259"/>
      <c r="AK36" s="1143" t="s">
        <v>505</v>
      </c>
      <c r="AL36" s="1144"/>
      <c r="AM36" s="1144"/>
      <c r="AN36" s="1145"/>
      <c r="AO36" s="303">
        <v>59682</v>
      </c>
      <c r="AP36" s="303">
        <v>2588</v>
      </c>
      <c r="AQ36" s="304">
        <v>2667</v>
      </c>
      <c r="AR36" s="305">
        <v>-3</v>
      </c>
    </row>
    <row r="37" spans="1:46" ht="13.5" customHeight="1" x14ac:dyDescent="0.15">
      <c r="A37" s="259"/>
      <c r="AK37" s="1143" t="s">
        <v>506</v>
      </c>
      <c r="AL37" s="1144"/>
      <c r="AM37" s="1144"/>
      <c r="AN37" s="1145"/>
      <c r="AO37" s="303" t="s">
        <v>487</v>
      </c>
      <c r="AP37" s="303" t="s">
        <v>487</v>
      </c>
      <c r="AQ37" s="304">
        <v>441</v>
      </c>
      <c r="AR37" s="305" t="s">
        <v>487</v>
      </c>
    </row>
    <row r="38" spans="1:46" ht="27" customHeight="1" x14ac:dyDescent="0.15">
      <c r="A38" s="259"/>
      <c r="AK38" s="1146" t="s">
        <v>507</v>
      </c>
      <c r="AL38" s="1147"/>
      <c r="AM38" s="1147"/>
      <c r="AN38" s="1148"/>
      <c r="AO38" s="306">
        <v>1995</v>
      </c>
      <c r="AP38" s="306">
        <v>86</v>
      </c>
      <c r="AQ38" s="307">
        <v>6</v>
      </c>
      <c r="AR38" s="295">
        <v>1333.3</v>
      </c>
      <c r="AS38" s="302"/>
    </row>
    <row r="39" spans="1:46" x14ac:dyDescent="0.15">
      <c r="A39" s="259"/>
      <c r="AK39" s="1146" t="s">
        <v>508</v>
      </c>
      <c r="AL39" s="1147"/>
      <c r="AM39" s="1147"/>
      <c r="AN39" s="1148"/>
      <c r="AO39" s="303">
        <v>-8733</v>
      </c>
      <c r="AP39" s="303">
        <v>-379</v>
      </c>
      <c r="AQ39" s="304">
        <v>-4261</v>
      </c>
      <c r="AR39" s="305">
        <v>-91.1</v>
      </c>
      <c r="AS39" s="302"/>
    </row>
    <row r="40" spans="1:46" ht="27" customHeight="1" x14ac:dyDescent="0.15">
      <c r="A40" s="259"/>
      <c r="AK40" s="1143" t="s">
        <v>509</v>
      </c>
      <c r="AL40" s="1144"/>
      <c r="AM40" s="1144"/>
      <c r="AN40" s="1145"/>
      <c r="AO40" s="303">
        <v>-937099</v>
      </c>
      <c r="AP40" s="303">
        <v>-40630</v>
      </c>
      <c r="AQ40" s="304">
        <v>-49695</v>
      </c>
      <c r="AR40" s="305">
        <v>-18.2</v>
      </c>
      <c r="AS40" s="302"/>
    </row>
    <row r="41" spans="1:46" x14ac:dyDescent="0.15">
      <c r="A41" s="259"/>
      <c r="AK41" s="1149" t="s">
        <v>287</v>
      </c>
      <c r="AL41" s="1150"/>
      <c r="AM41" s="1150"/>
      <c r="AN41" s="1151"/>
      <c r="AO41" s="303">
        <v>650119</v>
      </c>
      <c r="AP41" s="303">
        <v>28188</v>
      </c>
      <c r="AQ41" s="304">
        <v>23786</v>
      </c>
      <c r="AR41" s="305">
        <v>18.5</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38" t="s">
        <v>479</v>
      </c>
      <c r="AN49" s="1140" t="s">
        <v>512</v>
      </c>
      <c r="AO49" s="1141"/>
      <c r="AP49" s="1141"/>
      <c r="AQ49" s="1141"/>
      <c r="AR49" s="1142"/>
    </row>
    <row r="50" spans="1:44" x14ac:dyDescent="0.15">
      <c r="A50" s="259"/>
      <c r="AK50" s="317"/>
      <c r="AL50" s="318"/>
      <c r="AM50" s="1139"/>
      <c r="AN50" s="319" t="s">
        <v>513</v>
      </c>
      <c r="AO50" s="320" t="s">
        <v>514</v>
      </c>
      <c r="AP50" s="321" t="s">
        <v>515</v>
      </c>
      <c r="AQ50" s="322" t="s">
        <v>516</v>
      </c>
      <c r="AR50" s="323" t="s">
        <v>517</v>
      </c>
    </row>
    <row r="51" spans="1:44" x14ac:dyDescent="0.15">
      <c r="A51" s="259"/>
      <c r="AK51" s="315" t="s">
        <v>518</v>
      </c>
      <c r="AL51" s="316"/>
      <c r="AM51" s="324">
        <v>1351982</v>
      </c>
      <c r="AN51" s="325">
        <v>53821</v>
      </c>
      <c r="AO51" s="326">
        <v>126.5</v>
      </c>
      <c r="AP51" s="327">
        <v>74581</v>
      </c>
      <c r="AQ51" s="328">
        <v>7</v>
      </c>
      <c r="AR51" s="329">
        <v>119.5</v>
      </c>
    </row>
    <row r="52" spans="1:44" x14ac:dyDescent="0.15">
      <c r="A52" s="259"/>
      <c r="AK52" s="330"/>
      <c r="AL52" s="331" t="s">
        <v>519</v>
      </c>
      <c r="AM52" s="332">
        <v>183636</v>
      </c>
      <c r="AN52" s="333">
        <v>7310</v>
      </c>
      <c r="AO52" s="334">
        <v>-10.1</v>
      </c>
      <c r="AP52" s="335">
        <v>41563</v>
      </c>
      <c r="AQ52" s="336">
        <v>6.8</v>
      </c>
      <c r="AR52" s="337">
        <v>-16.899999999999999</v>
      </c>
    </row>
    <row r="53" spans="1:44" x14ac:dyDescent="0.15">
      <c r="A53" s="259"/>
      <c r="AK53" s="315" t="s">
        <v>520</v>
      </c>
      <c r="AL53" s="316"/>
      <c r="AM53" s="324">
        <v>781258</v>
      </c>
      <c r="AN53" s="325">
        <v>31832</v>
      </c>
      <c r="AO53" s="326">
        <v>-40.9</v>
      </c>
      <c r="AP53" s="327">
        <v>76347</v>
      </c>
      <c r="AQ53" s="328">
        <v>2.4</v>
      </c>
      <c r="AR53" s="329">
        <v>-43.3</v>
      </c>
    </row>
    <row r="54" spans="1:44" x14ac:dyDescent="0.15">
      <c r="A54" s="259"/>
      <c r="AK54" s="330"/>
      <c r="AL54" s="331" t="s">
        <v>519</v>
      </c>
      <c r="AM54" s="332">
        <v>364216</v>
      </c>
      <c r="AN54" s="333">
        <v>14840</v>
      </c>
      <c r="AO54" s="334">
        <v>103</v>
      </c>
      <c r="AP54" s="335">
        <v>41762</v>
      </c>
      <c r="AQ54" s="336">
        <v>0.5</v>
      </c>
      <c r="AR54" s="337">
        <v>102.5</v>
      </c>
    </row>
    <row r="55" spans="1:44" x14ac:dyDescent="0.15">
      <c r="A55" s="259"/>
      <c r="AK55" s="315" t="s">
        <v>521</v>
      </c>
      <c r="AL55" s="316"/>
      <c r="AM55" s="324">
        <v>867306</v>
      </c>
      <c r="AN55" s="325">
        <v>36031</v>
      </c>
      <c r="AO55" s="326">
        <v>13.2</v>
      </c>
      <c r="AP55" s="327">
        <v>69604</v>
      </c>
      <c r="AQ55" s="328">
        <v>-8.8000000000000007</v>
      </c>
      <c r="AR55" s="329">
        <v>22</v>
      </c>
    </row>
    <row r="56" spans="1:44" x14ac:dyDescent="0.15">
      <c r="A56" s="259"/>
      <c r="AK56" s="330"/>
      <c r="AL56" s="331" t="s">
        <v>519</v>
      </c>
      <c r="AM56" s="332">
        <v>545788</v>
      </c>
      <c r="AN56" s="333">
        <v>22674</v>
      </c>
      <c r="AO56" s="334">
        <v>52.8</v>
      </c>
      <c r="AP56" s="335">
        <v>36247</v>
      </c>
      <c r="AQ56" s="336">
        <v>-13.2</v>
      </c>
      <c r="AR56" s="337">
        <v>66</v>
      </c>
    </row>
    <row r="57" spans="1:44" x14ac:dyDescent="0.15">
      <c r="A57" s="259"/>
      <c r="AK57" s="315" t="s">
        <v>522</v>
      </c>
      <c r="AL57" s="316"/>
      <c r="AM57" s="324">
        <v>1376610</v>
      </c>
      <c r="AN57" s="325">
        <v>58366</v>
      </c>
      <c r="AO57" s="326">
        <v>62</v>
      </c>
      <c r="AP57" s="327">
        <v>68410</v>
      </c>
      <c r="AQ57" s="328">
        <v>-1.7</v>
      </c>
      <c r="AR57" s="329">
        <v>63.7</v>
      </c>
    </row>
    <row r="58" spans="1:44" x14ac:dyDescent="0.15">
      <c r="A58" s="259"/>
      <c r="AK58" s="330"/>
      <c r="AL58" s="331" t="s">
        <v>519</v>
      </c>
      <c r="AM58" s="332">
        <v>818155</v>
      </c>
      <c r="AN58" s="333">
        <v>34688</v>
      </c>
      <c r="AO58" s="334">
        <v>53</v>
      </c>
      <c r="AP58" s="335">
        <v>35086</v>
      </c>
      <c r="AQ58" s="336">
        <v>-3.2</v>
      </c>
      <c r="AR58" s="337">
        <v>56.2</v>
      </c>
    </row>
    <row r="59" spans="1:44" x14ac:dyDescent="0.15">
      <c r="A59" s="259"/>
      <c r="AK59" s="315" t="s">
        <v>523</v>
      </c>
      <c r="AL59" s="316"/>
      <c r="AM59" s="324">
        <v>3064743</v>
      </c>
      <c r="AN59" s="325">
        <v>132880</v>
      </c>
      <c r="AO59" s="326">
        <v>127.7</v>
      </c>
      <c r="AP59" s="327">
        <v>73019</v>
      </c>
      <c r="AQ59" s="328">
        <v>6.7</v>
      </c>
      <c r="AR59" s="329">
        <v>121</v>
      </c>
    </row>
    <row r="60" spans="1:44" x14ac:dyDescent="0.15">
      <c r="A60" s="259"/>
      <c r="AK60" s="330"/>
      <c r="AL60" s="331" t="s">
        <v>519</v>
      </c>
      <c r="AM60" s="332">
        <v>2382175</v>
      </c>
      <c r="AN60" s="333">
        <v>103285</v>
      </c>
      <c r="AO60" s="334">
        <v>197.8</v>
      </c>
      <c r="AP60" s="335">
        <v>39427</v>
      </c>
      <c r="AQ60" s="336">
        <v>12.4</v>
      </c>
      <c r="AR60" s="337">
        <v>185.4</v>
      </c>
    </row>
    <row r="61" spans="1:44" x14ac:dyDescent="0.15">
      <c r="A61" s="259"/>
      <c r="AK61" s="315" t="s">
        <v>524</v>
      </c>
      <c r="AL61" s="338"/>
      <c r="AM61" s="324">
        <v>1488380</v>
      </c>
      <c r="AN61" s="325">
        <v>62586</v>
      </c>
      <c r="AO61" s="326">
        <v>57.7</v>
      </c>
      <c r="AP61" s="327">
        <v>72392</v>
      </c>
      <c r="AQ61" s="339">
        <v>1.1000000000000001</v>
      </c>
      <c r="AR61" s="329">
        <v>56.6</v>
      </c>
    </row>
    <row r="62" spans="1:44" x14ac:dyDescent="0.15">
      <c r="A62" s="259"/>
      <c r="AK62" s="330"/>
      <c r="AL62" s="331" t="s">
        <v>519</v>
      </c>
      <c r="AM62" s="332">
        <v>858794</v>
      </c>
      <c r="AN62" s="333">
        <v>36559</v>
      </c>
      <c r="AO62" s="334">
        <v>79.3</v>
      </c>
      <c r="AP62" s="335">
        <v>38817</v>
      </c>
      <c r="AQ62" s="336">
        <v>0.7</v>
      </c>
      <c r="AR62" s="337">
        <v>78.599999999999994</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fSnjCqo0D/NlcP66yinEBtBWdDtOKMtFzRgCl5/00NWKgDDb1p5vKh42716l1JsI488hj0YmuN9aiDAu13LzVQ==" saltValue="EK4xTuWO/pBDbYyTPDvb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Ratha9Afy3yEphIGImiyvgJFj9jnqYG6ZNkqnhOV+Mo5G/XeNDduOXsR5hZH9JRi3F3zivDChakJMGHbrJMdoA==" saltValue="uRWb7FjkETS+C/DQX+4F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V+S9A54u8ykM/bEbyoQodjox5UqaJC3KpryQHhk3P3UONipKnMW+c890R3TGNLQTdblqbqc+v569i6SjFHWNwg==" saltValue="aTDmOTt8lSW5ijzg7n3f+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52" t="s">
        <v>3</v>
      </c>
      <c r="D47" s="1152"/>
      <c r="E47" s="1153"/>
      <c r="F47" s="11">
        <v>6.95</v>
      </c>
      <c r="G47" s="12">
        <v>10.17</v>
      </c>
      <c r="H47" s="12">
        <v>16.62</v>
      </c>
      <c r="I47" s="12">
        <v>25.12</v>
      </c>
      <c r="J47" s="13">
        <v>29.73</v>
      </c>
    </row>
    <row r="48" spans="2:10" ht="57.75" customHeight="1" x14ac:dyDescent="0.15">
      <c r="B48" s="14"/>
      <c r="C48" s="1154" t="s">
        <v>4</v>
      </c>
      <c r="D48" s="1154"/>
      <c r="E48" s="1155"/>
      <c r="F48" s="15">
        <v>2.2400000000000002</v>
      </c>
      <c r="G48" s="16">
        <v>1.47</v>
      </c>
      <c r="H48" s="16">
        <v>10.1</v>
      </c>
      <c r="I48" s="16">
        <v>6.56</v>
      </c>
      <c r="J48" s="17">
        <v>6.58</v>
      </c>
    </row>
    <row r="49" spans="2:10" ht="57.75" customHeight="1" thickBot="1" x14ac:dyDescent="0.2">
      <c r="B49" s="18"/>
      <c r="C49" s="1156" t="s">
        <v>5</v>
      </c>
      <c r="D49" s="1156"/>
      <c r="E49" s="1157"/>
      <c r="F49" s="19" t="s">
        <v>531</v>
      </c>
      <c r="G49" s="20">
        <v>1.66</v>
      </c>
      <c r="H49" s="20">
        <v>15.5</v>
      </c>
      <c r="I49" s="20" t="s">
        <v>532</v>
      </c>
      <c r="J49" s="21">
        <v>1.65</v>
      </c>
    </row>
    <row r="50" spans="2:10" x14ac:dyDescent="0.15"/>
  </sheetData>
  <sheetProtection algorithmName="SHA-512" hashValue="RoPbJgeCkRQTfPWpupGf6oN/7E4biUHQGHTgnHFkQvjqIfv87V8s4ic5IyDKSgO+qVN1wzgZh2Ly6fm/C7OhxQ==" saltValue="f1Svksvn5F11SkKNdPwx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dcterms:created xsi:type="dcterms:W3CDTF">2025-02-19T04:14:10Z</dcterms:created>
  <dcterms:modified xsi:type="dcterms:W3CDTF">2025-09-18T05:50:56Z</dcterms:modified>
  <cp:category/>
</cp:coreProperties>
</file>