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AlgorithmName="SHA-512" workbookHashValue="96qJBf1k6h1MYYax2Pg6Fbd/Tj9tO9sbdeN6p0KZSApIUmFLtz0MvtKlGZsbr0vHXMc2GEFDroroHToiIgaNMg==" workbookSaltValue="xuYXuLlQmUvD20Rkv0vW+A==" workbookSpinCount="100000" lockStructure="1"/>
  <bookViews>
    <workbookView xWindow="0" yWindow="0" windowWidth="15360" windowHeight="7644"/>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<sst xmlns="http://schemas.openxmlformats.org/spreadsheetml/2006/main" count="228" uniqueCount="115">
  <si>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</si>
  <si>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</si>
  <si>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</si>
  <si>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</si>
  <si>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</si>
  <si>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</si>
  <si>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</si>
  <si>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</si>
  <si>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</si>
  <si>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</si>
  <si>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</si>
  <si>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</si>
  <si>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</si>
  <si>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</si>
  <si>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</si>
  <si>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</si>
  <si>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</si>
  <si>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</si>
  <si>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</si>
  <si>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</si>
  <si>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</si>
  <si>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</si>
  <si>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</si>
  <si>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</si>
  <si>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</si>
  <si>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</si>
  <si>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</si>
  <si>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</si>
  <si>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</si>
  <si>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</si>
  <si>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</si>
  <si>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</si>
  <si>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</si>
  <si>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</si>
  <si>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</si>
  <si>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</si>
  <si>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</si>
  <si>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</si>
  <si>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</si>
  <si>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</si>
  <si>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</si>
  <si>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</si>
  <si>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</si>
  <si>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</si>
  <si>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</si>
  <si>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</si>
  <si>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</si>
  <si>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</si>
  <si>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</si>
  <si>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</si>
  <si>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</si>
  <si>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</si>
  <si>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</si>
  <si>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</si>
  <si>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</si>
  <si>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</si>
  <si>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</si>
  <si>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</si>
  <si>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</si>
  <si>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</si>
  <si>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</si>
  <si>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</si>
  <si>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</si>
  <si>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</si>
  <si>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</si>
  <si>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</si>
  <si>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</si>
  <si>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</si>
  <si>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</si>
  <si>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</si>
  <si>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</si>
  <si>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</si>
  <si>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</si>
  <si>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</si>
  <si>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</si>
  <si>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</si>
  <si>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</si>
  <si>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</si>
  <si>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</si>
  <si>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</si>
  <si>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</si>
  <si>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</si>
  <si>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</si>
  <si>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</si>
  <si>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</si>
  <si>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</si>
  <si>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</si>
  <si>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</si>
  <si>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</si>
  <si>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</si>
  <si>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</si>
  <si>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</si>
  <si>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</si>
  <si>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</si>
  <si>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</si>
  <si>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</si>
  <si>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</si>
  <si>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</si>
  <si>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</si>
  <si>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t>
  </si>
  <si>
    <t>法非適用</t>
  </si>
  <si>
    <t>下水道事業</t>
  </si>
  <si>
    <t>流域下水道</t>
  </si>
  <si>
    <t>E1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</si>
  <si>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</si>
  <si>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</si>
  <si>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</si>
  <si>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</si>
  <si>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</si>
  <si>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</si>
  <si>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</si>
  <si>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</si>
  <si>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本県流域下水道事業は，令和元年度から地方公営企業法に基づく企業会計方式を適用している。
　今後は，経営及び施設の状況を表す経営指標を活用し，経年比較や他の公営企業との比較，複数の指標を組み合わせた分析等行うことにより，経営の現状及び課題を的確に把握し，計画的な事業実施を進める。</t>
    <rPh sb="12" eb="14">
      <t>レイワ</t>
    </rPh>
    <rPh sb="14" eb="15">
      <t>ガン</t>
    </rPh>
    <rPh sb="16" eb="17">
      <t>ド</t>
    </rPh>
    <rPh sb="19" eb="21">
      <t>チホウ</t>
    </rPh>
    <rPh sb="21" eb="23">
      <t>コウエイ</t>
    </rPh>
    <rPh sb="23" eb="25">
      <t>キギョウ</t>
    </rPh>
    <rPh sb="25" eb="26">
      <t>ホウ</t>
    </rPh>
    <rPh sb="27" eb="28">
      <t>モト</t>
    </rPh>
    <rPh sb="30" eb="32">
      <t>キギョウ</t>
    </rPh>
    <rPh sb="32" eb="34">
      <t>カイケイ</t>
    </rPh>
    <rPh sb="34" eb="36">
      <t>ホウシキ</t>
    </rPh>
    <rPh sb="37" eb="39">
      <t>テキヨウ</t>
    </rPh>
    <rPh sb="47" eb="49">
      <t>コンゴ</t>
    </rPh>
    <rPh sb="51" eb="53">
      <t>ケイエイ</t>
    </rPh>
    <rPh sb="53" eb="54">
      <t>オヨ</t>
    </rPh>
    <rPh sb="55" eb="57">
      <t>シセツ</t>
    </rPh>
    <rPh sb="58" eb="60">
      <t>ジョウキョウ</t>
    </rPh>
    <rPh sb="61" eb="62">
      <t>アラワ</t>
    </rPh>
    <rPh sb="63" eb="65">
      <t>ケイエイ</t>
    </rPh>
    <rPh sb="65" eb="67">
      <t>シヒョウ</t>
    </rPh>
    <rPh sb="68" eb="70">
      <t>カツヨウ</t>
    </rPh>
    <rPh sb="72" eb="74">
      <t>ケイネン</t>
    </rPh>
    <rPh sb="74" eb="76">
      <t>ヒカク</t>
    </rPh>
    <rPh sb="77" eb="78">
      <t>タ</t>
    </rPh>
    <rPh sb="79" eb="81">
      <t>コウエイ</t>
    </rPh>
    <rPh sb="81" eb="83">
      <t>キギョウ</t>
    </rPh>
    <rPh sb="85" eb="87">
      <t>ヒカク</t>
    </rPh>
    <rPh sb="88" eb="90">
      <t>フクスウ</t>
    </rPh>
    <rPh sb="91" eb="93">
      <t>シヒョウ</t>
    </rPh>
    <rPh sb="94" eb="95">
      <t>ク</t>
    </rPh>
    <rPh sb="96" eb="97">
      <t>ア</t>
    </rPh>
    <rPh sb="100" eb="102">
      <t>ブンセキ</t>
    </rPh>
    <rPh sb="102" eb="103">
      <t>トウ</t>
    </rPh>
    <rPh sb="103" eb="104">
      <t>オコナ</t>
    </rPh>
    <rPh sb="111" eb="113">
      <t>ケイエイ</t>
    </rPh>
    <rPh sb="114" eb="116">
      <t>ゲンジョウ</t>
    </rPh>
    <rPh sb="116" eb="117">
      <t>オヨ</t>
    </rPh>
    <rPh sb="118" eb="120">
      <t>カダイ</t>
    </rPh>
    <rPh sb="121" eb="123">
      <t>テキカク</t>
    </rPh>
    <rPh sb="124" eb="126">
      <t>ハアク</t>
    </rPh>
    <rPh sb="128" eb="131">
      <t>ケイカクテキ</t>
    </rPh>
    <rPh sb="132" eb="134">
      <t>ジギョウ</t>
    </rPh>
    <rPh sb="134" eb="136">
      <t>ジッシ</t>
    </rPh>
    <rPh sb="137" eb="138">
      <t>スス</t>
    </rPh>
    <phoneticPr fontId="4"/>
  </si>
  <si>
    <t xml:space="preserve">【①有形固定資産減価償却率　②管路老朽化率】
　平成30年度決算までは地方公営企業法非適用のため，該当数値なし
【③管渠改善率】
　例年及び他団体と比較して低い値となっているが，これは平成30年7月豪雨による災害復旧を最優先で対応し，通常の更新工事等を次年度以降に繰り越したためである。
　広島県流域下水道事業は，令和元年度から地方公営企業法を適用しており，今後，有形固定資産減価償却率や管渠老朽化率等の指標と併せて分析を行い，計画的な投資を進める。
</t>
    <rPh sb="2" eb="4">
      <t>ユウケイ</t>
    </rPh>
    <rPh sb="4" eb="6">
      <t>コテイ</t>
    </rPh>
    <rPh sb="6" eb="8">
      <t>シサン</t>
    </rPh>
    <rPh sb="8" eb="10">
      <t>ゲンカ</t>
    </rPh>
    <rPh sb="10" eb="12">
      <t>ショウキャク</t>
    </rPh>
    <rPh sb="12" eb="13">
      <t>リツ</t>
    </rPh>
    <rPh sb="15" eb="17">
      <t>カンロ</t>
    </rPh>
    <rPh sb="17" eb="20">
      <t>ロウキュウカ</t>
    </rPh>
    <rPh sb="20" eb="21">
      <t>リツ</t>
    </rPh>
    <rPh sb="24" eb="26">
      <t>ヘイセイ</t>
    </rPh>
    <rPh sb="28" eb="30">
      <t>ネンド</t>
    </rPh>
    <rPh sb="30" eb="32">
      <t>ケッサン</t>
    </rPh>
    <rPh sb="58" eb="60">
      <t>カンキョ</t>
    </rPh>
    <rPh sb="60" eb="62">
      <t>カイゼン</t>
    </rPh>
    <rPh sb="62" eb="63">
      <t>リツ</t>
    </rPh>
    <rPh sb="66" eb="68">
      <t>レイネン</t>
    </rPh>
    <rPh sb="68" eb="69">
      <t>オヨ</t>
    </rPh>
    <rPh sb="70" eb="71">
      <t>タ</t>
    </rPh>
    <rPh sb="71" eb="73">
      <t>ダンタイ</t>
    </rPh>
    <rPh sb="74" eb="76">
      <t>ヒカク</t>
    </rPh>
    <rPh sb="78" eb="79">
      <t>ヒク</t>
    </rPh>
    <rPh sb="80" eb="81">
      <t>アタイ</t>
    </rPh>
    <rPh sb="92" eb="94">
      <t>ヘイセイ</t>
    </rPh>
    <rPh sb="96" eb="97">
      <t>ネン</t>
    </rPh>
    <rPh sb="98" eb="99">
      <t>ガツ</t>
    </rPh>
    <rPh sb="99" eb="101">
      <t>ゴウウ</t>
    </rPh>
    <rPh sb="104" eb="106">
      <t>サイガイ</t>
    </rPh>
    <rPh sb="106" eb="108">
      <t>フッキュウ</t>
    </rPh>
    <rPh sb="109" eb="110">
      <t>サイ</t>
    </rPh>
    <rPh sb="110" eb="112">
      <t>ユウセン</t>
    </rPh>
    <rPh sb="113" eb="115">
      <t>タイオウ</t>
    </rPh>
    <rPh sb="117" eb="119">
      <t>ツウジョウ</t>
    </rPh>
    <rPh sb="120" eb="122">
      <t>コウシン</t>
    </rPh>
    <rPh sb="122" eb="124">
      <t>コウジ</t>
    </rPh>
    <rPh sb="124" eb="125">
      <t>トウ</t>
    </rPh>
    <rPh sb="126" eb="129">
      <t>ジネンド</t>
    </rPh>
    <rPh sb="129" eb="131">
      <t>イコウ</t>
    </rPh>
    <rPh sb="132" eb="133">
      <t>ク</t>
    </rPh>
    <rPh sb="134" eb="135">
      <t>コ</t>
    </rPh>
    <rPh sb="145" eb="148">
      <t>ヒロシマケン</t>
    </rPh>
    <rPh sb="148" eb="150">
      <t>リュウイキ</t>
    </rPh>
    <rPh sb="150" eb="153">
      <t>ゲスイドウ</t>
    </rPh>
    <rPh sb="153" eb="155">
      <t>ジギョウ</t>
    </rPh>
    <rPh sb="157" eb="159">
      <t>レイワ</t>
    </rPh>
    <rPh sb="159" eb="160">
      <t>ガン</t>
    </rPh>
    <rPh sb="160" eb="162">
      <t>ネンド</t>
    </rPh>
    <rPh sb="164" eb="166">
      <t>チホウ</t>
    </rPh>
    <rPh sb="166" eb="168">
      <t>コウエイ</t>
    </rPh>
    <rPh sb="168" eb="170">
      <t>キギョウ</t>
    </rPh>
    <rPh sb="170" eb="171">
      <t>ホウ</t>
    </rPh>
    <rPh sb="172" eb="174">
      <t>テキヨウ</t>
    </rPh>
    <rPh sb="179" eb="181">
      <t>コンゴ</t>
    </rPh>
    <rPh sb="182" eb="184">
      <t>ユウケイ</t>
    </rPh>
    <rPh sb="184" eb="186">
      <t>コテイ</t>
    </rPh>
    <rPh sb="186" eb="188">
      <t>シサン</t>
    </rPh>
    <rPh sb="188" eb="190">
      <t>ゲンカ</t>
    </rPh>
    <rPh sb="190" eb="192">
      <t>ショウキャク</t>
    </rPh>
    <rPh sb="192" eb="193">
      <t>リツ</t>
    </rPh>
    <rPh sb="194" eb="196">
      <t>カンキョ</t>
    </rPh>
    <rPh sb="196" eb="199">
      <t>ロウキュウカ</t>
    </rPh>
    <rPh sb="199" eb="200">
      <t>リツ</t>
    </rPh>
    <rPh sb="200" eb="201">
      <t>トウ</t>
    </rPh>
    <rPh sb="202" eb="204">
      <t>シヒョウ</t>
    </rPh>
    <rPh sb="205" eb="206">
      <t>アワ</t>
    </rPh>
    <rPh sb="208" eb="210">
      <t>ブンセキ</t>
    </rPh>
    <rPh sb="211" eb="212">
      <t>オコナ</t>
    </rPh>
    <rPh sb="214" eb="217">
      <t>ケイカクテキ</t>
    </rPh>
    <rPh sb="218" eb="220">
      <t>トウシ</t>
    </rPh>
    <rPh sb="221" eb="222">
      <t>スス</t>
    </rPh>
    <phoneticPr fontId="4"/>
  </si>
  <si>
    <t>　本県流域下水道事業は令和元年度からの地方公営企業法の適用に伴い，平成31年3月31日付けで流域下水道事業費特別会計を打切り決算している。
【①収益的収支比率】
　収益的収支比率は100％を下回っているが，これは収益に地方債償還金の財源となる一般会計繰入金が含まれていないためであり，これを考慮すれば実質的な収支比率は100％となる。なお，増加要因は，打切り決算により負担金の精算を4月以降行ったことにより，結果的に総収益が増加したためである。
【②累積欠損金比率　③流動比率】
　平成30年度決算までは地方公営企業法非適用のため，該当数値なし
【④企業債残高対事業規模比率】
　企業債残高対事業規模比率は減少しているが，これは満期一括償還により，償還額が新規借入額を上回ったことによるものである。なお，類似団体と比較してやや高い数値となっているが，投資計画に基づいた施設整備を行っている。
【⑤経費回収率】
　経費回収率は０%となっているが，これは，本県流域下水道事業は関係市町からの負担金により運営しており，使用料収入がないためである。
【⑥汚水処理原価】
　汚水処理原価が増加しているが，これは今年度，企業債の満期一括償還があったことにより汚水処理費が増加したためである。
【⑦施設利用率】
　晴天時一日平均の汚水処理水量に係る施設利用率となっており，雨天時など処理水量の急激な増加にも対応できる施設規模としている。
【⑧水洗化率】
　処理区域内の水洗化率は着実に向上している。</t>
    <rPh sb="1" eb="2">
      <t>ホン</t>
    </rPh>
    <rPh sb="3" eb="5">
      <t>リュウイキ</t>
    </rPh>
    <rPh sb="5" eb="8">
      <t>ゲスイドウ</t>
    </rPh>
    <rPh sb="8" eb="10">
      <t>ジギョウ</t>
    </rPh>
    <rPh sb="11" eb="13">
      <t>レイワ</t>
    </rPh>
    <rPh sb="13" eb="14">
      <t>ガン</t>
    </rPh>
    <rPh sb="14" eb="16">
      <t>ネンド</t>
    </rPh>
    <rPh sb="19" eb="21">
      <t>チホウ</t>
    </rPh>
    <rPh sb="21" eb="23">
      <t>コウエイ</t>
    </rPh>
    <rPh sb="23" eb="25">
      <t>キギョウ</t>
    </rPh>
    <rPh sb="25" eb="26">
      <t>ホウ</t>
    </rPh>
    <rPh sb="27" eb="29">
      <t>テキヨウ</t>
    </rPh>
    <rPh sb="30" eb="31">
      <t>トモナ</t>
    </rPh>
    <rPh sb="33" eb="35">
      <t>ヘイセイ</t>
    </rPh>
    <rPh sb="39" eb="40">
      <t>ガツ</t>
    </rPh>
    <rPh sb="42" eb="43">
      <t>ニチ</t>
    </rPh>
    <rPh sb="43" eb="44">
      <t>ヅ</t>
    </rPh>
    <rPh sb="46" eb="48">
      <t>リュウイキ</t>
    </rPh>
    <rPh sb="48" eb="51">
      <t>ゲスイドウ</t>
    </rPh>
    <rPh sb="51" eb="53">
      <t>ジギョウ</t>
    </rPh>
    <rPh sb="53" eb="54">
      <t>ヒ</t>
    </rPh>
    <rPh sb="54" eb="56">
      <t>トクベツ</t>
    </rPh>
    <rPh sb="56" eb="58">
      <t>カイケイ</t>
    </rPh>
    <rPh sb="59" eb="60">
      <t>ウ</t>
    </rPh>
    <rPh sb="60" eb="61">
      <t>キ</t>
    </rPh>
    <rPh sb="62" eb="64">
      <t>ケッサン</t>
    </rPh>
    <rPh sb="82" eb="85">
      <t>シュウエキテキ</t>
    </rPh>
    <rPh sb="85" eb="87">
      <t>シュウシ</t>
    </rPh>
    <rPh sb="87" eb="89">
      <t>ヒリツ</t>
    </rPh>
    <rPh sb="95" eb="97">
      <t>シタマワ</t>
    </rPh>
    <rPh sb="106" eb="108">
      <t>シュウエキ</t>
    </rPh>
    <rPh sb="109" eb="112">
      <t>チホウサイ</t>
    </rPh>
    <rPh sb="112" eb="115">
      <t>ショウカンキン</t>
    </rPh>
    <rPh sb="116" eb="118">
      <t>ザイゲン</t>
    </rPh>
    <rPh sb="121" eb="123">
      <t>イッパン</t>
    </rPh>
    <rPh sb="123" eb="125">
      <t>カイケイ</t>
    </rPh>
    <rPh sb="125" eb="127">
      <t>クリイレ</t>
    </rPh>
    <rPh sb="127" eb="128">
      <t>キン</t>
    </rPh>
    <rPh sb="145" eb="147">
      <t>コウリョ</t>
    </rPh>
    <rPh sb="170" eb="172">
      <t>ゾウカ</t>
    </rPh>
    <rPh sb="184" eb="187">
      <t>フタンキン</t>
    </rPh>
    <rPh sb="188" eb="190">
      <t>セイサン</t>
    </rPh>
    <rPh sb="192" eb="193">
      <t>ガツ</t>
    </rPh>
    <rPh sb="193" eb="195">
      <t>イコウ</t>
    </rPh>
    <rPh sb="195" eb="196">
      <t>オコナ</t>
    </rPh>
    <rPh sb="204" eb="207">
      <t>ケッカテキ</t>
    </rPh>
    <rPh sb="212" eb="214">
      <t>ゾウカ</t>
    </rPh>
    <rPh sb="225" eb="227">
      <t>ルイセキ</t>
    </rPh>
    <rPh sb="227" eb="229">
      <t>ケッソン</t>
    </rPh>
    <rPh sb="229" eb="230">
      <t>キン</t>
    </rPh>
    <rPh sb="230" eb="232">
      <t>ヒリツ</t>
    </rPh>
    <rPh sb="234" eb="236">
      <t>リュウドウ</t>
    </rPh>
    <rPh sb="236" eb="238">
      <t>ヒリツ</t>
    </rPh>
    <rPh sb="241" eb="243">
      <t>ヘイセイ</t>
    </rPh>
    <rPh sb="245" eb="247">
      <t>ネンド</t>
    </rPh>
    <rPh sb="247" eb="249">
      <t>ケッサン</t>
    </rPh>
    <rPh sb="252" eb="254">
      <t>チホウ</t>
    </rPh>
    <rPh sb="254" eb="256">
      <t>コウエイ</t>
    </rPh>
    <rPh sb="256" eb="258">
      <t>キギョウ</t>
    </rPh>
    <rPh sb="258" eb="259">
      <t>ホウ</t>
    </rPh>
    <rPh sb="259" eb="260">
      <t>ヒ</t>
    </rPh>
    <rPh sb="260" eb="262">
      <t>テキヨウ</t>
    </rPh>
    <rPh sb="266" eb="268">
      <t>ガイトウ</t>
    </rPh>
    <rPh sb="268" eb="270">
      <t>スウチ</t>
    </rPh>
    <rPh sb="290" eb="292">
      <t>キギョウ</t>
    </rPh>
    <rPh sb="292" eb="293">
      <t>サイ</t>
    </rPh>
    <rPh sb="293" eb="295">
      <t>ザンダカ</t>
    </rPh>
    <rPh sb="295" eb="296">
      <t>タイ</t>
    </rPh>
    <rPh sb="296" eb="298">
      <t>ジギョウ</t>
    </rPh>
    <rPh sb="298" eb="300">
      <t>キボ</t>
    </rPh>
    <rPh sb="300" eb="302">
      <t>ヒリツ</t>
    </rPh>
    <rPh sb="303" eb="305">
      <t>ゲンショウ</t>
    </rPh>
    <rPh sb="314" eb="316">
      <t>マンキ</t>
    </rPh>
    <rPh sb="316" eb="318">
      <t>イッカツ</t>
    </rPh>
    <rPh sb="318" eb="320">
      <t>ショウカン</t>
    </rPh>
    <rPh sb="324" eb="326">
      <t>ショウカン</t>
    </rPh>
    <rPh sb="326" eb="327">
      <t>ガク</t>
    </rPh>
    <rPh sb="328" eb="330">
      <t>シンキ</t>
    </rPh>
    <rPh sb="330" eb="331">
      <t>カ</t>
    </rPh>
    <rPh sb="331" eb="332">
      <t>イ</t>
    </rPh>
    <rPh sb="332" eb="333">
      <t>ガク</t>
    </rPh>
    <rPh sb="352" eb="354">
      <t>ルイジ</t>
    </rPh>
    <rPh sb="354" eb="356">
      <t>ダンタイ</t>
    </rPh>
    <rPh sb="357" eb="359">
      <t>ヒカク</t>
    </rPh>
    <rPh sb="363" eb="364">
      <t>タカ</t>
    </rPh>
    <rPh sb="365" eb="367">
      <t>スウチ</t>
    </rPh>
    <rPh sb="389" eb="390">
      <t>オコナ</t>
    </rPh>
    <rPh sb="406" eb="408">
      <t>ケイヒ</t>
    </rPh>
    <rPh sb="408" eb="410">
      <t>カイシュウ</t>
    </rPh>
    <rPh sb="410" eb="411">
      <t>リツ</t>
    </rPh>
    <rPh sb="426" eb="428">
      <t>ホンケン</t>
    </rPh>
    <rPh sb="430" eb="431">
      <t>ゲ</t>
    </rPh>
    <rPh sb="482" eb="484">
      <t>オスイ</t>
    </rPh>
    <rPh sb="484" eb="486">
      <t>ショリ</t>
    </rPh>
    <rPh sb="486" eb="488">
      <t>ゲンカ</t>
    </rPh>
    <rPh sb="489" eb="491">
      <t>ゾウカ</t>
    </rPh>
    <rPh sb="500" eb="503">
      <t>コンネンド</t>
    </rPh>
    <rPh sb="504" eb="506">
      <t>キギョウ</t>
    </rPh>
    <rPh sb="506" eb="507">
      <t>サイ</t>
    </rPh>
    <rPh sb="508" eb="510">
      <t>マンキ</t>
    </rPh>
    <rPh sb="510" eb="512">
      <t>イッカツ</t>
    </rPh>
    <rPh sb="512" eb="514">
      <t>ショウカン</t>
    </rPh>
    <rPh sb="523" eb="525">
      <t>オスイ</t>
    </rPh>
    <rPh sb="525" eb="527">
      <t>ショリ</t>
    </rPh>
    <rPh sb="527" eb="528">
      <t>ヒ</t>
    </rPh>
    <rPh sb="529" eb="531">
      <t>ゾウカ</t>
    </rPh>
    <rPh sb="550" eb="552">
      <t>セイテン</t>
    </rPh>
    <rPh sb="552" eb="553">
      <t>ジ</t>
    </rPh>
    <rPh sb="553" eb="555">
      <t>イチニチ</t>
    </rPh>
    <rPh sb="555" eb="557">
      <t>ヘイキン</t>
    </rPh>
    <rPh sb="558" eb="560">
      <t>オスイ</t>
    </rPh>
    <rPh sb="562" eb="563">
      <t>スイ</t>
    </rPh>
    <rPh sb="563" eb="564">
      <t>リョウ</t>
    </rPh>
    <rPh sb="565" eb="566">
      <t>カカ</t>
    </rPh>
    <rPh sb="567" eb="569">
      <t>シセツ</t>
    </rPh>
    <rPh sb="569" eb="572">
      <t>リヨウリツ</t>
    </rPh>
    <rPh sb="579" eb="581">
      <t>ウテン</t>
    </rPh>
    <rPh sb="581" eb="582">
      <t>ジ</t>
    </rPh>
    <rPh sb="584" eb="586">
      <t>ショリ</t>
    </rPh>
    <rPh sb="586" eb="587">
      <t>スイ</t>
    </rPh>
    <rPh sb="587" eb="588">
      <t>リョウ</t>
    </rPh>
    <rPh sb="592" eb="594">
      <t>ゾウカ</t>
    </rPh>
    <rPh sb="601" eb="603">
      <t>シセツ</t>
    </rPh>
    <rPh sb="603" eb="605">
      <t>キボ</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</si>
</sst>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0.42</c:v>
                </c:pt>
                <c:pt idx="1">
                  <c:v>0.41</c:v>
                </c:pt>
                <c:pt idx="2">
                  <c:v>0.36</c:v>
                </c:pt>
                <c:pt idx="3">
                  <c:v>0.36</c:v>
                </c:pt>
                <c:pt idx="4" formatCode="#,##0.00;&quot;△&quot;#,##0.00">
                  <c:v>0</c:v>
                </c:pt>
              </c:numCache>
            </c:numRef>
          </c:val>
          <c:extLst xmlns:c16r2="http://schemas.microsoft.com/office/drawing/2015/06/chart">
            <c:ext xmlns:c16="http://schemas.microsoft.com/office/drawing/2014/chart" uri="{C3380CC4-5D6E-409C-BE32-E72D297353CC}">
              <c16:uniqueId val="{00000000-ED98-4FEF-9380-2512B941B85C}"/>
            </c:ext>
          </c:extLst>
        </c:ser>
        <c:dLbls>
          <c:showLegendKey val="0"/>
          <c:showVal val="0"/>
          <c:showCatName val="0"/>
          <c:showSerName val="0"/>
          <c:showPercent val="0"/>
          <c:showBubbleSize val="0"/>
        </c:dLbls>
        <c:gapWidth val="150"/>
        <c:axId val="203380224"/>
        <c:axId val="203382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7.0000000000000007E-2</c:v>
                </c:pt>
                <c:pt idx="2">
                  <c:v>7.0000000000000007E-2</c:v>
                </c:pt>
                <c:pt idx="3">
                  <c:v>0.17</c:v>
                </c:pt>
                <c:pt idx="4">
                  <c:v>0.05</c:v>
                </c:pt>
              </c:numCache>
            </c:numRef>
          </c:val>
          <c:smooth val="0"/>
          <c:extLst xmlns:c16r2="http://schemas.microsoft.com/office/drawing/2015/06/chart">
            <c:ext xmlns:c16="http://schemas.microsoft.com/office/drawing/2014/chart" uri="{C3380CC4-5D6E-409C-BE32-E72D297353CC}">
              <c16:uniqueId val="{00000001-ED98-4FEF-9380-2512B941B85C}"/>
            </c:ext>
          </c:extLst>
        </c:ser>
        <c:dLbls>
          <c:showLegendKey val="0"/>
          <c:showVal val="0"/>
          <c:showCatName val="0"/>
          <c:showSerName val="0"/>
          <c:showPercent val="0"/>
          <c:showBubbleSize val="0"/>
        </c:dLbls>
        <c:marker val="1"/>
        <c:smooth val="0"/>
        <c:axId val="203380224"/>
        <c:axId val="203382144"/>
      </c:lineChart>
      <c:dateAx>
        <c:axId val="203380224"/>
        <c:scaling>
          <c:orientation val="minMax"/>
        </c:scaling>
        <c:delete val="1"/>
        <c:axPos val="b"/>
        <c:numFmt formatCode="ge" sourceLinked="1"/>
        <c:majorTickMark val="none"/>
        <c:minorTickMark val="none"/>
        <c:tickLblPos val="none"/>
        <c:crossAx val="203382144"/>
        <c:crosses val="autoZero"/>
        <c:auto val="1"/>
        <c:lblOffset val="100"/>
        <c:baseTimeUnit val="years"/>
      </c:dateAx>
      <c:valAx>
        <c:axId val="20338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38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60.35</c:v>
                </c:pt>
                <c:pt idx="1">
                  <c:v>60.04</c:v>
                </c:pt>
                <c:pt idx="2">
                  <c:v>60.04</c:v>
                </c:pt>
                <c:pt idx="3">
                  <c:v>60.16</c:v>
                </c:pt>
                <c:pt idx="4">
                  <c:v>60.07</c:v>
                </c:pt>
              </c:numCache>
            </c:numRef>
          </c:val>
          <c:extLst xmlns:c16r2="http://schemas.microsoft.com/office/drawing/2015/06/chart">
            <c:ext xmlns:c16="http://schemas.microsoft.com/office/drawing/2014/chart" uri="{C3380CC4-5D6E-409C-BE32-E72D297353CC}">
              <c16:uniqueId val="{00000000-973D-4CB3-A43A-417C91605B7C}"/>
            </c:ext>
          </c:extLst>
        </c:ser>
        <c:dLbls>
          <c:showLegendKey val="0"/>
          <c:showVal val="0"/>
          <c:showCatName val="0"/>
          <c:showSerName val="0"/>
          <c:showPercent val="0"/>
          <c:showBubbleSize val="0"/>
        </c:dLbls>
        <c:gapWidth val="150"/>
        <c:axId val="204318208"/>
        <c:axId val="20432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64.930000000000007</c:v>
                </c:pt>
                <c:pt idx="1">
                  <c:v>66.02</c:v>
                </c:pt>
                <c:pt idx="2">
                  <c:v>65.900000000000006</c:v>
                </c:pt>
                <c:pt idx="3">
                  <c:v>65.33</c:v>
                </c:pt>
                <c:pt idx="4">
                  <c:v>66.11</c:v>
                </c:pt>
              </c:numCache>
            </c:numRef>
          </c:val>
          <c:smooth val="0"/>
          <c:extLst xmlns:c16r2="http://schemas.microsoft.com/office/drawing/2015/06/chart">
            <c:ext xmlns:c16="http://schemas.microsoft.com/office/drawing/2014/chart" uri="{C3380CC4-5D6E-409C-BE32-E72D297353CC}">
              <c16:uniqueId val="{00000001-973D-4CB3-A43A-417C91605B7C}"/>
            </c:ext>
          </c:extLst>
        </c:ser>
        <c:dLbls>
          <c:showLegendKey val="0"/>
          <c:showVal val="0"/>
          <c:showCatName val="0"/>
          <c:showSerName val="0"/>
          <c:showPercent val="0"/>
          <c:showBubbleSize val="0"/>
        </c:dLbls>
        <c:marker val="1"/>
        <c:smooth val="0"/>
        <c:axId val="204318208"/>
        <c:axId val="204320128"/>
      </c:lineChart>
      <c:dateAx>
        <c:axId val="204318208"/>
        <c:scaling>
          <c:orientation val="minMax"/>
        </c:scaling>
        <c:delete val="1"/>
        <c:axPos val="b"/>
        <c:numFmt formatCode="ge" sourceLinked="1"/>
        <c:majorTickMark val="none"/>
        <c:minorTickMark val="none"/>
        <c:tickLblPos val="none"/>
        <c:crossAx val="204320128"/>
        <c:crosses val="autoZero"/>
        <c:auto val="1"/>
        <c:lblOffset val="100"/>
        <c:baseTimeUnit val="years"/>
      </c:dateAx>
      <c:valAx>
        <c:axId val="20432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31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92.81</c:v>
                </c:pt>
                <c:pt idx="1">
                  <c:v>93.21</c:v>
                </c:pt>
                <c:pt idx="2">
                  <c:v>93.92</c:v>
                </c:pt>
                <c:pt idx="3">
                  <c:v>94.23</c:v>
                </c:pt>
                <c:pt idx="4">
                  <c:v>94.74</c:v>
                </c:pt>
              </c:numCache>
            </c:numRef>
          </c:val>
          <c:extLst xmlns:c16r2="http://schemas.microsoft.com/office/drawing/2015/06/chart">
            <c:ext xmlns:c16="http://schemas.microsoft.com/office/drawing/2014/chart" uri="{C3380CC4-5D6E-409C-BE32-E72D297353CC}">
              <c16:uniqueId val="{00000000-8CB8-43B6-8240-28FC9AB2F716}"/>
            </c:ext>
          </c:extLst>
        </c:ser>
        <c:dLbls>
          <c:showLegendKey val="0"/>
          <c:showVal val="0"/>
          <c:showCatName val="0"/>
          <c:showSerName val="0"/>
          <c:showPercent val="0"/>
          <c:showBubbleSize val="0"/>
        </c:dLbls>
        <c:gapWidth val="150"/>
        <c:axId val="204375936"/>
        <c:axId val="204382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92.69</c:v>
                </c:pt>
                <c:pt idx="1">
                  <c:v>92.96</c:v>
                </c:pt>
                <c:pt idx="2">
                  <c:v>92.8</c:v>
                </c:pt>
                <c:pt idx="3">
                  <c:v>92.64</c:v>
                </c:pt>
                <c:pt idx="4">
                  <c:v>92.98</c:v>
                </c:pt>
              </c:numCache>
            </c:numRef>
          </c:val>
          <c:smooth val="0"/>
          <c:extLst xmlns:c16r2="http://schemas.microsoft.com/office/drawing/2015/06/chart">
            <c:ext xmlns:c16="http://schemas.microsoft.com/office/drawing/2014/chart" uri="{C3380CC4-5D6E-409C-BE32-E72D297353CC}">
              <c16:uniqueId val="{00000001-8CB8-43B6-8240-28FC9AB2F716}"/>
            </c:ext>
          </c:extLst>
        </c:ser>
        <c:dLbls>
          <c:showLegendKey val="0"/>
          <c:showVal val="0"/>
          <c:showCatName val="0"/>
          <c:showSerName val="0"/>
          <c:showPercent val="0"/>
          <c:showBubbleSize val="0"/>
        </c:dLbls>
        <c:marker val="1"/>
        <c:smooth val="0"/>
        <c:axId val="204375936"/>
        <c:axId val="204382208"/>
      </c:lineChart>
      <c:dateAx>
        <c:axId val="204375936"/>
        <c:scaling>
          <c:orientation val="minMax"/>
        </c:scaling>
        <c:delete val="1"/>
        <c:axPos val="b"/>
        <c:numFmt formatCode="ge" sourceLinked="1"/>
        <c:majorTickMark val="none"/>
        <c:minorTickMark val="none"/>
        <c:tickLblPos val="none"/>
        <c:crossAx val="204382208"/>
        <c:crosses val="autoZero"/>
        <c:auto val="1"/>
        <c:lblOffset val="100"/>
        <c:baseTimeUnit val="years"/>
      </c:dateAx>
      <c:valAx>
        <c:axId val="20438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37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75.55</c:v>
                </c:pt>
                <c:pt idx="1">
                  <c:v>75.84</c:v>
                </c:pt>
                <c:pt idx="2">
                  <c:v>74.099999999999994</c:v>
                </c:pt>
                <c:pt idx="3">
                  <c:v>75.69</c:v>
                </c:pt>
                <c:pt idx="4">
                  <c:v>76.64</c:v>
                </c:pt>
              </c:numCache>
            </c:numRef>
          </c:val>
          <c:extLst xmlns:c16r2="http://schemas.microsoft.com/office/drawing/2015/06/chart">
            <c:ext xmlns:c16="http://schemas.microsoft.com/office/drawing/2014/chart" uri="{C3380CC4-5D6E-409C-BE32-E72D297353CC}">
              <c16:uniqueId val="{00000000-BB23-45E1-9C17-CACA9AC2EE61}"/>
            </c:ext>
          </c:extLst>
        </c:ser>
        <c:dLbls>
          <c:showLegendKey val="0"/>
          <c:showVal val="0"/>
          <c:showCatName val="0"/>
          <c:showSerName val="0"/>
          <c:showPercent val="0"/>
          <c:showBubbleSize val="0"/>
        </c:dLbls>
        <c:gapWidth val="150"/>
        <c:axId val="203208576"/>
        <c:axId val="203218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B23-45E1-9C17-CACA9AC2EE61}"/>
            </c:ext>
          </c:extLst>
        </c:ser>
        <c:dLbls>
          <c:showLegendKey val="0"/>
          <c:showVal val="0"/>
          <c:showCatName val="0"/>
          <c:showSerName val="0"/>
          <c:showPercent val="0"/>
          <c:showBubbleSize val="0"/>
        </c:dLbls>
        <c:marker val="1"/>
        <c:smooth val="0"/>
        <c:axId val="203208576"/>
        <c:axId val="203218944"/>
      </c:lineChart>
      <c:dateAx>
        <c:axId val="203208576"/>
        <c:scaling>
          <c:orientation val="minMax"/>
        </c:scaling>
        <c:delete val="1"/>
        <c:axPos val="b"/>
        <c:numFmt formatCode="ge" sourceLinked="1"/>
        <c:majorTickMark val="none"/>
        <c:minorTickMark val="none"/>
        <c:tickLblPos val="none"/>
        <c:crossAx val="203218944"/>
        <c:crosses val="autoZero"/>
        <c:auto val="1"/>
        <c:lblOffset val="100"/>
        <c:baseTimeUnit val="years"/>
      </c:dateAx>
      <c:valAx>
        <c:axId val="20321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20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869-4F2F-9D6F-7F9B2A0AB8AE}"/>
            </c:ext>
          </c:extLst>
        </c:ser>
        <c:dLbls>
          <c:showLegendKey val="0"/>
          <c:showVal val="0"/>
          <c:showCatName val="0"/>
          <c:showSerName val="0"/>
          <c:showPercent val="0"/>
          <c:showBubbleSize val="0"/>
        </c:dLbls>
        <c:gapWidth val="150"/>
        <c:axId val="203979008"/>
        <c:axId val="20398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869-4F2F-9D6F-7F9B2A0AB8AE}"/>
            </c:ext>
          </c:extLst>
        </c:ser>
        <c:dLbls>
          <c:showLegendKey val="0"/>
          <c:showVal val="0"/>
          <c:showCatName val="0"/>
          <c:showSerName val="0"/>
          <c:showPercent val="0"/>
          <c:showBubbleSize val="0"/>
        </c:dLbls>
        <c:marker val="1"/>
        <c:smooth val="0"/>
        <c:axId val="203979008"/>
        <c:axId val="203985280"/>
      </c:lineChart>
      <c:dateAx>
        <c:axId val="203979008"/>
        <c:scaling>
          <c:orientation val="minMax"/>
        </c:scaling>
        <c:delete val="1"/>
        <c:axPos val="b"/>
        <c:numFmt formatCode="ge" sourceLinked="1"/>
        <c:majorTickMark val="none"/>
        <c:minorTickMark val="none"/>
        <c:tickLblPos val="none"/>
        <c:crossAx val="203985280"/>
        <c:crosses val="autoZero"/>
        <c:auto val="1"/>
        <c:lblOffset val="100"/>
        <c:baseTimeUnit val="years"/>
      </c:dateAx>
      <c:valAx>
        <c:axId val="20398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97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303-4C2A-8B8E-92629ECF8C23}"/>
            </c:ext>
          </c:extLst>
        </c:ser>
        <c:dLbls>
          <c:showLegendKey val="0"/>
          <c:showVal val="0"/>
          <c:showCatName val="0"/>
          <c:showSerName val="0"/>
          <c:showPercent val="0"/>
          <c:showBubbleSize val="0"/>
        </c:dLbls>
        <c:gapWidth val="150"/>
        <c:axId val="204085888"/>
        <c:axId val="20409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303-4C2A-8B8E-92629ECF8C23}"/>
            </c:ext>
          </c:extLst>
        </c:ser>
        <c:dLbls>
          <c:showLegendKey val="0"/>
          <c:showVal val="0"/>
          <c:showCatName val="0"/>
          <c:showSerName val="0"/>
          <c:showPercent val="0"/>
          <c:showBubbleSize val="0"/>
        </c:dLbls>
        <c:marker val="1"/>
        <c:smooth val="0"/>
        <c:axId val="204085888"/>
        <c:axId val="204092160"/>
      </c:lineChart>
      <c:dateAx>
        <c:axId val="204085888"/>
        <c:scaling>
          <c:orientation val="minMax"/>
        </c:scaling>
        <c:delete val="1"/>
        <c:axPos val="b"/>
        <c:numFmt formatCode="ge" sourceLinked="1"/>
        <c:majorTickMark val="none"/>
        <c:minorTickMark val="none"/>
        <c:tickLblPos val="none"/>
        <c:crossAx val="204092160"/>
        <c:crosses val="autoZero"/>
        <c:auto val="1"/>
        <c:lblOffset val="100"/>
        <c:baseTimeUnit val="years"/>
      </c:dateAx>
      <c:valAx>
        <c:axId val="20409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08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E3A-44E8-90CA-D4E4D45B9E43}"/>
            </c:ext>
          </c:extLst>
        </c:ser>
        <c:dLbls>
          <c:showLegendKey val="0"/>
          <c:showVal val="0"/>
          <c:showCatName val="0"/>
          <c:showSerName val="0"/>
          <c:showPercent val="0"/>
          <c:showBubbleSize val="0"/>
        </c:dLbls>
        <c:gapWidth val="150"/>
        <c:axId val="204141696"/>
        <c:axId val="20414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E3A-44E8-90CA-D4E4D45B9E43}"/>
            </c:ext>
          </c:extLst>
        </c:ser>
        <c:dLbls>
          <c:showLegendKey val="0"/>
          <c:showVal val="0"/>
          <c:showCatName val="0"/>
          <c:showSerName val="0"/>
          <c:showPercent val="0"/>
          <c:showBubbleSize val="0"/>
        </c:dLbls>
        <c:marker val="1"/>
        <c:smooth val="0"/>
        <c:axId val="204141696"/>
        <c:axId val="204143616"/>
      </c:lineChart>
      <c:dateAx>
        <c:axId val="204141696"/>
        <c:scaling>
          <c:orientation val="minMax"/>
        </c:scaling>
        <c:delete val="1"/>
        <c:axPos val="b"/>
        <c:numFmt formatCode="ge" sourceLinked="1"/>
        <c:majorTickMark val="none"/>
        <c:minorTickMark val="none"/>
        <c:tickLblPos val="none"/>
        <c:crossAx val="204143616"/>
        <c:crosses val="autoZero"/>
        <c:auto val="1"/>
        <c:lblOffset val="100"/>
        <c:baseTimeUnit val="years"/>
      </c:dateAx>
      <c:valAx>
        <c:axId val="20414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14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A54-4377-9B68-987DC3E2F076}"/>
            </c:ext>
          </c:extLst>
        </c:ser>
        <c:dLbls>
          <c:showLegendKey val="0"/>
          <c:showVal val="0"/>
          <c:showCatName val="0"/>
          <c:showSerName val="0"/>
          <c:showPercent val="0"/>
          <c:showBubbleSize val="0"/>
        </c:dLbls>
        <c:gapWidth val="150"/>
        <c:axId val="204177792"/>
        <c:axId val="20417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A54-4377-9B68-987DC3E2F076}"/>
            </c:ext>
          </c:extLst>
        </c:ser>
        <c:dLbls>
          <c:showLegendKey val="0"/>
          <c:showVal val="0"/>
          <c:showCatName val="0"/>
          <c:showSerName val="0"/>
          <c:showPercent val="0"/>
          <c:showBubbleSize val="0"/>
        </c:dLbls>
        <c:marker val="1"/>
        <c:smooth val="0"/>
        <c:axId val="204177792"/>
        <c:axId val="204179712"/>
      </c:lineChart>
      <c:dateAx>
        <c:axId val="204177792"/>
        <c:scaling>
          <c:orientation val="minMax"/>
        </c:scaling>
        <c:delete val="1"/>
        <c:axPos val="b"/>
        <c:numFmt formatCode="ge" sourceLinked="1"/>
        <c:majorTickMark val="none"/>
        <c:minorTickMark val="none"/>
        <c:tickLblPos val="none"/>
        <c:crossAx val="204179712"/>
        <c:crosses val="autoZero"/>
        <c:auto val="1"/>
        <c:lblOffset val="100"/>
        <c:baseTimeUnit val="years"/>
      </c:dateAx>
      <c:valAx>
        <c:axId val="20417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17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435.53</c:v>
                </c:pt>
                <c:pt idx="1">
                  <c:v>410.14</c:v>
                </c:pt>
                <c:pt idx="2">
                  <c:v>404.53</c:v>
                </c:pt>
                <c:pt idx="3">
                  <c:v>370.76</c:v>
                </c:pt>
                <c:pt idx="4">
                  <c:v>322.93</c:v>
                </c:pt>
              </c:numCache>
            </c:numRef>
          </c:val>
          <c:extLst xmlns:c16r2="http://schemas.microsoft.com/office/drawing/2015/06/chart">
            <c:ext xmlns:c16="http://schemas.microsoft.com/office/drawing/2014/chart" uri="{C3380CC4-5D6E-409C-BE32-E72D297353CC}">
              <c16:uniqueId val="{00000000-63B5-4516-A988-995A137A0F09}"/>
            </c:ext>
          </c:extLst>
        </c:ser>
        <c:dLbls>
          <c:showLegendKey val="0"/>
          <c:showVal val="0"/>
          <c:showCatName val="0"/>
          <c:showSerName val="0"/>
          <c:showPercent val="0"/>
          <c:showBubbleSize val="0"/>
        </c:dLbls>
        <c:gapWidth val="150"/>
        <c:axId val="204489472"/>
        <c:axId val="204491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407.62</c:v>
                </c:pt>
                <c:pt idx="1">
                  <c:v>359.02</c:v>
                </c:pt>
                <c:pt idx="2">
                  <c:v>306.97000000000003</c:v>
                </c:pt>
                <c:pt idx="3">
                  <c:v>337.85</c:v>
                </c:pt>
                <c:pt idx="4">
                  <c:v>290.94</c:v>
                </c:pt>
              </c:numCache>
            </c:numRef>
          </c:val>
          <c:smooth val="0"/>
          <c:extLst xmlns:c16r2="http://schemas.microsoft.com/office/drawing/2015/06/chart">
            <c:ext xmlns:c16="http://schemas.microsoft.com/office/drawing/2014/chart" uri="{C3380CC4-5D6E-409C-BE32-E72D297353CC}">
              <c16:uniqueId val="{00000001-63B5-4516-A988-995A137A0F09}"/>
            </c:ext>
          </c:extLst>
        </c:ser>
        <c:dLbls>
          <c:showLegendKey val="0"/>
          <c:showVal val="0"/>
          <c:showCatName val="0"/>
          <c:showSerName val="0"/>
          <c:showPercent val="0"/>
          <c:showBubbleSize val="0"/>
        </c:dLbls>
        <c:marker val="1"/>
        <c:smooth val="0"/>
        <c:axId val="204489472"/>
        <c:axId val="204491392"/>
      </c:lineChart>
      <c:dateAx>
        <c:axId val="204489472"/>
        <c:scaling>
          <c:orientation val="minMax"/>
        </c:scaling>
        <c:delete val="1"/>
        <c:axPos val="b"/>
        <c:numFmt formatCode="ge" sourceLinked="1"/>
        <c:majorTickMark val="none"/>
        <c:minorTickMark val="none"/>
        <c:tickLblPos val="none"/>
        <c:crossAx val="204491392"/>
        <c:crosses val="autoZero"/>
        <c:auto val="1"/>
        <c:lblOffset val="100"/>
        <c:baseTimeUnit val="years"/>
      </c:dateAx>
      <c:valAx>
        <c:axId val="20449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48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FEC-4ECC-A86D-D358542F1F34}"/>
            </c:ext>
          </c:extLst>
        </c:ser>
        <c:dLbls>
          <c:showLegendKey val="0"/>
          <c:showVal val="0"/>
          <c:showCatName val="0"/>
          <c:showSerName val="0"/>
          <c:showPercent val="0"/>
          <c:showBubbleSize val="0"/>
        </c:dLbls>
        <c:gapWidth val="150"/>
        <c:axId val="204522624"/>
        <c:axId val="204524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1FEC-4ECC-A86D-D358542F1F34}"/>
            </c:ext>
          </c:extLst>
        </c:ser>
        <c:dLbls>
          <c:showLegendKey val="0"/>
          <c:showVal val="0"/>
          <c:showCatName val="0"/>
          <c:showSerName val="0"/>
          <c:showPercent val="0"/>
          <c:showBubbleSize val="0"/>
        </c:dLbls>
        <c:marker val="1"/>
        <c:smooth val="0"/>
        <c:axId val="204522624"/>
        <c:axId val="204524544"/>
      </c:lineChart>
      <c:dateAx>
        <c:axId val="204522624"/>
        <c:scaling>
          <c:orientation val="minMax"/>
        </c:scaling>
        <c:delete val="1"/>
        <c:axPos val="b"/>
        <c:numFmt formatCode="ge" sourceLinked="1"/>
        <c:majorTickMark val="none"/>
        <c:minorTickMark val="none"/>
        <c:tickLblPos val="none"/>
        <c:crossAx val="204524544"/>
        <c:crosses val="autoZero"/>
        <c:auto val="1"/>
        <c:lblOffset val="100"/>
        <c:baseTimeUnit val="years"/>
      </c:dateAx>
      <c:valAx>
        <c:axId val="20452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52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63.29</c:v>
                </c:pt>
                <c:pt idx="1">
                  <c:v>64.38</c:v>
                </c:pt>
                <c:pt idx="2">
                  <c:v>59.19</c:v>
                </c:pt>
                <c:pt idx="3">
                  <c:v>58.93</c:v>
                </c:pt>
                <c:pt idx="4">
                  <c:v>64.14</c:v>
                </c:pt>
              </c:numCache>
            </c:numRef>
          </c:val>
          <c:extLst xmlns:c16r2="http://schemas.microsoft.com/office/drawing/2015/06/chart">
            <c:ext xmlns:c16="http://schemas.microsoft.com/office/drawing/2014/chart" uri="{C3380CC4-5D6E-409C-BE32-E72D297353CC}">
              <c16:uniqueId val="{00000000-D8F3-4D5D-9F5F-1F7EF46358C8}"/>
            </c:ext>
          </c:extLst>
        </c:ser>
        <c:dLbls>
          <c:showLegendKey val="0"/>
          <c:showVal val="0"/>
          <c:showCatName val="0"/>
          <c:showSerName val="0"/>
          <c:showPercent val="0"/>
          <c:showBubbleSize val="0"/>
        </c:dLbls>
        <c:gapWidth val="150"/>
        <c:axId val="204297728"/>
        <c:axId val="204299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66.680000000000007</c:v>
                </c:pt>
                <c:pt idx="1">
                  <c:v>60.18</c:v>
                </c:pt>
                <c:pt idx="2">
                  <c:v>58.19</c:v>
                </c:pt>
                <c:pt idx="3">
                  <c:v>56.65</c:v>
                </c:pt>
                <c:pt idx="4">
                  <c:v>55.61</c:v>
                </c:pt>
              </c:numCache>
            </c:numRef>
          </c:val>
          <c:smooth val="0"/>
          <c:extLst xmlns:c16r2="http://schemas.microsoft.com/office/drawing/2015/06/chart">
            <c:ext xmlns:c16="http://schemas.microsoft.com/office/drawing/2014/chart" uri="{C3380CC4-5D6E-409C-BE32-E72D297353CC}">
              <c16:uniqueId val="{00000001-D8F3-4D5D-9F5F-1F7EF46358C8}"/>
            </c:ext>
          </c:extLst>
        </c:ser>
        <c:dLbls>
          <c:showLegendKey val="0"/>
          <c:showVal val="0"/>
          <c:showCatName val="0"/>
          <c:showSerName val="0"/>
          <c:showPercent val="0"/>
          <c:showBubbleSize val="0"/>
        </c:dLbls>
        <c:marker val="1"/>
        <c:smooth val="0"/>
        <c:axId val="204297728"/>
        <c:axId val="204299648"/>
      </c:lineChart>
      <c:dateAx>
        <c:axId val="204297728"/>
        <c:scaling>
          <c:orientation val="minMax"/>
        </c:scaling>
        <c:delete val="1"/>
        <c:axPos val="b"/>
        <c:numFmt formatCode="ge" sourceLinked="1"/>
        <c:majorTickMark val="none"/>
        <c:minorTickMark val="none"/>
        <c:tickLblPos val="none"/>
        <c:crossAx val="204299648"/>
        <c:crosses val="autoZero"/>
        <c:auto val="1"/>
        <c:lblOffset val="100"/>
        <c:baseTimeUnit val="years"/>
      </c:dateAx>
      <c:valAx>
        <c:axId val="20429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29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1" zoomScaleNormal="100" workbookViewId="0">
      <selection activeCell="BL16" sqref="BL16:BZ44"/>
    </sheetView>
  </sheetViews>
  <sheetFormatPr defaultColWidth="2.6640625" defaultRowHeight="13.2" x14ac:dyDescent="0.2"/>
  <cols>
    <col min="1" max="1" width="2.6640625" customWidth="1"/>
    <col min="2" max="52" width="3.77734375" customWidth="1"/>
    <col min="53" max="53" width="3" customWidth="1"/>
    <col min="54"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広島県</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法非適用</v>
      </c>
      <c r="C8" s="48"/>
      <c r="D8" s="48"/>
      <c r="E8" s="48"/>
      <c r="F8" s="48"/>
      <c r="G8" s="48"/>
      <c r="H8" s="48"/>
      <c r="I8" s="48" t="str">
        <f>データ!J6</f>
        <v>下水道事業</v>
      </c>
      <c r="J8" s="48"/>
      <c r="K8" s="48"/>
      <c r="L8" s="48"/>
      <c r="M8" s="48"/>
      <c r="N8" s="48"/>
      <c r="O8" s="48"/>
      <c r="P8" s="48" t="str">
        <f>データ!K6</f>
        <v>流域下水道</v>
      </c>
      <c r="Q8" s="48"/>
      <c r="R8" s="48"/>
      <c r="S8" s="48"/>
      <c r="T8" s="48"/>
      <c r="U8" s="48"/>
      <c r="V8" s="48"/>
      <c r="W8" s="48" t="str">
        <f>データ!L6</f>
        <v>E1</v>
      </c>
      <c r="X8" s="48"/>
      <c r="Y8" s="48"/>
      <c r="Z8" s="48"/>
      <c r="AA8" s="48"/>
      <c r="AB8" s="48"/>
      <c r="AC8" s="48"/>
      <c r="AD8" s="49" t="str">
        <f>データ!$M$6</f>
        <v>非設置</v>
      </c>
      <c r="AE8" s="49"/>
      <c r="AF8" s="49"/>
      <c r="AG8" s="49"/>
      <c r="AH8" s="49"/>
      <c r="AI8" s="49"/>
      <c r="AJ8" s="49"/>
      <c r="AK8" s="3"/>
      <c r="AL8" s="50">
        <f>データ!S6</f>
        <v>2838632</v>
      </c>
      <c r="AM8" s="50"/>
      <c r="AN8" s="50"/>
      <c r="AO8" s="50"/>
      <c r="AP8" s="50"/>
      <c r="AQ8" s="50"/>
      <c r="AR8" s="50"/>
      <c r="AS8" s="50"/>
      <c r="AT8" s="45">
        <f>データ!T6</f>
        <v>8479.61</v>
      </c>
      <c r="AU8" s="45"/>
      <c r="AV8" s="45"/>
      <c r="AW8" s="45"/>
      <c r="AX8" s="45"/>
      <c r="AY8" s="45"/>
      <c r="AZ8" s="45"/>
      <c r="BA8" s="45"/>
      <c r="BB8" s="45">
        <f>データ!U6</f>
        <v>334.76</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32.770000000000003</v>
      </c>
      <c r="Q10" s="45"/>
      <c r="R10" s="45"/>
      <c r="S10" s="45"/>
      <c r="T10" s="45"/>
      <c r="U10" s="45"/>
      <c r="V10" s="45"/>
      <c r="W10" s="45">
        <f>データ!Q6</f>
        <v>100</v>
      </c>
      <c r="X10" s="45"/>
      <c r="Y10" s="45"/>
      <c r="Z10" s="45"/>
      <c r="AA10" s="45"/>
      <c r="AB10" s="45"/>
      <c r="AC10" s="45"/>
      <c r="AD10" s="50">
        <f>データ!R6</f>
        <v>0</v>
      </c>
      <c r="AE10" s="50"/>
      <c r="AF10" s="50"/>
      <c r="AG10" s="50"/>
      <c r="AH10" s="50"/>
      <c r="AI10" s="50"/>
      <c r="AJ10" s="50"/>
      <c r="AK10" s="2"/>
      <c r="AL10" s="50">
        <f>データ!V6</f>
        <v>688889</v>
      </c>
      <c r="AM10" s="50"/>
      <c r="AN10" s="50"/>
      <c r="AO10" s="50"/>
      <c r="AP10" s="50"/>
      <c r="AQ10" s="50"/>
      <c r="AR10" s="50"/>
      <c r="AS10" s="50"/>
      <c r="AT10" s="45">
        <f>データ!W6</f>
        <v>128.72</v>
      </c>
      <c r="AU10" s="45"/>
      <c r="AV10" s="45"/>
      <c r="AW10" s="45"/>
      <c r="AX10" s="45"/>
      <c r="AY10" s="45"/>
      <c r="AZ10" s="45"/>
      <c r="BA10" s="45"/>
      <c r="BB10" s="45">
        <f>データ!X6</f>
        <v>5351.84</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2">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114</v>
      </c>
      <c r="BM16" s="76"/>
      <c r="BN16" s="76"/>
      <c r="BO16" s="76"/>
      <c r="BP16" s="76"/>
      <c r="BQ16" s="76"/>
      <c r="BR16" s="76"/>
      <c r="BS16" s="76"/>
      <c r="BT16" s="76"/>
      <c r="BU16" s="76"/>
      <c r="BV16" s="76"/>
      <c r="BW16" s="76"/>
      <c r="BX16" s="76"/>
      <c r="BY16" s="76"/>
      <c r="BZ16" s="77"/>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5"/>
      <c r="BM34" s="76"/>
      <c r="BN34" s="76"/>
      <c r="BO34" s="76"/>
      <c r="BP34" s="76"/>
      <c r="BQ34" s="76"/>
      <c r="BR34" s="76"/>
      <c r="BS34" s="76"/>
      <c r="BT34" s="76"/>
      <c r="BU34" s="76"/>
      <c r="BV34" s="76"/>
      <c r="BW34" s="76"/>
      <c r="BX34" s="76"/>
      <c r="BY34" s="76"/>
      <c r="BZ34" s="77"/>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5"/>
      <c r="BM35" s="76"/>
      <c r="BN35" s="76"/>
      <c r="BO35" s="76"/>
      <c r="BP35" s="76"/>
      <c r="BQ35" s="76"/>
      <c r="BR35" s="76"/>
      <c r="BS35" s="76"/>
      <c r="BT35" s="76"/>
      <c r="BU35" s="76"/>
      <c r="BV35" s="76"/>
      <c r="BW35" s="76"/>
      <c r="BX35" s="76"/>
      <c r="BY35" s="76"/>
      <c r="BZ35" s="77"/>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113</v>
      </c>
      <c r="BM47" s="54"/>
      <c r="BN47" s="54"/>
      <c r="BO47" s="54"/>
      <c r="BP47" s="54"/>
      <c r="BQ47" s="54"/>
      <c r="BR47" s="54"/>
      <c r="BS47" s="54"/>
      <c r="BT47" s="54"/>
      <c r="BU47" s="54"/>
      <c r="BV47" s="54"/>
      <c r="BW47" s="54"/>
      <c r="BX47" s="54"/>
      <c r="BY47" s="54"/>
      <c r="BZ47" s="5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2">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【292.02】</v>
      </c>
      <c r="I86" s="26" t="str">
        <f>データ!CA6</f>
        <v>【0.00】</v>
      </c>
      <c r="J86" s="26" t="str">
        <f>データ!CL6</f>
        <v>【56.10】</v>
      </c>
      <c r="K86" s="26" t="str">
        <f>データ!CW6</f>
        <v>【66.05】</v>
      </c>
      <c r="L86" s="26" t="str">
        <f>データ!DH6</f>
        <v>【92.79】</v>
      </c>
      <c r="M86" s="26" t="s">
        <v>44</v>
      </c>
      <c r="N86" s="26" t="s">
        <v>45</v>
      </c>
      <c r="O86" s="26" t="str">
        <f>データ!EO6</f>
        <v>【0.06】</v>
      </c>
    </row>
  </sheetData>
  <sheetProtection algorithmName="SHA-512" hashValue="mmqhAsLxoXsyIhjndaPVWTEfJqdsS2MDh4iHqInqxvIz0dqhQ2z5qqzVEME5KfHaIdX63uYf62nuIhnljaqwxA==" saltValue="9SHRNJ1DQFkT1N4t2Fy8I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48</v>
      </c>
      <c r="B3" s="29" t="s">
        <v>49</v>
      </c>
      <c r="C3" s="29" t="s">
        <v>50</v>
      </c>
      <c r="D3" s="29" t="s">
        <v>51</v>
      </c>
      <c r="E3" s="29" t="s">
        <v>52</v>
      </c>
      <c r="F3" s="29" t="s">
        <v>53</v>
      </c>
      <c r="G3" s="29" t="s">
        <v>54</v>
      </c>
      <c r="H3" s="82" t="s">
        <v>55</v>
      </c>
      <c r="I3" s="83"/>
      <c r="J3" s="83"/>
      <c r="K3" s="83"/>
      <c r="L3" s="83"/>
      <c r="M3" s="83"/>
      <c r="N3" s="83"/>
      <c r="O3" s="83"/>
      <c r="P3" s="83"/>
      <c r="Q3" s="83"/>
      <c r="R3" s="83"/>
      <c r="S3" s="83"/>
      <c r="T3" s="83"/>
      <c r="U3" s="83"/>
      <c r="V3" s="83"/>
      <c r="W3" s="83"/>
      <c r="X3" s="84"/>
      <c r="Y3" s="88" t="s">
        <v>56</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57</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2">
      <c r="A4" s="28" t="s">
        <v>58</v>
      </c>
      <c r="B4" s="30"/>
      <c r="C4" s="30"/>
      <c r="D4" s="30"/>
      <c r="E4" s="30"/>
      <c r="F4" s="30"/>
      <c r="G4" s="30"/>
      <c r="H4" s="85"/>
      <c r="I4" s="86"/>
      <c r="J4" s="86"/>
      <c r="K4" s="86"/>
      <c r="L4" s="86"/>
      <c r="M4" s="86"/>
      <c r="N4" s="86"/>
      <c r="O4" s="86"/>
      <c r="P4" s="86"/>
      <c r="Q4" s="86"/>
      <c r="R4" s="86"/>
      <c r="S4" s="86"/>
      <c r="T4" s="86"/>
      <c r="U4" s="86"/>
      <c r="V4" s="86"/>
      <c r="W4" s="86"/>
      <c r="X4" s="87"/>
      <c r="Y4" s="81" t="s">
        <v>59</v>
      </c>
      <c r="Z4" s="81"/>
      <c r="AA4" s="81"/>
      <c r="AB4" s="81"/>
      <c r="AC4" s="81"/>
      <c r="AD4" s="81"/>
      <c r="AE4" s="81"/>
      <c r="AF4" s="81"/>
      <c r="AG4" s="81"/>
      <c r="AH4" s="81"/>
      <c r="AI4" s="81"/>
      <c r="AJ4" s="81" t="s">
        <v>60</v>
      </c>
      <c r="AK4" s="81"/>
      <c r="AL4" s="81"/>
      <c r="AM4" s="81"/>
      <c r="AN4" s="81"/>
      <c r="AO4" s="81"/>
      <c r="AP4" s="81"/>
      <c r="AQ4" s="81"/>
      <c r="AR4" s="81"/>
      <c r="AS4" s="81"/>
      <c r="AT4" s="81"/>
      <c r="AU4" s="81" t="s">
        <v>61</v>
      </c>
      <c r="AV4" s="81"/>
      <c r="AW4" s="81"/>
      <c r="AX4" s="81"/>
      <c r="AY4" s="81"/>
      <c r="AZ4" s="81"/>
      <c r="BA4" s="81"/>
      <c r="BB4" s="81"/>
      <c r="BC4" s="81"/>
      <c r="BD4" s="81"/>
      <c r="BE4" s="81"/>
      <c r="BF4" s="81" t="s">
        <v>62</v>
      </c>
      <c r="BG4" s="81"/>
      <c r="BH4" s="81"/>
      <c r="BI4" s="81"/>
      <c r="BJ4" s="81"/>
      <c r="BK4" s="81"/>
      <c r="BL4" s="81"/>
      <c r="BM4" s="81"/>
      <c r="BN4" s="81"/>
      <c r="BO4" s="81"/>
      <c r="BP4" s="81"/>
      <c r="BQ4" s="81" t="s">
        <v>63</v>
      </c>
      <c r="BR4" s="81"/>
      <c r="BS4" s="81"/>
      <c r="BT4" s="81"/>
      <c r="BU4" s="81"/>
      <c r="BV4" s="81"/>
      <c r="BW4" s="81"/>
      <c r="BX4" s="81"/>
      <c r="BY4" s="81"/>
      <c r="BZ4" s="81"/>
      <c r="CA4" s="81"/>
      <c r="CB4" s="81" t="s">
        <v>64</v>
      </c>
      <c r="CC4" s="81"/>
      <c r="CD4" s="81"/>
      <c r="CE4" s="81"/>
      <c r="CF4" s="81"/>
      <c r="CG4" s="81"/>
      <c r="CH4" s="81"/>
      <c r="CI4" s="81"/>
      <c r="CJ4" s="81"/>
      <c r="CK4" s="81"/>
      <c r="CL4" s="81"/>
      <c r="CM4" s="81" t="s">
        <v>65</v>
      </c>
      <c r="CN4" s="81"/>
      <c r="CO4" s="81"/>
      <c r="CP4" s="81"/>
      <c r="CQ4" s="81"/>
      <c r="CR4" s="81"/>
      <c r="CS4" s="81"/>
      <c r="CT4" s="81"/>
      <c r="CU4" s="81"/>
      <c r="CV4" s="81"/>
      <c r="CW4" s="81"/>
      <c r="CX4" s="81" t="s">
        <v>66</v>
      </c>
      <c r="CY4" s="81"/>
      <c r="CZ4" s="81"/>
      <c r="DA4" s="81"/>
      <c r="DB4" s="81"/>
      <c r="DC4" s="81"/>
      <c r="DD4" s="81"/>
      <c r="DE4" s="81"/>
      <c r="DF4" s="81"/>
      <c r="DG4" s="81"/>
      <c r="DH4" s="81"/>
      <c r="DI4" s="81" t="s">
        <v>67</v>
      </c>
      <c r="DJ4" s="81"/>
      <c r="DK4" s="81"/>
      <c r="DL4" s="81"/>
      <c r="DM4" s="81"/>
      <c r="DN4" s="81"/>
      <c r="DO4" s="81"/>
      <c r="DP4" s="81"/>
      <c r="DQ4" s="81"/>
      <c r="DR4" s="81"/>
      <c r="DS4" s="81"/>
      <c r="DT4" s="81" t="s">
        <v>68</v>
      </c>
      <c r="DU4" s="81"/>
      <c r="DV4" s="81"/>
      <c r="DW4" s="81"/>
      <c r="DX4" s="81"/>
      <c r="DY4" s="81"/>
      <c r="DZ4" s="81"/>
      <c r="EA4" s="81"/>
      <c r="EB4" s="81"/>
      <c r="EC4" s="81"/>
      <c r="ED4" s="81"/>
      <c r="EE4" s="81" t="s">
        <v>69</v>
      </c>
      <c r="EF4" s="81"/>
      <c r="EG4" s="81"/>
      <c r="EH4" s="81"/>
      <c r="EI4" s="81"/>
      <c r="EJ4" s="81"/>
      <c r="EK4" s="81"/>
      <c r="EL4" s="81"/>
      <c r="EM4" s="81"/>
      <c r="EN4" s="81"/>
      <c r="EO4" s="81"/>
    </row>
    <row r="5" spans="1:145" x14ac:dyDescent="0.2">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2">
      <c r="A6" s="28" t="s">
        <v>98</v>
      </c>
      <c r="B6" s="33">
        <f>B7</f>
        <v>2018</v>
      </c>
      <c r="C6" s="33">
        <f t="shared" ref="C6:X6" si="3">C7</f>
        <v>340006</v>
      </c>
      <c r="D6" s="33">
        <f t="shared" si="3"/>
        <v>47</v>
      </c>
      <c r="E6" s="33">
        <f t="shared" si="3"/>
        <v>17</v>
      </c>
      <c r="F6" s="33">
        <f t="shared" si="3"/>
        <v>3</v>
      </c>
      <c r="G6" s="33">
        <f t="shared" si="3"/>
        <v>0</v>
      </c>
      <c r="H6" s="33" t="str">
        <f t="shared" si="3"/>
        <v>広島県</v>
      </c>
      <c r="I6" s="33" t="str">
        <f t="shared" si="3"/>
        <v>法非適用</v>
      </c>
      <c r="J6" s="33" t="str">
        <f t="shared" si="3"/>
        <v>下水道事業</v>
      </c>
      <c r="K6" s="33" t="str">
        <f t="shared" si="3"/>
        <v>流域下水道</v>
      </c>
      <c r="L6" s="33" t="str">
        <f t="shared" si="3"/>
        <v>E1</v>
      </c>
      <c r="M6" s="33" t="str">
        <f t="shared" si="3"/>
        <v>非設置</v>
      </c>
      <c r="N6" s="34" t="str">
        <f t="shared" si="3"/>
        <v>-</v>
      </c>
      <c r="O6" s="34" t="str">
        <f t="shared" si="3"/>
        <v>該当数値なし</v>
      </c>
      <c r="P6" s="34">
        <f t="shared" si="3"/>
        <v>32.770000000000003</v>
      </c>
      <c r="Q6" s="34">
        <f t="shared" si="3"/>
        <v>100</v>
      </c>
      <c r="R6" s="34">
        <f t="shared" si="3"/>
        <v>0</v>
      </c>
      <c r="S6" s="34">
        <f t="shared" si="3"/>
        <v>2838632</v>
      </c>
      <c r="T6" s="34">
        <f t="shared" si="3"/>
        <v>8479.61</v>
      </c>
      <c r="U6" s="34">
        <f t="shared" si="3"/>
        <v>334.76</v>
      </c>
      <c r="V6" s="34">
        <f t="shared" si="3"/>
        <v>688889</v>
      </c>
      <c r="W6" s="34">
        <f t="shared" si="3"/>
        <v>128.72</v>
      </c>
      <c r="X6" s="34">
        <f t="shared" si="3"/>
        <v>5351.84</v>
      </c>
      <c r="Y6" s="35">
        <f>IF(Y7="",NA(),Y7)</f>
        <v>75.55</v>
      </c>
      <c r="Z6" s="35">
        <f t="shared" ref="Z6:AH6" si="4">IF(Z7="",NA(),Z7)</f>
        <v>75.84</v>
      </c>
      <c r="AA6" s="35">
        <f t="shared" si="4"/>
        <v>74.099999999999994</v>
      </c>
      <c r="AB6" s="35">
        <f t="shared" si="4"/>
        <v>75.69</v>
      </c>
      <c r="AC6" s="35">
        <f t="shared" si="4"/>
        <v>76.64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435.53</v>
      </c>
      <c r="BG6" s="35">
        <f t="shared" ref="BG6:BO6" si="7">IF(BG7="",NA(),BG7)</f>
        <v>410.14</v>
      </c>
      <c r="BH6" s="35">
        <f t="shared" si="7"/>
        <v>404.53</v>
      </c>
      <c r="BI6" s="35">
        <f t="shared" si="7"/>
        <v>370.76</v>
      </c>
      <c r="BJ6" s="35">
        <f t="shared" si="7"/>
        <v>322.93</v>
      </c>
      <c r="BK6" s="35">
        <f t="shared" si="7"/>
        <v>407.62</v>
      </c>
      <c r="BL6" s="35">
        <f t="shared" si="7"/>
        <v>359.02</v>
      </c>
      <c r="BM6" s="35">
        <f t="shared" si="7"/>
        <v>306.97000000000003</v>
      </c>
      <c r="BN6" s="35">
        <f t="shared" si="7"/>
        <v>337.85</v>
      </c>
      <c r="BO6" s="35">
        <f t="shared" si="7"/>
        <v>290.94</v>
      </c>
      <c r="BP6" s="34" t="str">
        <f>IF(BP7="","",IF(BP7="-","【-】","【"&amp;SUBSTITUTE(TEXT(BP7,"#,##0.00"),"-","△")&amp;"】"))</f>
        <v>【292.02】</v>
      </c>
      <c r="BQ6" s="34">
        <f>IF(BQ7="",NA(),BQ7)</f>
        <v>0</v>
      </c>
      <c r="BR6" s="34">
        <f t="shared" ref="BR6:BZ6" si="8">IF(BR7="",NA(),BR7)</f>
        <v>0</v>
      </c>
      <c r="BS6" s="34">
        <f t="shared" si="8"/>
        <v>0</v>
      </c>
      <c r="BT6" s="34">
        <f t="shared" si="8"/>
        <v>0</v>
      </c>
      <c r="BU6" s="34">
        <f t="shared" si="8"/>
        <v>0</v>
      </c>
      <c r="BV6" s="34">
        <f t="shared" si="8"/>
        <v>0</v>
      </c>
      <c r="BW6" s="34">
        <f t="shared" si="8"/>
        <v>0</v>
      </c>
      <c r="BX6" s="34">
        <f t="shared" si="8"/>
        <v>0</v>
      </c>
      <c r="BY6" s="34">
        <f t="shared" si="8"/>
        <v>0</v>
      </c>
      <c r="BZ6" s="34">
        <f t="shared" si="8"/>
        <v>0</v>
      </c>
      <c r="CA6" s="34" t="str">
        <f>IF(CA7="","",IF(CA7="-","【-】","【"&amp;SUBSTITUTE(TEXT(CA7,"#,##0.00"),"-","△")&amp;"】"))</f>
        <v>【0.00】</v>
      </c>
      <c r="CB6" s="35">
        <f>IF(CB7="",NA(),CB7)</f>
        <v>63.29</v>
      </c>
      <c r="CC6" s="35">
        <f t="shared" ref="CC6:CK6" si="9">IF(CC7="",NA(),CC7)</f>
        <v>64.38</v>
      </c>
      <c r="CD6" s="35">
        <f t="shared" si="9"/>
        <v>59.19</v>
      </c>
      <c r="CE6" s="35">
        <f t="shared" si="9"/>
        <v>58.93</v>
      </c>
      <c r="CF6" s="35">
        <f t="shared" si="9"/>
        <v>64.14</v>
      </c>
      <c r="CG6" s="35">
        <f t="shared" si="9"/>
        <v>66.680000000000007</v>
      </c>
      <c r="CH6" s="35">
        <f t="shared" si="9"/>
        <v>60.18</v>
      </c>
      <c r="CI6" s="35">
        <f t="shared" si="9"/>
        <v>58.19</v>
      </c>
      <c r="CJ6" s="35">
        <f t="shared" si="9"/>
        <v>56.65</v>
      </c>
      <c r="CK6" s="35">
        <f t="shared" si="9"/>
        <v>55.61</v>
      </c>
      <c r="CL6" s="34" t="str">
        <f>IF(CL7="","",IF(CL7="-","【-】","【"&amp;SUBSTITUTE(TEXT(CL7,"#,##0.00"),"-","△")&amp;"】"))</f>
        <v>【56.10】</v>
      </c>
      <c r="CM6" s="35">
        <f>IF(CM7="",NA(),CM7)</f>
        <v>60.35</v>
      </c>
      <c r="CN6" s="35">
        <f t="shared" ref="CN6:CV6" si="10">IF(CN7="",NA(),CN7)</f>
        <v>60.04</v>
      </c>
      <c r="CO6" s="35">
        <f t="shared" si="10"/>
        <v>60.04</v>
      </c>
      <c r="CP6" s="35">
        <f t="shared" si="10"/>
        <v>60.16</v>
      </c>
      <c r="CQ6" s="35">
        <f t="shared" si="10"/>
        <v>60.07</v>
      </c>
      <c r="CR6" s="35">
        <f t="shared" si="10"/>
        <v>64.930000000000007</v>
      </c>
      <c r="CS6" s="35">
        <f t="shared" si="10"/>
        <v>66.02</v>
      </c>
      <c r="CT6" s="35">
        <f t="shared" si="10"/>
        <v>65.900000000000006</v>
      </c>
      <c r="CU6" s="35">
        <f t="shared" si="10"/>
        <v>65.33</v>
      </c>
      <c r="CV6" s="35">
        <f t="shared" si="10"/>
        <v>66.11</v>
      </c>
      <c r="CW6" s="34" t="str">
        <f>IF(CW7="","",IF(CW7="-","【-】","【"&amp;SUBSTITUTE(TEXT(CW7,"#,##0.00"),"-","△")&amp;"】"))</f>
        <v>【66.05】</v>
      </c>
      <c r="CX6" s="35">
        <f>IF(CX7="",NA(),CX7)</f>
        <v>92.81</v>
      </c>
      <c r="CY6" s="35">
        <f t="shared" ref="CY6:DG6" si="11">IF(CY7="",NA(),CY7)</f>
        <v>93.21</v>
      </c>
      <c r="CZ6" s="35">
        <f t="shared" si="11"/>
        <v>93.92</v>
      </c>
      <c r="DA6" s="35">
        <f t="shared" si="11"/>
        <v>94.23</v>
      </c>
      <c r="DB6" s="35">
        <f t="shared" si="11"/>
        <v>94.74</v>
      </c>
      <c r="DC6" s="35">
        <f t="shared" si="11"/>
        <v>92.69</v>
      </c>
      <c r="DD6" s="35">
        <f t="shared" si="11"/>
        <v>92.96</v>
      </c>
      <c r="DE6" s="35">
        <f t="shared" si="11"/>
        <v>92.8</v>
      </c>
      <c r="DF6" s="35">
        <f t="shared" si="11"/>
        <v>92.64</v>
      </c>
      <c r="DG6" s="35">
        <f t="shared" si="11"/>
        <v>92.98</v>
      </c>
      <c r="DH6" s="34" t="str">
        <f>IF(DH7="","",IF(DH7="-","【-】","【"&amp;SUBSTITUTE(TEXT(DH7,"#,##0.00"),"-","△")&amp;"】"))</f>
        <v>【92.79】</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0.42</v>
      </c>
      <c r="EF6" s="35">
        <f t="shared" ref="EF6:EN6" si="14">IF(EF7="",NA(),EF7)</f>
        <v>0.41</v>
      </c>
      <c r="EG6" s="35">
        <f t="shared" si="14"/>
        <v>0.36</v>
      </c>
      <c r="EH6" s="35">
        <f t="shared" si="14"/>
        <v>0.36</v>
      </c>
      <c r="EI6" s="34">
        <f t="shared" si="14"/>
        <v>0</v>
      </c>
      <c r="EJ6" s="35">
        <f t="shared" si="14"/>
        <v>0.12</v>
      </c>
      <c r="EK6" s="35">
        <f t="shared" si="14"/>
        <v>7.0000000000000007E-2</v>
      </c>
      <c r="EL6" s="35">
        <f t="shared" si="14"/>
        <v>7.0000000000000007E-2</v>
      </c>
      <c r="EM6" s="35">
        <f t="shared" si="14"/>
        <v>0.17</v>
      </c>
      <c r="EN6" s="35">
        <f t="shared" si="14"/>
        <v>0.05</v>
      </c>
      <c r="EO6" s="34" t="str">
        <f>IF(EO7="","",IF(EO7="-","【-】","【"&amp;SUBSTITUTE(TEXT(EO7,"#,##0.00"),"-","△")&amp;"】"))</f>
        <v>【0.06】</v>
      </c>
    </row>
    <row r="7" spans="1:145" s="36" customFormat="1" x14ac:dyDescent="0.2">
      <c r="A7" s="28"/>
      <c r="B7" s="37">
        <v>2018</v>
      </c>
      <c r="C7" s="37">
        <v>340006</v>
      </c>
      <c r="D7" s="37">
        <v>47</v>
      </c>
      <c r="E7" s="37">
        <v>17</v>
      </c>
      <c r="F7" s="37">
        <v>3</v>
      </c>
      <c r="G7" s="37">
        <v>0</v>
      </c>
      <c r="H7" s="37" t="s">
        <v>99</v>
      </c>
      <c r="I7" s="37" t="s">
        <v>100</v>
      </c>
      <c r="J7" s="37" t="s">
        <v>101</v>
      </c>
      <c r="K7" s="37" t="s">
        <v>102</v>
      </c>
      <c r="L7" s="37" t="s">
        <v>103</v>
      </c>
      <c r="M7" s="37" t="s">
        <v>104</v>
      </c>
      <c r="N7" s="38" t="s">
        <v>105</v>
      </c>
      <c r="O7" s="38" t="s">
        <v>106</v>
      </c>
      <c r="P7" s="38">
        <v>32.770000000000003</v>
      </c>
      <c r="Q7" s="38">
        <v>100</v>
      </c>
      <c r="R7" s="38">
        <v>0</v>
      </c>
      <c r="S7" s="38">
        <v>2838632</v>
      </c>
      <c r="T7" s="38">
        <v>8479.61</v>
      </c>
      <c r="U7" s="38">
        <v>334.76</v>
      </c>
      <c r="V7" s="38">
        <v>688889</v>
      </c>
      <c r="W7" s="38">
        <v>128.72</v>
      </c>
      <c r="X7" s="38">
        <v>5351.84</v>
      </c>
      <c r="Y7" s="38">
        <v>75.55</v>
      </c>
      <c r="Z7" s="38">
        <v>75.84</v>
      </c>
      <c r="AA7" s="38">
        <v>74.099999999999994</v>
      </c>
      <c r="AB7" s="38">
        <v>75.69</v>
      </c>
      <c r="AC7" s="38">
        <v>76.64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435.53</v>
      </c>
      <c r="BG7" s="38">
        <v>410.14</v>
      </c>
      <c r="BH7" s="38">
        <v>404.53</v>
      </c>
      <c r="BI7" s="38">
        <v>370.76</v>
      </c>
      <c r="BJ7" s="38">
        <v>322.93</v>
      </c>
      <c r="BK7" s="38">
        <v>407.62</v>
      </c>
      <c r="BL7" s="38">
        <v>359.02</v>
      </c>
      <c r="BM7" s="38">
        <v>306.97000000000003</v>
      </c>
      <c r="BN7" s="38">
        <v>337.85</v>
      </c>
      <c r="BO7" s="38">
        <v>290.94</v>
      </c>
      <c r="BP7" s="38">
        <v>292.02</v>
      </c>
      <c r="BQ7" s="38">
        <v>0</v>
      </c>
      <c r="BR7" s="38">
        <v>0</v>
      </c>
      <c r="BS7" s="38">
        <v>0</v>
      </c>
      <c r="BT7" s="38">
        <v>0</v>
      </c>
      <c r="BU7" s="38">
        <v>0</v>
      </c>
      <c r="BV7" s="38">
        <v>0</v>
      </c>
      <c r="BW7" s="38">
        <v>0</v>
      </c>
      <c r="BX7" s="38">
        <v>0</v>
      </c>
      <c r="BY7" s="38">
        <v>0</v>
      </c>
      <c r="BZ7" s="38">
        <v>0</v>
      </c>
      <c r="CA7" s="38">
        <v>0</v>
      </c>
      <c r="CB7" s="38">
        <v>63.29</v>
      </c>
      <c r="CC7" s="38">
        <v>64.38</v>
      </c>
      <c r="CD7" s="38">
        <v>59.19</v>
      </c>
      <c r="CE7" s="38">
        <v>58.93</v>
      </c>
      <c r="CF7" s="38">
        <v>64.14</v>
      </c>
      <c r="CG7" s="38">
        <v>66.680000000000007</v>
      </c>
      <c r="CH7" s="38">
        <v>60.18</v>
      </c>
      <c r="CI7" s="38">
        <v>58.19</v>
      </c>
      <c r="CJ7" s="38">
        <v>56.65</v>
      </c>
      <c r="CK7" s="38">
        <v>55.61</v>
      </c>
      <c r="CL7" s="38">
        <v>56.1</v>
      </c>
      <c r="CM7" s="38">
        <v>60.35</v>
      </c>
      <c r="CN7" s="38">
        <v>60.04</v>
      </c>
      <c r="CO7" s="38">
        <v>60.04</v>
      </c>
      <c r="CP7" s="38">
        <v>60.16</v>
      </c>
      <c r="CQ7" s="38">
        <v>60.07</v>
      </c>
      <c r="CR7" s="38">
        <v>64.930000000000007</v>
      </c>
      <c r="CS7" s="38">
        <v>66.02</v>
      </c>
      <c r="CT7" s="38">
        <v>65.900000000000006</v>
      </c>
      <c r="CU7" s="38">
        <v>65.33</v>
      </c>
      <c r="CV7" s="38">
        <v>66.11</v>
      </c>
      <c r="CW7" s="38">
        <v>66.05</v>
      </c>
      <c r="CX7" s="38">
        <v>92.81</v>
      </c>
      <c r="CY7" s="38">
        <v>93.21</v>
      </c>
      <c r="CZ7" s="38">
        <v>93.92</v>
      </c>
      <c r="DA7" s="38">
        <v>94.23</v>
      </c>
      <c r="DB7" s="38">
        <v>94.74</v>
      </c>
      <c r="DC7" s="38">
        <v>92.69</v>
      </c>
      <c r="DD7" s="38">
        <v>92.96</v>
      </c>
      <c r="DE7" s="38">
        <v>92.8</v>
      </c>
      <c r="DF7" s="38">
        <v>92.64</v>
      </c>
      <c r="DG7" s="38">
        <v>92.98</v>
      </c>
      <c r="DH7" s="38">
        <v>92.79</v>
      </c>
      <c r="DI7" s="38"/>
      <c r="DJ7" s="38"/>
      <c r="DK7" s="38"/>
      <c r="DL7" s="38"/>
      <c r="DM7" s="38"/>
      <c r="DN7" s="38"/>
      <c r="DO7" s="38"/>
      <c r="DP7" s="38"/>
      <c r="DQ7" s="38"/>
      <c r="DR7" s="38"/>
      <c r="DS7" s="38"/>
      <c r="DT7" s="38"/>
      <c r="DU7" s="38"/>
      <c r="DV7" s="38"/>
      <c r="DW7" s="38"/>
      <c r="DX7" s="38"/>
      <c r="DY7" s="38"/>
      <c r="DZ7" s="38"/>
      <c r="EA7" s="38"/>
      <c r="EB7" s="38"/>
      <c r="EC7" s="38"/>
      <c r="ED7" s="38"/>
      <c r="EE7" s="38">
        <v>0.42</v>
      </c>
      <c r="EF7" s="38">
        <v>0.41</v>
      </c>
      <c r="EG7" s="38">
        <v>0.36</v>
      </c>
      <c r="EH7" s="38">
        <v>0.36</v>
      </c>
      <c r="EI7" s="38">
        <v>0</v>
      </c>
      <c r="EJ7" s="38">
        <v>0.12</v>
      </c>
      <c r="EK7" s="38">
        <v>7.0000000000000007E-2</v>
      </c>
      <c r="EL7" s="38">
        <v>7.0000000000000007E-2</v>
      </c>
      <c r="EM7" s="38">
        <v>0.17</v>
      </c>
      <c r="EN7" s="38">
        <v>0.05</v>
      </c>
      <c r="EO7" s="38">
        <v>0.06</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広島県</cp:lastModifiedBy>
  <cp:lastPrinted>2020-01-28T02:15:32Z</cp:lastPrinted>
  <dcterms:created xsi:type="dcterms:W3CDTF">2019-12-05T05:08:51Z</dcterms:created>
  <dcterms:modified xsi:type="dcterms:W3CDTF">2020-01-28T02:15:34Z</dcterms:modified>
</cp:coreProperties>
</file>