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98_Ｇ内作業依頼\坂本作業用（全体最終確認）\（34広島県）【R6財政状況資料集】\"/>
    </mc:Choice>
  </mc:AlternateContent>
  <xr:revisionPtr revIDLastSave="0" documentId="13_ncr:1_{9ED69E26-12CF-4740-A2BF-80E8B8133510}"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W34" i="10" l="1"/>
  <c r="BW35" i="10" s="1"/>
  <c r="BW36" i="10" s="1"/>
  <c r="BW37" i="10" s="1"/>
  <c r="BW38" i="10" s="1"/>
  <c r="BW39" i="10" s="1"/>
  <c r="CO34" i="10"/>
</calcChain>
</file>

<file path=xl/sharedStrings.xml><?xml version="1.0" encoding="utf-8"?>
<sst xmlns="http://schemas.openxmlformats.org/spreadsheetml/2006/main" count="1071" uniqueCount="555">
  <si>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</si>
  <si>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</si>
  <si>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</si>
  <si>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</si>
  <si>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</si>
  <si>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</si>
  <si>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</si>
  <si>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</si>
  <si>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</si>
  <si>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</si>
  <si>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</si>
  <si>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</si>
  <si>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</si>
  <si>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</si>
  <si>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</si>
  <si>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</si>
  <si>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</si>
  <si>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</si>
  <si>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</si>
  <si>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</si>
  <si>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</si>
  <si>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</si>
  <si>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</si>
  <si>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</si>
  <si>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</si>
  <si>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</si>
  <si>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</si>
  <si>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</si>
  <si>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</si>
  <si>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</si>
  <si>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</si>
  <si>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</si>
  <si>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</si>
  <si>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</si>
  <si>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</si>
  <si>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</si>
  <si>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</si>
  <si>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</si>
  <si>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</si>
  <si>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</si>
  <si>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</si>
  <si>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</si>
  <si>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</si>
  <si>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</si>
  <si>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</si>
  <si>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</si>
  <si>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</si>
  <si>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</si>
  <si>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</si>
  <si>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</si>
  <si>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</si>
  <si>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</si>
  <si>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</si>
  <si>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</si>
  <si>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</si>
  <si>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</si>
  <si>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</si>
  <si>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</si>
  <si>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</si>
  <si>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</si>
  <si>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</si>
  <si>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</si>
  <si>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</si>
  <si>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</si>
  <si>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</si>
  <si>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</si>
  <si>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</si>
  <si>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</si>
  <si>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</si>
  <si>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</si>
  <si>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</si>
  <si>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</si>
  <si>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</si>
  <si>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</si>
  <si>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</si>
  <si>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</si>
  <si>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</si>
  <si>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</si>
  <si>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</si>
  <si>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</si>
  <si>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</si>
  <si>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</si>
  <si>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</si>
  <si>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</si>
  <si>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</si>
  <si>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</si>
  <si>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</si>
  <si>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</si>
  <si>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</si>
  <si>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</si>
  <si>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</si>
  <si>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</si>
  <si>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</si>
  <si>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</si>
  <si>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</si>
  <si>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</si>
  <si>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</si>
  <si>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</si>
  <si>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</si>
  <si>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</si>
  <si>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</si>
  <si>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</si>
  <si>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</si>
  <si>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</si>
  <si>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</si>
  <si>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</si>
  <si>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</si>
  <si>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</si>
  <si>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</si>
  <si>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</si>
  <si>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</si>
  <si>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</si>
  <si>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</si>
  <si>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</si>
  <si>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</si>
  <si>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</si>
  <si>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</si>
  <si>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</si>
  <si>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</si>
  <si>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</si>
  <si>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</si>
  <si>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</si>
  <si>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</si>
  <si>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</si>
  <si>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</si>
  <si>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</si>
  <si>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</si>
  <si>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</si>
  <si>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</si>
  <si>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</si>
  <si>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</si>
  <si>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</si>
  <si>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</si>
  <si>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</si>
  <si>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</si>
  <si>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</si>
  <si>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</si>
  <si>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</si>
  <si>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</si>
  <si>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</si>
  <si>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</si>
  <si>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</si>
  <si>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</si>
  <si>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</si>
  <si>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</si>
  <si>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</si>
  <si>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</si>
  <si>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</si>
  <si>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</si>
  <si>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</si>
  <si>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</si>
  <si>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</si>
  <si>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</si>
  <si>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</si>
  <si>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</si>
  <si>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</si>
  <si>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</si>
  <si>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</si>
  <si>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</si>
  <si>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</si>
  <si>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</si>
  <si>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</si>
  <si>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</si>
  <si>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</si>
  <si>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</si>
  <si>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</si>
  <si>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</si>
  <si>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</si>
  <si>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</si>
  <si>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</si>
  <si>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</si>
  <si>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</si>
  <si>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</si>
  <si>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</si>
  <si>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</si>
  <si>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</si>
  <si>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</si>
  <si>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</si>
  <si>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</si>
  <si>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</si>
  <si>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</si>
  <si>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</si>
  <si>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</si>
  <si>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</si>
  <si>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</si>
  <si>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</si>
  <si>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</si>
  <si>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</si>
  <si>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</si>
  <si>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</si>
  <si>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</si>
  <si>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</si>
  <si>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</si>
  <si>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</si>
  <si>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</si>
  <si>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</si>
  <si>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</si>
  <si>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</si>
  <si>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</si>
  <si>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</si>
  <si>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</si>
  <si>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</si>
  <si>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</si>
  <si>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</si>
  <si>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</si>
  <si>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</si>
  <si>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</si>
  <si>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</si>
  <si>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</si>
  <si>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</si>
  <si>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</si>
  <si>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</si>
  <si>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</si>
  <si>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</si>
  <si>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</si>
  <si>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</si>
  <si>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</si>
  <si>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</si>
  <si>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</si>
  <si>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</si>
  <si>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</si>
  <si>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</si>
  <si>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</si>
  <si>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</si>
  <si>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</si>
  <si>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</si>
  <si>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</si>
  <si>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</si>
  <si>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</si>
  <si>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</si>
  <si>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</si>
  <si>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</si>
  <si>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</si>
  <si>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</si>
  <si>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</si>
  <si>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</si>
  <si>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</si>
  <si>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</si>
  <si>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</si>
  <si>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</si>
  <si>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</si>
  <si>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</si>
  <si>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</si>
  <si>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</si>
  <si>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</si>
  <si>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</si>
  <si>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</si>
  <si>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</si>
  <si>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</si>
  <si>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</si>
  <si>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</si>
  <si>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</si>
  <si>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</si>
  <si>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</si>
  <si>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</si>
  <si>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</si>
  <si>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</si>
  <si>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</si>
  <si>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</si>
  <si>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</si>
  <si>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</si>
  <si>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</si>
  <si>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</si>
  <si>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</si>
  <si>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</si>
  <si>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</si>
  <si>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</si>
  <si>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</si>
  <si>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</si>
  <si>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</si>
  <si>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</si>
  <si>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</si>
  <si>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</si>
  <si>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</si>
  <si>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</si>
  <si>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</si>
  <si>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</si>
  <si>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</si>
  <si>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</si>
  <si>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</si>
  <si>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</si>
  <si>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</si>
  <si>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</si>
  <si>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</si>
  <si>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</si>
  <si>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</si>
  <si>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</si>
  <si>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</si>
  <si>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</si>
  <si>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</si>
  <si>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</si>
  <si>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</si>
  <si>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</si>
  <si>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</si>
  <si>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</si>
  <si>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</si>
  <si>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</si>
  <si>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</si>
  <si>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</si>
  <si>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</si>
  <si>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</si>
  <si>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</si>
  <si>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</si>
  <si>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</si>
  <si>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</si>
  <si>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</si>
  <si>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</si>
  <si>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</si>
  <si>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</si>
  <si>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</si>
  <si>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</si>
  <si>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</si>
  <si>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</si>
  <si>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</si>
  <si>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</si>
  <si>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</si>
  <si>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</si>
  <si>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</si>
  <si>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</si>
  <si>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</si>
  <si>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</si>
  <si>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</si>
  <si>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</si>
  <si>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</si>
  <si>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</si>
  <si>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</si>
  <si>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</si>
  <si>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</si>
  <si>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</si>
  <si>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</si>
  <si>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</si>
  <si>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</si>
  <si>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</si>
  <si>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</si>
  <si>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</si>
  <si>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</si>
  <si>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</si>
  <si>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</si>
  <si>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</si>
  <si>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</si>
  <si>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</si>
  <si>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</si>
  <si>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</si>
  <si>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</si>
  <si>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</si>
  <si>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</si>
  <si>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</si>
  <si>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</si>
  <si>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</si>
  <si>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</si>
  <si>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</si>
  <si>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</si>
  <si>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</si>
  <si>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</si>
  <si>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</si>
  <si>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</si>
  <si>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</si>
  <si>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</si>
  <si>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</si>
  <si>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</si>
  <si>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</si>
  <si>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</si>
  <si>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</si>
  <si>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</si>
  <si>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</si>
  <si>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</si>
  <si>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</si>
  <si>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</si>
  <si>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</si>
  <si>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</si>
  <si>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</si>
  <si>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</si>
  <si>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</si>
  <si>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</si>
  <si>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</si>
  <si>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</si>
  <si>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</si>
  <si>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</si>
  <si>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</si>
  <si>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</si>
  <si>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</si>
  <si>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</si>
  <si>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</si>
  <si>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</si>
  <si>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</si>
  <si>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</si>
  <si>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</si>
  <si>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</si>
  <si>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</si>
  <si>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</si>
  <si>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</si>
  <si>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</si>
  <si>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</si>
  <si>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</si>
  <si>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</si>
  <si>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</si>
  <si>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</si>
  <si>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</si>
  <si>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</si>
  <si>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</si>
  <si>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</si>
  <si>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</si>
  <si>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</si>
  <si>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</si>
  <si>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</si>
  <si>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</si>
  <si>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</si>
  <si>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</si>
  <si>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</si>
  <si>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</si>
  <si>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</si>
  <si>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</si>
  <si>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</si>
  <si>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</si>
  <si>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</si>
  <si>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</si>
  <si>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</si>
  <si>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</si>
  <si>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</si>
  <si>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</si>
  <si>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</si>
  <si>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</si>
  <si>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</si>
  <si>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</si>
  <si>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</si>
  <si>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</si>
  <si>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</si>
  <si>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</si>
  <si>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</si>
  <si>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</si>
  <si>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</si>
  <si>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</si>
  <si>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</si>
  <si>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</si>
  <si>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</si>
  <si>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</si>
  <si>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</si>
  <si>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</si>
  <si>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</si>
  <si>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</si>
  <si>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</si>
  <si>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</si>
  <si>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</si>
  <si>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</si>
  <si>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</si>
  <si>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</si>
  <si>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</si>
  <si>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</si>
  <si>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</si>
  <si>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</si>
  <si>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</si>
  <si>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</si>
  <si>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</si>
  <si>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</si>
  <si>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</si>
  <si>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</si>
  <si>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</si>
  <si>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</si>
  <si>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</si>
  <si>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</si>
  <si>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</si>
  <si>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</si>
  <si>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</si>
  <si>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</si>
  <si>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</si>
  <si>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</si>
  <si>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</si>
  <si>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</si>
  <si>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</si>
  <si>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</si>
  <si>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</si>
  <si>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</si>
  <si>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</si>
  <si>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</si>
  <si>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</si>
  <si>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</si>
  <si>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</si>
  <si>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</si>
  <si>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</si>
  <si>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</si>
  <si>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</si>
  <si>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</si>
  <si>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</si>
  <si>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</si>
  <si>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</si>
  <si>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</si>
  <si>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</si>
  <si>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</si>
  <si>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</si>
  <si>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</si>
  <si>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</si>
  <si>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</si>
  <si>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</si>
  <si>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</si>
  <si>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</si>
  <si>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</si>
  <si>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</si>
  <si>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</si>
  <si>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</si>
  <si>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</si>
  <si>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</si>
  <si>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</si>
  <si>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</si>
  <si>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</si>
  <si>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</si>
  <si>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</si>
  <si>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</si>
  <si>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</si>
  <si>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</si>
  <si>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</si>
  <si>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</si>
  <si>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</si>
  <si>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</si>
  <si>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</si>
  <si>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</si>
  <si>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</si>
  <si>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</si>
  <si>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</si>
  <si>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</si>
  <si>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</si>
  <si>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</si>
  <si>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</si>
  <si>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</si>
  <si>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</si>
  <si>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</si>
  <si>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</si>
  <si>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</si>
  <si>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</si>
  <si>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1.43</t>
  </si>
  <si>
    <t>一般会計</t>
  </si>
  <si>
    <t>介護保険事業特別会計</t>
  </si>
  <si>
    <t>下水道事業会計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</si>
  <si>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</si>
  <si>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</si>
  <si>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</si>
  <si>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</si>
  <si>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</si>
  <si>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</si>
  <si>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</si>
  <si>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</si>
  <si>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</si>
  <si>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</si>
  <si>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安芸地区衛生施設管理組合（一般会計）</t>
    <phoneticPr fontId="2"/>
  </si>
  <si>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</si>
  <si>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</si>
  <si>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</si>
  <si>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</si>
  <si>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</si>
  <si>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〇</t>
    <phoneticPr fontId="2"/>
  </si>
  <si>
    <t>坂町土地開発公社</t>
    <rPh sb="0" eb="2">
      <t>サカマチ</t>
    </rPh>
    <rPh sb="2" eb="4">
      <t>トチ</t>
    </rPh>
    <rPh sb="4" eb="6">
      <t>カイハツ</t>
    </rPh>
    <rPh sb="6" eb="8">
      <t>コウシャ</t>
    </rPh>
    <phoneticPr fontId="2"/>
  </si>
  <si>
    <t>大規模事業基金</t>
    <rPh sb="0" eb="3">
      <t>ダイキボ</t>
    </rPh>
    <rPh sb="3" eb="5">
      <t>ジギョウ</t>
    </rPh>
    <rPh sb="5" eb="7">
      <t>キキン</t>
    </rPh>
    <phoneticPr fontId="5"/>
  </si>
  <si>
    <t>地域福祉基金</t>
    <rPh sb="0" eb="2">
      <t>チイキ</t>
    </rPh>
    <rPh sb="2" eb="4">
      <t>フクシ</t>
    </rPh>
    <rPh sb="4" eb="6">
      <t>キキン</t>
    </rPh>
    <phoneticPr fontId="5"/>
  </si>
  <si>
    <t>公立学校情報機器整備基金</t>
    <rPh sb="0" eb="2">
      <t>コウリツ</t>
    </rPh>
    <rPh sb="2" eb="4">
      <t>ガッコウ</t>
    </rPh>
    <rPh sb="4" eb="6">
      <t>ジョウホウ</t>
    </rPh>
    <rPh sb="6" eb="8">
      <t>キキ</t>
    </rPh>
    <rPh sb="8" eb="10">
      <t>セイビ</t>
    </rPh>
    <rPh sb="10" eb="12">
      <t>キキン</t>
    </rPh>
    <phoneticPr fontId="5"/>
  </si>
  <si>
    <t>平成30年7月豪雨災害復興基金</t>
    <rPh sb="0" eb="2">
      <t>ヘイセイ</t>
    </rPh>
    <rPh sb="4" eb="5">
      <t>ネン</t>
    </rPh>
    <rPh sb="6" eb="7">
      <t>ガツ</t>
    </rPh>
    <rPh sb="7" eb="9">
      <t>ゴウウ</t>
    </rPh>
    <rPh sb="9" eb="11">
      <t>サイガイ</t>
    </rPh>
    <rPh sb="11" eb="13">
      <t>フッコウ</t>
    </rPh>
    <rPh sb="13" eb="15">
      <t>キキン</t>
    </rPh>
    <phoneticPr fontId="5"/>
  </si>
  <si>
    <t>海外研修基金</t>
    <rPh sb="0" eb="2">
      <t>カイガイ</t>
    </rPh>
    <rPh sb="2" eb="4">
      <t>ケンシュウ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</si>
</sst>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6119-4287-9DAE-B7B065B9E2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96965</c:v>
                </c:pt>
                <c:pt idx="1">
                  <c:v>59227</c:v>
                </c:pt>
                <c:pt idx="2">
                  <c:v>131293</c:v>
                </c:pt>
                <c:pt idx="3">
                  <c:v>71269</c:v>
                </c:pt>
                <c:pt idx="4">
                  <c:v>119892</c:v>
                </c:pt>
              </c:numCache>
            </c:numRef>
          </c:val>
          <c:smooth val="0"/>
          <c:extLst>
            <c:ext xmlns:c16="http://schemas.microsoft.com/office/drawing/2014/chart" uri="{C3380CC4-5D6E-409C-BE32-E72D297353CC}">
              <c16:uniqueId val="{00000001-6119-4287-9DAE-B7B065B9E2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7.29</c:v>
                </c:pt>
                <c:pt idx="1">
                  <c:v>5.9</c:v>
                </c:pt>
                <c:pt idx="2">
                  <c:v>9.18</c:v>
                </c:pt>
                <c:pt idx="3">
                  <c:v>7.06</c:v>
                </c:pt>
                <c:pt idx="4">
                  <c:v>1.97</c:v>
                </c:pt>
              </c:numCache>
            </c:numRef>
          </c:val>
          <c:extLst>
            <c:ext xmlns:c16="http://schemas.microsoft.com/office/drawing/2014/chart" uri="{C3380CC4-5D6E-409C-BE32-E72D297353CC}">
              <c16:uniqueId val="{00000000-0575-4CA7-BF4D-F644E271C7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66.63</c:v>
                </c:pt>
                <c:pt idx="1">
                  <c:v>66.12</c:v>
                </c:pt>
                <c:pt idx="2">
                  <c:v>66.87</c:v>
                </c:pt>
                <c:pt idx="3">
                  <c:v>68.92</c:v>
                </c:pt>
                <c:pt idx="4">
                  <c:v>70.349999999999994</c:v>
                </c:pt>
              </c:numCache>
            </c:numRef>
          </c:val>
          <c:extLst>
            <c:ext xmlns:c16="http://schemas.microsoft.com/office/drawing/2014/chart" uri="{C3380CC4-5D6E-409C-BE32-E72D297353CC}">
              <c16:uniqueId val="{00000001-0575-4CA7-BF4D-F644E271C7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14.93</c:v>
                </c:pt>
                <c:pt idx="1">
                  <c:v>2.4900000000000002</c:v>
                </c:pt>
                <c:pt idx="2">
                  <c:v>6.32</c:v>
                </c:pt>
                <c:pt idx="3">
                  <c:v>2.65</c:v>
                </c:pt>
                <c:pt idx="4">
                  <c:v>-1.43</c:v>
                </c:pt>
              </c:numCache>
            </c:numRef>
          </c:val>
          <c:smooth val="0"/>
          <c:extLst>
            <c:ext xmlns:c16="http://schemas.microsoft.com/office/drawing/2014/chart" uri="{C3380CC4-5D6E-409C-BE32-E72D297353CC}">
              <c16:uniqueId val="{00000002-0575-4CA7-BF4D-F644E271C7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0.18</c:v>
                </c:pt>
                <c:pt idx="4">
                  <c:v>#N/A</c:v>
                </c:pt>
                <c:pt idx="5">
                  <c:v>0.36</c:v>
                </c:pt>
                <c:pt idx="6">
                  <c:v>#N/A</c:v>
                </c:pt>
                <c:pt idx="7">
                  <c:v>0</c:v>
                </c:pt>
                <c:pt idx="8">
                  <c:v>0</c:v>
                </c:pt>
                <c:pt idx="9">
                  <c:v>0</c:v>
                </c:pt>
              </c:numCache>
            </c:numRef>
          </c:val>
          <c:extLst>
            <c:ext xmlns:c16="http://schemas.microsoft.com/office/drawing/2014/chart" uri="{C3380CC4-5D6E-409C-BE32-E72D297353CC}">
              <c16:uniqueId val="{00000000-09D2-4CA3-A2AD-1F03679FAC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D2-4CA3-A2AD-1F03679FAC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D2-4CA3-A2AD-1F03679FAC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9D2-4CA3-A2AD-1F03679FAC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9D2-4CA3-A2AD-1F03679FACC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0.05</c:v>
                </c:pt>
                <c:pt idx="6">
                  <c:v>#N/A</c:v>
                </c:pt>
                <c:pt idx="7">
                  <c:v>0.03</c:v>
                </c:pt>
                <c:pt idx="8">
                  <c:v>#N/A</c:v>
                </c:pt>
                <c:pt idx="9">
                  <c:v>0.03</c:v>
                </c:pt>
              </c:numCache>
            </c:numRef>
          </c:val>
          <c:extLst>
            <c:ext xmlns:c16="http://schemas.microsoft.com/office/drawing/2014/chart" uri="{C3380CC4-5D6E-409C-BE32-E72D297353CC}">
              <c16:uniqueId val="{00000005-09D2-4CA3-A2AD-1F03679FACC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c:v>
                </c:pt>
                <c:pt idx="2">
                  <c:v>#N/A</c:v>
                </c:pt>
                <c:pt idx="3">
                  <c:v>3.68</c:v>
                </c:pt>
                <c:pt idx="4">
                  <c:v>#N/A</c:v>
                </c:pt>
                <c:pt idx="5">
                  <c:v>4.45</c:v>
                </c:pt>
                <c:pt idx="6">
                  <c:v>#N/A</c:v>
                </c:pt>
                <c:pt idx="7">
                  <c:v>0.65</c:v>
                </c:pt>
                <c:pt idx="8">
                  <c:v>#N/A</c:v>
                </c:pt>
                <c:pt idx="9">
                  <c:v>0.05</c:v>
                </c:pt>
              </c:numCache>
            </c:numRef>
          </c:val>
          <c:extLst>
            <c:ext xmlns:c16="http://schemas.microsoft.com/office/drawing/2014/chart" uri="{C3380CC4-5D6E-409C-BE32-E72D297353CC}">
              <c16:uniqueId val="{00000006-09D2-4CA3-A2AD-1F03679FACC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7-09D2-4CA3-A2AD-1F03679FACC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c:v>
                </c:pt>
                <c:pt idx="2">
                  <c:v>#N/A</c:v>
                </c:pt>
                <c:pt idx="3">
                  <c:v>0.91</c:v>
                </c:pt>
                <c:pt idx="4">
                  <c:v>#N/A</c:v>
                </c:pt>
                <c:pt idx="5">
                  <c:v>0.45</c:v>
                </c:pt>
                <c:pt idx="6">
                  <c:v>#N/A</c:v>
                </c:pt>
                <c:pt idx="7">
                  <c:v>0.46</c:v>
                </c:pt>
                <c:pt idx="8">
                  <c:v>#N/A</c:v>
                </c:pt>
                <c:pt idx="9">
                  <c:v>1.47</c:v>
                </c:pt>
              </c:numCache>
            </c:numRef>
          </c:val>
          <c:extLst>
            <c:ext xmlns:c16="http://schemas.microsoft.com/office/drawing/2014/chart" uri="{C3380CC4-5D6E-409C-BE32-E72D297353CC}">
              <c16:uniqueId val="{00000008-09D2-4CA3-A2AD-1F03679FAC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7.29</c:v>
                </c:pt>
                <c:pt idx="2">
                  <c:v>#N/A</c:v>
                </c:pt>
                <c:pt idx="3">
                  <c:v>5.9</c:v>
                </c:pt>
                <c:pt idx="4">
                  <c:v>#N/A</c:v>
                </c:pt>
                <c:pt idx="5">
                  <c:v>9.17</c:v>
                </c:pt>
                <c:pt idx="6">
                  <c:v>#N/A</c:v>
                </c:pt>
                <c:pt idx="7">
                  <c:v>7.05</c:v>
                </c:pt>
                <c:pt idx="8">
                  <c:v>#N/A</c:v>
                </c:pt>
                <c:pt idx="9">
                  <c:v>1.97</c:v>
                </c:pt>
              </c:numCache>
            </c:numRef>
          </c:val>
          <c:extLst>
            <c:ext xmlns:c16="http://schemas.microsoft.com/office/drawing/2014/chart" uri="{C3380CC4-5D6E-409C-BE32-E72D297353CC}">
              <c16:uniqueId val="{00000009-09D2-4CA3-A2AD-1F03679FAC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536</c:v>
                </c:pt>
                <c:pt idx="5">
                  <c:v>533</c:v>
                </c:pt>
                <c:pt idx="8">
                  <c:v>774</c:v>
                </c:pt>
                <c:pt idx="11">
                  <c:v>829</c:v>
                </c:pt>
                <c:pt idx="14">
                  <c:v>809</c:v>
                </c:pt>
              </c:numCache>
            </c:numRef>
          </c:val>
          <c:extLst>
            <c:ext xmlns:c16="http://schemas.microsoft.com/office/drawing/2014/chart" uri="{C3380CC4-5D6E-409C-BE32-E72D297353CC}">
              <c16:uniqueId val="{00000000-E687-46F1-89CB-B01BD109E1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87-46F1-89CB-B01BD109E1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1</c:v>
                </c:pt>
                <c:pt idx="6">
                  <c:v>1</c:v>
                </c:pt>
                <c:pt idx="9">
                  <c:v>1</c:v>
                </c:pt>
                <c:pt idx="12">
                  <c:v>1</c:v>
                </c:pt>
              </c:numCache>
            </c:numRef>
          </c:val>
          <c:extLst>
            <c:ext xmlns:c16="http://schemas.microsoft.com/office/drawing/2014/chart" uri="{C3380CC4-5D6E-409C-BE32-E72D297353CC}">
              <c16:uniqueId val="{00000002-E687-46F1-89CB-B01BD109E1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17</c:v>
                </c:pt>
                <c:pt idx="6">
                  <c:v>18</c:v>
                </c:pt>
                <c:pt idx="9">
                  <c:v>18</c:v>
                </c:pt>
                <c:pt idx="12">
                  <c:v>18</c:v>
                </c:pt>
              </c:numCache>
            </c:numRef>
          </c:val>
          <c:extLst>
            <c:ext xmlns:c16="http://schemas.microsoft.com/office/drawing/2014/chart" uri="{C3380CC4-5D6E-409C-BE32-E72D297353CC}">
              <c16:uniqueId val="{00000003-E687-46F1-89CB-B01BD109E1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207</c:v>
                </c:pt>
                <c:pt idx="3">
                  <c:v>216</c:v>
                </c:pt>
                <c:pt idx="6">
                  <c:v>231</c:v>
                </c:pt>
                <c:pt idx="9">
                  <c:v>241</c:v>
                </c:pt>
                <c:pt idx="12">
                  <c:v>163</c:v>
                </c:pt>
              </c:numCache>
            </c:numRef>
          </c:val>
          <c:extLst>
            <c:ext xmlns:c16="http://schemas.microsoft.com/office/drawing/2014/chart" uri="{C3380CC4-5D6E-409C-BE32-E72D297353CC}">
              <c16:uniqueId val="{00000004-E687-46F1-89CB-B01BD109E1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87-46F1-89CB-B01BD109E1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87-46F1-89CB-B01BD109E1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412</c:v>
                </c:pt>
                <c:pt idx="3">
                  <c:v>452</c:v>
                </c:pt>
                <c:pt idx="6">
                  <c:v>720</c:v>
                </c:pt>
                <c:pt idx="9">
                  <c:v>781</c:v>
                </c:pt>
                <c:pt idx="12">
                  <c:v>819</c:v>
                </c:pt>
              </c:numCache>
            </c:numRef>
          </c:val>
          <c:extLst>
            <c:ext xmlns:c16="http://schemas.microsoft.com/office/drawing/2014/chart" uri="{C3380CC4-5D6E-409C-BE32-E72D297353CC}">
              <c16:uniqueId val="{00000007-E687-46F1-89CB-B01BD109E1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c:v>
                </c:pt>
                <c:pt idx="2">
                  <c:v>#N/A</c:v>
                </c:pt>
                <c:pt idx="3">
                  <c:v>#N/A</c:v>
                </c:pt>
                <c:pt idx="4">
                  <c:v>153</c:v>
                </c:pt>
                <c:pt idx="5">
                  <c:v>#N/A</c:v>
                </c:pt>
                <c:pt idx="6">
                  <c:v>#N/A</c:v>
                </c:pt>
                <c:pt idx="7">
                  <c:v>196</c:v>
                </c:pt>
                <c:pt idx="8">
                  <c:v>#N/A</c:v>
                </c:pt>
                <c:pt idx="9">
                  <c:v>#N/A</c:v>
                </c:pt>
                <c:pt idx="10">
                  <c:v>212</c:v>
                </c:pt>
                <c:pt idx="11">
                  <c:v>#N/A</c:v>
                </c:pt>
                <c:pt idx="12">
                  <c:v>#N/A</c:v>
                </c:pt>
                <c:pt idx="13">
                  <c:v>192</c:v>
                </c:pt>
                <c:pt idx="14">
                  <c:v>#N/A</c:v>
                </c:pt>
              </c:numCache>
            </c:numRef>
          </c:val>
          <c:smooth val="0"/>
          <c:extLst>
            <c:ext xmlns:c16="http://schemas.microsoft.com/office/drawing/2014/chart" uri="{C3380CC4-5D6E-409C-BE32-E72D297353CC}">
              <c16:uniqueId val="{00000008-E687-46F1-89CB-B01BD109E1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8144</c:v>
                </c:pt>
                <c:pt idx="5">
                  <c:v>8312</c:v>
                </c:pt>
                <c:pt idx="8">
                  <c:v>7940</c:v>
                </c:pt>
                <c:pt idx="11">
                  <c:v>7376</c:v>
                </c:pt>
                <c:pt idx="14">
                  <c:v>6912</c:v>
                </c:pt>
              </c:numCache>
            </c:numRef>
          </c:val>
          <c:extLst>
            <c:ext xmlns:c16="http://schemas.microsoft.com/office/drawing/2014/chart" uri="{C3380CC4-5D6E-409C-BE32-E72D297353CC}">
              <c16:uniqueId val="{00000000-FECF-485E-8B28-A9B6255C23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291</c:v>
                </c:pt>
                <c:pt idx="5">
                  <c:v>255</c:v>
                </c:pt>
                <c:pt idx="8">
                  <c:v>306</c:v>
                </c:pt>
                <c:pt idx="11">
                  <c:v>300</c:v>
                </c:pt>
                <c:pt idx="14">
                  <c:v>314</c:v>
                </c:pt>
              </c:numCache>
            </c:numRef>
          </c:val>
          <c:extLst>
            <c:ext xmlns:c16="http://schemas.microsoft.com/office/drawing/2014/chart" uri="{C3380CC4-5D6E-409C-BE32-E72D297353CC}">
              <c16:uniqueId val="{00000001-FECF-485E-8B28-A9B6255C23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5310</c:v>
                </c:pt>
                <c:pt idx="5">
                  <c:v>5507</c:v>
                </c:pt>
                <c:pt idx="8">
                  <c:v>5691</c:v>
                </c:pt>
                <c:pt idx="11">
                  <c:v>6077</c:v>
                </c:pt>
                <c:pt idx="14">
                  <c:v>6275</c:v>
                </c:pt>
              </c:numCache>
            </c:numRef>
          </c:val>
          <c:extLst>
            <c:ext xmlns:c16="http://schemas.microsoft.com/office/drawing/2014/chart" uri="{C3380CC4-5D6E-409C-BE32-E72D297353CC}">
              <c16:uniqueId val="{00000002-FECF-485E-8B28-A9B6255C23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CF-485E-8B28-A9B6255C23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CF-485E-8B28-A9B6255C23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CF-485E-8B28-A9B6255C23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423</c:v>
                </c:pt>
                <c:pt idx="3">
                  <c:v>403</c:v>
                </c:pt>
                <c:pt idx="6">
                  <c:v>422</c:v>
                </c:pt>
                <c:pt idx="9">
                  <c:v>450</c:v>
                </c:pt>
                <c:pt idx="12">
                  <c:v>323</c:v>
                </c:pt>
              </c:numCache>
            </c:numRef>
          </c:val>
          <c:extLst>
            <c:ext xmlns:c16="http://schemas.microsoft.com/office/drawing/2014/chart" uri="{C3380CC4-5D6E-409C-BE32-E72D297353CC}">
              <c16:uniqueId val="{00000006-FECF-485E-8B28-A9B6255C23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194</c:v>
                </c:pt>
                <c:pt idx="3">
                  <c:v>194</c:v>
                </c:pt>
                <c:pt idx="6">
                  <c:v>177</c:v>
                </c:pt>
                <c:pt idx="9">
                  <c:v>160</c:v>
                </c:pt>
                <c:pt idx="12">
                  <c:v>143</c:v>
                </c:pt>
              </c:numCache>
            </c:numRef>
          </c:val>
          <c:extLst>
            <c:ext xmlns:c16="http://schemas.microsoft.com/office/drawing/2014/chart" uri="{C3380CC4-5D6E-409C-BE32-E72D297353CC}">
              <c16:uniqueId val="{00000007-FECF-485E-8B28-A9B6255C23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1960</c:v>
                </c:pt>
                <c:pt idx="3">
                  <c:v>1773</c:v>
                </c:pt>
                <c:pt idx="6">
                  <c:v>1685</c:v>
                </c:pt>
                <c:pt idx="9">
                  <c:v>1680</c:v>
                </c:pt>
                <c:pt idx="12">
                  <c:v>1650</c:v>
                </c:pt>
              </c:numCache>
            </c:numRef>
          </c:val>
          <c:extLst>
            <c:ext xmlns:c16="http://schemas.microsoft.com/office/drawing/2014/chart" uri="{C3380CC4-5D6E-409C-BE32-E72D297353CC}">
              <c16:uniqueId val="{00000008-FECF-485E-8B28-A9B6255C23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22</c:v>
                </c:pt>
                <c:pt idx="6">
                  <c:v>0</c:v>
                </c:pt>
                <c:pt idx="9">
                  <c:v>20</c:v>
                </c:pt>
                <c:pt idx="12">
                  <c:v>19</c:v>
                </c:pt>
              </c:numCache>
            </c:numRef>
          </c:val>
          <c:extLst>
            <c:ext xmlns:c16="http://schemas.microsoft.com/office/drawing/2014/chart" uri="{C3380CC4-5D6E-409C-BE32-E72D297353CC}">
              <c16:uniqueId val="{00000009-FECF-485E-8B28-A9B6255C23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8068</c:v>
                </c:pt>
                <c:pt idx="3">
                  <c:v>8094</c:v>
                </c:pt>
                <c:pt idx="6">
                  <c:v>7725</c:v>
                </c:pt>
                <c:pt idx="9">
                  <c:v>7147</c:v>
                </c:pt>
                <c:pt idx="12">
                  <c:v>6769</c:v>
                </c:pt>
              </c:numCache>
            </c:numRef>
          </c:val>
          <c:extLst>
            <c:ext xmlns:c16="http://schemas.microsoft.com/office/drawing/2014/chart" uri="{C3380CC4-5D6E-409C-BE32-E72D297353CC}">
              <c16:uniqueId val="{0000000A-FECF-485E-8B28-A9B6255C23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CF-485E-8B28-A9B6255C23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2689</c:v>
                </c:pt>
                <c:pt idx="1">
                  <c:v>2874</c:v>
                </c:pt>
                <c:pt idx="2">
                  <c:v>3022</c:v>
                </c:pt>
              </c:numCache>
            </c:numRef>
          </c:val>
          <c:extLst>
            <c:ext xmlns:c16="http://schemas.microsoft.com/office/drawing/2014/chart" uri="{C3380CC4-5D6E-409C-BE32-E72D297353CC}">
              <c16:uniqueId val="{00000000-6C6F-4D80-A7D4-9C4A658AD0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c:v>
                </c:pt>
                <c:pt idx="1">
                  <c:v>103</c:v>
                </c:pt>
                <c:pt idx="2">
                  <c:v>292</c:v>
                </c:pt>
              </c:numCache>
            </c:numRef>
          </c:val>
          <c:extLst>
            <c:ext xmlns:c16="http://schemas.microsoft.com/office/drawing/2014/chart" uri="{C3380CC4-5D6E-409C-BE32-E72D297353CC}">
              <c16:uniqueId val="{00000001-6C6F-4D80-A7D4-9C4A658AD0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2722</c:v>
                </c:pt>
                <c:pt idx="1">
                  <c:v>2784</c:v>
                </c:pt>
                <c:pt idx="2">
                  <c:v>2502</c:v>
                </c:pt>
              </c:numCache>
            </c:numRef>
          </c:val>
          <c:extLst>
            <c:ext xmlns:c16="http://schemas.microsoft.com/office/drawing/2014/chart" uri="{C3380CC4-5D6E-409C-BE32-E72D297353CC}">
              <c16:uniqueId val="{00000002-6C6F-4D80-A7D4-9C4A658AD0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しかし、令和３年度から平成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月豪雨災害に係る災害復旧事業債の元金償還が始まり、令和４年度から本格化した。令和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年度まで同程度の金額が見込まれる。</a:t>
          </a:r>
        </a:p>
        <a:p>
          <a:r>
            <a:rPr kumimoji="1" lang="ja-JP" altLang="en-US" sz="1400">
              <a:latin typeface="ＭＳ ゴシック" pitchFamily="49" charset="-128"/>
              <a:ea typeface="ＭＳ ゴシック" pitchFamily="49" charset="-128"/>
            </a:rPr>
            <a:t>　今後も、国の景気動向及び制度改正を注視し、有利な地方債を活用しながら計画的な町債発行を行っていく。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主に災害復旧事業債及び臨時財政対策債の地方債残高が減少したことで、将来負担額は減少している。</a:t>
          </a:r>
        </a:p>
        <a:p>
          <a:r>
            <a:rPr kumimoji="1" lang="ja-JP" altLang="en-US" sz="1400">
              <a:latin typeface="ＭＳ ゴシック" pitchFamily="49" charset="-128"/>
              <a:ea typeface="ＭＳ ゴシック" pitchFamily="49" charset="-128"/>
            </a:rPr>
            <a:t>　充当可能基金は、令和６年度に財政調整基金及び減債基金へ積み立てたことにより、増加している。</a:t>
          </a:r>
        </a:p>
        <a:p>
          <a:r>
            <a:rPr kumimoji="1" lang="ja-JP" altLang="en-US" sz="1400">
              <a:latin typeface="ＭＳ ゴシック" pitchFamily="49" charset="-128"/>
              <a:ea typeface="ＭＳ ゴシック" pitchFamily="49" charset="-128"/>
            </a:rPr>
            <a:t>　今後も建設事業債を過度に発行することなく、身の丈に合った財政運営を心掛け、世代間の公平性も考慮しながら、適正な起債管理に努める。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前年度決算剰余金の積み立て、大規模事業基金へ積立計画に則った積み立て、また減債基金へ令和７年度以降償還する災害復旧事業債の町負担分（元利償還額から交付税措置額を除いたもの）等を積み立てた一方、町勢発展の基盤となる大規模事業（小屋浦地区活性化事業）の財源とするため大規模事業基金から、令和元年度に借り入れた災害対策債の元金償還金に充当するため減債基金からそれぞれ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災害等の不測の事態や物価高騰による財源不足に備え、ある程度の余裕財源の確保を図る。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・大規模事業基金：町勢発展の基盤となる大規模事業を円滑に推進するための基金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・公立学校情報機器整備基金：公立小中学校における教育用情報機器の整備に要する経費に充てる基金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月豪雨による災害からの復興に資する事業に充てる基金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・海外研修基金：中学生を対象にした海外研修事業の資金に充てる基金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万円を積み立て、町勢発展の基盤となる大規模事業（小屋浦地区活性化事業）の財源として</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万円を取崩し</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・公立学校情報機器整備基金：積立計画に基づき</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月豪雨災害復興基金：災害関連経費の財源として約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万円を取崩し</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・海外研修基金：増減なし</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・地域福祉基金：果実運用型基金として継続して活用する。</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・公立学校情報機器整備基金：令和７年度が情報機器更新年度であるため、取崩しを行う。</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月豪雨による災害からの復興に資する事業のために取崩しを行う。</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・海外研修基金：海外研修事業時に取崩しを行う</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前年度決算に伴う決算剰余金の積立を行ったため、前年度と比較して約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災害等の不測の事態や物価高騰による財源不足に備え、ある程度の余裕財源の確保を図る。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令和７年度以降の災害復旧事業債償還金における町実施負担分として約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万円、また令和７年度及び８年度における臨時財政対策債の償還金の財源とするために約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万円積立を行った一方、令和６年度臨時財政対策債償還費として約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万円、また令和元年度に借り入れた災害対策債の元金償還金に充当するため、約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災害対策債の償還最終年度である令和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年度、また災害復旧事業債の償還最終年度である令和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年度まで引き続き取崩しを行う。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また、臨時財政対策の償還金として令和６年度に積立を行ったものについては、令和７年度及び８年度にて取崩しを行う。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12,498
12,266
15.69
8,662,192
8,369,325
84,825
4,296,461
6,769,468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以降で比較を行うと、令和６年度の基準財政需要額は過去最高となった。財政力指数は、前年度以前に比べ悪化したものの、依然として全国平均及び広島県平均、また、類似団体内でも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今後、固定資産税の減収や公債費の増加等が見込まれることから、財政力指数がさらに低下する見込みである。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町税の収納率の向上等、自主財源の確保及び適正な起債管理に努める必要がある。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166688</xdr:rowOff>
    </xdr:from>
    <xdr:to>
      <xdr:col>15</xdr:col>
      <xdr:colOff>82550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961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126471</xdr:rowOff>
    </xdr:from>
    <xdr:to>
      <xdr:col>11</xdr:col>
      <xdr:colOff>31750</xdr:colOff>
      <xdr:row>41</xdr:row>
      <xdr:rowOff>166688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559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115888</xdr:rowOff>
    </xdr:from>
    <xdr:to>
      <xdr:col>11</xdr:col>
      <xdr:colOff>82550</xdr:colOff>
      <xdr:row>42</xdr:row>
      <xdr:rowOff>46038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56215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75671</xdr:rowOff>
    </xdr:from>
    <xdr:to>
      <xdr:col>7</xdr:col>
      <xdr:colOff>31750</xdr:colOff>
      <xdr:row>42</xdr:row>
      <xdr:rowOff>5821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15998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経常収支比率は、各年度において類似団体内平均より低い数値であるが、昨年度と比較し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ポイント悪化している。主に人件費及び公債費における経常経費の増加が要因である。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今後は、高齢化の進展により後期高齢者医療保険事業等への繰出金の増加が見込まれるため、物件費等経常経費の削減に努める。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164042</xdr:rowOff>
    </xdr:from>
    <xdr:to>
      <xdr:col>23</xdr:col>
      <xdr:colOff>133350</xdr:colOff>
      <xdr:row>65</xdr:row>
      <xdr:rowOff>36830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3684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64</xdr:row>
      <xdr:rowOff>164042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3227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64</xdr:row>
      <xdr:rowOff>59479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1510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13758</xdr:rowOff>
    </xdr:from>
    <xdr:to>
      <xdr:col>11</xdr:col>
      <xdr:colOff>31750</xdr:colOff>
      <xdr:row>64</xdr:row>
      <xdr:rowOff>55456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15108"/>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53569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5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74735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令和２年度から昨年度までほぼ横ばいで推移していたが、令和６年度は、保健・福祉の総合相談窓口開設に伴う物件費や会計年度任用職員への勤勉手当開始に伴う人件費が増加している。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しかし、広島県や類似団体内では、平均を下回っている。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今後は、公共施設の老朽化に伴う維持補修費の増加が見込まれるため、引き続き、無駄を削減し不要な予算執行を抑制する。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57179</xdr:rowOff>
    </xdr:from>
    <xdr:to>
      <xdr:col>23</xdr:col>
      <xdr:colOff>133350</xdr:colOff>
      <xdr:row>82</xdr:row>
      <xdr:rowOff>100242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6079"/>
          <a:ext cx="838200" cy="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57179</xdr:rowOff>
    </xdr:from>
    <xdr:to>
      <xdr:col>19</xdr:col>
      <xdr:colOff>133350</xdr:colOff>
      <xdr:row>82</xdr:row>
      <xdr:rowOff>63922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1607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48887</xdr:rowOff>
    </xdr:from>
    <xdr:to>
      <xdr:col>15</xdr:col>
      <xdr:colOff>82550</xdr:colOff>
      <xdr:row>82</xdr:row>
      <xdr:rowOff>63922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7787"/>
          <a:ext cx="889000" cy="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48887</xdr:rowOff>
    </xdr:from>
    <xdr:to>
      <xdr:col>11</xdr:col>
      <xdr:colOff>31750</xdr:colOff>
      <xdr:row>82</xdr:row>
      <xdr:rowOff>55648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07787"/>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49442</xdr:rowOff>
    </xdr:from>
    <xdr:to>
      <xdr:col>23</xdr:col>
      <xdr:colOff>184150</xdr:colOff>
      <xdr:row>82</xdr:row>
      <xdr:rowOff>151042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142169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6379</xdr:rowOff>
    </xdr:from>
    <xdr:to>
      <xdr:col>19</xdr:col>
      <xdr:colOff>184150</xdr:colOff>
      <xdr:row>82</xdr:row>
      <xdr:rowOff>107979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118156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13122</xdr:rowOff>
    </xdr:from>
    <xdr:to>
      <xdr:col>15</xdr:col>
      <xdr:colOff>133350</xdr:colOff>
      <xdr:row>82</xdr:row>
      <xdr:rowOff>114722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124899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169537</xdr:rowOff>
    </xdr:from>
    <xdr:to>
      <xdr:col>11</xdr:col>
      <xdr:colOff>82550</xdr:colOff>
      <xdr:row>82</xdr:row>
      <xdr:rowOff>99687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109864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2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4848</xdr:rowOff>
    </xdr:from>
    <xdr:to>
      <xdr:col>7</xdr:col>
      <xdr:colOff>31750</xdr:colOff>
      <xdr:row>82</xdr:row>
      <xdr:rowOff>106448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116625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近年、同程度の水準で推移しており、全国町村平均及び類似団体平均より低い数値である。</a:t>
          </a:r>
        </a:p>
        <a:p>
          <a:r>
            <a:rPr kumimoji="1" lang="ja-JP" altLang="en-US" sz="1300">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令和６年度は、採用・退職による変動、職種区分間の異動及び経験年数階層の変動の影響が数値引下げの要因となった。</a:t>
          </a:r>
        </a:p>
        <a:p>
          <a:r>
            <a:rPr kumimoji="1" lang="ja-JP" altLang="en-US" sz="1300">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39511</xdr:rowOff>
    </xdr:from>
    <xdr:to>
      <xdr:col>81</xdr:col>
      <xdr:colOff>44450</xdr:colOff>
      <xdr:row>83</xdr:row>
      <xdr:rowOff>146755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698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771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149578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109361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637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160161</xdr:rowOff>
    </xdr:from>
    <xdr:to>
      <xdr:col>81</xdr:col>
      <xdr:colOff>95250</xdr:colOff>
      <xdr:row>83</xdr:row>
      <xdr:rowOff>90311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5238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人となっており、全国や広島県平均より低い数値である。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今後は、定年延長職員及び暫定再任用職員の効率的な配置及び必要に応じた組織の見直しを行うとともに、できる限りバランスのとれた職員構成となるよう努める。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複雑多様化する行政需要に対応できる効率的な組織体制の整備、課（職員）間の横断的な連携の強化、自治体ＤＸの推進による事務の効率化を積極的に図り、必要かつ最小限の人員体制を構築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149428</xdr:rowOff>
    </xdr:from>
    <xdr:to>
      <xdr:col>81</xdr:col>
      <xdr:colOff>44450</xdr:colOff>
      <xdr:row>60</xdr:row>
      <xdr:rowOff>154737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36428"/>
          <a:ext cx="8382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148946</xdr:rowOff>
    </xdr:from>
    <xdr:to>
      <xdr:col>77</xdr:col>
      <xdr:colOff>44450</xdr:colOff>
      <xdr:row>60</xdr:row>
      <xdr:rowOff>149428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3594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148946</xdr:rowOff>
    </xdr:from>
    <xdr:to>
      <xdr:col>72</xdr:col>
      <xdr:colOff>203200</xdr:colOff>
      <xdr:row>60</xdr:row>
      <xdr:rowOff>149428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3594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148463</xdr:rowOff>
    </xdr:from>
    <xdr:to>
      <xdr:col>68</xdr:col>
      <xdr:colOff>152400</xdr:colOff>
      <xdr:row>60</xdr:row>
      <xdr:rowOff>149428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3546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103937</xdr:rowOff>
    </xdr:from>
    <xdr:to>
      <xdr:col>81</xdr:col>
      <xdr:colOff>95250</xdr:colOff>
      <xdr:row>61</xdr:row>
      <xdr:rowOff>34087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25214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1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98628</xdr:rowOff>
    </xdr:from>
    <xdr:to>
      <xdr:col>77</xdr:col>
      <xdr:colOff>95250</xdr:colOff>
      <xdr:row>61</xdr:row>
      <xdr:rowOff>28778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38955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5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98146</xdr:rowOff>
    </xdr:from>
    <xdr:to>
      <xdr:col>73</xdr:col>
      <xdr:colOff>44450</xdr:colOff>
      <xdr:row>61</xdr:row>
      <xdr:rowOff>28296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38473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5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98628</xdr:rowOff>
    </xdr:from>
    <xdr:to>
      <xdr:col>68</xdr:col>
      <xdr:colOff>203200</xdr:colOff>
      <xdr:row>61</xdr:row>
      <xdr:rowOff>28778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38955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5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97663</xdr:rowOff>
    </xdr:from>
    <xdr:to>
      <xdr:col>64</xdr:col>
      <xdr:colOff>152400</xdr:colOff>
      <xdr:row>61</xdr:row>
      <xdr:rowOff>27813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37990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月豪雨の影響により、多額の災害復旧事業債を借り入れた元金償還が令和４年度から本格的に始まっていることにより、前年度より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今後は、金利が上昇傾向である中、交付税算入率の高い事業を選択した上で借入を行うなど、将来負担に配慮した財政運営を図っていく。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134366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919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105410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954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83820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796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125493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が低い起債は行っておらず、起債に依存しない財政運営を行っているため、充当可能財源が将来負担額を上回っており、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12,498
12,266
15.69
8,662,192
8,369,325
84,825
4,296,461
6,769,468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人件費に係る経常収支比率は、全国平均、類似団体内平均より低い数値となっている。令和６年度は令和５年度と比較して経常的経費が増加したことから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近年、職員数は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人前後で推移している。今後は、自治体ＤＸの推進による事務の効率化を図り、適正な人員配置を行う。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35</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44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令和６年度は、類似団体内平均を下回る状況であるが、令和５年度と比較して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ポイント悪化している。前年度と比較して、保健・福祉の総合相談窓口開設に伴う経常的経費が増加したことによる。</a:t>
          </a:r>
        </a:p>
        <a:p>
          <a:r>
            <a:rPr kumimoji="1" lang="ja-JP" altLang="en-US" sz="1300">
              <a:latin typeface="ＭＳ Ｐゴシック" panose="020B0600070205080204" pitchFamily="50" charset="-128"/>
              <a:ea typeface="ＭＳ Ｐゴシック" panose="020B0600070205080204" pitchFamily="50" charset="-128"/>
            </a:rPr>
            <a:t>　住民サービスを低下させないことを念頭に置いた上で、今後も委託料等の経常経費の抑制に取り組み、数値の改善を図る。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89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146050</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89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7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702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140352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ポイント改善したものの、引き続き、類似団体内平均を大きく上回っている。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前年度と比較して、児童手当や保育園運営にかかる経常的経費が増加しているが、経常一般財源が大幅に増加したことにより改善されている。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義務的経費であり、政策的な削減は困難であるが、国等の制度を踏まえ、適正な支出に努める。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42635</xdr:rowOff>
    </xdr:from>
    <xdr:to>
      <xdr:col>24</xdr:col>
      <xdr:colOff>25400</xdr:colOff>
      <xdr:row>59</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10158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10081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137885</xdr:rowOff>
    </xdr:from>
    <xdr:to>
      <xdr:col>15</xdr:col>
      <xdr:colOff>98425</xdr:colOff>
      <xdr:row>59</xdr:row>
      <xdr:rowOff>64407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081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64407</xdr:rowOff>
    </xdr:from>
    <xdr:to>
      <xdr:col>11</xdr:col>
      <xdr:colOff>9525</xdr:colOff>
      <xdr:row>60</xdr:row>
      <xdr:rowOff>34472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17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163285</xdr:rowOff>
    </xdr:from>
    <xdr:to>
      <xdr:col>24</xdr:col>
      <xdr:colOff>76200</xdr:colOff>
      <xdr:row>59</xdr:row>
      <xdr:rowOff>93435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135362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13607</xdr:rowOff>
    </xdr:from>
    <xdr:to>
      <xdr:col>11</xdr:col>
      <xdr:colOff>60325</xdr:colOff>
      <xdr:row>59</xdr:row>
      <xdr:rowOff>115207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99984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155122</xdr:rowOff>
    </xdr:from>
    <xdr:to>
      <xdr:col>6</xdr:col>
      <xdr:colOff>171450</xdr:colOff>
      <xdr:row>60</xdr:row>
      <xdr:rowOff>85272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70049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令和５年度と比較して</a:t>
          </a:r>
          <a:r>
            <a:rPr kumimoji="1" lang="en-US" altLang="ja-JP" sz="1250">
              <a:latin typeface="ＭＳ Ｐゴシック" panose="020B0600070205080204" pitchFamily="50" charset="-128"/>
              <a:ea typeface="ＭＳ Ｐゴシック" panose="020B0600070205080204" pitchFamily="50" charset="-128"/>
            </a:rPr>
            <a:t>3.9</a:t>
          </a:r>
          <a:r>
            <a:rPr kumimoji="1" lang="ja-JP" altLang="en-US" sz="1250">
              <a:latin typeface="ＭＳ Ｐゴシック" panose="020B0600070205080204" pitchFamily="50" charset="-128"/>
              <a:ea typeface="ＭＳ Ｐゴシック" panose="020B0600070205080204" pitchFamily="50" charset="-128"/>
            </a:rPr>
            <a:t>ポイント改善しているのは、令和６年度から下水道事業特別会計が公営企業会計となり、繰出金が皆減したことによるものである。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当該指標に影響を与えるものは、主に特別会計に対する繰出金である。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今後は、高齢化が進展するにつれ、医療費などの社会保障経費が増加する見込みであるので、長期的視野に立った財政運営を行っていく必要がある。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644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61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66040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2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66040</xdr:rowOff>
    </xdr:from>
    <xdr:to>
      <xdr:col>69</xdr:col>
      <xdr:colOff>92075</xdr:colOff>
      <xdr:row>60</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5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xdr:rowOff>
    </xdr:from>
    <xdr:to>
      <xdr:col>69</xdr:col>
      <xdr:colOff>142875</xdr:colOff>
      <xdr:row>60</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補助費等に係る経常収支比率は、近年横ばいで推移していたが、令和６年度は、公営企業会計となった下水道事業会計への出資金が皆増したことにより、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なお、類似団体内平均よりは低い数値となっている。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引き続き、事務事業の見直しを推進し、補助金等の適正化に努める。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391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令和２年度から令和３年度までは全国平均、類似団体内平均より低い数値であり、ほぼ横ばいで推移していたが、令和４年度以降は大幅に悪化した。</a:t>
          </a:r>
        </a:p>
        <a:p>
          <a:r>
            <a:rPr kumimoji="1" lang="ja-JP" altLang="en-US" sz="1300">
              <a:latin typeface="ＭＳ Ｐゴシック" panose="020B0600070205080204" pitchFamily="50" charset="-128"/>
              <a:ea typeface="ＭＳ Ｐゴシック" panose="020B0600070205080204" pitchFamily="50" charset="-128"/>
            </a:rPr>
            <a:t>　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月豪雨に伴う災害復旧事業債の償還が始まり、現在ピークを迎えており、当面は横ばいで推移する見込みである。</a:t>
          </a:r>
        </a:p>
        <a:p>
          <a:r>
            <a:rPr kumimoji="1" lang="ja-JP" altLang="en-US" sz="1300">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76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3556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17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77</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429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xdr:rowOff>
    </xdr:from>
    <xdr:to>
      <xdr:col>11</xdr:col>
      <xdr:colOff>9525</xdr:colOff>
      <xdr:row>76</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38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128778</xdr:rowOff>
    </xdr:from>
    <xdr:to>
      <xdr:col>6</xdr:col>
      <xdr:colOff>171450</xdr:colOff>
      <xdr:row>76</xdr:row>
      <xdr:rowOff>58928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69105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公債費を除く経常収支比率は、令和５年度より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ポイント悪化したが、全国平均及び広島県平均、また、類似団体内平均より低い数値である。</a:t>
          </a:r>
        </a:p>
        <a:p>
          <a:r>
            <a:rPr kumimoji="1" lang="ja-JP" altLang="en-US" sz="1300">
              <a:latin typeface="ＭＳ Ｐゴシック" panose="020B0600070205080204" pitchFamily="50" charset="-128"/>
              <a:ea typeface="ＭＳ Ｐゴシック" panose="020B0600070205080204" pitchFamily="50" charset="-128"/>
            </a:rPr>
            <a:t>　社会保障関係経費等の増加に伴い、今後もさらなる悪化が見込まれるが、住民サービスの低下とならないよう各種施策を点検し、最小の経費で最大の効果が生じる施策展開を図っていく。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108713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977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383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38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110998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65761"/>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xdr:rowOff>
    </xdr:from>
    <xdr:to>
      <xdr:col>78</xdr:col>
      <xdr:colOff>120650</xdr:colOff>
      <xdr:row>76</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128541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91790</xdr:rowOff>
    </xdr:from>
    <xdr:to>
      <xdr:col>29</xdr:col>
      <xdr:colOff>127000</xdr:colOff>
      <xdr:row>17</xdr:row>
      <xdr:rowOff>141217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54065"/>
          <a:ext cx="647700" cy="49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141217</xdr:rowOff>
    </xdr:from>
    <xdr:to>
      <xdr:col>26</xdr:col>
      <xdr:colOff>50800</xdr:colOff>
      <xdr:row>17</xdr:row>
      <xdr:rowOff>153635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03492"/>
          <a:ext cx="698500" cy="1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153635</xdr:rowOff>
    </xdr:from>
    <xdr:to>
      <xdr:col>22</xdr:col>
      <xdr:colOff>114300</xdr:colOff>
      <xdr:row>17</xdr:row>
      <xdr:rowOff>154385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15910"/>
          <a:ext cx="698500" cy="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154385</xdr:rowOff>
    </xdr:from>
    <xdr:to>
      <xdr:col>18</xdr:col>
      <xdr:colOff>177800</xdr:colOff>
      <xdr:row>18</xdr:row>
      <xdr:rowOff>1223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16660"/>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40990</xdr:rowOff>
    </xdr:from>
    <xdr:to>
      <xdr:col>29</xdr:col>
      <xdr:colOff>177800</xdr:colOff>
      <xdr:row>17</xdr:row>
      <xdr:rowOff>142590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03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121017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90417</xdr:rowOff>
    </xdr:from>
    <xdr:to>
      <xdr:col>26</xdr:col>
      <xdr:colOff>101600</xdr:colOff>
      <xdr:row>18</xdr:row>
      <xdr:rowOff>20567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5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5344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3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102835</xdr:rowOff>
    </xdr:from>
    <xdr:to>
      <xdr:col>22</xdr:col>
      <xdr:colOff>165100</xdr:colOff>
      <xdr:row>18</xdr:row>
      <xdr:rowOff>32985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6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17762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5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103585</xdr:rowOff>
    </xdr:from>
    <xdr:to>
      <xdr:col>19</xdr:col>
      <xdr:colOff>38100</xdr:colOff>
      <xdr:row>18</xdr:row>
      <xdr:rowOff>33735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6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18512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5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121873</xdr:rowOff>
    </xdr:from>
    <xdr:to>
      <xdr:col>15</xdr:col>
      <xdr:colOff>101600</xdr:colOff>
      <xdr:row>18</xdr:row>
      <xdr:rowOff>52023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36800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113588</xdr:rowOff>
    </xdr:from>
    <xdr:to>
      <xdr:col>29</xdr:col>
      <xdr:colOff>127000</xdr:colOff>
      <xdr:row>37</xdr:row>
      <xdr:rowOff>140259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38288"/>
          <a:ext cx="647700" cy="26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113588</xdr:rowOff>
    </xdr:from>
    <xdr:to>
      <xdr:col>26</xdr:col>
      <xdr:colOff>50800</xdr:colOff>
      <xdr:row>37</xdr:row>
      <xdr:rowOff>141763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38288"/>
          <a:ext cx="698500" cy="2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141763</xdr:rowOff>
    </xdr:from>
    <xdr:to>
      <xdr:col>22</xdr:col>
      <xdr:colOff>114300</xdr:colOff>
      <xdr:row>37</xdr:row>
      <xdr:rowOff>205753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66463"/>
          <a:ext cx="698500" cy="6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205753</xdr:rowOff>
    </xdr:from>
    <xdr:to>
      <xdr:col>18</xdr:col>
      <xdr:colOff>177800</xdr:colOff>
      <xdr:row>37</xdr:row>
      <xdr:rowOff>288430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30453"/>
          <a:ext cx="698500" cy="82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89459</xdr:rowOff>
    </xdr:from>
    <xdr:to>
      <xdr:col>29</xdr:col>
      <xdr:colOff>177800</xdr:colOff>
      <xdr:row>37</xdr:row>
      <xdr:rowOff>191059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1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61536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8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62788</xdr:rowOff>
    </xdr:from>
    <xdr:to>
      <xdr:col>26</xdr:col>
      <xdr:colOff>101600</xdr:colOff>
      <xdr:row>37</xdr:row>
      <xdr:rowOff>164388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87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149165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7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90963</xdr:rowOff>
    </xdr:from>
    <xdr:to>
      <xdr:col>22</xdr:col>
      <xdr:colOff>165100</xdr:colOff>
      <xdr:row>37</xdr:row>
      <xdr:rowOff>192563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1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177340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154953</xdr:rowOff>
    </xdr:from>
    <xdr:to>
      <xdr:col>19</xdr:col>
      <xdr:colOff>38100</xdr:colOff>
      <xdr:row>37</xdr:row>
      <xdr:rowOff>256553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7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241330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237630</xdr:rowOff>
    </xdr:from>
    <xdr:to>
      <xdr:col>15</xdr:col>
      <xdr:colOff>101600</xdr:colOff>
      <xdr:row>37</xdr:row>
      <xdr:rowOff>339230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324007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12,498
12,266
15.69
8,662,192
8,369,325
84,825
4,296,461
6,769,468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59050</xdr:rowOff>
    </xdr:from>
    <xdr:to>
      <xdr:col>24</xdr:col>
      <xdr:colOff>63500</xdr:colOff>
      <xdr:row>36</xdr:row>
      <xdr:rowOff>101428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31250"/>
          <a:ext cx="838200" cy="4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101428</xdr:rowOff>
    </xdr:from>
    <xdr:to>
      <xdr:col>19</xdr:col>
      <xdr:colOff>177800</xdr:colOff>
      <xdr:row>36</xdr:row>
      <xdr:rowOff>133638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3628"/>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130935</xdr:rowOff>
    </xdr:from>
    <xdr:to>
      <xdr:col>15</xdr:col>
      <xdr:colOff>50800</xdr:colOff>
      <xdr:row>36</xdr:row>
      <xdr:rowOff>133638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03135"/>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130935</xdr:rowOff>
    </xdr:from>
    <xdr:to>
      <xdr:col>10</xdr:col>
      <xdr:colOff>114300</xdr:colOff>
      <xdr:row>36</xdr:row>
      <xdr:rowOff>156804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03135"/>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8250</xdr:rowOff>
    </xdr:from>
    <xdr:to>
      <xdr:col>24</xdr:col>
      <xdr:colOff>114300</xdr:colOff>
      <xdr:row>36</xdr:row>
      <xdr:rowOff>109850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94627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50628</xdr:rowOff>
    </xdr:from>
    <xdr:to>
      <xdr:col>20</xdr:col>
      <xdr:colOff>38100</xdr:colOff>
      <xdr:row>36</xdr:row>
      <xdr:rowOff>152228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143355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82838</xdr:rowOff>
    </xdr:from>
    <xdr:to>
      <xdr:col>15</xdr:col>
      <xdr:colOff>101600</xdr:colOff>
      <xdr:row>37</xdr:row>
      <xdr:rowOff>12988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4115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80135</xdr:rowOff>
    </xdr:from>
    <xdr:to>
      <xdr:col>10</xdr:col>
      <xdr:colOff>165100</xdr:colOff>
      <xdr:row>37</xdr:row>
      <xdr:rowOff>10285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106004</xdr:rowOff>
    </xdr:from>
    <xdr:to>
      <xdr:col>6</xdr:col>
      <xdr:colOff>38100</xdr:colOff>
      <xdr:row>37</xdr:row>
      <xdr:rowOff>36154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27281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9747</xdr:rowOff>
    </xdr:from>
    <xdr:to>
      <xdr:col>24</xdr:col>
      <xdr:colOff>63500</xdr:colOff>
      <xdr:row>58</xdr:row>
      <xdr:rowOff>40367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3847"/>
          <a:ext cx="838200" cy="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20263</xdr:rowOff>
    </xdr:from>
    <xdr:to>
      <xdr:col>19</xdr:col>
      <xdr:colOff>177800</xdr:colOff>
      <xdr:row>58</xdr:row>
      <xdr:rowOff>40367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64363"/>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20263</xdr:rowOff>
    </xdr:from>
    <xdr:to>
      <xdr:col>15</xdr:col>
      <xdr:colOff>50800</xdr:colOff>
      <xdr:row>58</xdr:row>
      <xdr:rowOff>45298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64363"/>
          <a:ext cx="889000" cy="2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21782</xdr:rowOff>
    </xdr:from>
    <xdr:to>
      <xdr:col>10</xdr:col>
      <xdr:colOff>114300</xdr:colOff>
      <xdr:row>58</xdr:row>
      <xdr:rowOff>45298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65882"/>
          <a:ext cx="889000" cy="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130397</xdr:rowOff>
    </xdr:from>
    <xdr:to>
      <xdr:col>24</xdr:col>
      <xdr:colOff>114300</xdr:colOff>
      <xdr:row>58</xdr:row>
      <xdr:rowOff>60547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45324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161017</xdr:rowOff>
    </xdr:from>
    <xdr:to>
      <xdr:col>20</xdr:col>
      <xdr:colOff>38100</xdr:colOff>
      <xdr:row>58</xdr:row>
      <xdr:rowOff>91167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82294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140913</xdr:rowOff>
    </xdr:from>
    <xdr:to>
      <xdr:col>15</xdr:col>
      <xdr:colOff>101600</xdr:colOff>
      <xdr:row>58</xdr:row>
      <xdr:rowOff>71063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62190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165948</xdr:rowOff>
    </xdr:from>
    <xdr:to>
      <xdr:col>10</xdr:col>
      <xdr:colOff>165100</xdr:colOff>
      <xdr:row>58</xdr:row>
      <xdr:rowOff>96098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142432</xdr:rowOff>
    </xdr:from>
    <xdr:to>
      <xdr:col>6</xdr:col>
      <xdr:colOff>38100</xdr:colOff>
      <xdr:row>58</xdr:row>
      <xdr:rowOff>72582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63709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112610</xdr:rowOff>
    </xdr:from>
    <xdr:to>
      <xdr:col>24</xdr:col>
      <xdr:colOff>63500</xdr:colOff>
      <xdr:row>77</xdr:row>
      <xdr:rowOff>141208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4260"/>
          <a:ext cx="8382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141208</xdr:rowOff>
    </xdr:from>
    <xdr:to>
      <xdr:col>19</xdr:col>
      <xdr:colOff>177800</xdr:colOff>
      <xdr:row>77</xdr:row>
      <xdr:rowOff>145986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2858"/>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145301</xdr:rowOff>
    </xdr:from>
    <xdr:to>
      <xdr:col>15</xdr:col>
      <xdr:colOff>50800</xdr:colOff>
      <xdr:row>77</xdr:row>
      <xdr:rowOff>145986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4695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137871</xdr:rowOff>
    </xdr:from>
    <xdr:to>
      <xdr:col>10</xdr:col>
      <xdr:colOff>114300</xdr:colOff>
      <xdr:row>77</xdr:row>
      <xdr:rowOff>145301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952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61810</xdr:rowOff>
    </xdr:from>
    <xdr:to>
      <xdr:col>24</xdr:col>
      <xdr:colOff>114300</xdr:colOff>
      <xdr:row>77</xdr:row>
      <xdr:rowOff>163410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84687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90408</xdr:rowOff>
    </xdr:from>
    <xdr:to>
      <xdr:col>20</xdr:col>
      <xdr:colOff>38100</xdr:colOff>
      <xdr:row>78</xdr:row>
      <xdr:rowOff>20558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37085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6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95186</xdr:rowOff>
    </xdr:from>
    <xdr:to>
      <xdr:col>15</xdr:col>
      <xdr:colOff>101600</xdr:colOff>
      <xdr:row>78</xdr:row>
      <xdr:rowOff>25336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41863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94501</xdr:rowOff>
    </xdr:from>
    <xdr:to>
      <xdr:col>10</xdr:col>
      <xdr:colOff>165100</xdr:colOff>
      <xdr:row>78</xdr:row>
      <xdr:rowOff>24651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41178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87071</xdr:rowOff>
    </xdr:from>
    <xdr:to>
      <xdr:col>6</xdr:col>
      <xdr:colOff>38100</xdr:colOff>
      <xdr:row>78</xdr:row>
      <xdr:rowOff>17221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33748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160165</xdr:rowOff>
    </xdr:from>
    <xdr:to>
      <xdr:col>24</xdr:col>
      <xdr:colOff>63500</xdr:colOff>
      <xdr:row>93</xdr:row>
      <xdr:rowOff>36895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33565"/>
          <a:ext cx="838200" cy="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36895</xdr:rowOff>
    </xdr:from>
    <xdr:to>
      <xdr:col>19</xdr:col>
      <xdr:colOff>177800</xdr:colOff>
      <xdr:row>94</xdr:row>
      <xdr:rowOff>86762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81745"/>
          <a:ext cx="889000" cy="2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11815</xdr:rowOff>
    </xdr:from>
    <xdr:to>
      <xdr:col>15</xdr:col>
      <xdr:colOff>50800</xdr:colOff>
      <xdr:row>94</xdr:row>
      <xdr:rowOff>86762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956665"/>
          <a:ext cx="889000" cy="24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11815</xdr:rowOff>
    </xdr:from>
    <xdr:to>
      <xdr:col>10</xdr:col>
      <xdr:colOff>114300</xdr:colOff>
      <xdr:row>94</xdr:row>
      <xdr:rowOff>146613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56665"/>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109365</xdr:rowOff>
    </xdr:from>
    <xdr:to>
      <xdr:col>24</xdr:col>
      <xdr:colOff>114300</xdr:colOff>
      <xdr:row>93</xdr:row>
      <xdr:rowOff>39515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132242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3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157545</xdr:rowOff>
    </xdr:from>
    <xdr:to>
      <xdr:col>20</xdr:col>
      <xdr:colOff>38100</xdr:colOff>
      <xdr:row>93</xdr:row>
      <xdr:rowOff>87695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104222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0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35962</xdr:rowOff>
    </xdr:from>
    <xdr:to>
      <xdr:col>15</xdr:col>
      <xdr:colOff>101600</xdr:colOff>
      <xdr:row>94</xdr:row>
      <xdr:rowOff>137562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154089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2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132465</xdr:rowOff>
    </xdr:from>
    <xdr:to>
      <xdr:col>10</xdr:col>
      <xdr:colOff>165100</xdr:colOff>
      <xdr:row>93</xdr:row>
      <xdr:rowOff>62615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79142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8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95813</xdr:rowOff>
    </xdr:from>
    <xdr:to>
      <xdr:col>6</xdr:col>
      <xdr:colOff>38100</xdr:colOff>
      <xdr:row>95</xdr:row>
      <xdr:rowOff>25963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42490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9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82521</xdr:rowOff>
    </xdr:from>
    <xdr:to>
      <xdr:col>55</xdr:col>
      <xdr:colOff>0</xdr:colOff>
      <xdr:row>38</xdr:row>
      <xdr:rowOff>110165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97621"/>
          <a:ext cx="838200" cy="2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97693</xdr:rowOff>
    </xdr:from>
    <xdr:to>
      <xdr:col>50</xdr:col>
      <xdr:colOff>114300</xdr:colOff>
      <xdr:row>38</xdr:row>
      <xdr:rowOff>110165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12793"/>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97693</xdr:rowOff>
    </xdr:from>
    <xdr:to>
      <xdr:col>45</xdr:col>
      <xdr:colOff>177800</xdr:colOff>
      <xdr:row>38</xdr:row>
      <xdr:rowOff>147238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12793"/>
          <a:ext cx="889000" cy="4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164611</xdr:rowOff>
    </xdr:from>
    <xdr:to>
      <xdr:col>41</xdr:col>
      <xdr:colOff>50800</xdr:colOff>
      <xdr:row>38</xdr:row>
      <xdr:rowOff>147238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36811"/>
          <a:ext cx="889000" cy="3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31721</xdr:rowOff>
    </xdr:from>
    <xdr:to>
      <xdr:col>55</xdr:col>
      <xdr:colOff>50800</xdr:colOff>
      <xdr:row>38</xdr:row>
      <xdr:rowOff>133321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118098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6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59365</xdr:rowOff>
    </xdr:from>
    <xdr:to>
      <xdr:col>50</xdr:col>
      <xdr:colOff>165100</xdr:colOff>
      <xdr:row>38</xdr:row>
      <xdr:rowOff>160965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152092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46893</xdr:rowOff>
    </xdr:from>
    <xdr:to>
      <xdr:col>46</xdr:col>
      <xdr:colOff>38100</xdr:colOff>
      <xdr:row>38</xdr:row>
      <xdr:rowOff>148493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6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139620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5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96438</xdr:rowOff>
    </xdr:from>
    <xdr:to>
      <xdr:col>41</xdr:col>
      <xdr:colOff>101600</xdr:colOff>
      <xdr:row>39</xdr:row>
      <xdr:rowOff>26588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17715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7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113811</xdr:rowOff>
    </xdr:from>
    <xdr:to>
      <xdr:col>36</xdr:col>
      <xdr:colOff>165100</xdr:colOff>
      <xdr:row>37</xdr:row>
      <xdr:rowOff>43961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35088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7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37077</xdr:rowOff>
    </xdr:from>
    <xdr:to>
      <xdr:col>55</xdr:col>
      <xdr:colOff>0</xdr:colOff>
      <xdr:row>57</xdr:row>
      <xdr:rowOff>148229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09727"/>
          <a:ext cx="838200" cy="1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11014</xdr:rowOff>
    </xdr:from>
    <xdr:to>
      <xdr:col>50</xdr:col>
      <xdr:colOff>114300</xdr:colOff>
      <xdr:row>57</xdr:row>
      <xdr:rowOff>148229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83664"/>
          <a:ext cx="889000" cy="1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11014</xdr:rowOff>
    </xdr:from>
    <xdr:to>
      <xdr:col>45</xdr:col>
      <xdr:colOff>177800</xdr:colOff>
      <xdr:row>58</xdr:row>
      <xdr:rowOff>4307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83664"/>
          <a:ext cx="889000" cy="16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89488</xdr:rowOff>
    </xdr:from>
    <xdr:to>
      <xdr:col>41</xdr:col>
      <xdr:colOff>50800</xdr:colOff>
      <xdr:row>58</xdr:row>
      <xdr:rowOff>4307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62138"/>
          <a:ext cx="889000" cy="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157727</xdr:rowOff>
    </xdr:from>
    <xdr:to>
      <xdr:col>55</xdr:col>
      <xdr:colOff>50800</xdr:colOff>
      <xdr:row>57</xdr:row>
      <xdr:rowOff>87877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9154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1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97429</xdr:rowOff>
    </xdr:from>
    <xdr:to>
      <xdr:col>50</xdr:col>
      <xdr:colOff>165100</xdr:colOff>
      <xdr:row>58</xdr:row>
      <xdr:rowOff>27579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131664</xdr:rowOff>
    </xdr:from>
    <xdr:to>
      <xdr:col>46</xdr:col>
      <xdr:colOff>38100</xdr:colOff>
      <xdr:row>57</xdr:row>
      <xdr:rowOff>61814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78341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0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124957</xdr:rowOff>
    </xdr:from>
    <xdr:to>
      <xdr:col>41</xdr:col>
      <xdr:colOff>101600</xdr:colOff>
      <xdr:row>58</xdr:row>
      <xdr:rowOff>55107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46234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38688</xdr:rowOff>
    </xdr:from>
    <xdr:to>
      <xdr:col>36</xdr:col>
      <xdr:colOff>165100</xdr:colOff>
      <xdr:row>57</xdr:row>
      <xdr:rowOff>140288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131415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28623</xdr:rowOff>
    </xdr:from>
    <xdr:to>
      <xdr:col>55</xdr:col>
      <xdr:colOff>0</xdr:colOff>
      <xdr:row>77</xdr:row>
      <xdr:rowOff>74475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058823"/>
          <a:ext cx="838200" cy="2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113440</xdr:rowOff>
    </xdr:from>
    <xdr:to>
      <xdr:col>50</xdr:col>
      <xdr:colOff>114300</xdr:colOff>
      <xdr:row>77</xdr:row>
      <xdr:rowOff>74475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972190"/>
          <a:ext cx="889000" cy="30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113440</xdr:rowOff>
    </xdr:from>
    <xdr:to>
      <xdr:col>45</xdr:col>
      <xdr:colOff>177800</xdr:colOff>
      <xdr:row>77</xdr:row>
      <xdr:rowOff>72749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972190"/>
          <a:ext cx="889000" cy="3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149461</xdr:rowOff>
    </xdr:from>
    <xdr:to>
      <xdr:col>41</xdr:col>
      <xdr:colOff>50800</xdr:colOff>
      <xdr:row>77</xdr:row>
      <xdr:rowOff>72749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79661"/>
          <a:ext cx="8890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149273</xdr:rowOff>
    </xdr:from>
    <xdr:to>
      <xdr:col>55</xdr:col>
      <xdr:colOff>50800</xdr:colOff>
      <xdr:row>76</xdr:row>
      <xdr:rowOff>79423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700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5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23675</xdr:rowOff>
    </xdr:from>
    <xdr:to>
      <xdr:col>50</xdr:col>
      <xdr:colOff>165100</xdr:colOff>
      <xdr:row>77</xdr:row>
      <xdr:rowOff>125275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116402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62640</xdr:rowOff>
    </xdr:from>
    <xdr:to>
      <xdr:col>46</xdr:col>
      <xdr:colOff>38100</xdr:colOff>
      <xdr:row>75</xdr:row>
      <xdr:rowOff>164240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2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6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21949</xdr:rowOff>
    </xdr:from>
    <xdr:to>
      <xdr:col>41</xdr:col>
      <xdr:colOff>101600</xdr:colOff>
      <xdr:row>77</xdr:row>
      <xdr:rowOff>123549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114676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1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98661</xdr:rowOff>
    </xdr:from>
    <xdr:to>
      <xdr:col>36</xdr:col>
      <xdr:colOff>165100</xdr:colOff>
      <xdr:row>77</xdr:row>
      <xdr:rowOff>28811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2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19938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42332</xdr:rowOff>
    </xdr:from>
    <xdr:to>
      <xdr:col>55</xdr:col>
      <xdr:colOff>0</xdr:colOff>
      <xdr:row>98</xdr:row>
      <xdr:rowOff>83263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44432"/>
          <a:ext cx="8382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39824</xdr:rowOff>
    </xdr:from>
    <xdr:to>
      <xdr:col>50</xdr:col>
      <xdr:colOff>114300</xdr:colOff>
      <xdr:row>98</xdr:row>
      <xdr:rowOff>83263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41924"/>
          <a:ext cx="889000" cy="4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39824</xdr:rowOff>
    </xdr:from>
    <xdr:to>
      <xdr:col>45</xdr:col>
      <xdr:colOff>177800</xdr:colOff>
      <xdr:row>98</xdr:row>
      <xdr:rowOff>78056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41924"/>
          <a:ext cx="889000" cy="3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28594</xdr:rowOff>
    </xdr:from>
    <xdr:to>
      <xdr:col>41</xdr:col>
      <xdr:colOff>50800</xdr:colOff>
      <xdr:row>98</xdr:row>
      <xdr:rowOff>78056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0694"/>
          <a:ext cx="889000" cy="4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162982</xdr:rowOff>
    </xdr:from>
    <xdr:to>
      <xdr:col>55</xdr:col>
      <xdr:colOff>50800</xdr:colOff>
      <xdr:row>98</xdr:row>
      <xdr:rowOff>93132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77909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32463</xdr:rowOff>
    </xdr:from>
    <xdr:to>
      <xdr:col>50</xdr:col>
      <xdr:colOff>165100</xdr:colOff>
      <xdr:row>98</xdr:row>
      <xdr:rowOff>134063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125190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160474</xdr:rowOff>
    </xdr:from>
    <xdr:to>
      <xdr:col>46</xdr:col>
      <xdr:colOff>38100</xdr:colOff>
      <xdr:row>98</xdr:row>
      <xdr:rowOff>90624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81751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27256</xdr:rowOff>
    </xdr:from>
    <xdr:to>
      <xdr:col>41</xdr:col>
      <xdr:colOff>101600</xdr:colOff>
      <xdr:row>98</xdr:row>
      <xdr:rowOff>128856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119983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2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149244</xdr:rowOff>
    </xdr:from>
    <xdr:to>
      <xdr:col>36</xdr:col>
      <xdr:colOff>165100</xdr:colOff>
      <xdr:row>98</xdr:row>
      <xdr:rowOff>79394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70521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8255</xdr:rowOff>
    </xdr:from>
    <xdr:to>
      <xdr:col>85</xdr:col>
      <xdr:colOff>127000</xdr:colOff>
      <xdr:row>38</xdr:row>
      <xdr:rowOff>71394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23355"/>
          <a:ext cx="8382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82756</xdr:rowOff>
    </xdr:from>
    <xdr:to>
      <xdr:col>81</xdr:col>
      <xdr:colOff>50800</xdr:colOff>
      <xdr:row>38</xdr:row>
      <xdr:rowOff>8255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26406"/>
          <a:ext cx="889000" cy="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16690</xdr:rowOff>
    </xdr:from>
    <xdr:to>
      <xdr:col>76</xdr:col>
      <xdr:colOff>114300</xdr:colOff>
      <xdr:row>37</xdr:row>
      <xdr:rowOff>82756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331640"/>
          <a:ext cx="889000" cy="10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16690</xdr:rowOff>
    </xdr:from>
    <xdr:to>
      <xdr:col>71</xdr:col>
      <xdr:colOff>177800</xdr:colOff>
      <xdr:row>36</xdr:row>
      <xdr:rowOff>24600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331640"/>
          <a:ext cx="889000" cy="86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20594</xdr:rowOff>
    </xdr:from>
    <xdr:to>
      <xdr:col>85</xdr:col>
      <xdr:colOff>177800</xdr:colOff>
      <xdr:row>38</xdr:row>
      <xdr:rowOff>122194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151421</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2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128905</xdr:rowOff>
    </xdr:from>
    <xdr:to>
      <xdr:col>81</xdr:col>
      <xdr:colOff>101600</xdr:colOff>
      <xdr:row>38</xdr:row>
      <xdr:rowOff>59055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75582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4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31956</xdr:rowOff>
    </xdr:from>
    <xdr:to>
      <xdr:col>76</xdr:col>
      <xdr:colOff>165100</xdr:colOff>
      <xdr:row>37</xdr:row>
      <xdr:rowOff>133556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150083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137340</xdr:rowOff>
    </xdr:from>
    <xdr:to>
      <xdr:col>72</xdr:col>
      <xdr:colOff>38100</xdr:colOff>
      <xdr:row>31</xdr:row>
      <xdr:rowOff>67490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2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84017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0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145250</xdr:rowOff>
    </xdr:from>
    <xdr:to>
      <xdr:col>67</xdr:col>
      <xdr:colOff>101600</xdr:colOff>
      <xdr:row>36</xdr:row>
      <xdr:rowOff>75400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1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91927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9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11675</xdr:rowOff>
    </xdr:from>
    <xdr:to>
      <xdr:col>85</xdr:col>
      <xdr:colOff>127000</xdr:colOff>
      <xdr:row>77</xdr:row>
      <xdr:rowOff>29514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13325"/>
          <a:ext cx="8382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29514</xdr:rowOff>
    </xdr:from>
    <xdr:to>
      <xdr:col>81</xdr:col>
      <xdr:colOff>50800</xdr:colOff>
      <xdr:row>77</xdr:row>
      <xdr:rowOff>54839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31164"/>
          <a:ext cx="889000" cy="2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54839</xdr:rowOff>
    </xdr:from>
    <xdr:to>
      <xdr:col>76</xdr:col>
      <xdr:colOff>114300</xdr:colOff>
      <xdr:row>77</xdr:row>
      <xdr:rowOff>146507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56489"/>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100020</xdr:rowOff>
    </xdr:from>
    <xdr:to>
      <xdr:col>71</xdr:col>
      <xdr:colOff>177800</xdr:colOff>
      <xdr:row>77</xdr:row>
      <xdr:rowOff>146507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01670"/>
          <a:ext cx="8890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132325</xdr:rowOff>
    </xdr:from>
    <xdr:to>
      <xdr:col>85</xdr:col>
      <xdr:colOff>177800</xdr:colOff>
      <xdr:row>77</xdr:row>
      <xdr:rowOff>62475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155202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150164</xdr:rowOff>
    </xdr:from>
    <xdr:to>
      <xdr:col>81</xdr:col>
      <xdr:colOff>101600</xdr:colOff>
      <xdr:row>77</xdr:row>
      <xdr:rowOff>80314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71441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4039</xdr:rowOff>
    </xdr:from>
    <xdr:to>
      <xdr:col>76</xdr:col>
      <xdr:colOff>165100</xdr:colOff>
      <xdr:row>77</xdr:row>
      <xdr:rowOff>105639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95707</xdr:rowOff>
    </xdr:from>
    <xdr:to>
      <xdr:col>72</xdr:col>
      <xdr:colOff>38100</xdr:colOff>
      <xdr:row>78</xdr:row>
      <xdr:rowOff>25857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49220</xdr:rowOff>
    </xdr:from>
    <xdr:to>
      <xdr:col>67</xdr:col>
      <xdr:colOff>101600</xdr:colOff>
      <xdr:row>77</xdr:row>
      <xdr:rowOff>150820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89443</xdr:rowOff>
    </xdr:from>
    <xdr:to>
      <xdr:col>85</xdr:col>
      <xdr:colOff>127000</xdr:colOff>
      <xdr:row>98</xdr:row>
      <xdr:rowOff>130136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91543"/>
          <a:ext cx="838200" cy="4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130136</xdr:rowOff>
    </xdr:from>
    <xdr:to>
      <xdr:col>81</xdr:col>
      <xdr:colOff>50800</xdr:colOff>
      <xdr:row>98</xdr:row>
      <xdr:rowOff>156815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32236"/>
          <a:ext cx="889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148909</xdr:rowOff>
    </xdr:from>
    <xdr:to>
      <xdr:col>76</xdr:col>
      <xdr:colOff>114300</xdr:colOff>
      <xdr:row>98</xdr:row>
      <xdr:rowOff>156815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51009"/>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2521</xdr:rowOff>
    </xdr:from>
    <xdr:to>
      <xdr:col>71</xdr:col>
      <xdr:colOff>177800</xdr:colOff>
      <xdr:row>98</xdr:row>
      <xdr:rowOff>148909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04621"/>
          <a:ext cx="889000" cy="14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38643</xdr:rowOff>
    </xdr:from>
    <xdr:to>
      <xdr:col>85</xdr:col>
      <xdr:colOff>177800</xdr:colOff>
      <xdr:row>98</xdr:row>
      <xdr:rowOff>140243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79336</xdr:rowOff>
    </xdr:from>
    <xdr:to>
      <xdr:col>81</xdr:col>
      <xdr:colOff>101600</xdr:colOff>
      <xdr:row>99</xdr:row>
      <xdr:rowOff>9486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106015</xdr:rowOff>
    </xdr:from>
    <xdr:to>
      <xdr:col>76</xdr:col>
      <xdr:colOff>165100</xdr:colOff>
      <xdr:row>99</xdr:row>
      <xdr:rowOff>36165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27292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98109</xdr:rowOff>
    </xdr:from>
    <xdr:to>
      <xdr:col>72</xdr:col>
      <xdr:colOff>38100</xdr:colOff>
      <xdr:row>99</xdr:row>
      <xdr:rowOff>28259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19386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123171</xdr:rowOff>
    </xdr:from>
    <xdr:to>
      <xdr:col>67</xdr:col>
      <xdr:colOff>101600</xdr:colOff>
      <xdr:row>98</xdr:row>
      <xdr:rowOff>53321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69848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51369</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566469"/>
          <a:ext cx="838200" cy="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569</xdr:rowOff>
    </xdr:from>
    <xdr:to>
      <xdr:col>116</xdr:col>
      <xdr:colOff>114300</xdr:colOff>
      <xdr:row>38</xdr:row>
      <xdr:rowOff>102169</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125346</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6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97028</xdr:rowOff>
    </xdr:from>
    <xdr:to>
      <xdr:col>116</xdr:col>
      <xdr:colOff>63500</xdr:colOff>
      <xdr:row>58</xdr:row>
      <xdr:rowOff>98704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41128"/>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98704</xdr:rowOff>
    </xdr:from>
    <xdr:to>
      <xdr:col>111</xdr:col>
      <xdr:colOff>177800</xdr:colOff>
      <xdr:row>58</xdr:row>
      <xdr:rowOff>100152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428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100152</xdr:rowOff>
    </xdr:from>
    <xdr:to>
      <xdr:col>107</xdr:col>
      <xdr:colOff>50800</xdr:colOff>
      <xdr:row>58</xdr:row>
      <xdr:rowOff>101105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4425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101105</xdr:rowOff>
    </xdr:from>
    <xdr:to>
      <xdr:col>102</xdr:col>
      <xdr:colOff>114300</xdr:colOff>
      <xdr:row>58</xdr:row>
      <xdr:rowOff>101409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4520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46228</xdr:rowOff>
    </xdr:from>
    <xdr:to>
      <xdr:col>116</xdr:col>
      <xdr:colOff>114300</xdr:colOff>
      <xdr:row>58</xdr:row>
      <xdr:rowOff>147828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5605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7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47904</xdr:rowOff>
    </xdr:from>
    <xdr:to>
      <xdr:col>112</xdr:col>
      <xdr:colOff>38100</xdr:colOff>
      <xdr:row>58</xdr:row>
      <xdr:rowOff>149504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166031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6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49352</xdr:rowOff>
    </xdr:from>
    <xdr:to>
      <xdr:col>107</xdr:col>
      <xdr:colOff>101600</xdr:colOff>
      <xdr:row>58</xdr:row>
      <xdr:rowOff>150952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167479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50305</xdr:rowOff>
    </xdr:from>
    <xdr:to>
      <xdr:col>102</xdr:col>
      <xdr:colOff>165100</xdr:colOff>
      <xdr:row>58</xdr:row>
      <xdr:rowOff>151905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168432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6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50609</xdr:rowOff>
    </xdr:from>
    <xdr:to>
      <xdr:col>98</xdr:col>
      <xdr:colOff>38100</xdr:colOff>
      <xdr:row>58</xdr:row>
      <xdr:rowOff>152209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168736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6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86760</xdr:rowOff>
    </xdr:from>
    <xdr:to>
      <xdr:col>116</xdr:col>
      <xdr:colOff>63500</xdr:colOff>
      <xdr:row>71</xdr:row>
      <xdr:rowOff>165913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259710"/>
          <a:ext cx="838200" cy="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165913</xdr:rowOff>
    </xdr:from>
    <xdr:to>
      <xdr:col>111</xdr:col>
      <xdr:colOff>177800</xdr:colOff>
      <xdr:row>72</xdr:row>
      <xdr:rowOff>97504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338863"/>
          <a:ext cx="889000" cy="10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97504</xdr:rowOff>
    </xdr:from>
    <xdr:to>
      <xdr:col>107</xdr:col>
      <xdr:colOff>50800</xdr:colOff>
      <xdr:row>72</xdr:row>
      <xdr:rowOff>111696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441904"/>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111696</xdr:rowOff>
    </xdr:from>
    <xdr:to>
      <xdr:col>102</xdr:col>
      <xdr:colOff>114300</xdr:colOff>
      <xdr:row>72</xdr:row>
      <xdr:rowOff>137738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456096"/>
          <a:ext cx="889000" cy="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35960</xdr:rowOff>
    </xdr:from>
    <xdr:to>
      <xdr:col>116</xdr:col>
      <xdr:colOff>114300</xdr:colOff>
      <xdr:row>71</xdr:row>
      <xdr:rowOff>137560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2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58837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06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115113</xdr:rowOff>
    </xdr:from>
    <xdr:to>
      <xdr:col>112</xdr:col>
      <xdr:colOff>38100</xdr:colOff>
      <xdr:row>72</xdr:row>
      <xdr:rowOff>45263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61790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0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46704</xdr:rowOff>
    </xdr:from>
    <xdr:to>
      <xdr:col>107</xdr:col>
      <xdr:colOff>101600</xdr:colOff>
      <xdr:row>72</xdr:row>
      <xdr:rowOff>148304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139431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4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60896</xdr:rowOff>
    </xdr:from>
    <xdr:to>
      <xdr:col>102</xdr:col>
      <xdr:colOff>165100</xdr:colOff>
      <xdr:row>72</xdr:row>
      <xdr:rowOff>162496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153623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4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86938</xdr:rowOff>
    </xdr:from>
    <xdr:to>
      <xdr:col>98</xdr:col>
      <xdr:colOff>38100</xdr:colOff>
      <xdr:row>73</xdr:row>
      <xdr:rowOff>17088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8215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性質別歳出の住民一人当たりのコストでは、義務的経費について、人件費及び公債費は類似団体内平均を下回っている。人件費は、近年、概ね横ばいであったが、令和６年度は会計年度任用職員への勤勉手当の支給開始に伴い、増加し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公債費については、令和３年度から平成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年７月豪雨に伴う災害復旧事業債の償還が始まり、令和４年度から本格化し、令和</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年度まで同程度の金額が見込まれる。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令和３年度及び令和５年度、令和６年度の扶助費の増加は、子育て世帯や非課税世帯への給付金給付事業を行ったことによるものである。令和２年度の補助費等の増加は、特別定額給付金事業の実施によるものである。</a:t>
          </a:r>
        </a:p>
        <a:p>
          <a:r>
            <a:rPr kumimoji="1" lang="ja-JP" altLang="en-US" sz="1250">
              <a:latin typeface="ＭＳ Ｐゴシック" panose="020B0600070205080204" pitchFamily="50" charset="-128"/>
              <a:ea typeface="ＭＳ Ｐゴシック" panose="020B0600070205080204" pitchFamily="50" charset="-128"/>
            </a:rPr>
            <a:t>　令和４年度の普通建設事業費（うち新規整備）の増加は、ベイサイドビーチ坂に飲食・物販施設等を整備により増加し、また、令和６年度は、土木費における道路整備、教育費では中学校体育館やエレ</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ベーターの整備、小中学校特別教室空調機の整備により増加している。</a:t>
          </a:r>
        </a:p>
        <a:p>
          <a:r>
            <a:rPr kumimoji="1" lang="ja-JP" altLang="en-US" sz="1250">
              <a:latin typeface="ＭＳ Ｐゴシック" panose="020B0600070205080204" pitchFamily="50" charset="-128"/>
              <a:ea typeface="ＭＳ Ｐゴシック" panose="020B0600070205080204" pitchFamily="50" charset="-128"/>
            </a:rPr>
            <a:t>　災害復旧費は、平成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年度から令和３年度まで全国平均、類似団体平均を大きく上回っており、平成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月豪雨の被害の甚大さが見て取れる。なお、災害復旧事業については、令和５年度で概ね完了した。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12,498
12,266
15.69
8,662,192
8,369,325
84,825
4,296,461
6,769,468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44641</xdr:rowOff>
    </xdr:from>
    <xdr:to>
      <xdr:col>24</xdr:col>
      <xdr:colOff>63500</xdr:colOff>
      <xdr:row>36</xdr:row>
      <xdr:rowOff>114364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6841"/>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113792</xdr:rowOff>
    </xdr:from>
    <xdr:to>
      <xdr:col>19</xdr:col>
      <xdr:colOff>177800</xdr:colOff>
      <xdr:row>36</xdr:row>
      <xdr:rowOff>114364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599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102553</xdr:rowOff>
    </xdr:from>
    <xdr:to>
      <xdr:col>15</xdr:col>
      <xdr:colOff>50800</xdr:colOff>
      <xdr:row>36</xdr:row>
      <xdr:rowOff>113792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4753"/>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102553</xdr:rowOff>
    </xdr:from>
    <xdr:to>
      <xdr:col>10</xdr:col>
      <xdr:colOff>114300</xdr:colOff>
      <xdr:row>36</xdr:row>
      <xdr:rowOff>133795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475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165291</xdr:rowOff>
    </xdr:from>
    <xdr:to>
      <xdr:col>24</xdr:col>
      <xdr:colOff>114300</xdr:colOff>
      <xdr:row>36</xdr:row>
      <xdr:rowOff>95441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63564</xdr:rowOff>
    </xdr:from>
    <xdr:to>
      <xdr:col>20</xdr:col>
      <xdr:colOff>38100</xdr:colOff>
      <xdr:row>36</xdr:row>
      <xdr:rowOff>165164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62992</xdr:rowOff>
    </xdr:from>
    <xdr:to>
      <xdr:col>15</xdr:col>
      <xdr:colOff>101600</xdr:colOff>
      <xdr:row>36</xdr:row>
      <xdr:rowOff>164592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155719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51753</xdr:rowOff>
    </xdr:from>
    <xdr:to>
      <xdr:col>10</xdr:col>
      <xdr:colOff>165100</xdr:colOff>
      <xdr:row>36</xdr:row>
      <xdr:rowOff>153353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144480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82995</xdr:rowOff>
    </xdr:from>
    <xdr:to>
      <xdr:col>6</xdr:col>
      <xdr:colOff>38100</xdr:colOff>
      <xdr:row>37</xdr:row>
      <xdr:rowOff>13145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146407</xdr:rowOff>
    </xdr:from>
    <xdr:to>
      <xdr:col>24</xdr:col>
      <xdr:colOff>63500</xdr:colOff>
      <xdr:row>58</xdr:row>
      <xdr:rowOff>62571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9057"/>
          <a:ext cx="838200" cy="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62571</xdr:rowOff>
    </xdr:from>
    <xdr:to>
      <xdr:col>19</xdr:col>
      <xdr:colOff>177800</xdr:colOff>
      <xdr:row>58</xdr:row>
      <xdr:rowOff>76551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6671"/>
          <a:ext cx="889000" cy="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73985</xdr:rowOff>
    </xdr:from>
    <xdr:to>
      <xdr:col>15</xdr:col>
      <xdr:colOff>50800</xdr:colOff>
      <xdr:row>58</xdr:row>
      <xdr:rowOff>76551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8085"/>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154642</xdr:rowOff>
    </xdr:from>
    <xdr:to>
      <xdr:col>10</xdr:col>
      <xdr:colOff>114300</xdr:colOff>
      <xdr:row>58</xdr:row>
      <xdr:rowOff>73985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5842"/>
          <a:ext cx="889000" cy="26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95607</xdr:rowOff>
    </xdr:from>
    <xdr:to>
      <xdr:col>24</xdr:col>
      <xdr:colOff>114300</xdr:colOff>
      <xdr:row>58</xdr:row>
      <xdr:rowOff>25757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74034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11771</xdr:rowOff>
    </xdr:from>
    <xdr:to>
      <xdr:col>20</xdr:col>
      <xdr:colOff>38100</xdr:colOff>
      <xdr:row>58</xdr:row>
      <xdr:rowOff>113371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104498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25751</xdr:rowOff>
    </xdr:from>
    <xdr:to>
      <xdr:col>15</xdr:col>
      <xdr:colOff>101600</xdr:colOff>
      <xdr:row>58</xdr:row>
      <xdr:rowOff>127351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118478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23185</xdr:rowOff>
    </xdr:from>
    <xdr:to>
      <xdr:col>10</xdr:col>
      <xdr:colOff>165100</xdr:colOff>
      <xdr:row>58</xdr:row>
      <xdr:rowOff>124785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115912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103842</xdr:rowOff>
    </xdr:from>
    <xdr:to>
      <xdr:col>6</xdr:col>
      <xdr:colOff>38100</xdr:colOff>
      <xdr:row>57</xdr:row>
      <xdr:rowOff>33992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9162</xdr:rowOff>
    </xdr:from>
    <xdr:to>
      <xdr:col>24</xdr:col>
      <xdr:colOff>63500</xdr:colOff>
      <xdr:row>77</xdr:row>
      <xdr:rowOff>32144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0812"/>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32144</xdr:rowOff>
    </xdr:from>
    <xdr:to>
      <xdr:col>19</xdr:col>
      <xdr:colOff>177800</xdr:colOff>
      <xdr:row>78</xdr:row>
      <xdr:rowOff>71250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3794"/>
          <a:ext cx="889000" cy="2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73070</xdr:rowOff>
    </xdr:from>
    <xdr:to>
      <xdr:col>15</xdr:col>
      <xdr:colOff>50800</xdr:colOff>
      <xdr:row>78</xdr:row>
      <xdr:rowOff>71250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4720"/>
          <a:ext cx="889000" cy="16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73070</xdr:rowOff>
    </xdr:from>
    <xdr:to>
      <xdr:col>10</xdr:col>
      <xdr:colOff>114300</xdr:colOff>
      <xdr:row>78</xdr:row>
      <xdr:rowOff>79006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4720"/>
          <a:ext cx="889000" cy="17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129812</xdr:rowOff>
    </xdr:from>
    <xdr:to>
      <xdr:col>24</xdr:col>
      <xdr:colOff>114300</xdr:colOff>
      <xdr:row>77</xdr:row>
      <xdr:rowOff>59962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108239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152794</xdr:rowOff>
    </xdr:from>
    <xdr:to>
      <xdr:col>20</xdr:col>
      <xdr:colOff>38100</xdr:colOff>
      <xdr:row>77</xdr:row>
      <xdr:rowOff>82944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99471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5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20450</xdr:rowOff>
    </xdr:from>
    <xdr:to>
      <xdr:col>15</xdr:col>
      <xdr:colOff>101600</xdr:colOff>
      <xdr:row>78</xdr:row>
      <xdr:rowOff>122050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113177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22270</xdr:rowOff>
    </xdr:from>
    <xdr:to>
      <xdr:col>10</xdr:col>
      <xdr:colOff>165100</xdr:colOff>
      <xdr:row>77</xdr:row>
      <xdr:rowOff>123870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9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28206</xdr:rowOff>
    </xdr:from>
    <xdr:to>
      <xdr:col>6</xdr:col>
      <xdr:colOff>38100</xdr:colOff>
      <xdr:row>78</xdr:row>
      <xdr:rowOff>129806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126555</xdr:rowOff>
    </xdr:from>
    <xdr:to>
      <xdr:col>24</xdr:col>
      <xdr:colOff>63500</xdr:colOff>
      <xdr:row>97</xdr:row>
      <xdr:rowOff>148478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57205"/>
          <a:ext cx="8382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92430</xdr:rowOff>
    </xdr:from>
    <xdr:to>
      <xdr:col>19</xdr:col>
      <xdr:colOff>177800</xdr:colOff>
      <xdr:row>97</xdr:row>
      <xdr:rowOff>126555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23080"/>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92430</xdr:rowOff>
    </xdr:from>
    <xdr:to>
      <xdr:col>15</xdr:col>
      <xdr:colOff>50800</xdr:colOff>
      <xdr:row>97</xdr:row>
      <xdr:rowOff>121545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23080"/>
          <a:ext cx="889000" cy="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121545</xdr:rowOff>
    </xdr:from>
    <xdr:to>
      <xdr:col>10</xdr:col>
      <xdr:colOff>114300</xdr:colOff>
      <xdr:row>97</xdr:row>
      <xdr:rowOff>166053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52195"/>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97678</xdr:rowOff>
    </xdr:from>
    <xdr:to>
      <xdr:col>24</xdr:col>
      <xdr:colOff>114300</xdr:colOff>
      <xdr:row>98</xdr:row>
      <xdr:rowOff>27828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12605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75755</xdr:rowOff>
    </xdr:from>
    <xdr:to>
      <xdr:col>20</xdr:col>
      <xdr:colOff>38100</xdr:colOff>
      <xdr:row>98</xdr:row>
      <xdr:rowOff>5905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168482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41630</xdr:rowOff>
    </xdr:from>
    <xdr:to>
      <xdr:col>15</xdr:col>
      <xdr:colOff>101600</xdr:colOff>
      <xdr:row>97</xdr:row>
      <xdr:rowOff>143230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134357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6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70745</xdr:rowOff>
    </xdr:from>
    <xdr:to>
      <xdr:col>10</xdr:col>
      <xdr:colOff>165100</xdr:colOff>
      <xdr:row>98</xdr:row>
      <xdr:rowOff>895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163472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115253</xdr:rowOff>
    </xdr:from>
    <xdr:to>
      <xdr:col>6</xdr:col>
      <xdr:colOff>38100</xdr:colOff>
      <xdr:row>98</xdr:row>
      <xdr:rowOff>45403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36530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115534</xdr:rowOff>
    </xdr:from>
    <xdr:to>
      <xdr:col>55</xdr:col>
      <xdr:colOff>0</xdr:colOff>
      <xdr:row>36</xdr:row>
      <xdr:rowOff>122718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8773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122718</xdr:rowOff>
    </xdr:from>
    <xdr:to>
      <xdr:col>50</xdr:col>
      <xdr:colOff>114300</xdr:colOff>
      <xdr:row>36</xdr:row>
      <xdr:rowOff>129903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94918"/>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129903</xdr:rowOff>
    </xdr:from>
    <xdr:to>
      <xdr:col>45</xdr:col>
      <xdr:colOff>177800</xdr:colOff>
      <xdr:row>36</xdr:row>
      <xdr:rowOff>133822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0210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133822</xdr:rowOff>
    </xdr:from>
    <xdr:to>
      <xdr:col>41</xdr:col>
      <xdr:colOff>50800</xdr:colOff>
      <xdr:row>36</xdr:row>
      <xdr:rowOff>135128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060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64734</xdr:rowOff>
    </xdr:from>
    <xdr:to>
      <xdr:col>55</xdr:col>
      <xdr:colOff>50800</xdr:colOff>
      <xdr:row>36</xdr:row>
      <xdr:rowOff>166334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87611</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8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71918</xdr:rowOff>
    </xdr:from>
    <xdr:to>
      <xdr:col>50</xdr:col>
      <xdr:colOff>165100</xdr:colOff>
      <xdr:row>37</xdr:row>
      <xdr:rowOff>2068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18595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79103</xdr:rowOff>
    </xdr:from>
    <xdr:to>
      <xdr:col>46</xdr:col>
      <xdr:colOff>38100</xdr:colOff>
      <xdr:row>37</xdr:row>
      <xdr:rowOff>9253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25780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2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83022</xdr:rowOff>
    </xdr:from>
    <xdr:to>
      <xdr:col>41</xdr:col>
      <xdr:colOff>101600</xdr:colOff>
      <xdr:row>37</xdr:row>
      <xdr:rowOff>13172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29699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84328</xdr:rowOff>
    </xdr:from>
    <xdr:to>
      <xdr:col>36</xdr:col>
      <xdr:colOff>165100</xdr:colOff>
      <xdr:row>37</xdr:row>
      <xdr:rowOff>14478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31005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9944</xdr:rowOff>
    </xdr:from>
    <xdr:to>
      <xdr:col>55</xdr:col>
      <xdr:colOff>0</xdr:colOff>
      <xdr:row>59</xdr:row>
      <xdr:rowOff>31966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25494"/>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9944</xdr:rowOff>
    </xdr:from>
    <xdr:to>
      <xdr:col>50</xdr:col>
      <xdr:colOff>114300</xdr:colOff>
      <xdr:row>59</xdr:row>
      <xdr:rowOff>22784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25494"/>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22784</xdr:rowOff>
    </xdr:from>
    <xdr:to>
      <xdr:col>45</xdr:col>
      <xdr:colOff>177800</xdr:colOff>
      <xdr:row>59</xdr:row>
      <xdr:rowOff>25514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38334"/>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24257</xdr:rowOff>
    </xdr:from>
    <xdr:to>
      <xdr:col>41</xdr:col>
      <xdr:colOff>50800</xdr:colOff>
      <xdr:row>59</xdr:row>
      <xdr:rowOff>25514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3980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152616</xdr:rowOff>
    </xdr:from>
    <xdr:to>
      <xdr:col>55</xdr:col>
      <xdr:colOff>50800</xdr:colOff>
      <xdr:row>59</xdr:row>
      <xdr:rowOff>82766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67543</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1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130594</xdr:rowOff>
    </xdr:from>
    <xdr:to>
      <xdr:col>50</xdr:col>
      <xdr:colOff>165100</xdr:colOff>
      <xdr:row>59</xdr:row>
      <xdr:rowOff>60744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51871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143434</xdr:rowOff>
    </xdr:from>
    <xdr:to>
      <xdr:col>46</xdr:col>
      <xdr:colOff>38100</xdr:colOff>
      <xdr:row>59</xdr:row>
      <xdr:rowOff>73584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64711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146164</xdr:rowOff>
    </xdr:from>
    <xdr:to>
      <xdr:col>41</xdr:col>
      <xdr:colOff>101600</xdr:colOff>
      <xdr:row>59</xdr:row>
      <xdr:rowOff>76314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67441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144907</xdr:rowOff>
    </xdr:from>
    <xdr:to>
      <xdr:col>36</xdr:col>
      <xdr:colOff>165100</xdr:colOff>
      <xdr:row>59</xdr:row>
      <xdr:rowOff>75057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66184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19644</xdr:rowOff>
    </xdr:from>
    <xdr:to>
      <xdr:col>55</xdr:col>
      <xdr:colOff>0</xdr:colOff>
      <xdr:row>79</xdr:row>
      <xdr:rowOff>32632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64194"/>
          <a:ext cx="8382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22344</xdr:rowOff>
    </xdr:from>
    <xdr:to>
      <xdr:col>50</xdr:col>
      <xdr:colOff>114300</xdr:colOff>
      <xdr:row>79</xdr:row>
      <xdr:rowOff>19644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95444"/>
          <a:ext cx="889000" cy="16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22344</xdr:rowOff>
    </xdr:from>
    <xdr:to>
      <xdr:col>45</xdr:col>
      <xdr:colOff>177800</xdr:colOff>
      <xdr:row>79</xdr:row>
      <xdr:rowOff>23457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5444"/>
          <a:ext cx="889000" cy="17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23457</xdr:rowOff>
    </xdr:from>
    <xdr:to>
      <xdr:col>41</xdr:col>
      <xdr:colOff>50800</xdr:colOff>
      <xdr:row>79</xdr:row>
      <xdr:rowOff>36198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68007"/>
          <a:ext cx="889000" cy="1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153282</xdr:rowOff>
    </xdr:from>
    <xdr:to>
      <xdr:col>55</xdr:col>
      <xdr:colOff>50800</xdr:colOff>
      <xdr:row>79</xdr:row>
      <xdr:rowOff>83432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140294</xdr:rowOff>
    </xdr:from>
    <xdr:to>
      <xdr:col>50</xdr:col>
      <xdr:colOff>165100</xdr:colOff>
      <xdr:row>79</xdr:row>
      <xdr:rowOff>70444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61571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142994</xdr:rowOff>
    </xdr:from>
    <xdr:to>
      <xdr:col>46</xdr:col>
      <xdr:colOff>38100</xdr:colOff>
      <xdr:row>78</xdr:row>
      <xdr:rowOff>73144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89671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1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144107</xdr:rowOff>
    </xdr:from>
    <xdr:to>
      <xdr:col>41</xdr:col>
      <xdr:colOff>101600</xdr:colOff>
      <xdr:row>79</xdr:row>
      <xdr:rowOff>74257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65384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156848</xdr:rowOff>
    </xdr:from>
    <xdr:to>
      <xdr:col>36</xdr:col>
      <xdr:colOff>165100</xdr:colOff>
      <xdr:row>79</xdr:row>
      <xdr:rowOff>86998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78125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2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63557</xdr:rowOff>
    </xdr:from>
    <xdr:to>
      <xdr:col>55</xdr:col>
      <xdr:colOff>0</xdr:colOff>
      <xdr:row>97</xdr:row>
      <xdr:rowOff>121441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94207"/>
          <a:ext cx="838200" cy="5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104218</xdr:rowOff>
    </xdr:from>
    <xdr:to>
      <xdr:col>50</xdr:col>
      <xdr:colOff>114300</xdr:colOff>
      <xdr:row>97</xdr:row>
      <xdr:rowOff>121441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34868"/>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104218</xdr:rowOff>
    </xdr:from>
    <xdr:to>
      <xdr:col>45</xdr:col>
      <xdr:colOff>177800</xdr:colOff>
      <xdr:row>98</xdr:row>
      <xdr:rowOff>753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34868"/>
          <a:ext cx="8890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753</xdr:rowOff>
    </xdr:from>
    <xdr:to>
      <xdr:col>41</xdr:col>
      <xdr:colOff>50800</xdr:colOff>
      <xdr:row>98</xdr:row>
      <xdr:rowOff>13013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2853"/>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12757</xdr:rowOff>
    </xdr:from>
    <xdr:to>
      <xdr:col>55</xdr:col>
      <xdr:colOff>50800</xdr:colOff>
      <xdr:row>97</xdr:row>
      <xdr:rowOff>114357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35634</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9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70641</xdr:rowOff>
    </xdr:from>
    <xdr:to>
      <xdr:col>50</xdr:col>
      <xdr:colOff>165100</xdr:colOff>
      <xdr:row>98</xdr:row>
      <xdr:rowOff>791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17318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53418</xdr:rowOff>
    </xdr:from>
    <xdr:to>
      <xdr:col>46</xdr:col>
      <xdr:colOff>38100</xdr:colOff>
      <xdr:row>97</xdr:row>
      <xdr:rowOff>155018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95</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45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121403</xdr:rowOff>
    </xdr:from>
    <xdr:to>
      <xdr:col>41</xdr:col>
      <xdr:colOff>101600</xdr:colOff>
      <xdr:row>98</xdr:row>
      <xdr:rowOff>51553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133663</xdr:rowOff>
    </xdr:from>
    <xdr:to>
      <xdr:col>36</xdr:col>
      <xdr:colOff>165100</xdr:colOff>
      <xdr:row>98</xdr:row>
      <xdr:rowOff>63813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80340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3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53387</xdr:rowOff>
    </xdr:from>
    <xdr:to>
      <xdr:col>85</xdr:col>
      <xdr:colOff>127000</xdr:colOff>
      <xdr:row>37</xdr:row>
      <xdr:rowOff>148991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7037"/>
          <a:ext cx="838200" cy="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148991</xdr:rowOff>
    </xdr:from>
    <xdr:to>
      <xdr:col>81</xdr:col>
      <xdr:colOff>50800</xdr:colOff>
      <xdr:row>38</xdr:row>
      <xdr:rowOff>28421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2641"/>
          <a:ext cx="889000" cy="5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28421</xdr:rowOff>
    </xdr:from>
    <xdr:to>
      <xdr:col>76</xdr:col>
      <xdr:colOff>114300</xdr:colOff>
      <xdr:row>38</xdr:row>
      <xdr:rowOff>45451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352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14329</xdr:rowOff>
    </xdr:from>
    <xdr:to>
      <xdr:col>71</xdr:col>
      <xdr:colOff>177800</xdr:colOff>
      <xdr:row>38</xdr:row>
      <xdr:rowOff>45451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7979"/>
          <a:ext cx="889000" cy="20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2587</xdr:rowOff>
    </xdr:from>
    <xdr:to>
      <xdr:col>85</xdr:col>
      <xdr:colOff>177800</xdr:colOff>
      <xdr:row>37</xdr:row>
      <xdr:rowOff>104187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152464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98191</xdr:rowOff>
    </xdr:from>
    <xdr:to>
      <xdr:col>81</xdr:col>
      <xdr:colOff>101600</xdr:colOff>
      <xdr:row>38</xdr:row>
      <xdr:rowOff>28341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19468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149071</xdr:rowOff>
    </xdr:from>
    <xdr:to>
      <xdr:col>76</xdr:col>
      <xdr:colOff>165100</xdr:colOff>
      <xdr:row>38</xdr:row>
      <xdr:rowOff>79221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70348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166101</xdr:rowOff>
    </xdr:from>
    <xdr:to>
      <xdr:col>72</xdr:col>
      <xdr:colOff>38100</xdr:colOff>
      <xdr:row>38</xdr:row>
      <xdr:rowOff>96251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87378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134979</xdr:rowOff>
    </xdr:from>
    <xdr:to>
      <xdr:col>67</xdr:col>
      <xdr:colOff>101600</xdr:colOff>
      <xdr:row>37</xdr:row>
      <xdr:rowOff>65129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56256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82258</xdr:rowOff>
    </xdr:from>
    <xdr:to>
      <xdr:col>85</xdr:col>
      <xdr:colOff>127000</xdr:colOff>
      <xdr:row>57</xdr:row>
      <xdr:rowOff>71687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3458"/>
          <a:ext cx="838200" cy="16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28390</xdr:rowOff>
    </xdr:from>
    <xdr:to>
      <xdr:col>81</xdr:col>
      <xdr:colOff>50800</xdr:colOff>
      <xdr:row>57</xdr:row>
      <xdr:rowOff>71687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01040"/>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28390</xdr:rowOff>
    </xdr:from>
    <xdr:to>
      <xdr:col>76</xdr:col>
      <xdr:colOff>114300</xdr:colOff>
      <xdr:row>57</xdr:row>
      <xdr:rowOff>109214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1040"/>
          <a:ext cx="889000" cy="8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105497</xdr:rowOff>
    </xdr:from>
    <xdr:to>
      <xdr:col>71</xdr:col>
      <xdr:colOff>177800</xdr:colOff>
      <xdr:row>57</xdr:row>
      <xdr:rowOff>109214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06697"/>
          <a:ext cx="8890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31458</xdr:rowOff>
    </xdr:from>
    <xdr:to>
      <xdr:col>85</xdr:col>
      <xdr:colOff>177800</xdr:colOff>
      <xdr:row>56</xdr:row>
      <xdr:rowOff>133058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9885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20887</xdr:rowOff>
    </xdr:from>
    <xdr:to>
      <xdr:col>81</xdr:col>
      <xdr:colOff>101600</xdr:colOff>
      <xdr:row>57</xdr:row>
      <xdr:rowOff>122487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113614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149040</xdr:rowOff>
    </xdr:from>
    <xdr:to>
      <xdr:col>76</xdr:col>
      <xdr:colOff>165100</xdr:colOff>
      <xdr:row>57</xdr:row>
      <xdr:rowOff>79190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70317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58414</xdr:rowOff>
    </xdr:from>
    <xdr:to>
      <xdr:col>72</xdr:col>
      <xdr:colOff>38100</xdr:colOff>
      <xdr:row>57</xdr:row>
      <xdr:rowOff>160014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151141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54697</xdr:rowOff>
    </xdr:from>
    <xdr:to>
      <xdr:col>67</xdr:col>
      <xdr:colOff>101600</xdr:colOff>
      <xdr:row>56</xdr:row>
      <xdr:rowOff>156297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8255</xdr:rowOff>
    </xdr:from>
    <xdr:to>
      <xdr:col>85</xdr:col>
      <xdr:colOff>127000</xdr:colOff>
      <xdr:row>78</xdr:row>
      <xdr:rowOff>71394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81355"/>
          <a:ext cx="8382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23754</xdr:rowOff>
    </xdr:from>
    <xdr:to>
      <xdr:col>81</xdr:col>
      <xdr:colOff>50800</xdr:colOff>
      <xdr:row>78</xdr:row>
      <xdr:rowOff>8255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225404"/>
          <a:ext cx="8890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16690</xdr:rowOff>
    </xdr:from>
    <xdr:to>
      <xdr:col>76</xdr:col>
      <xdr:colOff>114300</xdr:colOff>
      <xdr:row>77</xdr:row>
      <xdr:rowOff>23754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189640"/>
          <a:ext cx="889000" cy="10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16690</xdr:rowOff>
    </xdr:from>
    <xdr:to>
      <xdr:col>71</xdr:col>
      <xdr:colOff>177800</xdr:colOff>
      <xdr:row>76</xdr:row>
      <xdr:rowOff>24600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2189640"/>
          <a:ext cx="889000" cy="86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20594</xdr:rowOff>
    </xdr:from>
    <xdr:to>
      <xdr:col>85</xdr:col>
      <xdr:colOff>177800</xdr:colOff>
      <xdr:row>78</xdr:row>
      <xdr:rowOff>122194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151421</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8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128905</xdr:rowOff>
    </xdr:from>
    <xdr:to>
      <xdr:col>81</xdr:col>
      <xdr:colOff>101600</xdr:colOff>
      <xdr:row>78</xdr:row>
      <xdr:rowOff>59055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75582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0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144404</xdr:rowOff>
    </xdr:from>
    <xdr:to>
      <xdr:col>76</xdr:col>
      <xdr:colOff>165100</xdr:colOff>
      <xdr:row>77</xdr:row>
      <xdr:rowOff>74554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91081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9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137340</xdr:rowOff>
    </xdr:from>
    <xdr:to>
      <xdr:col>72</xdr:col>
      <xdr:colOff>38100</xdr:colOff>
      <xdr:row>71</xdr:row>
      <xdr:rowOff>67490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1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84017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19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145250</xdr:rowOff>
    </xdr:from>
    <xdr:to>
      <xdr:col>67</xdr:col>
      <xdr:colOff>101600</xdr:colOff>
      <xdr:row>76</xdr:row>
      <xdr:rowOff>75400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0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91927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7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11675</xdr:rowOff>
    </xdr:from>
    <xdr:to>
      <xdr:col>85</xdr:col>
      <xdr:colOff>127000</xdr:colOff>
      <xdr:row>97</xdr:row>
      <xdr:rowOff>29514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42325"/>
          <a:ext cx="8382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29514</xdr:rowOff>
    </xdr:from>
    <xdr:to>
      <xdr:col>81</xdr:col>
      <xdr:colOff>50800</xdr:colOff>
      <xdr:row>97</xdr:row>
      <xdr:rowOff>54839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60164"/>
          <a:ext cx="889000" cy="2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54839</xdr:rowOff>
    </xdr:from>
    <xdr:to>
      <xdr:col>76</xdr:col>
      <xdr:colOff>114300</xdr:colOff>
      <xdr:row>97</xdr:row>
      <xdr:rowOff>146507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85489"/>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100020</xdr:rowOff>
    </xdr:from>
    <xdr:to>
      <xdr:col>71</xdr:col>
      <xdr:colOff>177800</xdr:colOff>
      <xdr:row>97</xdr:row>
      <xdr:rowOff>146507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30670"/>
          <a:ext cx="8890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132325</xdr:rowOff>
    </xdr:from>
    <xdr:to>
      <xdr:col>85</xdr:col>
      <xdr:colOff>177800</xdr:colOff>
      <xdr:row>97</xdr:row>
      <xdr:rowOff>62475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155202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150164</xdr:rowOff>
    </xdr:from>
    <xdr:to>
      <xdr:col>81</xdr:col>
      <xdr:colOff>101600</xdr:colOff>
      <xdr:row>97</xdr:row>
      <xdr:rowOff>80314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71441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4039</xdr:rowOff>
    </xdr:from>
    <xdr:to>
      <xdr:col>76</xdr:col>
      <xdr:colOff>165100</xdr:colOff>
      <xdr:row>97</xdr:row>
      <xdr:rowOff>105639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96766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95707</xdr:rowOff>
    </xdr:from>
    <xdr:to>
      <xdr:col>72</xdr:col>
      <xdr:colOff>38100</xdr:colOff>
      <xdr:row>98</xdr:row>
      <xdr:rowOff>25857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49220</xdr:rowOff>
    </xdr:from>
    <xdr:to>
      <xdr:col>67</xdr:col>
      <xdr:colOff>101600</xdr:colOff>
      <xdr:row>97</xdr:row>
      <xdr:rowOff>150820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141947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目的別歳出の住民一人当たりのコストについて、令和２年度の総務費の増加は、特別定額給付金事業を実施したことによる。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令和６年度の教育費の増加は、中学校体育館及びエレベーター、また小中学校特別教室空調機を整備したことによる。</a:t>
          </a:r>
        </a:p>
        <a:p>
          <a:r>
            <a:rPr kumimoji="1" lang="ja-JP" altLang="en-US" sz="1300">
              <a:latin typeface="ＭＳ Ｐゴシック" panose="020B0600070205080204" pitchFamily="50" charset="-128"/>
              <a:ea typeface="ＭＳ Ｐゴシック" panose="020B0600070205080204" pitchFamily="50" charset="-128"/>
            </a:rPr>
            <a:t>　令和４年度の商工費の増加は、ベイサイドビーチ坂に飲食・物販施設等を整備したことによる。</a:t>
          </a:r>
        </a:p>
        <a:p>
          <a:r>
            <a:rPr kumimoji="1" lang="ja-JP" altLang="en-US" sz="1300">
              <a:latin typeface="ＭＳ Ｐゴシック" panose="020B0600070205080204" pitchFamily="50" charset="-128"/>
              <a:ea typeface="ＭＳ Ｐゴシック" panose="020B0600070205080204" pitchFamily="50" charset="-128"/>
            </a:rPr>
            <a:t>　土木費が例年、類似団体内平均を上回っている主な要因は、平成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年豪雨災害からの復興事業として、国道</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号４車線化や町道植田水尻側道線、坂東環状線道等の道路整備といった大規模事業を進めていることによる。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年度から令和３年度まで類似団体平均を大きく上回っていたが、令和５年度で概ね完了し、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と同等額に減少している。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令和４年度以降の公債費の増加は、災害復旧事業債の元金償還が本格的に始まったことによる。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実質収支は令和５年度まで継続的に黒字となっている。</a:t>
          </a:r>
        </a:p>
        <a:p>
          <a:r>
            <a:rPr kumimoji="1" lang="ja-JP" altLang="en-US" sz="1300">
              <a:latin typeface="ＭＳ ゴシック" pitchFamily="49" charset="-128"/>
              <a:ea typeface="ＭＳ ゴシック" pitchFamily="49" charset="-128"/>
            </a:rPr>
            <a:t>　令和６年度の実質単年度収支が赤字になっている主な要因は、令和７年度以降償還する災害復旧事業債の町負担分（元利償還額から交付税措置額を除いたもの）を減債基金へ積み立てたことによる。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年豪雨災害からの復興として予定されている大規模事業が後年度に控えているため、引き続き、収支バランスを考慮し、健全な財政運営に努める。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各特別会計及び公営企業会計においては、赤字額を出さないように予算編成を行っている。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また、一般会計からの繰出金が増加しないよう、受益者負担の適正化の推進や事務事業の見直しから無駄を削減の上、不要な予算執行を抑制していくなど、引き続き、健全な財政運営に努める。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8662192</v>
      </c>
      <c r="BO4" s="436"/>
      <c r="BP4" s="436"/>
      <c r="BQ4" s="436"/>
      <c r="BR4" s="436"/>
      <c r="BS4" s="436"/>
      <c r="BT4" s="436"/>
      <c r="BU4" s="437"/>
      <c r="BV4" s="435">
        <v>8006941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v>
      </c>
      <c r="CU4" s="576"/>
      <c r="CV4" s="576"/>
      <c r="CW4" s="576"/>
      <c r="CX4" s="576"/>
      <c r="CY4" s="576"/>
      <c r="CZ4" s="576"/>
      <c r="DA4" s="577"/>
      <c r="DB4" s="575">
        <v>7.1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8369325</v>
      </c>
      <c r="BO5" s="407"/>
      <c r="BP5" s="407"/>
      <c r="BQ5" s="407"/>
      <c r="BR5" s="407"/>
      <c r="BS5" s="407"/>
      <c r="BT5" s="407"/>
      <c r="BU5" s="408"/>
      <c r="BV5" s="406">
        <v>7231276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89.6</v>
      </c>
      <c r="CU5" s="404"/>
      <c r="CV5" s="404"/>
      <c r="CW5" s="404"/>
      <c r="CX5" s="404"/>
      <c r="CY5" s="404"/>
      <c r="CZ5" s="404"/>
      <c r="DA5" s="405"/>
      <c r="DB5" s="403">
        <v>88.5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292867</v>
      </c>
      <c r="BO6" s="407"/>
      <c r="BP6" s="407"/>
      <c r="BQ6" s="407"/>
      <c r="BR6" s="407"/>
      <c r="BS6" s="407"/>
      <c r="BT6" s="407"/>
      <c r="BU6" s="408"/>
      <c r="BV6" s="406">
        <v>775665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89.6</v>
      </c>
      <c r="CU6" s="550"/>
      <c r="CV6" s="550"/>
      <c r="CW6" s="550"/>
      <c r="CX6" s="550"/>
      <c r="CY6" s="550"/>
      <c r="CZ6" s="550"/>
      <c r="DA6" s="551"/>
      <c r="DB6" s="549">
        <v>88.5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208042</v>
      </c>
      <c r="BO7" s="407"/>
      <c r="BP7" s="407"/>
      <c r="BQ7" s="407"/>
      <c r="BR7" s="407"/>
      <c r="BS7" s="407"/>
      <c r="BT7" s="407"/>
      <c r="BU7" s="408"/>
      <c r="BV7" s="406">
        <v>481275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4296461</v>
      </c>
      <c r="CU7" s="407"/>
      <c r="CV7" s="407"/>
      <c r="CW7" s="407"/>
      <c r="CX7" s="407"/>
      <c r="CY7" s="407"/>
      <c r="CZ7" s="407"/>
      <c r="DA7" s="408"/>
      <c r="DB7" s="406">
        <v>4170085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84825</v>
      </c>
      <c r="BO8" s="407"/>
      <c r="BP8" s="407"/>
      <c r="BQ8" s="407"/>
      <c r="BR8" s="407"/>
      <c r="BS8" s="407"/>
      <c r="BT8" s="407"/>
      <c r="BU8" s="408"/>
      <c r="BV8" s="406">
        <v>294390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12582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-209565</v>
      </c>
      <c r="BO9" s="407"/>
      <c r="BP9" s="407"/>
      <c r="BQ9" s="407"/>
      <c r="BR9" s="407"/>
      <c r="BS9" s="407"/>
      <c r="BT9" s="407"/>
      <c r="BU9" s="408"/>
      <c r="BV9" s="406">
        <v>-74651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14.7</v>
      </c>
      <c r="CU9" s="404"/>
      <c r="CV9" s="404"/>
      <c r="CW9" s="404"/>
      <c r="CX9" s="404"/>
      <c r="CY9" s="404"/>
      <c r="CZ9" s="404"/>
      <c r="DA9" s="405"/>
      <c r="DB9" s="403">
        <v>13.2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12747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148273</v>
      </c>
      <c r="BO10" s="407"/>
      <c r="BP10" s="407"/>
      <c r="BQ10" s="407"/>
      <c r="BR10" s="407"/>
      <c r="BS10" s="407"/>
      <c r="BT10" s="407"/>
      <c r="BU10" s="408"/>
      <c r="BV10" s="406">
        <v>185058</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12498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12266</v>
      </c>
      <c r="S13" s="494"/>
      <c r="T13" s="494"/>
      <c r="U13" s="494"/>
      <c r="V13" s="495"/>
      <c r="W13" s="496" t="s">
        <v>130</v>
      </c>
      <c r="X13" s="392"/>
      <c r="Y13" s="392"/>
      <c r="Z13" s="392"/>
      <c r="AA13" s="392"/>
      <c r="AB13" s="393"/>
      <c r="AC13" s="359">
        <v>101</v>
      </c>
      <c r="AD13" s="360"/>
      <c r="AE13" s="360"/>
      <c r="AF13" s="360"/>
      <c r="AG13" s="361"/>
      <c r="AH13" s="359">
        <v>74</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-61292</v>
      </c>
      <c r="BO13" s="407"/>
      <c r="BP13" s="407"/>
      <c r="BQ13" s="407"/>
      <c r="BR13" s="407"/>
      <c r="BS13" s="407"/>
      <c r="BT13" s="407"/>
      <c r="BU13" s="408"/>
      <c r="BV13" s="406">
        <v>110407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5.8</v>
      </c>
      <c r="CU13" s="404"/>
      <c r="CV13" s="404"/>
      <c r="CW13" s="404"/>
      <c r="CX13" s="404"/>
      <c r="CY13" s="404"/>
      <c r="CZ13" s="404"/>
      <c r="DA13" s="405"/>
      <c r="DB13" s="403">
        <v>5.5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12680</v>
      </c>
      <c r="S14" s="494"/>
      <c r="T14" s="494"/>
      <c r="U14" s="494"/>
      <c r="V14" s="495"/>
      <c r="W14" s="497"/>
      <c r="X14" s="395"/>
      <c r="Y14" s="395"/>
      <c r="Z14" s="395"/>
      <c r="AA14" s="395"/>
      <c r="AB14" s="396"/>
      <c r="AC14" s="486">
        <v>1.8</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12461</v>
      </c>
      <c r="S15" s="494"/>
      <c r="T15" s="494"/>
      <c r="U15" s="494"/>
      <c r="V15" s="495"/>
      <c r="W15" s="496" t="s">
        <v>137</v>
      </c>
      <c r="X15" s="392"/>
      <c r="Y15" s="392"/>
      <c r="Z15" s="392"/>
      <c r="AA15" s="392"/>
      <c r="AB15" s="393"/>
      <c r="AC15" s="359">
        <v>1446</v>
      </c>
      <c r="AD15" s="360"/>
      <c r="AE15" s="360"/>
      <c r="AF15" s="360"/>
      <c r="AG15" s="361"/>
      <c r="AH15" s="359">
        <v>1412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2126516</v>
      </c>
      <c r="BO15" s="436"/>
      <c r="BP15" s="436"/>
      <c r="BQ15" s="436"/>
      <c r="BR15" s="436"/>
      <c r="BS15" s="436"/>
      <c r="BT15" s="436"/>
      <c r="BU15" s="437"/>
      <c r="BV15" s="435">
        <v>2051540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25.1</v>
      </c>
      <c r="AD16" s="487"/>
      <c r="AE16" s="487"/>
      <c r="AF16" s="487"/>
      <c r="AG16" s="488"/>
      <c r="AH16" s="486">
        <v>25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3681830</v>
      </c>
      <c r="BO16" s="407"/>
      <c r="BP16" s="407"/>
      <c r="BQ16" s="407"/>
      <c r="BR16" s="407"/>
      <c r="BS16" s="407"/>
      <c r="BT16" s="407"/>
      <c r="BU16" s="408"/>
      <c r="BV16" s="406">
        <v>3555575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4216</v>
      </c>
      <c r="AD17" s="360"/>
      <c r="AE17" s="360"/>
      <c r="AF17" s="360"/>
      <c r="AG17" s="361"/>
      <c r="AH17" s="359">
        <v>4164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2721599</v>
      </c>
      <c r="BO17" s="407"/>
      <c r="BP17" s="407"/>
      <c r="BQ17" s="407"/>
      <c r="BR17" s="407"/>
      <c r="BS17" s="407"/>
      <c r="BT17" s="407"/>
      <c r="BU17" s="408"/>
      <c r="BV17" s="406">
        <v>2620280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15.69</v>
      </c>
      <c r="M18" s="459"/>
      <c r="N18" s="459"/>
      <c r="O18" s="459"/>
      <c r="P18" s="459"/>
      <c r="Q18" s="459"/>
      <c r="R18" s="460"/>
      <c r="S18" s="460"/>
      <c r="T18" s="460"/>
      <c r="U18" s="460"/>
      <c r="V18" s="461"/>
      <c r="W18" s="477"/>
      <c r="X18" s="478"/>
      <c r="Y18" s="478"/>
      <c r="Z18" s="478"/>
      <c r="AA18" s="478"/>
      <c r="AB18" s="502"/>
      <c r="AC18" s="376">
        <v>73.2</v>
      </c>
      <c r="AD18" s="377"/>
      <c r="AE18" s="377"/>
      <c r="AF18" s="377"/>
      <c r="AG18" s="462"/>
      <c r="AH18" s="376">
        <v>73.7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3979962</v>
      </c>
      <c r="BO18" s="407"/>
      <c r="BP18" s="407"/>
      <c r="BQ18" s="407"/>
      <c r="BR18" s="407"/>
      <c r="BS18" s="407"/>
      <c r="BT18" s="407"/>
      <c r="BU18" s="408"/>
      <c r="BV18" s="406">
        <v>3789721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802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5300036</v>
      </c>
      <c r="BO19" s="407"/>
      <c r="BP19" s="407"/>
      <c r="BQ19" s="407"/>
      <c r="BR19" s="407"/>
      <c r="BS19" s="407"/>
      <c r="BT19" s="407"/>
      <c r="BU19" s="408"/>
      <c r="BV19" s="406">
        <v>5633696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5232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6769468</v>
      </c>
      <c r="BO22" s="436"/>
      <c r="BP22" s="436"/>
      <c r="BQ22" s="436"/>
      <c r="BR22" s="436"/>
      <c r="BS22" s="436"/>
      <c r="BT22" s="436"/>
      <c r="BU22" s="437"/>
      <c r="BV22" s="435">
        <v>7146911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6346433</v>
      </c>
      <c r="BO23" s="407"/>
      <c r="BP23" s="407"/>
      <c r="BQ23" s="407"/>
      <c r="BR23" s="407"/>
      <c r="BS23" s="407"/>
      <c r="BT23" s="407"/>
      <c r="BU23" s="408"/>
      <c r="BV23" s="406">
        <v>6843756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8210</v>
      </c>
      <c r="R24" s="360"/>
      <c r="S24" s="360"/>
      <c r="T24" s="360"/>
      <c r="U24" s="360"/>
      <c r="V24" s="361"/>
      <c r="W24" s="449"/>
      <c r="X24" s="386"/>
      <c r="Y24" s="387"/>
      <c r="Z24" s="362" t="s">
        <v>162</v>
      </c>
      <c r="AA24" s="363"/>
      <c r="AB24" s="363"/>
      <c r="AC24" s="363"/>
      <c r="AD24" s="363"/>
      <c r="AE24" s="363"/>
      <c r="AF24" s="363"/>
      <c r="AG24" s="364"/>
      <c r="AH24" s="359">
        <v>96</v>
      </c>
      <c r="AI24" s="360"/>
      <c r="AJ24" s="360"/>
      <c r="AK24" s="360"/>
      <c r="AL24" s="361"/>
      <c r="AM24" s="359">
        <v>282912</v>
      </c>
      <c r="AN24" s="360"/>
      <c r="AO24" s="360"/>
      <c r="AP24" s="360"/>
      <c r="AQ24" s="360"/>
      <c r="AR24" s="361"/>
      <c r="AS24" s="359">
        <v>2947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4123311</v>
      </c>
      <c r="BO24" s="407"/>
      <c r="BP24" s="407"/>
      <c r="BQ24" s="407"/>
      <c r="BR24" s="407"/>
      <c r="BS24" s="407"/>
      <c r="BT24" s="407"/>
      <c r="BU24" s="408"/>
      <c r="BV24" s="406">
        <v>4224503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6740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327518</v>
      </c>
      <c r="BO25" s="436"/>
      <c r="BP25" s="436"/>
      <c r="BQ25" s="436"/>
      <c r="BR25" s="436"/>
      <c r="BS25" s="436"/>
      <c r="BT25" s="436"/>
      <c r="BU25" s="437"/>
      <c r="BV25" s="435">
        <v>337946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6300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3110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456388</v>
      </c>
      <c r="BO27" s="441"/>
      <c r="BP27" s="441"/>
      <c r="BQ27" s="441"/>
      <c r="BR27" s="441"/>
      <c r="BS27" s="441"/>
      <c r="BT27" s="441"/>
      <c r="BU27" s="442"/>
      <c r="BV27" s="440">
        <v>126388</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3022417</v>
      </c>
      <c r="BO28" s="436"/>
      <c r="BP28" s="436"/>
      <c r="BQ28" s="436"/>
      <c r="BR28" s="436"/>
      <c r="BS28" s="436"/>
      <c r="BT28" s="436"/>
      <c r="BU28" s="437"/>
      <c r="BV28" s="435">
        <v>2874143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2460</v>
      </c>
      <c r="R29" s="360"/>
      <c r="S29" s="360"/>
      <c r="T29" s="360"/>
      <c r="U29" s="360"/>
      <c r="V29" s="361"/>
      <c r="W29" s="450"/>
      <c r="X29" s="451"/>
      <c r="Y29" s="452"/>
      <c r="Z29" s="362" t="s">
        <v>177</v>
      </c>
      <c r="AA29" s="363"/>
      <c r="AB29" s="363"/>
      <c r="AC29" s="363"/>
      <c r="AD29" s="363"/>
      <c r="AE29" s="363"/>
      <c r="AF29" s="363"/>
      <c r="AG29" s="364"/>
      <c r="AH29" s="359">
        <v>96</v>
      </c>
      <c r="AI29" s="360"/>
      <c r="AJ29" s="360"/>
      <c r="AK29" s="360"/>
      <c r="AL29" s="361"/>
      <c r="AM29" s="359">
        <v>282912</v>
      </c>
      <c r="AN29" s="360"/>
      <c r="AO29" s="360"/>
      <c r="AP29" s="360"/>
      <c r="AQ29" s="360"/>
      <c r="AR29" s="361"/>
      <c r="AS29" s="359">
        <v>2947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292475</v>
      </c>
      <c r="BO29" s="407"/>
      <c r="BP29" s="407"/>
      <c r="BQ29" s="407"/>
      <c r="BR29" s="407"/>
      <c r="BS29" s="407"/>
      <c r="BT29" s="407"/>
      <c r="BU29" s="408"/>
      <c r="BV29" s="406">
        <v>102816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2502256</v>
      </c>
      <c r="BO30" s="441"/>
      <c r="BP30" s="441"/>
      <c r="BQ30" s="441"/>
      <c r="BR30" s="441"/>
      <c r="BS30" s="441"/>
      <c r="BT30" s="441"/>
      <c r="BU30" s="442"/>
      <c r="BV30" s="440">
        <v>2783534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安芸地区衛生施設管理組合（一般会計）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坂町土地開発公社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安芸地区衛生施設管理組合（特別会計）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広島県海田高等学校財産組合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広島県後期高齢者医療広域連合（一般会計）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広島県後期高齢者医療広域連合（特別会計）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広島県市町総合事務組合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nglIHGHI50aZEFnrmQwag9d9c2jdi/ZYaVHaZzjMxGu7c4r5yxDCz+H2OLVLE88jHIyOmOczJ6WlFXar558/w==" saltValue="DLIYx+MkqUPTGSk0Eypl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529</v>
      </c>
      <c r="D34" s="1136"/>
      <c r="E34" s="1137"/>
      <c r="F34" s="32">
        <v>7.29</v>
      </c>
      <c r="G34" s="33">
        <v>5.9</v>
      </c>
      <c r="H34" s="33">
        <v>9.17</v>
      </c>
      <c r="I34" s="33">
        <v>7.05</v>
      </c>
      <c r="J34" s="34">
        <v>1.97</v>
      </c>
      <c r="K34" s="22"/>
      <c r="L34" s="22"/>
      <c r="M34" s="22"/>
      <c r="N34" s="22"/>
      <c r="O34" s="22"/>
      <c r="P34" s="22"/>
    </row>
    <row r="35" spans="1:16" ht="39" customHeight="1" x14ac:dyDescent="0.15">
      <c r="A35" s="22"/>
      <c r="B35" s="35"/>
      <c r="C35" s="1132" t="s">
        <v>530</v>
      </c>
      <c r="D35" s="1132"/>
      <c r="E35" s="1133"/>
      <c r="F35" s="36">
        <v>1.08</v>
      </c>
      <c r="G35" s="37">
        <v>0.91</v>
      </c>
      <c r="H35" s="37">
        <v>0.45</v>
      </c>
      <c r="I35" s="37">
        <v>0.46</v>
      </c>
      <c r="J35" s="38">
        <v>1.47</v>
      </c>
      <c r="K35" s="22"/>
      <c r="L35" s="22"/>
      <c r="M35" s="22"/>
      <c r="N35" s="22"/>
      <c r="O35" s="22"/>
      <c r="P35" s="22"/>
    </row>
    <row r="36" spans="1:16" ht="39" customHeight="1" x14ac:dyDescent="0.15">
      <c r="A36" s="22"/>
      <c r="B36" s="35"/>
      <c r="C36" s="1132" t="s">
        <v>531</v>
      </c>
      <c r="D36" s="1132"/>
      <c r="E36" s="1133"/>
      <c r="F36" s="36" t="s">
        <v>484</v>
      </c>
      <c r="G36" s="37" t="s">
        <v>484</v>
      </c>
      <c r="H36" s="37" t="s">
        <v>484</v>
      </c>
      <c r="I36" s="37" t="s">
        <v>484</v>
      </c>
      <c r="J36" s="38">
        <v>0.47</v>
      </c>
      <c r="K36" s="22"/>
      <c r="L36" s="22"/>
      <c r="M36" s="22"/>
      <c r="N36" s="22"/>
      <c r="O36" s="22"/>
      <c r="P36" s="22"/>
    </row>
    <row r="37" spans="1:16" ht="39" customHeight="1" x14ac:dyDescent="0.15">
      <c r="A37" s="22"/>
      <c r="B37" s="35"/>
      <c r="C37" s="1132" t="s">
        <v>532</v>
      </c>
      <c r="D37" s="1132"/>
      <c r="E37" s="1133"/>
      <c r="F37" s="36">
        <v>2.6</v>
      </c>
      <c r="G37" s="37">
        <v>3.68</v>
      </c>
      <c r="H37" s="37">
        <v>4.45</v>
      </c>
      <c r="I37" s="37">
        <v>0.65</v>
      </c>
      <c r="J37" s="38">
        <v>0.05</v>
      </c>
      <c r="K37" s="22"/>
      <c r="L37" s="22"/>
      <c r="M37" s="22"/>
      <c r="N37" s="22"/>
      <c r="O37" s="22"/>
      <c r="P37" s="22"/>
    </row>
    <row r="38" spans="1:16" ht="39" customHeight="1" x14ac:dyDescent="0.15">
      <c r="A38" s="22"/>
      <c r="B38" s="35"/>
      <c r="C38" s="1132" t="s">
        <v>533</v>
      </c>
      <c r="D38" s="1132"/>
      <c r="E38" s="1133"/>
      <c r="F38" s="36">
        <v>0.02</v>
      </c>
      <c r="G38" s="37">
        <v>0.02</v>
      </c>
      <c r="H38" s="37">
        <v>0.05</v>
      </c>
      <c r="I38" s="37">
        <v>0.03</v>
      </c>
      <c r="J38" s="38">
        <v>0.03</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535</v>
      </c>
      <c r="D43" s="1134"/>
      <c r="E43" s="1135"/>
      <c r="F43" s="41">
        <v>0.28000000000000003</v>
      </c>
      <c r="G43" s="42">
        <v>0.18</v>
      </c>
      <c r="H43" s="42">
        <v>0.36</v>
      </c>
      <c r="I43" s="42">
        <v>0</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DLXs2qUdCTMo+l8Ud6HJ3KlrylypmY7TCTNWuV2sZF0lu3Kgf0US8mf1pvZyP8VYvQJlW9PM7BAIHJvYlXvgw==" saltValue="eeN9qdB0G4AvF8qVQpKu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412</v>
      </c>
      <c r="L45" s="58">
        <v>452</v>
      </c>
      <c r="M45" s="58">
        <v>720</v>
      </c>
      <c r="N45" s="58">
        <v>781</v>
      </c>
      <c r="O45" s="59">
        <v>819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207</v>
      </c>
      <c r="L48" s="62">
        <v>216</v>
      </c>
      <c r="M48" s="62">
        <v>231</v>
      </c>
      <c r="N48" s="62">
        <v>241</v>
      </c>
      <c r="O48" s="63">
        <v>163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12</v>
      </c>
      <c r="L49" s="62">
        <v>17</v>
      </c>
      <c r="M49" s="62">
        <v>18</v>
      </c>
      <c r="N49" s="62">
        <v>18</v>
      </c>
      <c r="O49" s="63">
        <v>18</v>
      </c>
      <c r="P49" s="46"/>
      <c r="Q49" s="46"/>
      <c r="R49" s="46"/>
      <c r="S49" s="46"/>
      <c r="T49" s="46"/>
      <c r="U49" s="46"/>
    </row>
    <row r="50" spans="1:21" ht="30.75" customHeight="1" x14ac:dyDescent="0.15">
      <c r="A50" s="46"/>
      <c r="B50" s="1163"/>
      <c r="C50" s="1164"/>
      <c r="D50" s="60"/>
      <c r="E50" s="1140" t="s">
        <v>15</v>
      </c>
      <c r="F50" s="1140"/>
      <c r="G50" s="1140"/>
      <c r="H50" s="1140"/>
      <c r="I50" s="1140"/>
      <c r="J50" s="1141"/>
      <c r="K50" s="61">
        <v>3</v>
      </c>
      <c r="L50" s="62">
        <v>1</v>
      </c>
      <c r="M50" s="62">
        <v>1</v>
      </c>
      <c r="N50" s="62">
        <v>1</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536</v>
      </c>
      <c r="L52" s="62">
        <v>533</v>
      </c>
      <c r="M52" s="62">
        <v>774</v>
      </c>
      <c r="N52" s="62">
        <v>829</v>
      </c>
      <c r="O52" s="63">
        <v>809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98</v>
      </c>
      <c r="L53" s="67">
        <v>153</v>
      </c>
      <c r="M53" s="67">
        <v>196</v>
      </c>
      <c r="N53" s="67">
        <v>212</v>
      </c>
      <c r="O53" s="68">
        <v>192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lzKW+zjWDda39w5JGYktR9Mv65PmmfbtIc2RHmNR8qF+rHQk2Oo5ht9vTYUxtDic4sHfUGhWD++zldziAkrTQ==" saltValue="OlBY2NW5PWb8jw8Mr4y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8068</v>
      </c>
      <c r="J41" s="331">
        <v>8094</v>
      </c>
      <c r="K41" s="331">
        <v>7725</v>
      </c>
      <c r="L41" s="331">
        <v>7147</v>
      </c>
      <c r="M41" s="332">
        <v>6769</v>
      </c>
    </row>
    <row r="42" spans="2:13" ht="27.75" customHeight="1" x14ac:dyDescent="0.15">
      <c r="B42" s="1171"/>
      <c r="C42" s="1172"/>
      <c r="D42" s="104"/>
      <c r="E42" s="1175" t="s">
        <v>32</v>
      </c>
      <c r="F42" s="1175"/>
      <c r="G42" s="1175"/>
      <c r="H42" s="1176"/>
      <c r="I42" s="333">
        <v>23</v>
      </c>
      <c r="J42" s="334">
        <v>22</v>
      </c>
      <c r="K42" s="334" t="s">
        <v>484</v>
      </c>
      <c r="L42" s="334">
        <v>20</v>
      </c>
      <c r="M42" s="335">
        <v>19</v>
      </c>
    </row>
    <row r="43" spans="2:13" ht="27.75" customHeight="1" x14ac:dyDescent="0.15">
      <c r="B43" s="1171"/>
      <c r="C43" s="1172"/>
      <c r="D43" s="104"/>
      <c r="E43" s="1175" t="s">
        <v>33</v>
      </c>
      <c r="F43" s="1175"/>
      <c r="G43" s="1175"/>
      <c r="H43" s="1176"/>
      <c r="I43" s="333">
        <v>1960</v>
      </c>
      <c r="J43" s="334">
        <v>1773</v>
      </c>
      <c r="K43" s="334">
        <v>1685</v>
      </c>
      <c r="L43" s="334">
        <v>1680</v>
      </c>
      <c r="M43" s="335">
        <v>1650</v>
      </c>
    </row>
    <row r="44" spans="2:13" ht="27.75" customHeight="1" x14ac:dyDescent="0.15">
      <c r="B44" s="1171"/>
      <c r="C44" s="1172"/>
      <c r="D44" s="104"/>
      <c r="E44" s="1175" t="s">
        <v>34</v>
      </c>
      <c r="F44" s="1175"/>
      <c r="G44" s="1175"/>
      <c r="H44" s="1176"/>
      <c r="I44" s="333">
        <v>194</v>
      </c>
      <c r="J44" s="334">
        <v>194</v>
      </c>
      <c r="K44" s="334">
        <v>177</v>
      </c>
      <c r="L44" s="334">
        <v>160</v>
      </c>
      <c r="M44" s="335">
        <v>143</v>
      </c>
    </row>
    <row r="45" spans="2:13" ht="27.75" customHeight="1" x14ac:dyDescent="0.15">
      <c r="B45" s="1171"/>
      <c r="C45" s="1172"/>
      <c r="D45" s="104"/>
      <c r="E45" s="1175" t="s">
        <v>35</v>
      </c>
      <c r="F45" s="1175"/>
      <c r="G45" s="1175"/>
      <c r="H45" s="1176"/>
      <c r="I45" s="333">
        <v>423</v>
      </c>
      <c r="J45" s="334">
        <v>403</v>
      </c>
      <c r="K45" s="334">
        <v>422</v>
      </c>
      <c r="L45" s="334">
        <v>450</v>
      </c>
      <c r="M45" s="335">
        <v>323</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5310</v>
      </c>
      <c r="J50" s="334">
        <v>5507</v>
      </c>
      <c r="K50" s="334">
        <v>5691</v>
      </c>
      <c r="L50" s="334">
        <v>6077</v>
      </c>
      <c r="M50" s="335">
        <v>6275</v>
      </c>
    </row>
    <row r="51" spans="2:13" ht="27.75" customHeight="1" x14ac:dyDescent="0.15">
      <c r="B51" s="1171"/>
      <c r="C51" s="1172"/>
      <c r="D51" s="104"/>
      <c r="E51" s="1175" t="s">
        <v>42</v>
      </c>
      <c r="F51" s="1175"/>
      <c r="G51" s="1175"/>
      <c r="H51" s="1176"/>
      <c r="I51" s="333">
        <v>291</v>
      </c>
      <c r="J51" s="334">
        <v>255</v>
      </c>
      <c r="K51" s="334">
        <v>306</v>
      </c>
      <c r="L51" s="334">
        <v>300</v>
      </c>
      <c r="M51" s="335">
        <v>314</v>
      </c>
    </row>
    <row r="52" spans="2:13" ht="27.75" customHeight="1" x14ac:dyDescent="0.15">
      <c r="B52" s="1173"/>
      <c r="C52" s="1174"/>
      <c r="D52" s="104"/>
      <c r="E52" s="1175" t="s">
        <v>43</v>
      </c>
      <c r="F52" s="1175"/>
      <c r="G52" s="1175"/>
      <c r="H52" s="1176"/>
      <c r="I52" s="333">
        <v>8144</v>
      </c>
      <c r="J52" s="334">
        <v>8312</v>
      </c>
      <c r="K52" s="334">
        <v>7940</v>
      </c>
      <c r="L52" s="334">
        <v>7376</v>
      </c>
      <c r="M52" s="335">
        <v>6912</v>
      </c>
    </row>
    <row r="53" spans="2:13" ht="27.75" customHeight="1" thickBot="1" x14ac:dyDescent="0.2">
      <c r="B53" s="1177" t="s">
        <v>19</v>
      </c>
      <c r="C53" s="1178"/>
      <c r="D53" s="108"/>
      <c r="E53" s="1179" t="s">
        <v>44</v>
      </c>
      <c r="F53" s="1179"/>
      <c r="G53" s="1179"/>
      <c r="H53" s="1180"/>
      <c r="I53" s="336">
        <v>-3078</v>
      </c>
      <c r="J53" s="337">
        <v>-3587</v>
      </c>
      <c r="K53" s="337">
        <v>-3926</v>
      </c>
      <c r="L53" s="337">
        <v>-4297</v>
      </c>
      <c r="M53" s="338">
        <v>-4597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4c44DKuipv7cy6LJ34rPt6f+9fbLLtU/WOo/wNREtd7uelJ03W6NCIg2cq7ZplbjuM0l14jRn4W7az6RUpEow==" saltValue="dSgNoGGqdpl39UPHGF1Y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2689</v>
      </c>
      <c r="G55" s="339">
        <v>2874</v>
      </c>
      <c r="H55" s="340">
        <v>3022</v>
      </c>
    </row>
    <row r="56" spans="2:8" ht="52.5" customHeight="1" x14ac:dyDescent="0.15">
      <c r="B56" s="120"/>
      <c r="C56" s="1198" t="s">
        <v>47</v>
      </c>
      <c r="D56" s="1198"/>
      <c r="E56" s="1199"/>
      <c r="F56" s="341">
        <v>87</v>
      </c>
      <c r="G56" s="341">
        <v>103</v>
      </c>
      <c r="H56" s="342">
        <v>292</v>
      </c>
    </row>
    <row r="57" spans="2:8" ht="53.25" customHeight="1" x14ac:dyDescent="0.15">
      <c r="B57" s="120"/>
      <c r="C57" s="1200" t="s">
        <v>48</v>
      </c>
      <c r="D57" s="1200"/>
      <c r="E57" s="1201"/>
      <c r="F57" s="343">
        <v>2722</v>
      </c>
      <c r="G57" s="343">
        <v>2784</v>
      </c>
      <c r="H57" s="344">
        <v>2502</v>
      </c>
    </row>
    <row r="58" spans="2:8" ht="45.75" customHeight="1" x14ac:dyDescent="0.15">
      <c r="B58" s="121"/>
      <c r="C58" s="1188" t="s">
        <v>550</v>
      </c>
      <c r="D58" s="1189"/>
      <c r="E58" s="1190"/>
      <c r="F58" s="345">
        <v>2722</v>
      </c>
      <c r="G58" s="345">
        <v>2353</v>
      </c>
      <c r="H58" s="346">
        <v>2060</v>
      </c>
    </row>
    <row r="59" spans="2:8" ht="45.75" customHeight="1" x14ac:dyDescent="0.15">
      <c r="B59" s="121"/>
      <c r="C59" s="1188" t="s">
        <v>551</v>
      </c>
      <c r="D59" s="1189"/>
      <c r="E59" s="1190"/>
      <c r="F59" s="345">
        <v>201</v>
      </c>
      <c r="G59" s="345">
        <v>201</v>
      </c>
      <c r="H59" s="346">
        <v>201</v>
      </c>
    </row>
    <row r="60" spans="2:8" ht="45.75" customHeight="1" x14ac:dyDescent="0.15">
      <c r="B60" s="121"/>
      <c r="C60" s="1188" t="s">
        <v>552</v>
      </c>
      <c r="D60" s="1189"/>
      <c r="E60" s="1190"/>
      <c r="F60" s="345">
        <v>120</v>
      </c>
      <c r="G60" s="345">
        <v>160</v>
      </c>
      <c r="H60" s="346">
        <v>178</v>
      </c>
    </row>
    <row r="61" spans="2:8" ht="45.75" customHeight="1" x14ac:dyDescent="0.15">
      <c r="B61" s="121"/>
      <c r="C61" s="1188" t="s">
        <v>553</v>
      </c>
      <c r="D61" s="1189"/>
      <c r="E61" s="1190"/>
      <c r="F61" s="345">
        <v>46</v>
      </c>
      <c r="G61" s="345">
        <v>37</v>
      </c>
      <c r="H61" s="346">
        <v>27</v>
      </c>
    </row>
    <row r="62" spans="2:8" ht="45.75" customHeight="1" thickBot="1" x14ac:dyDescent="0.2">
      <c r="B62" s="122"/>
      <c r="C62" s="1191" t="s">
        <v>554</v>
      </c>
      <c r="D62" s="1192"/>
      <c r="E62" s="1193"/>
      <c r="F62" s="347">
        <v>15</v>
      </c>
      <c r="G62" s="347">
        <v>15</v>
      </c>
      <c r="H62" s="348">
        <v>15</v>
      </c>
    </row>
    <row r="63" spans="2:8" ht="52.5" customHeight="1" thickBot="1" x14ac:dyDescent="0.2">
      <c r="B63" s="123"/>
      <c r="C63" s="1194" t="s">
        <v>49</v>
      </c>
      <c r="D63" s="1194"/>
      <c r="E63" s="1195"/>
      <c r="F63" s="349">
        <v>5499</v>
      </c>
      <c r="G63" s="349">
        <v>5760</v>
      </c>
      <c r="H63" s="350">
        <v>5817</v>
      </c>
    </row>
    <row r="64" spans="2:8" x14ac:dyDescent="0.15"/>
  </sheetData>
  <sheetProtection algorithmName="SHA-512" hashValue="GYkGxJvd7uy70qFUi/9l9k5d8txPcoAnwk51MTFFOdJoErSD8ruGTTwkkJZ3NnszP2lCagTcT3qyiyKBPmaTrg==" saltValue="9eHjnKA4oMgwj8xS/amK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96965</v>
      </c>
      <c r="E3" s="142"/>
      <c r="F3" s="143">
        <v>117234</v>
      </c>
      <c r="G3" s="144"/>
      <c r="H3" s="145"/>
    </row>
    <row r="4" spans="1:8" x14ac:dyDescent="0.15">
      <c r="A4" s="146"/>
      <c r="B4" s="147"/>
      <c r="C4" s="148"/>
      <c r="D4" s="149">
        <v>17224</v>
      </c>
      <c r="E4" s="150"/>
      <c r="F4" s="151">
        <v>59796</v>
      </c>
      <c r="G4" s="152"/>
      <c r="H4" s="153"/>
    </row>
    <row r="5" spans="1:8" x14ac:dyDescent="0.15">
      <c r="A5" s="134" t="s">
        <v>517</v>
      </c>
      <c r="B5" s="139"/>
      <c r="C5" s="140"/>
      <c r="D5" s="141">
        <v>59227</v>
      </c>
      <c r="E5" s="142"/>
      <c r="F5" s="143">
        <v>97758</v>
      </c>
      <c r="G5" s="144"/>
      <c r="H5" s="145"/>
    </row>
    <row r="6" spans="1:8" x14ac:dyDescent="0.15">
      <c r="A6" s="146"/>
      <c r="B6" s="147"/>
      <c r="C6" s="148"/>
      <c r="D6" s="149">
        <v>14639</v>
      </c>
      <c r="E6" s="150"/>
      <c r="F6" s="151">
        <v>45946</v>
      </c>
      <c r="G6" s="152"/>
      <c r="H6" s="153"/>
    </row>
    <row r="7" spans="1:8" x14ac:dyDescent="0.15">
      <c r="A7" s="134" t="s">
        <v>518</v>
      </c>
      <c r="B7" s="139"/>
      <c r="C7" s="140"/>
      <c r="D7" s="141">
        <v>131293</v>
      </c>
      <c r="E7" s="142"/>
      <c r="F7" s="143">
        <v>91338</v>
      </c>
      <c r="G7" s="144"/>
      <c r="H7" s="145"/>
    </row>
    <row r="8" spans="1:8" x14ac:dyDescent="0.15">
      <c r="A8" s="146"/>
      <c r="B8" s="147"/>
      <c r="C8" s="148"/>
      <c r="D8" s="149">
        <v>38487</v>
      </c>
      <c r="E8" s="150"/>
      <c r="F8" s="151">
        <v>43989</v>
      </c>
      <c r="G8" s="152"/>
      <c r="H8" s="153"/>
    </row>
    <row r="9" spans="1:8" x14ac:dyDescent="0.15">
      <c r="A9" s="134" t="s">
        <v>519</v>
      </c>
      <c r="B9" s="139"/>
      <c r="C9" s="140"/>
      <c r="D9" s="141">
        <v>71269</v>
      </c>
      <c r="E9" s="142"/>
      <c r="F9" s="143">
        <v>103975</v>
      </c>
      <c r="G9" s="144"/>
      <c r="H9" s="145"/>
    </row>
    <row r="10" spans="1:8" x14ac:dyDescent="0.15">
      <c r="A10" s="146"/>
      <c r="B10" s="147"/>
      <c r="C10" s="148"/>
      <c r="D10" s="149">
        <v>20929</v>
      </c>
      <c r="E10" s="150"/>
      <c r="F10" s="151">
        <v>52698</v>
      </c>
      <c r="G10" s="152"/>
      <c r="H10" s="153"/>
    </row>
    <row r="11" spans="1:8" x14ac:dyDescent="0.15">
      <c r="A11" s="134" t="s">
        <v>520</v>
      </c>
      <c r="B11" s="139"/>
      <c r="C11" s="140"/>
      <c r="D11" s="141">
        <v>119892</v>
      </c>
      <c r="E11" s="142"/>
      <c r="F11" s="143">
        <v>112678</v>
      </c>
      <c r="G11" s="144"/>
      <c r="H11" s="145"/>
    </row>
    <row r="12" spans="1:8" x14ac:dyDescent="0.15">
      <c r="A12" s="146"/>
      <c r="B12" s="147"/>
      <c r="C12" s="154"/>
      <c r="D12" s="149">
        <v>38976</v>
      </c>
      <c r="E12" s="150"/>
      <c r="F12" s="151">
        <v>55165</v>
      </c>
      <c r="G12" s="152"/>
      <c r="H12" s="153"/>
    </row>
    <row r="13" spans="1:8" x14ac:dyDescent="0.15">
      <c r="A13" s="134"/>
      <c r="B13" s="139"/>
      <c r="C13" s="140"/>
      <c r="D13" s="141">
        <v>95729</v>
      </c>
      <c r="E13" s="142"/>
      <c r="F13" s="143">
        <v>104597</v>
      </c>
      <c r="G13" s="155"/>
      <c r="H13" s="145"/>
    </row>
    <row r="14" spans="1:8" x14ac:dyDescent="0.15">
      <c r="A14" s="146"/>
      <c r="B14" s="147"/>
      <c r="C14" s="148"/>
      <c r="D14" s="149">
        <v>26051</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7.29</v>
      </c>
      <c r="C19" s="156">
        <f>ROUND(VALUE(SUBSTITUTE(実質収支比率等に係る経年分析!G$48,"▲","-")),2)</f>
        <v>5.9</v>
      </c>
      <c r="D19" s="156">
        <f>ROUND(VALUE(SUBSTITUTE(実質収支比率等に係る経年分析!H$48,"▲","-")),2)</f>
        <v>9.18</v>
      </c>
      <c r="E19" s="156">
        <f>ROUND(VALUE(SUBSTITUTE(実質収支比率等に係る経年分析!I$48,"▲","-")),2)</f>
        <v>7.06</v>
      </c>
      <c r="F19" s="156">
        <f>ROUND(VALUE(SUBSTITUTE(実質収支比率等に係る経年分析!J$48,"▲","-")),2)</f>
        <v>1.97</v>
      </c>
    </row>
    <row r="20" spans="1:11" x14ac:dyDescent="0.15">
      <c r="A20" s="156" t="s">
        <v>53</v>
      </c>
      <c r="B20" s="156">
        <f>ROUND(VALUE(SUBSTITUTE(実質収支比率等に係る経年分析!F$47,"▲","-")),2)</f>
        <v>66.63</v>
      </c>
      <c r="C20" s="156">
        <f>ROUND(VALUE(SUBSTITUTE(実質収支比率等に係る経年分析!G$47,"▲","-")),2)</f>
        <v>66.12</v>
      </c>
      <c r="D20" s="156">
        <f>ROUND(VALUE(SUBSTITUTE(実質収支比率等に係る経年分析!H$47,"▲","-")),2)</f>
        <v>66.87</v>
      </c>
      <c r="E20" s="156">
        <f>ROUND(VALUE(SUBSTITUTE(実質収支比率等に係る経年分析!I$47,"▲","-")),2)</f>
        <v>68.92</v>
      </c>
      <c r="F20" s="156">
        <f>ROUND(VALUE(SUBSTITUTE(実質収支比率等に係る経年分析!J$47,"▲","-")),2)</f>
        <v>70.349999999999994</v>
      </c>
    </row>
    <row r="21" spans="1:11" x14ac:dyDescent="0.15">
      <c r="A21" s="156" t="s">
        <v>54</v>
      </c>
      <c r="B21" s="156">
        <f>IF(ISNUMBER(VALUE(SUBSTITUTE(実質収支比率等に係る経年分析!F$49,"▲","-"))),ROUND(VALUE(SUBSTITUTE(実質収支比率等に係る経年分析!F$49,"▲","-")),2),NA())</f>
        <v>14.93</v>
      </c>
      <c r="C21" s="156">
        <f>IF(ISNUMBER(VALUE(SUBSTITUTE(実質収支比率等に係る経年分析!G$49,"▲","-"))),ROUND(VALUE(SUBSTITUTE(実質収支比率等に係る経年分析!G$49,"▲","-")),2),NA())</f>
        <v>2.4900000000000002</v>
      </c>
      <c r="D21" s="156">
        <f>IF(ISNUMBER(VALUE(SUBSTITUTE(実質収支比率等に係る経年分析!H$49,"▲","-"))),ROUND(VALUE(SUBSTITUTE(実質収支比率等に係る経年分析!H$49,"▲","-")),2),NA())</f>
        <v>6.32</v>
      </c>
      <c r="E21" s="156">
        <f>IF(ISNUMBER(VALUE(SUBSTITUTE(実質収支比率等に係る経年分析!I$49,"▲","-"))),ROUND(VALUE(SUBSTITUTE(実質収支比率等に係る経年分析!I$49,"▲","-")),2),NA())</f>
        <v>2.65</v>
      </c>
      <c r="F21" s="156">
        <f>IF(ISNUMBER(VALUE(SUBSTITUTE(実質収支比率等に係る経年分析!J$49,"▲","-"))),ROUND(VALUE(SUBSTITUTE(実質収支比率等に係る経年分析!J$49,"▲","-")),2),NA())</f>
        <v>-1.43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0.46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7.05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536</v>
      </c>
      <c r="E42" s="158"/>
      <c r="F42" s="158"/>
      <c r="G42" s="158">
        <f>'実質公債費比率（分子）の構造'!L$52</f>
        <v>533</v>
      </c>
      <c r="H42" s="158"/>
      <c r="I42" s="158"/>
      <c r="J42" s="158">
        <f>'実質公債費比率（分子）の構造'!M$52</f>
        <v>774</v>
      </c>
      <c r="K42" s="158"/>
      <c r="L42" s="158"/>
      <c r="M42" s="158">
        <f>'実質公債費比率（分子）の構造'!N$52</f>
        <v>829</v>
      </c>
      <c r="N42" s="158"/>
      <c r="O42" s="158"/>
      <c r="P42" s="158">
        <f>'実質公債費比率（分子）の構造'!O$52</f>
        <v>809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12</v>
      </c>
      <c r="C45" s="158"/>
      <c r="D45" s="158"/>
      <c r="E45" s="158">
        <f>'実質公債費比率（分子）の構造'!L$49</f>
        <v>17</v>
      </c>
      <c r="F45" s="158"/>
      <c r="G45" s="158"/>
      <c r="H45" s="158">
        <f>'実質公債費比率（分子）の構造'!M$49</f>
        <v>18</v>
      </c>
      <c r="I45" s="158"/>
      <c r="J45" s="158"/>
      <c r="K45" s="158">
        <f>'実質公債費比率（分子）の構造'!N$49</f>
        <v>18</v>
      </c>
      <c r="L45" s="158"/>
      <c r="M45" s="158"/>
      <c r="N45" s="158">
        <f>'実質公債費比率（分子）の構造'!O$49</f>
        <v>18</v>
      </c>
      <c r="O45" s="158"/>
      <c r="P45" s="158"/>
    </row>
    <row r="46" spans="1:16" x14ac:dyDescent="0.15">
      <c r="A46" s="158" t="s">
        <v>64</v>
      </c>
      <c r="B46" s="158">
        <f>'実質公債費比率（分子）の構造'!K$48</f>
        <v>207</v>
      </c>
      <c r="C46" s="158"/>
      <c r="D46" s="158"/>
      <c r="E46" s="158">
        <f>'実質公債費比率（分子）の構造'!L$48</f>
        <v>216</v>
      </c>
      <c r="F46" s="158"/>
      <c r="G46" s="158"/>
      <c r="H46" s="158">
        <f>'実質公債費比率（分子）の構造'!M$48</f>
        <v>231</v>
      </c>
      <c r="I46" s="158"/>
      <c r="J46" s="158"/>
      <c r="K46" s="158">
        <f>'実質公債費比率（分子）の構造'!N$48</f>
        <v>241</v>
      </c>
      <c r="L46" s="158"/>
      <c r="M46" s="158"/>
      <c r="N46" s="158">
        <f>'実質公債費比率（分子）の構造'!O$48</f>
        <v>163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412</v>
      </c>
      <c r="C49" s="158"/>
      <c r="D49" s="158"/>
      <c r="E49" s="158">
        <f>'実質公債費比率（分子）の構造'!L$45</f>
        <v>452</v>
      </c>
      <c r="F49" s="158"/>
      <c r="G49" s="158"/>
      <c r="H49" s="158">
        <f>'実質公債費比率（分子）の構造'!M$45</f>
        <v>720</v>
      </c>
      <c r="I49" s="158"/>
      <c r="J49" s="158"/>
      <c r="K49" s="158">
        <f>'実質公債費比率（分子）の構造'!N$45</f>
        <v>781</v>
      </c>
      <c r="L49" s="158"/>
      <c r="M49" s="158"/>
      <c r="N49" s="158">
        <f>'実質公債費比率（分子）の構造'!O$45</f>
        <v>819</v>
      </c>
      <c r="O49" s="158"/>
      <c r="P49" s="158"/>
    </row>
    <row r="50" spans="1:16" x14ac:dyDescent="0.15">
      <c r="A50" s="158" t="s">
        <v>67</v>
      </c>
      <c r="B50" s="158" t="e">
        <f>NA()</f>
        <v>#N/A</v>
      </c>
      <c r="C50" s="158">
        <f>IF(ISNUMBER('実質公債費比率（分子）の構造'!K$53),'実質公債費比率（分子）の構造'!K$53,NA())</f>
        <v>98</v>
      </c>
      <c r="D50" s="158" t="e">
        <f>NA()</f>
        <v>#N/A</v>
      </c>
      <c r="E50" s="158" t="e">
        <f>NA()</f>
        <v>#N/A</v>
      </c>
      <c r="F50" s="158">
        <f>IF(ISNUMBER('実質公債費比率（分子）の構造'!L$53),'実質公債費比率（分子）の構造'!L$53,NA())</f>
        <v>153</v>
      </c>
      <c r="G50" s="158" t="e">
        <f>NA()</f>
        <v>#N/A</v>
      </c>
      <c r="H50" s="158" t="e">
        <f>NA()</f>
        <v>#N/A</v>
      </c>
      <c r="I50" s="158">
        <f>IF(ISNUMBER('実質公債費比率（分子）の構造'!M$53),'実質公債費比率（分子）の構造'!M$53,NA())</f>
        <v>196</v>
      </c>
      <c r="J50" s="158" t="e">
        <f>NA()</f>
        <v>#N/A</v>
      </c>
      <c r="K50" s="158" t="e">
        <f>NA()</f>
        <v>#N/A</v>
      </c>
      <c r="L50" s="158">
        <f>IF(ISNUMBER('実質公債費比率（分子）の構造'!N$53),'実質公債費比率（分子）の構造'!N$53,NA())</f>
        <v>212</v>
      </c>
      <c r="M50" s="158" t="e">
        <f>NA()</f>
        <v>#N/A</v>
      </c>
      <c r="N50" s="158" t="e">
        <f>NA()</f>
        <v>#N/A</v>
      </c>
      <c r="O50" s="158">
        <f>IF(ISNUMBER('実質公債費比率（分子）の構造'!O$53),'実質公債費比率（分子）の構造'!O$53,NA())</f>
        <v>192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8144</v>
      </c>
      <c r="E56" s="157"/>
      <c r="F56" s="157"/>
      <c r="G56" s="157">
        <f>'将来負担比率（分子）の構造'!J$52</f>
        <v>8312</v>
      </c>
      <c r="H56" s="157"/>
      <c r="I56" s="157"/>
      <c r="J56" s="157">
        <f>'将来負担比率（分子）の構造'!K$52</f>
        <v>7940</v>
      </c>
      <c r="K56" s="157"/>
      <c r="L56" s="157"/>
      <c r="M56" s="157">
        <f>'将来負担比率（分子）の構造'!L$52</f>
        <v>7376</v>
      </c>
      <c r="N56" s="157"/>
      <c r="O56" s="157"/>
      <c r="P56" s="157">
        <f>'将来負担比率（分子）の構造'!M$52</f>
        <v>6912</v>
      </c>
    </row>
    <row r="57" spans="1:16" x14ac:dyDescent="0.15">
      <c r="A57" s="157" t="s">
        <v>42</v>
      </c>
      <c r="B57" s="157"/>
      <c r="C57" s="157"/>
      <c r="D57" s="157">
        <f>'将来負担比率（分子）の構造'!I$51</f>
        <v>291</v>
      </c>
      <c r="E57" s="157"/>
      <c r="F57" s="157"/>
      <c r="G57" s="157">
        <f>'将来負担比率（分子）の構造'!J$51</f>
        <v>255</v>
      </c>
      <c r="H57" s="157"/>
      <c r="I57" s="157"/>
      <c r="J57" s="157">
        <f>'将来負担比率（分子）の構造'!K$51</f>
        <v>306</v>
      </c>
      <c r="K57" s="157"/>
      <c r="L57" s="157"/>
      <c r="M57" s="157">
        <f>'将来負担比率（分子）の構造'!L$51</f>
        <v>300</v>
      </c>
      <c r="N57" s="157"/>
      <c r="O57" s="157"/>
      <c r="P57" s="157">
        <f>'将来負担比率（分子）の構造'!M$51</f>
        <v>314</v>
      </c>
    </row>
    <row r="58" spans="1:16" x14ac:dyDescent="0.15">
      <c r="A58" s="157" t="s">
        <v>41</v>
      </c>
      <c r="B58" s="157"/>
      <c r="C58" s="157"/>
      <c r="D58" s="157">
        <f>'将来負担比率（分子）の構造'!I$50</f>
        <v>5310</v>
      </c>
      <c r="E58" s="157"/>
      <c r="F58" s="157"/>
      <c r="G58" s="157">
        <f>'将来負担比率（分子）の構造'!J$50</f>
        <v>5507</v>
      </c>
      <c r="H58" s="157"/>
      <c r="I58" s="157"/>
      <c r="J58" s="157">
        <f>'将来負担比率（分子）の構造'!K$50</f>
        <v>5691</v>
      </c>
      <c r="K58" s="157"/>
      <c r="L58" s="157"/>
      <c r="M58" s="157">
        <f>'将来負担比率（分子）の構造'!L$50</f>
        <v>6077</v>
      </c>
      <c r="N58" s="157"/>
      <c r="O58" s="157"/>
      <c r="P58" s="157">
        <f>'将来負担比率（分子）の構造'!M$50</f>
        <v>6275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423</v>
      </c>
      <c r="C62" s="157"/>
      <c r="D62" s="157"/>
      <c r="E62" s="157">
        <f>'将来負担比率（分子）の構造'!J$45</f>
        <v>403</v>
      </c>
      <c r="F62" s="157"/>
      <c r="G62" s="157"/>
      <c r="H62" s="157">
        <f>'将来負担比率（分子）の構造'!K$45</f>
        <v>422</v>
      </c>
      <c r="I62" s="157"/>
      <c r="J62" s="157"/>
      <c r="K62" s="157">
        <f>'将来負担比率（分子）の構造'!L$45</f>
        <v>450</v>
      </c>
      <c r="L62" s="157"/>
      <c r="M62" s="157"/>
      <c r="N62" s="157">
        <f>'将来負担比率（分子）の構造'!M$45</f>
        <v>323</v>
      </c>
      <c r="O62" s="157"/>
      <c r="P62" s="157"/>
    </row>
    <row r="63" spans="1:16" x14ac:dyDescent="0.15">
      <c r="A63" s="157" t="s">
        <v>34</v>
      </c>
      <c r="B63" s="157">
        <f>'将来負担比率（分子）の構造'!I$44</f>
        <v>194</v>
      </c>
      <c r="C63" s="157"/>
      <c r="D63" s="157"/>
      <c r="E63" s="157">
        <f>'将来負担比率（分子）の構造'!J$44</f>
        <v>194</v>
      </c>
      <c r="F63" s="157"/>
      <c r="G63" s="157"/>
      <c r="H63" s="157">
        <f>'将来負担比率（分子）の構造'!K$44</f>
        <v>177</v>
      </c>
      <c r="I63" s="157"/>
      <c r="J63" s="157"/>
      <c r="K63" s="157">
        <f>'将来負担比率（分子）の構造'!L$44</f>
        <v>160</v>
      </c>
      <c r="L63" s="157"/>
      <c r="M63" s="157"/>
      <c r="N63" s="157">
        <f>'将来負担比率（分子）の構造'!M$44</f>
        <v>143</v>
      </c>
      <c r="O63" s="157"/>
      <c r="P63" s="157"/>
    </row>
    <row r="64" spans="1:16" x14ac:dyDescent="0.15">
      <c r="A64" s="157" t="s">
        <v>33</v>
      </c>
      <c r="B64" s="157">
        <f>'将来負担比率（分子）の構造'!I$43</f>
        <v>1960</v>
      </c>
      <c r="C64" s="157"/>
      <c r="D64" s="157"/>
      <c r="E64" s="157">
        <f>'将来負担比率（分子）の構造'!J$43</f>
        <v>1773</v>
      </c>
      <c r="F64" s="157"/>
      <c r="G64" s="157"/>
      <c r="H64" s="157">
        <f>'将来負担比率（分子）の構造'!K$43</f>
        <v>1685</v>
      </c>
      <c r="I64" s="157"/>
      <c r="J64" s="157"/>
      <c r="K64" s="157">
        <f>'将来負担比率（分子）の構造'!L$43</f>
        <v>1680</v>
      </c>
      <c r="L64" s="157"/>
      <c r="M64" s="157"/>
      <c r="N64" s="157">
        <f>'将来負担比率（分子）の構造'!M$43</f>
        <v>1650</v>
      </c>
      <c r="O64" s="157"/>
      <c r="P64" s="157"/>
    </row>
    <row r="65" spans="1:16" x14ac:dyDescent="0.15">
      <c r="A65" s="157" t="s">
        <v>32</v>
      </c>
      <c r="B65" s="157">
        <f>'将来負担比率（分子）の構造'!I$42</f>
        <v>23</v>
      </c>
      <c r="C65" s="157"/>
      <c r="D65" s="157"/>
      <c r="E65" s="157">
        <f>'将来負担比率（分子）の構造'!J$42</f>
        <v>22</v>
      </c>
      <c r="F65" s="157"/>
      <c r="G65" s="157"/>
      <c r="H65" s="157" t="str">
        <f>'将来負担比率（分子）の構造'!K$42</f>
        <v>-</v>
      </c>
      <c r="I65" s="157"/>
      <c r="J65" s="157"/>
      <c r="K65" s="157">
        <f>'将来負担比率（分子）の構造'!L$42</f>
        <v>20</v>
      </c>
      <c r="L65" s="157"/>
      <c r="M65" s="157"/>
      <c r="N65" s="157">
        <f>'将来負担比率（分子）の構造'!M$42</f>
        <v>19</v>
      </c>
      <c r="O65" s="157"/>
      <c r="P65" s="157"/>
    </row>
    <row r="66" spans="1:16" x14ac:dyDescent="0.15">
      <c r="A66" s="157" t="s">
        <v>31</v>
      </c>
      <c r="B66" s="157">
        <f>'将来負担比率（分子）の構造'!I$41</f>
        <v>8068</v>
      </c>
      <c r="C66" s="157"/>
      <c r="D66" s="157"/>
      <c r="E66" s="157">
        <f>'将来負担比率（分子）の構造'!J$41</f>
        <v>8094</v>
      </c>
      <c r="F66" s="157"/>
      <c r="G66" s="157"/>
      <c r="H66" s="157">
        <f>'将来負担比率（分子）の構造'!K$41</f>
        <v>7725</v>
      </c>
      <c r="I66" s="157"/>
      <c r="J66" s="157"/>
      <c r="K66" s="157">
        <f>'将来負担比率（分子）の構造'!L$41</f>
        <v>7147</v>
      </c>
      <c r="L66" s="157"/>
      <c r="M66" s="157"/>
      <c r="N66" s="157">
        <f>'将来負担比率（分子）の構造'!M$41</f>
        <v>6769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2689</v>
      </c>
      <c r="C72" s="161">
        <f>基金残高に係る経年分析!G55</f>
        <v>2874</v>
      </c>
      <c r="D72" s="161">
        <f>基金残高に係る経年分析!H55</f>
        <v>3022</v>
      </c>
    </row>
    <row r="73" spans="1:16" x14ac:dyDescent="0.15">
      <c r="A73" s="160" t="s">
        <v>74</v>
      </c>
      <c r="B73" s="161">
        <f>基金残高に係る経年分析!F56</f>
        <v>87</v>
      </c>
      <c r="C73" s="161">
        <f>基金残高に係る経年分析!G56</f>
        <v>103</v>
      </c>
      <c r="D73" s="161">
        <f>基金残高に係る経年分析!H56</f>
        <v>292</v>
      </c>
    </row>
    <row r="74" spans="1:16" x14ac:dyDescent="0.15">
      <c r="A74" s="160" t="s">
        <v>75</v>
      </c>
      <c r="B74" s="161">
        <f>基金残高に係る経年分析!F57</f>
        <v>2722</v>
      </c>
      <c r="C74" s="161">
        <f>基金残高に係る経年分析!G57</f>
        <v>2784</v>
      </c>
      <c r="D74" s="161">
        <f>基金残高に係る経年分析!H57</f>
        <v>2502</v>
      </c>
    </row>
  </sheetData>
  <sheetProtection algorithmName="SHA-512" hashValue="82qOtQa/SHj5JrdUNzwuR/SaeW7jpfpNM5pFFNsijpBAlnN1Zq47AJY+P0TmFDTEumPxu2SwueSe081yYBtw3w==" saltValue="C4lpLqluvpcvmFu7vQBf3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2282757</v>
      </c>
      <c r="S5" s="664"/>
      <c r="T5" s="664"/>
      <c r="U5" s="664"/>
      <c r="V5" s="664"/>
      <c r="W5" s="664"/>
      <c r="X5" s="664"/>
      <c r="Y5" s="689"/>
      <c r="Z5" s="702">
        <v>26.4</v>
      </c>
      <c r="AA5" s="702"/>
      <c r="AB5" s="702"/>
      <c r="AC5" s="702"/>
      <c r="AD5" s="703">
        <v>2282757</v>
      </c>
      <c r="AE5" s="703"/>
      <c r="AF5" s="703"/>
      <c r="AG5" s="703"/>
      <c r="AH5" s="703"/>
      <c r="AI5" s="703"/>
      <c r="AJ5" s="703"/>
      <c r="AK5" s="703"/>
      <c r="AL5" s="690">
        <v>51.4</v>
      </c>
      <c r="AM5" s="672"/>
      <c r="AN5" s="672"/>
      <c r="AO5" s="691"/>
      <c r="AP5" s="666" t="s">
        <v>216</v>
      </c>
      <c r="AQ5" s="667"/>
      <c r="AR5" s="667"/>
      <c r="AS5" s="667"/>
      <c r="AT5" s="667"/>
      <c r="AU5" s="667"/>
      <c r="AV5" s="667"/>
      <c r="AW5" s="667"/>
      <c r="AX5" s="667"/>
      <c r="AY5" s="667"/>
      <c r="AZ5" s="667"/>
      <c r="BA5" s="667"/>
      <c r="BB5" s="667"/>
      <c r="BC5" s="667"/>
      <c r="BD5" s="667"/>
      <c r="BE5" s="667"/>
      <c r="BF5" s="668"/>
      <c r="BG5" s="608">
        <v>2273610</v>
      </c>
      <c r="BH5" s="609"/>
      <c r="BI5" s="609"/>
      <c r="BJ5" s="609"/>
      <c r="BK5" s="609"/>
      <c r="BL5" s="609"/>
      <c r="BM5" s="609"/>
      <c r="BN5" s="610"/>
      <c r="BO5" s="646">
        <v>99.6</v>
      </c>
      <c r="BP5" s="646"/>
      <c r="BQ5" s="646"/>
      <c r="BR5" s="646"/>
      <c r="BS5" s="647">
        <v>79958</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31740</v>
      </c>
      <c r="S6" s="609"/>
      <c r="T6" s="609"/>
      <c r="U6" s="609"/>
      <c r="V6" s="609"/>
      <c r="W6" s="609"/>
      <c r="X6" s="609"/>
      <c r="Y6" s="610"/>
      <c r="Z6" s="646">
        <v>0.4</v>
      </c>
      <c r="AA6" s="646"/>
      <c r="AB6" s="646"/>
      <c r="AC6" s="646"/>
      <c r="AD6" s="647">
        <v>31740</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2273610</v>
      </c>
      <c r="BH6" s="609"/>
      <c r="BI6" s="609"/>
      <c r="BJ6" s="609"/>
      <c r="BK6" s="609"/>
      <c r="BL6" s="609"/>
      <c r="BM6" s="609"/>
      <c r="BN6" s="610"/>
      <c r="BO6" s="646">
        <v>99.6</v>
      </c>
      <c r="BP6" s="646"/>
      <c r="BQ6" s="646"/>
      <c r="BR6" s="646"/>
      <c r="BS6" s="647">
        <v>79958</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83726</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83726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940</v>
      </c>
      <c r="S7" s="609"/>
      <c r="T7" s="609"/>
      <c r="U7" s="609"/>
      <c r="V7" s="609"/>
      <c r="W7" s="609"/>
      <c r="X7" s="609"/>
      <c r="Y7" s="610"/>
      <c r="Z7" s="646">
        <v>0</v>
      </c>
      <c r="AA7" s="646"/>
      <c r="AB7" s="646"/>
      <c r="AC7" s="646"/>
      <c r="AD7" s="647">
        <v>940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881112</v>
      </c>
      <c r="BH7" s="609"/>
      <c r="BI7" s="609"/>
      <c r="BJ7" s="609"/>
      <c r="BK7" s="609"/>
      <c r="BL7" s="609"/>
      <c r="BM7" s="609"/>
      <c r="BN7" s="610"/>
      <c r="BO7" s="646">
        <v>38.6</v>
      </c>
      <c r="BP7" s="646"/>
      <c r="BQ7" s="646"/>
      <c r="BR7" s="646"/>
      <c r="BS7" s="647">
        <v>79958</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1580731</v>
      </c>
      <c r="CS7" s="609"/>
      <c r="CT7" s="609"/>
      <c r="CU7" s="609"/>
      <c r="CV7" s="609"/>
      <c r="CW7" s="609"/>
      <c r="CX7" s="609"/>
      <c r="CY7" s="610"/>
      <c r="CZ7" s="646">
        <v>18.899999999999999</v>
      </c>
      <c r="DA7" s="646"/>
      <c r="DB7" s="646"/>
      <c r="DC7" s="646"/>
      <c r="DD7" s="614">
        <v>35763</v>
      </c>
      <c r="DE7" s="609"/>
      <c r="DF7" s="609"/>
      <c r="DG7" s="609"/>
      <c r="DH7" s="609"/>
      <c r="DI7" s="609"/>
      <c r="DJ7" s="609"/>
      <c r="DK7" s="609"/>
      <c r="DL7" s="609"/>
      <c r="DM7" s="609"/>
      <c r="DN7" s="609"/>
      <c r="DO7" s="609"/>
      <c r="DP7" s="610"/>
      <c r="DQ7" s="614">
        <v>1076255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13894</v>
      </c>
      <c r="S8" s="609"/>
      <c r="T8" s="609"/>
      <c r="U8" s="609"/>
      <c r="V8" s="609"/>
      <c r="W8" s="609"/>
      <c r="X8" s="609"/>
      <c r="Y8" s="610"/>
      <c r="Z8" s="646">
        <v>0.2</v>
      </c>
      <c r="AA8" s="646"/>
      <c r="AB8" s="646"/>
      <c r="AC8" s="646"/>
      <c r="AD8" s="647">
        <v>13894</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19045</v>
      </c>
      <c r="BH8" s="609"/>
      <c r="BI8" s="609"/>
      <c r="BJ8" s="609"/>
      <c r="BK8" s="609"/>
      <c r="BL8" s="609"/>
      <c r="BM8" s="609"/>
      <c r="BN8" s="610"/>
      <c r="BO8" s="646">
        <v>0.8</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2494983</v>
      </c>
      <c r="CS8" s="609"/>
      <c r="CT8" s="609"/>
      <c r="CU8" s="609"/>
      <c r="CV8" s="609"/>
      <c r="CW8" s="609"/>
      <c r="CX8" s="609"/>
      <c r="CY8" s="610"/>
      <c r="CZ8" s="646">
        <v>29.8</v>
      </c>
      <c r="DA8" s="646"/>
      <c r="DB8" s="646"/>
      <c r="DC8" s="646"/>
      <c r="DD8" s="614">
        <v>4849</v>
      </c>
      <c r="DE8" s="609"/>
      <c r="DF8" s="609"/>
      <c r="DG8" s="609"/>
      <c r="DH8" s="609"/>
      <c r="DI8" s="609"/>
      <c r="DJ8" s="609"/>
      <c r="DK8" s="609"/>
      <c r="DL8" s="609"/>
      <c r="DM8" s="609"/>
      <c r="DN8" s="609"/>
      <c r="DO8" s="609"/>
      <c r="DP8" s="610"/>
      <c r="DQ8" s="614">
        <v>1238044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18040</v>
      </c>
      <c r="S9" s="609"/>
      <c r="T9" s="609"/>
      <c r="U9" s="609"/>
      <c r="V9" s="609"/>
      <c r="W9" s="609"/>
      <c r="X9" s="609"/>
      <c r="Y9" s="610"/>
      <c r="Z9" s="646">
        <v>0.2</v>
      </c>
      <c r="AA9" s="646"/>
      <c r="AB9" s="646"/>
      <c r="AC9" s="646"/>
      <c r="AD9" s="647">
        <v>18040</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581739</v>
      </c>
      <c r="BH9" s="609"/>
      <c r="BI9" s="609"/>
      <c r="BJ9" s="609"/>
      <c r="BK9" s="609"/>
      <c r="BL9" s="609"/>
      <c r="BM9" s="609"/>
      <c r="BN9" s="610"/>
      <c r="BO9" s="646">
        <v>25.5</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444676</v>
      </c>
      <c r="CS9" s="609"/>
      <c r="CT9" s="609"/>
      <c r="CU9" s="609"/>
      <c r="CV9" s="609"/>
      <c r="CW9" s="609"/>
      <c r="CX9" s="609"/>
      <c r="CY9" s="610"/>
      <c r="CZ9" s="646">
        <v>5.3</v>
      </c>
      <c r="DA9" s="646"/>
      <c r="DB9" s="646"/>
      <c r="DC9" s="646"/>
      <c r="DD9" s="614">
        <v>794</v>
      </c>
      <c r="DE9" s="609"/>
      <c r="DF9" s="609"/>
      <c r="DG9" s="609"/>
      <c r="DH9" s="609"/>
      <c r="DI9" s="609"/>
      <c r="DJ9" s="609"/>
      <c r="DK9" s="609"/>
      <c r="DL9" s="609"/>
      <c r="DM9" s="609"/>
      <c r="DN9" s="609"/>
      <c r="DO9" s="609"/>
      <c r="DP9" s="610"/>
      <c r="DQ9" s="614">
        <v>400843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64558</v>
      </c>
      <c r="BH10" s="609"/>
      <c r="BI10" s="609"/>
      <c r="BJ10" s="609"/>
      <c r="BK10" s="609"/>
      <c r="BL10" s="609"/>
      <c r="BM10" s="609"/>
      <c r="BN10" s="610"/>
      <c r="BO10" s="646">
        <v>2.8</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19050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47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354967</v>
      </c>
      <c r="S11" s="609"/>
      <c r="T11" s="609"/>
      <c r="U11" s="609"/>
      <c r="V11" s="609"/>
      <c r="W11" s="609"/>
      <c r="X11" s="609"/>
      <c r="Y11" s="610"/>
      <c r="Z11" s="611">
        <v>4.0999999999999996</v>
      </c>
      <c r="AA11" s="612"/>
      <c r="AB11" s="612"/>
      <c r="AC11" s="613"/>
      <c r="AD11" s="614">
        <v>354967</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215770</v>
      </c>
      <c r="BH11" s="609"/>
      <c r="BI11" s="609"/>
      <c r="BJ11" s="609"/>
      <c r="BK11" s="609"/>
      <c r="BL11" s="609"/>
      <c r="BM11" s="609"/>
      <c r="BN11" s="610"/>
      <c r="BO11" s="646">
        <v>9.5</v>
      </c>
      <c r="BP11" s="646"/>
      <c r="BQ11" s="646"/>
      <c r="BR11" s="646"/>
      <c r="BS11" s="647">
        <v>79958</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12283</v>
      </c>
      <c r="CS11" s="609"/>
      <c r="CT11" s="609"/>
      <c r="CU11" s="609"/>
      <c r="CV11" s="609"/>
      <c r="CW11" s="609"/>
      <c r="CX11" s="609"/>
      <c r="CY11" s="610"/>
      <c r="CZ11" s="646">
        <v>0.1</v>
      </c>
      <c r="DA11" s="646"/>
      <c r="DB11" s="646"/>
      <c r="DC11" s="646"/>
      <c r="DD11" s="614">
        <v>1919</v>
      </c>
      <c r="DE11" s="609"/>
      <c r="DF11" s="609"/>
      <c r="DG11" s="609"/>
      <c r="DH11" s="609"/>
      <c r="DI11" s="609"/>
      <c r="DJ11" s="609"/>
      <c r="DK11" s="609"/>
      <c r="DL11" s="609"/>
      <c r="DM11" s="609"/>
      <c r="DN11" s="609"/>
      <c r="DO11" s="609"/>
      <c r="DP11" s="610"/>
      <c r="DQ11" s="614">
        <v>7637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1271147</v>
      </c>
      <c r="BH12" s="609"/>
      <c r="BI12" s="609"/>
      <c r="BJ12" s="609"/>
      <c r="BK12" s="609"/>
      <c r="BL12" s="609"/>
      <c r="BM12" s="609"/>
      <c r="BN12" s="610"/>
      <c r="BO12" s="646">
        <v>55.7</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38772</v>
      </c>
      <c r="CS12" s="609"/>
      <c r="CT12" s="609"/>
      <c r="CU12" s="609"/>
      <c r="CV12" s="609"/>
      <c r="CW12" s="609"/>
      <c r="CX12" s="609"/>
      <c r="CY12" s="610"/>
      <c r="CZ12" s="646">
        <v>0.5</v>
      </c>
      <c r="DA12" s="646"/>
      <c r="DB12" s="646"/>
      <c r="DC12" s="646"/>
      <c r="DD12" s="614" t="s">
        <v>121</v>
      </c>
      <c r="DE12" s="609"/>
      <c r="DF12" s="609"/>
      <c r="DG12" s="609"/>
      <c r="DH12" s="609"/>
      <c r="DI12" s="609"/>
      <c r="DJ12" s="609"/>
      <c r="DK12" s="609"/>
      <c r="DL12" s="609"/>
      <c r="DM12" s="609"/>
      <c r="DN12" s="609"/>
      <c r="DO12" s="609"/>
      <c r="DP12" s="610"/>
      <c r="DQ12" s="614">
        <v>5092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1260783</v>
      </c>
      <c r="BH13" s="609"/>
      <c r="BI13" s="609"/>
      <c r="BJ13" s="609"/>
      <c r="BK13" s="609"/>
      <c r="BL13" s="609"/>
      <c r="BM13" s="609"/>
      <c r="BN13" s="610"/>
      <c r="BO13" s="646">
        <v>55.2</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1447463</v>
      </c>
      <c r="CS13" s="609"/>
      <c r="CT13" s="609"/>
      <c r="CU13" s="609"/>
      <c r="CV13" s="609"/>
      <c r="CW13" s="609"/>
      <c r="CX13" s="609"/>
      <c r="CY13" s="610"/>
      <c r="CZ13" s="646">
        <v>17.3</v>
      </c>
      <c r="DA13" s="646"/>
      <c r="DB13" s="646"/>
      <c r="DC13" s="646"/>
      <c r="DD13" s="614">
        <v>959689</v>
      </c>
      <c r="DE13" s="609"/>
      <c r="DF13" s="609"/>
      <c r="DG13" s="609"/>
      <c r="DH13" s="609"/>
      <c r="DI13" s="609"/>
      <c r="DJ13" s="609"/>
      <c r="DK13" s="609"/>
      <c r="DL13" s="609"/>
      <c r="DM13" s="609"/>
      <c r="DN13" s="609"/>
      <c r="DO13" s="609"/>
      <c r="DP13" s="610"/>
      <c r="DQ13" s="614">
        <v>540702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36856</v>
      </c>
      <c r="BH14" s="609"/>
      <c r="BI14" s="609"/>
      <c r="BJ14" s="609"/>
      <c r="BK14" s="609"/>
      <c r="BL14" s="609"/>
      <c r="BM14" s="609"/>
      <c r="BN14" s="610"/>
      <c r="BO14" s="646">
        <v>1.6</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297278</v>
      </c>
      <c r="CS14" s="609"/>
      <c r="CT14" s="609"/>
      <c r="CU14" s="609"/>
      <c r="CV14" s="609"/>
      <c r="CW14" s="609"/>
      <c r="CX14" s="609"/>
      <c r="CY14" s="610"/>
      <c r="CZ14" s="646">
        <v>3.6</v>
      </c>
      <c r="DA14" s="646"/>
      <c r="DB14" s="646"/>
      <c r="DC14" s="646"/>
      <c r="DD14" s="614">
        <v>98868</v>
      </c>
      <c r="DE14" s="609"/>
      <c r="DF14" s="609"/>
      <c r="DG14" s="609"/>
      <c r="DH14" s="609"/>
      <c r="DI14" s="609"/>
      <c r="DJ14" s="609"/>
      <c r="DK14" s="609"/>
      <c r="DL14" s="609"/>
      <c r="DM14" s="609"/>
      <c r="DN14" s="609"/>
      <c r="DO14" s="609"/>
      <c r="DP14" s="610"/>
      <c r="DQ14" s="614">
        <v>188590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5223</v>
      </c>
      <c r="S15" s="609"/>
      <c r="T15" s="609"/>
      <c r="U15" s="609"/>
      <c r="V15" s="609"/>
      <c r="W15" s="609"/>
      <c r="X15" s="609"/>
      <c r="Y15" s="610"/>
      <c r="Z15" s="646">
        <v>0.1</v>
      </c>
      <c r="AA15" s="646"/>
      <c r="AB15" s="646"/>
      <c r="AC15" s="646"/>
      <c r="AD15" s="647">
        <v>5223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84495</v>
      </c>
      <c r="BH15" s="609"/>
      <c r="BI15" s="609"/>
      <c r="BJ15" s="609"/>
      <c r="BK15" s="609"/>
      <c r="BL15" s="609"/>
      <c r="BM15" s="609"/>
      <c r="BN15" s="610"/>
      <c r="BO15" s="646">
        <v>3.7</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1094375</v>
      </c>
      <c r="CS15" s="609"/>
      <c r="CT15" s="609"/>
      <c r="CU15" s="609"/>
      <c r="CV15" s="609"/>
      <c r="CW15" s="609"/>
      <c r="CX15" s="609"/>
      <c r="CY15" s="610"/>
      <c r="CZ15" s="646">
        <v>13.1</v>
      </c>
      <c r="DA15" s="646"/>
      <c r="DB15" s="646"/>
      <c r="DC15" s="646"/>
      <c r="DD15" s="614">
        <v>396525</v>
      </c>
      <c r="DE15" s="609"/>
      <c r="DF15" s="609"/>
      <c r="DG15" s="609"/>
      <c r="DH15" s="609"/>
      <c r="DI15" s="609"/>
      <c r="DJ15" s="609"/>
      <c r="DK15" s="609"/>
      <c r="DL15" s="609"/>
      <c r="DM15" s="609"/>
      <c r="DN15" s="609"/>
      <c r="DO15" s="609"/>
      <c r="DP15" s="610"/>
      <c r="DQ15" s="614">
        <v>686101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50306</v>
      </c>
      <c r="S16" s="609"/>
      <c r="T16" s="609"/>
      <c r="U16" s="609"/>
      <c r="V16" s="609"/>
      <c r="W16" s="609"/>
      <c r="X16" s="609"/>
      <c r="Y16" s="610"/>
      <c r="Z16" s="646">
        <v>0.6</v>
      </c>
      <c r="AA16" s="646"/>
      <c r="AB16" s="646"/>
      <c r="AC16" s="646"/>
      <c r="AD16" s="647">
        <v>50306</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37340</v>
      </c>
      <c r="CS16" s="609"/>
      <c r="CT16" s="609"/>
      <c r="CU16" s="609"/>
      <c r="CV16" s="609"/>
      <c r="CW16" s="609"/>
      <c r="CX16" s="609"/>
      <c r="CY16" s="610"/>
      <c r="CZ16" s="646">
        <v>0.4</v>
      </c>
      <c r="DA16" s="646"/>
      <c r="DB16" s="646"/>
      <c r="DC16" s="646"/>
      <c r="DD16" s="614" t="s">
        <v>121</v>
      </c>
      <c r="DE16" s="609"/>
      <c r="DF16" s="609"/>
      <c r="DG16" s="609"/>
      <c r="DH16" s="609"/>
      <c r="DI16" s="609"/>
      <c r="DJ16" s="609"/>
      <c r="DK16" s="609"/>
      <c r="DL16" s="609"/>
      <c r="DM16" s="609"/>
      <c r="DN16" s="609"/>
      <c r="DO16" s="609"/>
      <c r="DP16" s="610"/>
      <c r="DQ16" s="614">
        <v>1475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74195</v>
      </c>
      <c r="S17" s="609"/>
      <c r="T17" s="609"/>
      <c r="U17" s="609"/>
      <c r="V17" s="609"/>
      <c r="W17" s="609"/>
      <c r="X17" s="609"/>
      <c r="Y17" s="610"/>
      <c r="Z17" s="646">
        <v>0.9</v>
      </c>
      <c r="AA17" s="646"/>
      <c r="AB17" s="646"/>
      <c r="AC17" s="646"/>
      <c r="AD17" s="647">
        <v>74195</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818648</v>
      </c>
      <c r="CS17" s="609"/>
      <c r="CT17" s="609"/>
      <c r="CU17" s="609"/>
      <c r="CV17" s="609"/>
      <c r="CW17" s="609"/>
      <c r="CX17" s="609"/>
      <c r="CY17" s="610"/>
      <c r="CZ17" s="646">
        <v>9.8000000000000007</v>
      </c>
      <c r="DA17" s="646"/>
      <c r="DB17" s="646"/>
      <c r="DC17" s="646"/>
      <c r="DD17" s="614" t="s">
        <v>121</v>
      </c>
      <c r="DE17" s="609"/>
      <c r="DF17" s="609"/>
      <c r="DG17" s="609"/>
      <c r="DH17" s="609"/>
      <c r="DI17" s="609"/>
      <c r="DJ17" s="609"/>
      <c r="DK17" s="609"/>
      <c r="DL17" s="609"/>
      <c r="DM17" s="609"/>
      <c r="DN17" s="609"/>
      <c r="DO17" s="609"/>
      <c r="DP17" s="610"/>
      <c r="DQ17" s="614">
        <v>778657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15401</v>
      </c>
      <c r="S18" s="609"/>
      <c r="T18" s="609"/>
      <c r="U18" s="609"/>
      <c r="V18" s="609"/>
      <c r="W18" s="609"/>
      <c r="X18" s="609"/>
      <c r="Y18" s="610"/>
      <c r="Z18" s="646">
        <v>0.2</v>
      </c>
      <c r="AA18" s="646"/>
      <c r="AB18" s="646"/>
      <c r="AC18" s="646"/>
      <c r="AD18" s="647">
        <v>15401</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56946</v>
      </c>
      <c r="S19" s="609"/>
      <c r="T19" s="609"/>
      <c r="U19" s="609"/>
      <c r="V19" s="609"/>
      <c r="W19" s="609"/>
      <c r="X19" s="609"/>
      <c r="Y19" s="610"/>
      <c r="Z19" s="646">
        <v>0.7</v>
      </c>
      <c r="AA19" s="646"/>
      <c r="AB19" s="646"/>
      <c r="AC19" s="646"/>
      <c r="AD19" s="647">
        <v>56946</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9147</v>
      </c>
      <c r="BH19" s="609"/>
      <c r="BI19" s="609"/>
      <c r="BJ19" s="609"/>
      <c r="BK19" s="609"/>
      <c r="BL19" s="609"/>
      <c r="BM19" s="609"/>
      <c r="BN19" s="610"/>
      <c r="BO19" s="646">
        <v>0.4</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1848</v>
      </c>
      <c r="S20" s="609"/>
      <c r="T20" s="609"/>
      <c r="U20" s="609"/>
      <c r="V20" s="609"/>
      <c r="W20" s="609"/>
      <c r="X20" s="609"/>
      <c r="Y20" s="610"/>
      <c r="Z20" s="646">
        <v>0</v>
      </c>
      <c r="AA20" s="646"/>
      <c r="AB20" s="646"/>
      <c r="AC20" s="646"/>
      <c r="AD20" s="647">
        <v>1848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9147</v>
      </c>
      <c r="BH20" s="609"/>
      <c r="BI20" s="609"/>
      <c r="BJ20" s="609"/>
      <c r="BK20" s="609"/>
      <c r="BL20" s="609"/>
      <c r="BM20" s="609"/>
      <c r="BN20" s="610"/>
      <c r="BO20" s="646">
        <v>0.4</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8369325</v>
      </c>
      <c r="CS20" s="609"/>
      <c r="CT20" s="609"/>
      <c r="CU20" s="609"/>
      <c r="CV20" s="609"/>
      <c r="CW20" s="609"/>
      <c r="CX20" s="609"/>
      <c r="CY20" s="610"/>
      <c r="CZ20" s="646">
        <v>100</v>
      </c>
      <c r="DA20" s="646"/>
      <c r="DB20" s="646"/>
      <c r="DC20" s="646"/>
      <c r="DD20" s="614">
        <v>1498407</v>
      </c>
      <c r="DE20" s="609"/>
      <c r="DF20" s="609"/>
      <c r="DG20" s="609"/>
      <c r="DH20" s="609"/>
      <c r="DI20" s="609"/>
      <c r="DJ20" s="609"/>
      <c r="DK20" s="609"/>
      <c r="DL20" s="609"/>
      <c r="DM20" s="609"/>
      <c r="DN20" s="609"/>
      <c r="DO20" s="609"/>
      <c r="DP20" s="610"/>
      <c r="DQ20" s="614">
        <v>5007169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1717117</v>
      </c>
      <c r="S21" s="609"/>
      <c r="T21" s="609"/>
      <c r="U21" s="609"/>
      <c r="V21" s="609"/>
      <c r="W21" s="609"/>
      <c r="X21" s="609"/>
      <c r="Y21" s="610"/>
      <c r="Z21" s="646">
        <v>19.8</v>
      </c>
      <c r="AA21" s="646"/>
      <c r="AB21" s="646"/>
      <c r="AC21" s="646"/>
      <c r="AD21" s="647">
        <v>1556092</v>
      </c>
      <c r="AE21" s="647"/>
      <c r="AF21" s="647"/>
      <c r="AG21" s="647"/>
      <c r="AH21" s="647"/>
      <c r="AI21" s="647"/>
      <c r="AJ21" s="647"/>
      <c r="AK21" s="647"/>
      <c r="AL21" s="611">
        <v>35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9147</v>
      </c>
      <c r="BH21" s="609"/>
      <c r="BI21" s="609"/>
      <c r="BJ21" s="609"/>
      <c r="BK21" s="609"/>
      <c r="BL21" s="609"/>
      <c r="BM21" s="609"/>
      <c r="BN21" s="610"/>
      <c r="BO21" s="646">
        <v>0.4</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1556092</v>
      </c>
      <c r="S22" s="609"/>
      <c r="T22" s="609"/>
      <c r="U22" s="609"/>
      <c r="V22" s="609"/>
      <c r="W22" s="609"/>
      <c r="X22" s="609"/>
      <c r="Y22" s="610"/>
      <c r="Z22" s="646">
        <v>18</v>
      </c>
      <c r="AA22" s="646"/>
      <c r="AB22" s="646"/>
      <c r="AC22" s="646"/>
      <c r="AD22" s="647">
        <v>1556092</v>
      </c>
      <c r="AE22" s="647"/>
      <c r="AF22" s="647"/>
      <c r="AG22" s="647"/>
      <c r="AH22" s="647"/>
      <c r="AI22" s="647"/>
      <c r="AJ22" s="647"/>
      <c r="AK22" s="647"/>
      <c r="AL22" s="611">
        <v>35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161025</v>
      </c>
      <c r="S23" s="609"/>
      <c r="T23" s="609"/>
      <c r="U23" s="609"/>
      <c r="V23" s="609"/>
      <c r="W23" s="609"/>
      <c r="X23" s="609"/>
      <c r="Y23" s="610"/>
      <c r="Z23" s="646">
        <v>1.9</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3658955</v>
      </c>
      <c r="CS24" s="664"/>
      <c r="CT24" s="664"/>
      <c r="CU24" s="664"/>
      <c r="CV24" s="664"/>
      <c r="CW24" s="664"/>
      <c r="CX24" s="664"/>
      <c r="CY24" s="689"/>
      <c r="CZ24" s="690">
        <v>43.7</v>
      </c>
      <c r="DA24" s="672"/>
      <c r="DB24" s="672"/>
      <c r="DC24" s="692"/>
      <c r="DD24" s="688">
        <v>2423136</v>
      </c>
      <c r="DE24" s="664"/>
      <c r="DF24" s="664"/>
      <c r="DG24" s="664"/>
      <c r="DH24" s="664"/>
      <c r="DI24" s="664"/>
      <c r="DJ24" s="664"/>
      <c r="DK24" s="689"/>
      <c r="DL24" s="688">
        <v>2255901</v>
      </c>
      <c r="DM24" s="664"/>
      <c r="DN24" s="664"/>
      <c r="DO24" s="664"/>
      <c r="DP24" s="664"/>
      <c r="DQ24" s="664"/>
      <c r="DR24" s="664"/>
      <c r="DS24" s="664"/>
      <c r="DT24" s="664"/>
      <c r="DU24" s="664"/>
      <c r="DV24" s="689"/>
      <c r="DW24" s="690">
        <v>50.8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4549179</v>
      </c>
      <c r="S25" s="609"/>
      <c r="T25" s="609"/>
      <c r="U25" s="609"/>
      <c r="V25" s="609"/>
      <c r="W25" s="609"/>
      <c r="X25" s="609"/>
      <c r="Y25" s="610"/>
      <c r="Z25" s="646">
        <v>52.5</v>
      </c>
      <c r="AA25" s="646"/>
      <c r="AB25" s="646"/>
      <c r="AC25" s="646"/>
      <c r="AD25" s="647">
        <v>4388154</v>
      </c>
      <c r="AE25" s="647"/>
      <c r="AF25" s="647"/>
      <c r="AG25" s="647"/>
      <c r="AH25" s="647"/>
      <c r="AI25" s="647"/>
      <c r="AJ25" s="647"/>
      <c r="AK25" s="647"/>
      <c r="AL25" s="611">
        <v>98.8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1157820</v>
      </c>
      <c r="CS25" s="621"/>
      <c r="CT25" s="621"/>
      <c r="CU25" s="621"/>
      <c r="CV25" s="621"/>
      <c r="CW25" s="621"/>
      <c r="CX25" s="621"/>
      <c r="CY25" s="622"/>
      <c r="CZ25" s="611">
        <v>13.8</v>
      </c>
      <c r="DA25" s="623"/>
      <c r="DB25" s="623"/>
      <c r="DC25" s="624"/>
      <c r="DD25" s="614">
        <v>1024065</v>
      </c>
      <c r="DE25" s="621"/>
      <c r="DF25" s="621"/>
      <c r="DG25" s="621"/>
      <c r="DH25" s="621"/>
      <c r="DI25" s="621"/>
      <c r="DJ25" s="621"/>
      <c r="DK25" s="622"/>
      <c r="DL25" s="614">
        <v>1014838</v>
      </c>
      <c r="DM25" s="621"/>
      <c r="DN25" s="621"/>
      <c r="DO25" s="621"/>
      <c r="DP25" s="621"/>
      <c r="DQ25" s="621"/>
      <c r="DR25" s="621"/>
      <c r="DS25" s="621"/>
      <c r="DT25" s="621"/>
      <c r="DU25" s="621"/>
      <c r="DV25" s="622"/>
      <c r="DW25" s="611">
        <v>22.8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1064</v>
      </c>
      <c r="S26" s="609"/>
      <c r="T26" s="609"/>
      <c r="U26" s="609"/>
      <c r="V26" s="609"/>
      <c r="W26" s="609"/>
      <c r="X26" s="609"/>
      <c r="Y26" s="610"/>
      <c r="Z26" s="646">
        <v>0</v>
      </c>
      <c r="AA26" s="646"/>
      <c r="AB26" s="646"/>
      <c r="AC26" s="646"/>
      <c r="AD26" s="647">
        <v>1064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517664</v>
      </c>
      <c r="CS26" s="609"/>
      <c r="CT26" s="609"/>
      <c r="CU26" s="609"/>
      <c r="CV26" s="609"/>
      <c r="CW26" s="609"/>
      <c r="CX26" s="609"/>
      <c r="CY26" s="610"/>
      <c r="CZ26" s="611">
        <v>6.2</v>
      </c>
      <c r="DA26" s="623"/>
      <c r="DB26" s="623"/>
      <c r="DC26" s="624"/>
      <c r="DD26" s="614">
        <v>436885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41653</v>
      </c>
      <c r="S27" s="609"/>
      <c r="T27" s="609"/>
      <c r="U27" s="609"/>
      <c r="V27" s="609"/>
      <c r="W27" s="609"/>
      <c r="X27" s="609"/>
      <c r="Y27" s="610"/>
      <c r="Z27" s="646">
        <v>0.5</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2282757</v>
      </c>
      <c r="BH27" s="609"/>
      <c r="BI27" s="609"/>
      <c r="BJ27" s="609"/>
      <c r="BK27" s="609"/>
      <c r="BL27" s="609"/>
      <c r="BM27" s="609"/>
      <c r="BN27" s="610"/>
      <c r="BO27" s="646">
        <v>100</v>
      </c>
      <c r="BP27" s="646"/>
      <c r="BQ27" s="646"/>
      <c r="BR27" s="646"/>
      <c r="BS27" s="647">
        <v>79958</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1682487</v>
      </c>
      <c r="CS27" s="621"/>
      <c r="CT27" s="621"/>
      <c r="CU27" s="621"/>
      <c r="CV27" s="621"/>
      <c r="CW27" s="621"/>
      <c r="CX27" s="621"/>
      <c r="CY27" s="622"/>
      <c r="CZ27" s="611">
        <v>20.100000000000001</v>
      </c>
      <c r="DA27" s="623"/>
      <c r="DB27" s="623"/>
      <c r="DC27" s="624"/>
      <c r="DD27" s="614">
        <v>620414</v>
      </c>
      <c r="DE27" s="621"/>
      <c r="DF27" s="621"/>
      <c r="DG27" s="621"/>
      <c r="DH27" s="621"/>
      <c r="DI27" s="621"/>
      <c r="DJ27" s="621"/>
      <c r="DK27" s="622"/>
      <c r="DL27" s="614">
        <v>462406</v>
      </c>
      <c r="DM27" s="621"/>
      <c r="DN27" s="621"/>
      <c r="DO27" s="621"/>
      <c r="DP27" s="621"/>
      <c r="DQ27" s="621"/>
      <c r="DR27" s="621"/>
      <c r="DS27" s="621"/>
      <c r="DT27" s="621"/>
      <c r="DU27" s="621"/>
      <c r="DV27" s="622"/>
      <c r="DW27" s="611">
        <v>10.4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162249</v>
      </c>
      <c r="S28" s="609"/>
      <c r="T28" s="609"/>
      <c r="U28" s="609"/>
      <c r="V28" s="609"/>
      <c r="W28" s="609"/>
      <c r="X28" s="609"/>
      <c r="Y28" s="610"/>
      <c r="Z28" s="646">
        <v>1.9</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818648</v>
      </c>
      <c r="CS28" s="609"/>
      <c r="CT28" s="609"/>
      <c r="CU28" s="609"/>
      <c r="CV28" s="609"/>
      <c r="CW28" s="609"/>
      <c r="CX28" s="609"/>
      <c r="CY28" s="610"/>
      <c r="CZ28" s="611">
        <v>9.8000000000000007</v>
      </c>
      <c r="DA28" s="623"/>
      <c r="DB28" s="623"/>
      <c r="DC28" s="624"/>
      <c r="DD28" s="614">
        <v>778657</v>
      </c>
      <c r="DE28" s="609"/>
      <c r="DF28" s="609"/>
      <c r="DG28" s="609"/>
      <c r="DH28" s="609"/>
      <c r="DI28" s="609"/>
      <c r="DJ28" s="609"/>
      <c r="DK28" s="610"/>
      <c r="DL28" s="614">
        <v>778657</v>
      </c>
      <c r="DM28" s="609"/>
      <c r="DN28" s="609"/>
      <c r="DO28" s="609"/>
      <c r="DP28" s="609"/>
      <c r="DQ28" s="609"/>
      <c r="DR28" s="609"/>
      <c r="DS28" s="609"/>
      <c r="DT28" s="609"/>
      <c r="DU28" s="609"/>
      <c r="DV28" s="610"/>
      <c r="DW28" s="611">
        <v>17.5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6773</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818648</v>
      </c>
      <c r="CS29" s="621"/>
      <c r="CT29" s="621"/>
      <c r="CU29" s="621"/>
      <c r="CV29" s="621"/>
      <c r="CW29" s="621"/>
      <c r="CX29" s="621"/>
      <c r="CY29" s="622"/>
      <c r="CZ29" s="611">
        <v>9.8000000000000007</v>
      </c>
      <c r="DA29" s="623"/>
      <c r="DB29" s="623"/>
      <c r="DC29" s="624"/>
      <c r="DD29" s="614">
        <v>778657</v>
      </c>
      <c r="DE29" s="621"/>
      <c r="DF29" s="621"/>
      <c r="DG29" s="621"/>
      <c r="DH29" s="621"/>
      <c r="DI29" s="621"/>
      <c r="DJ29" s="621"/>
      <c r="DK29" s="622"/>
      <c r="DL29" s="614">
        <v>778657</v>
      </c>
      <c r="DM29" s="621"/>
      <c r="DN29" s="621"/>
      <c r="DO29" s="621"/>
      <c r="DP29" s="621"/>
      <c r="DQ29" s="621"/>
      <c r="DR29" s="621"/>
      <c r="DS29" s="621"/>
      <c r="DT29" s="621"/>
      <c r="DU29" s="621"/>
      <c r="DV29" s="622"/>
      <c r="DW29" s="611">
        <v>17.5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1568094</v>
      </c>
      <c r="S30" s="609"/>
      <c r="T30" s="609"/>
      <c r="U30" s="609"/>
      <c r="V30" s="609"/>
      <c r="W30" s="609"/>
      <c r="X30" s="609"/>
      <c r="Y30" s="610"/>
      <c r="Z30" s="646">
        <v>18.100000000000001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800743</v>
      </c>
      <c r="CS30" s="609"/>
      <c r="CT30" s="609"/>
      <c r="CU30" s="609"/>
      <c r="CV30" s="609"/>
      <c r="CW30" s="609"/>
      <c r="CX30" s="609"/>
      <c r="CY30" s="610"/>
      <c r="CZ30" s="611">
        <v>9.6</v>
      </c>
      <c r="DA30" s="623"/>
      <c r="DB30" s="623"/>
      <c r="DC30" s="624"/>
      <c r="DD30" s="614">
        <v>764311</v>
      </c>
      <c r="DE30" s="609"/>
      <c r="DF30" s="609"/>
      <c r="DG30" s="609"/>
      <c r="DH30" s="609"/>
      <c r="DI30" s="609"/>
      <c r="DJ30" s="609"/>
      <c r="DK30" s="610"/>
      <c r="DL30" s="614">
        <v>764311</v>
      </c>
      <c r="DM30" s="609"/>
      <c r="DN30" s="609"/>
      <c r="DO30" s="609"/>
      <c r="DP30" s="609"/>
      <c r="DQ30" s="609"/>
      <c r="DR30" s="609"/>
      <c r="DS30" s="609"/>
      <c r="DT30" s="609"/>
      <c r="DU30" s="609"/>
      <c r="DV30" s="610"/>
      <c r="DW30" s="611">
        <v>17.2</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98.5</v>
      </c>
      <c r="BN31" s="671"/>
      <c r="BO31" s="671"/>
      <c r="BP31" s="671"/>
      <c r="BQ31" s="673"/>
      <c r="BR31" s="670">
        <v>99.6</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17905</v>
      </c>
      <c r="CS31" s="621"/>
      <c r="CT31" s="621"/>
      <c r="CU31" s="621"/>
      <c r="CV31" s="621"/>
      <c r="CW31" s="621"/>
      <c r="CX31" s="621"/>
      <c r="CY31" s="622"/>
      <c r="CZ31" s="611">
        <v>0.2</v>
      </c>
      <c r="DA31" s="623"/>
      <c r="DB31" s="623"/>
      <c r="DC31" s="624"/>
      <c r="DD31" s="614">
        <v>14346</v>
      </c>
      <c r="DE31" s="621"/>
      <c r="DF31" s="621"/>
      <c r="DG31" s="621"/>
      <c r="DH31" s="621"/>
      <c r="DI31" s="621"/>
      <c r="DJ31" s="621"/>
      <c r="DK31" s="622"/>
      <c r="DL31" s="614">
        <v>14346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535800</v>
      </c>
      <c r="S32" s="609"/>
      <c r="T32" s="609"/>
      <c r="U32" s="609"/>
      <c r="V32" s="609"/>
      <c r="W32" s="609"/>
      <c r="X32" s="609"/>
      <c r="Y32" s="610"/>
      <c r="Z32" s="646">
        <v>6.2</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97.6</v>
      </c>
      <c r="BN32" s="621"/>
      <c r="BO32" s="621"/>
      <c r="BP32" s="621"/>
      <c r="BQ32" s="644"/>
      <c r="BR32" s="674">
        <v>99.4</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83934</v>
      </c>
      <c r="S33" s="609"/>
      <c r="T33" s="609"/>
      <c r="U33" s="609"/>
      <c r="V33" s="609"/>
      <c r="W33" s="609"/>
      <c r="X33" s="609"/>
      <c r="Y33" s="610"/>
      <c r="Z33" s="646">
        <v>1</v>
      </c>
      <c r="AA33" s="646"/>
      <c r="AB33" s="646"/>
      <c r="AC33" s="646"/>
      <c r="AD33" s="647">
        <v>51016</v>
      </c>
      <c r="AE33" s="647"/>
      <c r="AF33" s="647"/>
      <c r="AG33" s="647"/>
      <c r="AH33" s="647"/>
      <c r="AI33" s="647"/>
      <c r="AJ33" s="647"/>
      <c r="AK33" s="647"/>
      <c r="AL33" s="611">
        <v>1.1000000000000001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99</v>
      </c>
      <c r="BN33" s="593"/>
      <c r="BO33" s="593"/>
      <c r="BP33" s="593"/>
      <c r="BQ33" s="656"/>
      <c r="BR33" s="669">
        <v>99.7</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3174623</v>
      </c>
      <c r="CS33" s="621"/>
      <c r="CT33" s="621"/>
      <c r="CU33" s="621"/>
      <c r="CV33" s="621"/>
      <c r="CW33" s="621"/>
      <c r="CX33" s="621"/>
      <c r="CY33" s="622"/>
      <c r="CZ33" s="611">
        <v>37.9</v>
      </c>
      <c r="DA33" s="623"/>
      <c r="DB33" s="623"/>
      <c r="DC33" s="624"/>
      <c r="DD33" s="614">
        <v>2367642</v>
      </c>
      <c r="DE33" s="621"/>
      <c r="DF33" s="621"/>
      <c r="DG33" s="621"/>
      <c r="DH33" s="621"/>
      <c r="DI33" s="621"/>
      <c r="DJ33" s="621"/>
      <c r="DK33" s="622"/>
      <c r="DL33" s="614">
        <v>1724061</v>
      </c>
      <c r="DM33" s="621"/>
      <c r="DN33" s="621"/>
      <c r="DO33" s="621"/>
      <c r="DP33" s="621"/>
      <c r="DQ33" s="621"/>
      <c r="DR33" s="621"/>
      <c r="DS33" s="621"/>
      <c r="DT33" s="621"/>
      <c r="DU33" s="621"/>
      <c r="DV33" s="622"/>
      <c r="DW33" s="611">
        <v>38.799999999999997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5023</v>
      </c>
      <c r="S34" s="609"/>
      <c r="T34" s="609"/>
      <c r="U34" s="609"/>
      <c r="V34" s="609"/>
      <c r="W34" s="609"/>
      <c r="X34" s="609"/>
      <c r="Y34" s="610"/>
      <c r="Z34" s="646">
        <v>0.1</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997256</v>
      </c>
      <c r="CS34" s="609"/>
      <c r="CT34" s="609"/>
      <c r="CU34" s="609"/>
      <c r="CV34" s="609"/>
      <c r="CW34" s="609"/>
      <c r="CX34" s="609"/>
      <c r="CY34" s="610"/>
      <c r="CZ34" s="611">
        <v>11.9</v>
      </c>
      <c r="DA34" s="623"/>
      <c r="DB34" s="623"/>
      <c r="DC34" s="624"/>
      <c r="DD34" s="614">
        <v>740844</v>
      </c>
      <c r="DE34" s="609"/>
      <c r="DF34" s="609"/>
      <c r="DG34" s="609"/>
      <c r="DH34" s="609"/>
      <c r="DI34" s="609"/>
      <c r="DJ34" s="609"/>
      <c r="DK34" s="610"/>
      <c r="DL34" s="614">
        <v>634917</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366127</v>
      </c>
      <c r="S35" s="609"/>
      <c r="T35" s="609"/>
      <c r="U35" s="609"/>
      <c r="V35" s="609"/>
      <c r="W35" s="609"/>
      <c r="X35" s="609"/>
      <c r="Y35" s="610"/>
      <c r="Z35" s="646">
        <v>4.2</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108551</v>
      </c>
      <c r="CS35" s="621"/>
      <c r="CT35" s="621"/>
      <c r="CU35" s="621"/>
      <c r="CV35" s="621"/>
      <c r="CW35" s="621"/>
      <c r="CX35" s="621"/>
      <c r="CY35" s="622"/>
      <c r="CZ35" s="611">
        <v>1.3</v>
      </c>
      <c r="DA35" s="623"/>
      <c r="DB35" s="623"/>
      <c r="DC35" s="624"/>
      <c r="DD35" s="614">
        <v>84344</v>
      </c>
      <c r="DE35" s="621"/>
      <c r="DF35" s="621"/>
      <c r="DG35" s="621"/>
      <c r="DH35" s="621"/>
      <c r="DI35" s="621"/>
      <c r="DJ35" s="621"/>
      <c r="DK35" s="622"/>
      <c r="DL35" s="614">
        <v>84344</v>
      </c>
      <c r="DM35" s="621"/>
      <c r="DN35" s="621"/>
      <c r="DO35" s="621"/>
      <c r="DP35" s="621"/>
      <c r="DQ35" s="621"/>
      <c r="DR35" s="621"/>
      <c r="DS35" s="621"/>
      <c r="DT35" s="621"/>
      <c r="DU35" s="621"/>
      <c r="DV35" s="622"/>
      <c r="DW35" s="611">
        <v>1.9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775665</v>
      </c>
      <c r="S36" s="609"/>
      <c r="T36" s="609"/>
      <c r="U36" s="609"/>
      <c r="V36" s="609"/>
      <c r="W36" s="609"/>
      <c r="X36" s="609"/>
      <c r="Y36" s="610"/>
      <c r="Z36" s="646">
        <v>9</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1059247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2353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718753</v>
      </c>
      <c r="CS36" s="609"/>
      <c r="CT36" s="609"/>
      <c r="CU36" s="609"/>
      <c r="CV36" s="609"/>
      <c r="CW36" s="609"/>
      <c r="CX36" s="609"/>
      <c r="CY36" s="610"/>
      <c r="CZ36" s="611">
        <v>8.6</v>
      </c>
      <c r="DA36" s="623"/>
      <c r="DB36" s="623"/>
      <c r="DC36" s="624"/>
      <c r="DD36" s="614">
        <v>668585</v>
      </c>
      <c r="DE36" s="609"/>
      <c r="DF36" s="609"/>
      <c r="DG36" s="609"/>
      <c r="DH36" s="609"/>
      <c r="DI36" s="609"/>
      <c r="DJ36" s="609"/>
      <c r="DK36" s="610"/>
      <c r="DL36" s="614">
        <v>576800</v>
      </c>
      <c r="DM36" s="609"/>
      <c r="DN36" s="609"/>
      <c r="DO36" s="609"/>
      <c r="DP36" s="609"/>
      <c r="DQ36" s="609"/>
      <c r="DR36" s="609"/>
      <c r="DS36" s="609"/>
      <c r="DT36" s="609"/>
      <c r="DU36" s="609"/>
      <c r="DV36" s="610"/>
      <c r="DW36" s="611">
        <v>13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143331</v>
      </c>
      <c r="S37" s="609"/>
      <c r="T37" s="609"/>
      <c r="U37" s="609"/>
      <c r="V37" s="609"/>
      <c r="W37" s="609"/>
      <c r="X37" s="609"/>
      <c r="Y37" s="610"/>
      <c r="Z37" s="646">
        <v>1.7</v>
      </c>
      <c r="AA37" s="646"/>
      <c r="AB37" s="646"/>
      <c r="AC37" s="646"/>
      <c r="AD37" s="647">
        <v>2600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187151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-12672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131315</v>
      </c>
      <c r="CS37" s="621"/>
      <c r="CT37" s="621"/>
      <c r="CU37" s="621"/>
      <c r="CV37" s="621"/>
      <c r="CW37" s="621"/>
      <c r="CX37" s="621"/>
      <c r="CY37" s="622"/>
      <c r="CZ37" s="611">
        <v>1.6</v>
      </c>
      <c r="DA37" s="623"/>
      <c r="DB37" s="623"/>
      <c r="DC37" s="624"/>
      <c r="DD37" s="614">
        <v>131289</v>
      </c>
      <c r="DE37" s="621"/>
      <c r="DF37" s="621"/>
      <c r="DG37" s="621"/>
      <c r="DH37" s="621"/>
      <c r="DI37" s="621"/>
      <c r="DJ37" s="621"/>
      <c r="DK37" s="622"/>
      <c r="DL37" s="614">
        <v>129549</v>
      </c>
      <c r="DM37" s="621"/>
      <c r="DN37" s="621"/>
      <c r="DO37" s="621"/>
      <c r="DP37" s="621"/>
      <c r="DQ37" s="621"/>
      <c r="DR37" s="621"/>
      <c r="DS37" s="621"/>
      <c r="DT37" s="621"/>
      <c r="DU37" s="621"/>
      <c r="DV37" s="622"/>
      <c r="DW37" s="611">
        <v>2.9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423300</v>
      </c>
      <c r="S38" s="609"/>
      <c r="T38" s="609"/>
      <c r="U38" s="609"/>
      <c r="V38" s="609"/>
      <c r="W38" s="609"/>
      <c r="X38" s="609"/>
      <c r="Y38" s="610"/>
      <c r="Z38" s="646">
        <v>4.9000000000000004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872096</v>
      </c>
      <c r="CS38" s="609"/>
      <c r="CT38" s="609"/>
      <c r="CU38" s="609"/>
      <c r="CV38" s="609"/>
      <c r="CW38" s="609"/>
      <c r="CX38" s="609"/>
      <c r="CY38" s="610"/>
      <c r="CZ38" s="611">
        <v>10.4</v>
      </c>
      <c r="DA38" s="623"/>
      <c r="DB38" s="623"/>
      <c r="DC38" s="624"/>
      <c r="DD38" s="614">
        <v>440735</v>
      </c>
      <c r="DE38" s="609"/>
      <c r="DF38" s="609"/>
      <c r="DG38" s="609"/>
      <c r="DH38" s="609"/>
      <c r="DI38" s="609"/>
      <c r="DJ38" s="609"/>
      <c r="DK38" s="610"/>
      <c r="DL38" s="614">
        <v>423718</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414822</v>
      </c>
      <c r="CS39" s="621"/>
      <c r="CT39" s="621"/>
      <c r="CU39" s="621"/>
      <c r="CV39" s="621"/>
      <c r="CW39" s="621"/>
      <c r="CX39" s="621"/>
      <c r="CY39" s="622"/>
      <c r="CZ39" s="611">
        <v>5</v>
      </c>
      <c r="DA39" s="623"/>
      <c r="DB39" s="623"/>
      <c r="DC39" s="624"/>
      <c r="DD39" s="614">
        <v>408989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63145</v>
      </c>
      <c r="CS40" s="609"/>
      <c r="CT40" s="609"/>
      <c r="CU40" s="609"/>
      <c r="CV40" s="609"/>
      <c r="CW40" s="609"/>
      <c r="CX40" s="609"/>
      <c r="CY40" s="610"/>
      <c r="CZ40" s="611">
        <v>0.8</v>
      </c>
      <c r="DA40" s="623"/>
      <c r="DB40" s="623"/>
      <c r="DC40" s="624"/>
      <c r="DD40" s="614">
        <v>24145</v>
      </c>
      <c r="DE40" s="609"/>
      <c r="DF40" s="609"/>
      <c r="DG40" s="609"/>
      <c r="DH40" s="609"/>
      <c r="DI40" s="609"/>
      <c r="DJ40" s="609"/>
      <c r="DK40" s="610"/>
      <c r="DL40" s="614">
        <v>4282</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8662192</v>
      </c>
      <c r="S41" s="633"/>
      <c r="T41" s="633"/>
      <c r="U41" s="633"/>
      <c r="V41" s="633"/>
      <c r="W41" s="633"/>
      <c r="X41" s="633"/>
      <c r="Y41" s="636"/>
      <c r="Z41" s="637">
        <v>100</v>
      </c>
      <c r="AA41" s="637"/>
      <c r="AB41" s="637"/>
      <c r="AC41" s="637"/>
      <c r="AD41" s="638">
        <v>4442834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106515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765581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418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1535747</v>
      </c>
      <c r="CS42" s="621"/>
      <c r="CT42" s="621"/>
      <c r="CU42" s="621"/>
      <c r="CV42" s="621"/>
      <c r="CW42" s="621"/>
      <c r="CX42" s="621"/>
      <c r="CY42" s="622"/>
      <c r="CZ42" s="611">
        <v>18.3</v>
      </c>
      <c r="DA42" s="623"/>
      <c r="DB42" s="623"/>
      <c r="DC42" s="624"/>
      <c r="DD42" s="614">
        <v>216391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53665</v>
      </c>
      <c r="CS43" s="621"/>
      <c r="CT43" s="621"/>
      <c r="CU43" s="621"/>
      <c r="CV43" s="621"/>
      <c r="CW43" s="621"/>
      <c r="CX43" s="621"/>
      <c r="CY43" s="622"/>
      <c r="CZ43" s="611">
        <v>0.6</v>
      </c>
      <c r="DA43" s="623"/>
      <c r="DB43" s="623"/>
      <c r="DC43" s="624"/>
      <c r="DD43" s="614">
        <v>53064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1498407</v>
      </c>
      <c r="CS44" s="609"/>
      <c r="CT44" s="609"/>
      <c r="CU44" s="609"/>
      <c r="CV44" s="609"/>
      <c r="CW44" s="609"/>
      <c r="CX44" s="609"/>
      <c r="CY44" s="610"/>
      <c r="CZ44" s="611">
        <v>17.899999999999999</v>
      </c>
      <c r="DA44" s="612"/>
      <c r="DB44" s="612"/>
      <c r="DC44" s="613"/>
      <c r="DD44" s="614">
        <v>214916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834808</v>
      </c>
      <c r="CS45" s="621"/>
      <c r="CT45" s="621"/>
      <c r="CU45" s="621"/>
      <c r="CV45" s="621"/>
      <c r="CW45" s="621"/>
      <c r="CX45" s="621"/>
      <c r="CY45" s="622"/>
      <c r="CZ45" s="611">
        <v>10</v>
      </c>
      <c r="DA45" s="623"/>
      <c r="DB45" s="623"/>
      <c r="DC45" s="624"/>
      <c r="DD45" s="614">
        <v>72417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487122</v>
      </c>
      <c r="CS46" s="609"/>
      <c r="CT46" s="609"/>
      <c r="CU46" s="609"/>
      <c r="CV46" s="609"/>
      <c r="CW46" s="609"/>
      <c r="CX46" s="609"/>
      <c r="CY46" s="610"/>
      <c r="CZ46" s="611">
        <v>5.8</v>
      </c>
      <c r="DA46" s="612"/>
      <c r="DB46" s="612"/>
      <c r="DC46" s="613"/>
      <c r="DD46" s="614">
        <v>99989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37340</v>
      </c>
      <c r="CS47" s="621"/>
      <c r="CT47" s="621"/>
      <c r="CU47" s="621"/>
      <c r="CV47" s="621"/>
      <c r="CW47" s="621"/>
      <c r="CX47" s="621"/>
      <c r="CY47" s="622"/>
      <c r="CZ47" s="611">
        <v>0.4</v>
      </c>
      <c r="DA47" s="623"/>
      <c r="DB47" s="623"/>
      <c r="DC47" s="624"/>
      <c r="DD47" s="614">
        <v>1475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8369325</v>
      </c>
      <c r="CS49" s="593"/>
      <c r="CT49" s="593"/>
      <c r="CU49" s="593"/>
      <c r="CV49" s="593"/>
      <c r="CW49" s="593"/>
      <c r="CX49" s="593"/>
      <c r="CY49" s="594"/>
      <c r="CZ49" s="595">
        <v>100</v>
      </c>
      <c r="DA49" s="596"/>
      <c r="DB49" s="596"/>
      <c r="DC49" s="597"/>
      <c r="DD49" s="598">
        <v>5007169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larpFEtKt5C7sM9TyaCa1TfWbTkNQwDCu01TW8b/h6YktlCmqo54n39jq44T/IX5UBpJC7pB1Rt1aF5OL5KQ==" saltValue="JMB0jAXfsnUeKxy213le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8662</v>
      </c>
      <c r="R7" s="1090"/>
      <c r="S7" s="1090"/>
      <c r="T7" s="1090"/>
      <c r="U7" s="1090"/>
      <c r="V7" s="1090">
        <v>8369</v>
      </c>
      <c r="W7" s="1090"/>
      <c r="X7" s="1090"/>
      <c r="Y7" s="1090"/>
      <c r="Z7" s="1090"/>
      <c r="AA7" s="1090">
        <v>293</v>
      </c>
      <c r="AB7" s="1090"/>
      <c r="AC7" s="1090"/>
      <c r="AD7" s="1090"/>
      <c r="AE7" s="1091"/>
      <c r="AF7" s="1092">
        <v>85</v>
      </c>
      <c r="AG7" s="1093"/>
      <c r="AH7" s="1093"/>
      <c r="AI7" s="1093"/>
      <c r="AJ7" s="1094"/>
      <c r="AK7" s="1095">
        <v>366</v>
      </c>
      <c r="AL7" s="1096"/>
      <c r="AM7" s="1096"/>
      <c r="AN7" s="1096"/>
      <c r="AO7" s="1096"/>
      <c r="AP7" s="1096">
        <v>6769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548</v>
      </c>
      <c r="BS7" s="1086" t="s">
        <v>549</v>
      </c>
      <c r="BT7" s="1087"/>
      <c r="BU7" s="1087"/>
      <c r="BV7" s="1087"/>
      <c r="BW7" s="1087"/>
      <c r="BX7" s="1087"/>
      <c r="BY7" s="1087"/>
      <c r="BZ7" s="1087"/>
      <c r="CA7" s="1087"/>
      <c r="CB7" s="1087"/>
      <c r="CC7" s="1087"/>
      <c r="CD7" s="1087"/>
      <c r="CE7" s="1087"/>
      <c r="CF7" s="1087"/>
      <c r="CG7" s="1099"/>
      <c r="CH7" s="1083">
        <v>0</v>
      </c>
      <c r="CI7" s="1084"/>
      <c r="CJ7" s="1084"/>
      <c r="CK7" s="1084"/>
      <c r="CL7" s="1085"/>
      <c r="CM7" s="1083">
        <v>81</v>
      </c>
      <c r="CN7" s="1084"/>
      <c r="CO7" s="1084"/>
      <c r="CP7" s="1084"/>
      <c r="CQ7" s="1085"/>
      <c r="CR7" s="1083">
        <v>5</v>
      </c>
      <c r="CS7" s="1084"/>
      <c r="CT7" s="1084"/>
      <c r="CU7" s="1084"/>
      <c r="CV7" s="1085"/>
      <c r="CW7" s="1083" t="s">
        <v>541</v>
      </c>
      <c r="CX7" s="1084"/>
      <c r="CY7" s="1084"/>
      <c r="CZ7" s="1084"/>
      <c r="DA7" s="1085"/>
      <c r="DB7" s="1083" t="s">
        <v>541</v>
      </c>
      <c r="DC7" s="1084"/>
      <c r="DD7" s="1084"/>
      <c r="DE7" s="1084"/>
      <c r="DF7" s="1085"/>
      <c r="DG7" s="1083" t="s">
        <v>541</v>
      </c>
      <c r="DH7" s="1084"/>
      <c r="DI7" s="1084"/>
      <c r="DJ7" s="1084"/>
      <c r="DK7" s="1085"/>
      <c r="DL7" s="1083" t="s">
        <v>541</v>
      </c>
      <c r="DM7" s="1084"/>
      <c r="DN7" s="1084"/>
      <c r="DO7" s="1084"/>
      <c r="DP7" s="1085"/>
      <c r="DQ7" s="1083" t="s">
        <v>541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8662</v>
      </c>
      <c r="R23" s="1048"/>
      <c r="S23" s="1048"/>
      <c r="T23" s="1048"/>
      <c r="U23" s="1048"/>
      <c r="V23" s="1048">
        <v>8369</v>
      </c>
      <c r="W23" s="1048"/>
      <c r="X23" s="1048"/>
      <c r="Y23" s="1048"/>
      <c r="Z23" s="1048"/>
      <c r="AA23" s="1048">
        <v>293</v>
      </c>
      <c r="AB23" s="1048"/>
      <c r="AC23" s="1048"/>
      <c r="AD23" s="1048"/>
      <c r="AE23" s="1055"/>
      <c r="AF23" s="1056">
        <v>85</v>
      </c>
      <c r="AG23" s="1048"/>
      <c r="AH23" s="1048"/>
      <c r="AI23" s="1048"/>
      <c r="AJ23" s="1057"/>
      <c r="AK23" s="1058"/>
      <c r="AL23" s="1059"/>
      <c r="AM23" s="1059"/>
      <c r="AN23" s="1059"/>
      <c r="AO23" s="1059"/>
      <c r="AP23" s="1048">
        <v>6769</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1155</v>
      </c>
      <c r="R28" s="1038"/>
      <c r="S28" s="1038"/>
      <c r="T28" s="1038"/>
      <c r="U28" s="1038"/>
      <c r="V28" s="1038">
        <v>1153</v>
      </c>
      <c r="W28" s="1038"/>
      <c r="X28" s="1038"/>
      <c r="Y28" s="1038"/>
      <c r="Z28" s="1038"/>
      <c r="AA28" s="1038">
        <v>2</v>
      </c>
      <c r="AB28" s="1038"/>
      <c r="AC28" s="1038"/>
      <c r="AD28" s="1038"/>
      <c r="AE28" s="1039"/>
      <c r="AF28" s="1040">
        <v>2</v>
      </c>
      <c r="AG28" s="1038"/>
      <c r="AH28" s="1038"/>
      <c r="AI28" s="1038"/>
      <c r="AJ28" s="1041"/>
      <c r="AK28" s="1029">
        <v>122</v>
      </c>
      <c r="AL28" s="1030"/>
      <c r="AM28" s="1030"/>
      <c r="AN28" s="1030"/>
      <c r="AO28" s="1030"/>
      <c r="AP28" s="1030" t="s">
        <v>541</v>
      </c>
      <c r="AQ28" s="1030"/>
      <c r="AR28" s="1030"/>
      <c r="AS28" s="1030"/>
      <c r="AT28" s="1030"/>
      <c r="AU28" s="1030" t="s">
        <v>541</v>
      </c>
      <c r="AV28" s="1030"/>
      <c r="AW28" s="1030"/>
      <c r="AX28" s="1030"/>
      <c r="AY28" s="1030"/>
      <c r="AZ28" s="1031" t="s">
        <v>541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1372</v>
      </c>
      <c r="R29" s="1026"/>
      <c r="S29" s="1026"/>
      <c r="T29" s="1026"/>
      <c r="U29" s="1026"/>
      <c r="V29" s="1026">
        <v>1309</v>
      </c>
      <c r="W29" s="1026"/>
      <c r="X29" s="1026"/>
      <c r="Y29" s="1026"/>
      <c r="Z29" s="1026"/>
      <c r="AA29" s="1026">
        <v>63</v>
      </c>
      <c r="AB29" s="1026"/>
      <c r="AC29" s="1026"/>
      <c r="AD29" s="1026"/>
      <c r="AE29" s="1027"/>
      <c r="AF29" s="1022">
        <v>63</v>
      </c>
      <c r="AG29" s="1023"/>
      <c r="AH29" s="1023"/>
      <c r="AI29" s="1023"/>
      <c r="AJ29" s="1024"/>
      <c r="AK29" s="967">
        <v>188</v>
      </c>
      <c r="AL29" s="958"/>
      <c r="AM29" s="958"/>
      <c r="AN29" s="958"/>
      <c r="AO29" s="958"/>
      <c r="AP29" s="958" t="s">
        <v>541</v>
      </c>
      <c r="AQ29" s="958"/>
      <c r="AR29" s="958"/>
      <c r="AS29" s="958"/>
      <c r="AT29" s="958"/>
      <c r="AU29" s="958" t="s">
        <v>541</v>
      </c>
      <c r="AV29" s="958"/>
      <c r="AW29" s="958"/>
      <c r="AX29" s="958"/>
      <c r="AY29" s="958"/>
      <c r="AZ29" s="1028" t="s">
        <v>541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225</v>
      </c>
      <c r="R30" s="1026"/>
      <c r="S30" s="1026"/>
      <c r="T30" s="1026"/>
      <c r="U30" s="1026"/>
      <c r="V30" s="1026">
        <v>223</v>
      </c>
      <c r="W30" s="1026"/>
      <c r="X30" s="1026"/>
      <c r="Y30" s="1026"/>
      <c r="Z30" s="1026"/>
      <c r="AA30" s="1026">
        <v>1</v>
      </c>
      <c r="AB30" s="1026"/>
      <c r="AC30" s="1026"/>
      <c r="AD30" s="1026"/>
      <c r="AE30" s="1027"/>
      <c r="AF30" s="1022">
        <v>1</v>
      </c>
      <c r="AG30" s="1023"/>
      <c r="AH30" s="1023"/>
      <c r="AI30" s="1023"/>
      <c r="AJ30" s="1024"/>
      <c r="AK30" s="967">
        <v>46</v>
      </c>
      <c r="AL30" s="958"/>
      <c r="AM30" s="958"/>
      <c r="AN30" s="958"/>
      <c r="AO30" s="958"/>
      <c r="AP30" s="958" t="s">
        <v>541</v>
      </c>
      <c r="AQ30" s="958"/>
      <c r="AR30" s="958"/>
      <c r="AS30" s="958"/>
      <c r="AT30" s="958"/>
      <c r="AU30" s="958" t="s">
        <v>541</v>
      </c>
      <c r="AV30" s="958"/>
      <c r="AW30" s="958"/>
      <c r="AX30" s="958"/>
      <c r="AY30" s="958"/>
      <c r="AZ30" s="1028" t="s">
        <v>541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499</v>
      </c>
      <c r="R31" s="1026"/>
      <c r="S31" s="1026"/>
      <c r="T31" s="1026"/>
      <c r="U31" s="1026"/>
      <c r="V31" s="1026">
        <v>458</v>
      </c>
      <c r="W31" s="1026"/>
      <c r="X31" s="1026"/>
      <c r="Y31" s="1026"/>
      <c r="Z31" s="1026"/>
      <c r="AA31" s="1026">
        <v>40</v>
      </c>
      <c r="AB31" s="1026"/>
      <c r="AC31" s="1026"/>
      <c r="AD31" s="1026"/>
      <c r="AE31" s="1027"/>
      <c r="AF31" s="1022">
        <v>20</v>
      </c>
      <c r="AG31" s="1023"/>
      <c r="AH31" s="1023"/>
      <c r="AI31" s="1023"/>
      <c r="AJ31" s="1024"/>
      <c r="AK31" s="967">
        <v>187</v>
      </c>
      <c r="AL31" s="958"/>
      <c r="AM31" s="958"/>
      <c r="AN31" s="958"/>
      <c r="AO31" s="958"/>
      <c r="AP31" s="958">
        <v>2165</v>
      </c>
      <c r="AQ31" s="958"/>
      <c r="AR31" s="958"/>
      <c r="AS31" s="958"/>
      <c r="AT31" s="958"/>
      <c r="AU31" s="958">
        <v>1145</v>
      </c>
      <c r="AV31" s="958"/>
      <c r="AW31" s="958"/>
      <c r="AX31" s="958"/>
      <c r="AY31" s="958"/>
      <c r="AZ31" s="1028" t="s">
        <v>541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87</v>
      </c>
      <c r="AG63" s="946"/>
      <c r="AH63" s="946"/>
      <c r="AI63" s="946"/>
      <c r="AJ63" s="1009"/>
      <c r="AK63" s="1010"/>
      <c r="AL63" s="950"/>
      <c r="AM63" s="950"/>
      <c r="AN63" s="950"/>
      <c r="AO63" s="950"/>
      <c r="AP63" s="946">
        <v>2165</v>
      </c>
      <c r="AQ63" s="946"/>
      <c r="AR63" s="946"/>
      <c r="AS63" s="946"/>
      <c r="AT63" s="946"/>
      <c r="AU63" s="946">
        <v>1145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542</v>
      </c>
      <c r="C68" s="973"/>
      <c r="D68" s="973"/>
      <c r="E68" s="973"/>
      <c r="F68" s="973"/>
      <c r="G68" s="973"/>
      <c r="H68" s="973"/>
      <c r="I68" s="973"/>
      <c r="J68" s="973"/>
      <c r="K68" s="973"/>
      <c r="L68" s="973"/>
      <c r="M68" s="973"/>
      <c r="N68" s="973"/>
      <c r="O68" s="973"/>
      <c r="P68" s="974"/>
      <c r="Q68" s="975">
        <v>554</v>
      </c>
      <c r="R68" s="969"/>
      <c r="S68" s="969"/>
      <c r="T68" s="969"/>
      <c r="U68" s="969"/>
      <c r="V68" s="969">
        <v>508</v>
      </c>
      <c r="W68" s="969"/>
      <c r="X68" s="969"/>
      <c r="Y68" s="969"/>
      <c r="Z68" s="969"/>
      <c r="AA68" s="969">
        <v>45</v>
      </c>
      <c r="AB68" s="969"/>
      <c r="AC68" s="969"/>
      <c r="AD68" s="969"/>
      <c r="AE68" s="969"/>
      <c r="AF68" s="969">
        <v>38</v>
      </c>
      <c r="AG68" s="969"/>
      <c r="AH68" s="969"/>
      <c r="AI68" s="969"/>
      <c r="AJ68" s="969"/>
      <c r="AK68" s="969" t="s">
        <v>541</v>
      </c>
      <c r="AL68" s="969"/>
      <c r="AM68" s="969"/>
      <c r="AN68" s="969"/>
      <c r="AO68" s="969"/>
      <c r="AP68" s="969" t="s">
        <v>541</v>
      </c>
      <c r="AQ68" s="969"/>
      <c r="AR68" s="969"/>
      <c r="AS68" s="969"/>
      <c r="AT68" s="969"/>
      <c r="AU68" s="969" t="s">
        <v>541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543</v>
      </c>
      <c r="C69" s="962"/>
      <c r="D69" s="962"/>
      <c r="E69" s="962"/>
      <c r="F69" s="962"/>
      <c r="G69" s="962"/>
      <c r="H69" s="962"/>
      <c r="I69" s="962"/>
      <c r="J69" s="962"/>
      <c r="K69" s="962"/>
      <c r="L69" s="962"/>
      <c r="M69" s="962"/>
      <c r="N69" s="962"/>
      <c r="O69" s="962"/>
      <c r="P69" s="963"/>
      <c r="Q69" s="964">
        <v>1264</v>
      </c>
      <c r="R69" s="958"/>
      <c r="S69" s="958"/>
      <c r="T69" s="958"/>
      <c r="U69" s="958"/>
      <c r="V69" s="958">
        <v>1217</v>
      </c>
      <c r="W69" s="958"/>
      <c r="X69" s="958"/>
      <c r="Y69" s="958"/>
      <c r="Z69" s="958"/>
      <c r="AA69" s="958">
        <v>46</v>
      </c>
      <c r="AB69" s="958"/>
      <c r="AC69" s="958"/>
      <c r="AD69" s="958"/>
      <c r="AE69" s="958"/>
      <c r="AF69" s="958">
        <v>46</v>
      </c>
      <c r="AG69" s="958"/>
      <c r="AH69" s="958"/>
      <c r="AI69" s="958"/>
      <c r="AJ69" s="958"/>
      <c r="AK69" s="958" t="s">
        <v>541</v>
      </c>
      <c r="AL69" s="958"/>
      <c r="AM69" s="958"/>
      <c r="AN69" s="958"/>
      <c r="AO69" s="958"/>
      <c r="AP69" s="958">
        <v>1302</v>
      </c>
      <c r="AQ69" s="958"/>
      <c r="AR69" s="958"/>
      <c r="AS69" s="958"/>
      <c r="AT69" s="958"/>
      <c r="AU69" s="958">
        <v>143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544</v>
      </c>
      <c r="C70" s="962"/>
      <c r="D70" s="962"/>
      <c r="E70" s="962"/>
      <c r="F70" s="962"/>
      <c r="G70" s="962"/>
      <c r="H70" s="962"/>
      <c r="I70" s="962"/>
      <c r="J70" s="962"/>
      <c r="K70" s="962"/>
      <c r="L70" s="962"/>
      <c r="M70" s="962"/>
      <c r="N70" s="962"/>
      <c r="O70" s="962"/>
      <c r="P70" s="963"/>
      <c r="Q70" s="964">
        <v>0</v>
      </c>
      <c r="R70" s="958"/>
      <c r="S70" s="958"/>
      <c r="T70" s="958"/>
      <c r="U70" s="958"/>
      <c r="V70" s="958" t="s">
        <v>541</v>
      </c>
      <c r="W70" s="958"/>
      <c r="X70" s="958"/>
      <c r="Y70" s="958"/>
      <c r="Z70" s="958"/>
      <c r="AA70" s="958">
        <v>0</v>
      </c>
      <c r="AB70" s="958"/>
      <c r="AC70" s="958"/>
      <c r="AD70" s="958"/>
      <c r="AE70" s="958"/>
      <c r="AF70" s="958">
        <v>0</v>
      </c>
      <c r="AG70" s="958"/>
      <c r="AH70" s="958"/>
      <c r="AI70" s="958"/>
      <c r="AJ70" s="958"/>
      <c r="AK70" s="958" t="s">
        <v>541</v>
      </c>
      <c r="AL70" s="958"/>
      <c r="AM70" s="958"/>
      <c r="AN70" s="958"/>
      <c r="AO70" s="958"/>
      <c r="AP70" s="958" t="s">
        <v>541</v>
      </c>
      <c r="AQ70" s="958"/>
      <c r="AR70" s="958"/>
      <c r="AS70" s="958"/>
      <c r="AT70" s="958"/>
      <c r="AU70" s="958" t="s">
        <v>541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545</v>
      </c>
      <c r="C71" s="962"/>
      <c r="D71" s="962"/>
      <c r="E71" s="962"/>
      <c r="F71" s="962"/>
      <c r="G71" s="962"/>
      <c r="H71" s="962"/>
      <c r="I71" s="962"/>
      <c r="J71" s="962"/>
      <c r="K71" s="962"/>
      <c r="L71" s="962"/>
      <c r="M71" s="962"/>
      <c r="N71" s="962"/>
      <c r="O71" s="962"/>
      <c r="P71" s="963"/>
      <c r="Q71" s="964">
        <v>1693</v>
      </c>
      <c r="R71" s="958"/>
      <c r="S71" s="958"/>
      <c r="T71" s="958"/>
      <c r="U71" s="958"/>
      <c r="V71" s="958">
        <v>1693</v>
      </c>
      <c r="W71" s="958"/>
      <c r="X71" s="958"/>
      <c r="Y71" s="958"/>
      <c r="Z71" s="958"/>
      <c r="AA71" s="958">
        <v>0</v>
      </c>
      <c r="AB71" s="958"/>
      <c r="AC71" s="958"/>
      <c r="AD71" s="958"/>
      <c r="AE71" s="958"/>
      <c r="AF71" s="958">
        <v>0</v>
      </c>
      <c r="AG71" s="958"/>
      <c r="AH71" s="958"/>
      <c r="AI71" s="958"/>
      <c r="AJ71" s="958"/>
      <c r="AK71" s="958">
        <v>130</v>
      </c>
      <c r="AL71" s="958"/>
      <c r="AM71" s="958"/>
      <c r="AN71" s="958"/>
      <c r="AO71" s="958"/>
      <c r="AP71" s="958" t="s">
        <v>541</v>
      </c>
      <c r="AQ71" s="958"/>
      <c r="AR71" s="958"/>
      <c r="AS71" s="958"/>
      <c r="AT71" s="958"/>
      <c r="AU71" s="958" t="s">
        <v>541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546</v>
      </c>
      <c r="C72" s="962"/>
      <c r="D72" s="962"/>
      <c r="E72" s="962"/>
      <c r="F72" s="962"/>
      <c r="G72" s="962"/>
      <c r="H72" s="962"/>
      <c r="I72" s="962"/>
      <c r="J72" s="962"/>
      <c r="K72" s="962"/>
      <c r="L72" s="962"/>
      <c r="M72" s="962"/>
      <c r="N72" s="962"/>
      <c r="O72" s="962"/>
      <c r="P72" s="963"/>
      <c r="Q72" s="964">
        <v>475317</v>
      </c>
      <c r="R72" s="958"/>
      <c r="S72" s="958"/>
      <c r="T72" s="958"/>
      <c r="U72" s="958"/>
      <c r="V72" s="958">
        <v>471522</v>
      </c>
      <c r="W72" s="958"/>
      <c r="X72" s="958"/>
      <c r="Y72" s="958"/>
      <c r="Z72" s="958"/>
      <c r="AA72" s="958">
        <v>3795</v>
      </c>
      <c r="AB72" s="958"/>
      <c r="AC72" s="958"/>
      <c r="AD72" s="958"/>
      <c r="AE72" s="958"/>
      <c r="AF72" s="958">
        <v>3795</v>
      </c>
      <c r="AG72" s="958"/>
      <c r="AH72" s="958"/>
      <c r="AI72" s="958"/>
      <c r="AJ72" s="958"/>
      <c r="AK72" s="958">
        <v>1144</v>
      </c>
      <c r="AL72" s="958"/>
      <c r="AM72" s="958"/>
      <c r="AN72" s="958"/>
      <c r="AO72" s="958"/>
      <c r="AP72" s="958" t="s">
        <v>541</v>
      </c>
      <c r="AQ72" s="958"/>
      <c r="AR72" s="958"/>
      <c r="AS72" s="958"/>
      <c r="AT72" s="958"/>
      <c r="AU72" s="958" t="s">
        <v>541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547</v>
      </c>
      <c r="C73" s="962"/>
      <c r="D73" s="962"/>
      <c r="E73" s="962"/>
      <c r="F73" s="962"/>
      <c r="G73" s="962"/>
      <c r="H73" s="962"/>
      <c r="I73" s="962"/>
      <c r="J73" s="962"/>
      <c r="K73" s="962"/>
      <c r="L73" s="962"/>
      <c r="M73" s="962"/>
      <c r="N73" s="962"/>
      <c r="O73" s="962"/>
      <c r="P73" s="963"/>
      <c r="Q73" s="964">
        <v>5013</v>
      </c>
      <c r="R73" s="958"/>
      <c r="S73" s="958"/>
      <c r="T73" s="958"/>
      <c r="U73" s="958"/>
      <c r="V73" s="958">
        <v>4979</v>
      </c>
      <c r="W73" s="958"/>
      <c r="X73" s="958"/>
      <c r="Y73" s="958"/>
      <c r="Z73" s="958"/>
      <c r="AA73" s="958">
        <v>34</v>
      </c>
      <c r="AB73" s="958"/>
      <c r="AC73" s="958"/>
      <c r="AD73" s="958"/>
      <c r="AE73" s="958"/>
      <c r="AF73" s="958">
        <v>34</v>
      </c>
      <c r="AG73" s="958"/>
      <c r="AH73" s="958"/>
      <c r="AI73" s="958"/>
      <c r="AJ73" s="958"/>
      <c r="AK73" s="958" t="s">
        <v>541</v>
      </c>
      <c r="AL73" s="958"/>
      <c r="AM73" s="958"/>
      <c r="AN73" s="958"/>
      <c r="AO73" s="958"/>
      <c r="AP73" s="958" t="s">
        <v>541</v>
      </c>
      <c r="AQ73" s="958"/>
      <c r="AR73" s="958"/>
      <c r="AS73" s="958"/>
      <c r="AT73" s="958"/>
      <c r="AU73" s="958" t="s">
        <v>541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3913</v>
      </c>
      <c r="AG88" s="946"/>
      <c r="AH88" s="946"/>
      <c r="AI88" s="946"/>
      <c r="AJ88" s="946"/>
      <c r="AK88" s="950"/>
      <c r="AL88" s="950"/>
      <c r="AM88" s="950"/>
      <c r="AN88" s="950"/>
      <c r="AO88" s="950"/>
      <c r="AP88" s="946">
        <v>1302</v>
      </c>
      <c r="AQ88" s="946"/>
      <c r="AR88" s="946"/>
      <c r="AS88" s="946"/>
      <c r="AT88" s="946"/>
      <c r="AU88" s="946">
        <v>143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541</v>
      </c>
      <c r="CX102" s="940"/>
      <c r="CY102" s="940"/>
      <c r="CZ102" s="940"/>
      <c r="DA102" s="941"/>
      <c r="DB102" s="939" t="s">
        <v>541</v>
      </c>
      <c r="DC102" s="940"/>
      <c r="DD102" s="940"/>
      <c r="DE102" s="940"/>
      <c r="DF102" s="941"/>
      <c r="DG102" s="939" t="s">
        <v>541</v>
      </c>
      <c r="DH102" s="940"/>
      <c r="DI102" s="940"/>
      <c r="DJ102" s="940"/>
      <c r="DK102" s="941"/>
      <c r="DL102" s="939" t="s">
        <v>541</v>
      </c>
      <c r="DM102" s="940"/>
      <c r="DN102" s="940"/>
      <c r="DO102" s="940"/>
      <c r="DP102" s="941"/>
      <c r="DQ102" s="939" t="s">
        <v>541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719772</v>
      </c>
      <c r="AB110" s="876"/>
      <c r="AC110" s="876"/>
      <c r="AD110" s="876"/>
      <c r="AE110" s="877"/>
      <c r="AF110" s="878">
        <v>781084</v>
      </c>
      <c r="AG110" s="876"/>
      <c r="AH110" s="876"/>
      <c r="AI110" s="876"/>
      <c r="AJ110" s="877"/>
      <c r="AK110" s="878">
        <v>818648</v>
      </c>
      <c r="AL110" s="876"/>
      <c r="AM110" s="876"/>
      <c r="AN110" s="876"/>
      <c r="AO110" s="877"/>
      <c r="AP110" s="879">
        <v>23.2</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7725225</v>
      </c>
      <c r="BR110" s="829"/>
      <c r="BS110" s="829"/>
      <c r="BT110" s="829"/>
      <c r="BU110" s="829"/>
      <c r="BV110" s="829">
        <v>7146911</v>
      </c>
      <c r="BW110" s="829"/>
      <c r="BX110" s="829"/>
      <c r="BY110" s="829"/>
      <c r="BZ110" s="829"/>
      <c r="CA110" s="829">
        <v>6769468</v>
      </c>
      <c r="CB110" s="829"/>
      <c r="CC110" s="829"/>
      <c r="CD110" s="829"/>
      <c r="CE110" s="829"/>
      <c r="CF110" s="853">
        <v>191.8</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v>19550</v>
      </c>
      <c r="BW111" s="804"/>
      <c r="BX111" s="804"/>
      <c r="BY111" s="804"/>
      <c r="BZ111" s="804"/>
      <c r="CA111" s="804">
        <v>18756</v>
      </c>
      <c r="CB111" s="804"/>
      <c r="CC111" s="804"/>
      <c r="CD111" s="804"/>
      <c r="CE111" s="804"/>
      <c r="CF111" s="862">
        <v>0.5</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1684690</v>
      </c>
      <c r="BR112" s="804"/>
      <c r="BS112" s="804"/>
      <c r="BT112" s="804"/>
      <c r="BU112" s="804"/>
      <c r="BV112" s="804">
        <v>1680189</v>
      </c>
      <c r="BW112" s="804"/>
      <c r="BX112" s="804"/>
      <c r="BY112" s="804"/>
      <c r="BZ112" s="804"/>
      <c r="CA112" s="804">
        <v>1649861</v>
      </c>
      <c r="CB112" s="804"/>
      <c r="CC112" s="804"/>
      <c r="CD112" s="804"/>
      <c r="CE112" s="804"/>
      <c r="CF112" s="862">
        <v>46.7</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230538</v>
      </c>
      <c r="AB113" s="906"/>
      <c r="AC113" s="906"/>
      <c r="AD113" s="906"/>
      <c r="AE113" s="907"/>
      <c r="AF113" s="908">
        <v>240948</v>
      </c>
      <c r="AG113" s="906"/>
      <c r="AH113" s="906"/>
      <c r="AI113" s="906"/>
      <c r="AJ113" s="907"/>
      <c r="AK113" s="908">
        <v>163469</v>
      </c>
      <c r="AL113" s="906"/>
      <c r="AM113" s="906"/>
      <c r="AN113" s="906"/>
      <c r="AO113" s="907"/>
      <c r="AP113" s="909">
        <v>4.5999999999999996</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177342</v>
      </c>
      <c r="BR113" s="804"/>
      <c r="BS113" s="804"/>
      <c r="BT113" s="804"/>
      <c r="BU113" s="804"/>
      <c r="BV113" s="804">
        <v>160174</v>
      </c>
      <c r="BW113" s="804"/>
      <c r="BX113" s="804"/>
      <c r="BY113" s="804"/>
      <c r="BZ113" s="804"/>
      <c r="CA113" s="804">
        <v>142973</v>
      </c>
      <c r="CB113" s="804"/>
      <c r="CC113" s="804"/>
      <c r="CD113" s="804"/>
      <c r="CE113" s="804"/>
      <c r="CF113" s="862">
        <v>4.0999999999999996</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17519</v>
      </c>
      <c r="AB114" s="767"/>
      <c r="AC114" s="767"/>
      <c r="AD114" s="767"/>
      <c r="AE114" s="768"/>
      <c r="AF114" s="769">
        <v>17522</v>
      </c>
      <c r="AG114" s="767"/>
      <c r="AH114" s="767"/>
      <c r="AI114" s="767"/>
      <c r="AJ114" s="768"/>
      <c r="AK114" s="769">
        <v>17522</v>
      </c>
      <c r="AL114" s="767"/>
      <c r="AM114" s="767"/>
      <c r="AN114" s="767"/>
      <c r="AO114" s="768"/>
      <c r="AP114" s="811">
        <v>0.5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422434</v>
      </c>
      <c r="BR114" s="804"/>
      <c r="BS114" s="804"/>
      <c r="BT114" s="804"/>
      <c r="BU114" s="804"/>
      <c r="BV114" s="804">
        <v>449775</v>
      </c>
      <c r="BW114" s="804"/>
      <c r="BX114" s="804"/>
      <c r="BY114" s="804"/>
      <c r="BZ114" s="804"/>
      <c r="CA114" s="804">
        <v>323130</v>
      </c>
      <c r="CB114" s="804"/>
      <c r="CC114" s="804"/>
      <c r="CD114" s="804"/>
      <c r="CE114" s="804"/>
      <c r="CF114" s="862">
        <v>9.1999999999999993</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904</v>
      </c>
      <c r="AB115" s="906"/>
      <c r="AC115" s="906"/>
      <c r="AD115" s="906"/>
      <c r="AE115" s="907"/>
      <c r="AF115" s="908">
        <v>870</v>
      </c>
      <c r="AG115" s="906"/>
      <c r="AH115" s="906"/>
      <c r="AI115" s="906"/>
      <c r="AJ115" s="907"/>
      <c r="AK115" s="908">
        <v>794</v>
      </c>
      <c r="AL115" s="906"/>
      <c r="AM115" s="906"/>
      <c r="AN115" s="906"/>
      <c r="AO115" s="907"/>
      <c r="AP115" s="909">
        <v>0</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968733</v>
      </c>
      <c r="AB117" s="890"/>
      <c r="AC117" s="890"/>
      <c r="AD117" s="890"/>
      <c r="AE117" s="891"/>
      <c r="AF117" s="892">
        <v>1040424</v>
      </c>
      <c r="AG117" s="890"/>
      <c r="AH117" s="890"/>
      <c r="AI117" s="890"/>
      <c r="AJ117" s="891"/>
      <c r="AK117" s="892">
        <v>1000433</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10009691</v>
      </c>
      <c r="BR119" s="832"/>
      <c r="BS119" s="832"/>
      <c r="BT119" s="832"/>
      <c r="BU119" s="832"/>
      <c r="BV119" s="832">
        <v>9456599</v>
      </c>
      <c r="BW119" s="832"/>
      <c r="BX119" s="832"/>
      <c r="BY119" s="832"/>
      <c r="BZ119" s="832"/>
      <c r="CA119" s="832">
        <v>8904188</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v>19550</v>
      </c>
      <c r="DM119" s="751"/>
      <c r="DN119" s="751"/>
      <c r="DO119" s="751"/>
      <c r="DP119" s="752"/>
      <c r="DQ119" s="753">
        <v>18756</v>
      </c>
      <c r="DR119" s="751"/>
      <c r="DS119" s="751"/>
      <c r="DT119" s="751"/>
      <c r="DU119" s="752"/>
      <c r="DV119" s="835">
        <v>0.5</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5690594</v>
      </c>
      <c r="BR120" s="829"/>
      <c r="BS120" s="829"/>
      <c r="BT120" s="829"/>
      <c r="BU120" s="829"/>
      <c r="BV120" s="829">
        <v>6077303</v>
      </c>
      <c r="BW120" s="829"/>
      <c r="BX120" s="829"/>
      <c r="BY120" s="829"/>
      <c r="BZ120" s="829"/>
      <c r="CA120" s="829">
        <v>6275214</v>
      </c>
      <c r="CB120" s="829"/>
      <c r="CC120" s="829"/>
      <c r="CD120" s="829"/>
      <c r="CE120" s="829"/>
      <c r="CF120" s="853">
        <v>177.8</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1649861</v>
      </c>
      <c r="DR120" s="829"/>
      <c r="DS120" s="829"/>
      <c r="DT120" s="829"/>
      <c r="DU120" s="829"/>
      <c r="DV120" s="830">
        <v>46.7</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305989</v>
      </c>
      <c r="BR121" s="804"/>
      <c r="BS121" s="804"/>
      <c r="BT121" s="804"/>
      <c r="BU121" s="804"/>
      <c r="BV121" s="804">
        <v>300425</v>
      </c>
      <c r="BW121" s="804"/>
      <c r="BX121" s="804"/>
      <c r="BY121" s="804"/>
      <c r="BZ121" s="804"/>
      <c r="CA121" s="804">
        <v>314237</v>
      </c>
      <c r="CB121" s="804"/>
      <c r="CC121" s="804"/>
      <c r="CD121" s="804"/>
      <c r="CE121" s="804"/>
      <c r="CF121" s="862">
        <v>8.9</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7939565</v>
      </c>
      <c r="BR122" s="832"/>
      <c r="BS122" s="832"/>
      <c r="BT122" s="832"/>
      <c r="BU122" s="832"/>
      <c r="BV122" s="832">
        <v>7375605</v>
      </c>
      <c r="BW122" s="832"/>
      <c r="BX122" s="832"/>
      <c r="BY122" s="832"/>
      <c r="BZ122" s="832"/>
      <c r="CA122" s="832">
        <v>6911892</v>
      </c>
      <c r="CB122" s="832"/>
      <c r="CC122" s="832"/>
      <c r="CD122" s="832"/>
      <c r="CE122" s="832"/>
      <c r="CF122" s="833">
        <v>195.8</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13936148</v>
      </c>
      <c r="BR123" s="820"/>
      <c r="BS123" s="820"/>
      <c r="BT123" s="820"/>
      <c r="BU123" s="820"/>
      <c r="BV123" s="820">
        <v>13753333</v>
      </c>
      <c r="BW123" s="820"/>
      <c r="BX123" s="820"/>
      <c r="BY123" s="820"/>
      <c r="BZ123" s="820"/>
      <c r="CA123" s="820">
        <v>13501343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1684690</v>
      </c>
      <c r="DH124" s="751"/>
      <c r="DI124" s="751"/>
      <c r="DJ124" s="751"/>
      <c r="DK124" s="752"/>
      <c r="DL124" s="753">
        <v>1680189</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904</v>
      </c>
      <c r="AB126" s="767"/>
      <c r="AC126" s="767"/>
      <c r="AD126" s="767"/>
      <c r="AE126" s="768"/>
      <c r="AF126" s="769">
        <v>870</v>
      </c>
      <c r="AG126" s="767"/>
      <c r="AH126" s="767"/>
      <c r="AI126" s="767"/>
      <c r="AJ126" s="768"/>
      <c r="AK126" s="769">
        <v>794</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36562</v>
      </c>
      <c r="AB128" s="788"/>
      <c r="AC128" s="788"/>
      <c r="AD128" s="788"/>
      <c r="AE128" s="789"/>
      <c r="AF128" s="790">
        <v>31659</v>
      </c>
      <c r="AG128" s="788"/>
      <c r="AH128" s="788"/>
      <c r="AI128" s="788"/>
      <c r="AJ128" s="789"/>
      <c r="AK128" s="790">
        <v>42313</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4021435</v>
      </c>
      <c r="AB129" s="767"/>
      <c r="AC129" s="767"/>
      <c r="AD129" s="767"/>
      <c r="AE129" s="768"/>
      <c r="AF129" s="769">
        <v>4170085</v>
      </c>
      <c r="AG129" s="767"/>
      <c r="AH129" s="767"/>
      <c r="AI129" s="767"/>
      <c r="AJ129" s="768"/>
      <c r="AK129" s="769">
        <v>4296461</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736700</v>
      </c>
      <c r="AB130" s="767"/>
      <c r="AC130" s="767"/>
      <c r="AD130" s="767"/>
      <c r="AE130" s="768"/>
      <c r="AF130" s="769">
        <v>796955</v>
      </c>
      <c r="AG130" s="767"/>
      <c r="AH130" s="767"/>
      <c r="AI130" s="767"/>
      <c r="AJ130" s="768"/>
      <c r="AK130" s="769">
        <v>766848</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5.8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3284735</v>
      </c>
      <c r="AB131" s="751"/>
      <c r="AC131" s="751"/>
      <c r="AD131" s="751"/>
      <c r="AE131" s="752"/>
      <c r="AF131" s="753">
        <v>3373130</v>
      </c>
      <c r="AG131" s="751"/>
      <c r="AH131" s="751"/>
      <c r="AI131" s="751"/>
      <c r="AJ131" s="752"/>
      <c r="AK131" s="753">
        <v>3529613</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5.9508910159999999</v>
      </c>
      <c r="AB132" s="732"/>
      <c r="AC132" s="732"/>
      <c r="AD132" s="732"/>
      <c r="AE132" s="733"/>
      <c r="AF132" s="734">
        <v>6.2793310660000001</v>
      </c>
      <c r="AG132" s="732"/>
      <c r="AH132" s="732"/>
      <c r="AI132" s="732"/>
      <c r="AJ132" s="733"/>
      <c r="AK132" s="734">
        <v>5.4190643559999998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4.5</v>
      </c>
      <c r="AB133" s="711"/>
      <c r="AC133" s="711"/>
      <c r="AD133" s="711"/>
      <c r="AE133" s="712"/>
      <c r="AF133" s="710">
        <v>5.5</v>
      </c>
      <c r="AG133" s="711"/>
      <c r="AH133" s="711"/>
      <c r="AI133" s="711"/>
      <c r="AJ133" s="712"/>
      <c r="AK133" s="710">
        <v>5.8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8YrcaCDyQtrwtZeDiE0O7lFcbvWKeT9JquFztF8w39slfQElWUSEPYot4YvF90+LThe/ffbez7AGTznuI78dg==" saltValue="nkPn0As1XLRsNtPaqQFy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1leNMuhtNYvhicw5JwuBTQ/m47c0deMZ99T0ZW3QSydM/WUMuaN2FKgXFWSWa/UIopbFBiUjejWqE47PgWSwg==" saltValue="d5NxlYu57dgMxM3mn/el3g=="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TD+4DT5XlX1dzhPjZDvk4mvjFk6ihRh0xmFuXW0z72oWLMs1phBVWUuCJxSExibGdvVvD6bAQ2PcHOmtSD73g==" saltValue="0DUlvBSDzysQRokWlLcJKQ=="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1157820</v>
      </c>
      <c r="AP9" s="262">
        <v>92640</v>
      </c>
      <c r="AQ9" s="263">
        <v>120794</v>
      </c>
      <c r="AR9" s="264">
        <v>-23.3</v>
      </c>
    </row>
    <row r="10" spans="1:46" ht="13.5" customHeight="1" x14ac:dyDescent="0.15">
      <c r="A10" s="247"/>
      <c r="AK10" s="1117" t="s">
        <v>482</v>
      </c>
      <c r="AL10" s="1118"/>
      <c r="AM10" s="1118"/>
      <c r="AN10" s="1119"/>
      <c r="AO10" s="265">
        <v>6605</v>
      </c>
      <c r="AP10" s="265">
        <v>528</v>
      </c>
      <c r="AQ10" s="266">
        <v>16294</v>
      </c>
      <c r="AR10" s="267">
        <v>-96.8</v>
      </c>
    </row>
    <row r="11" spans="1:46" ht="13.5" customHeight="1" x14ac:dyDescent="0.15">
      <c r="A11" s="247"/>
      <c r="AK11" s="1117" t="s">
        <v>483</v>
      </c>
      <c r="AL11" s="1118"/>
      <c r="AM11" s="1118"/>
      <c r="AN11" s="1119"/>
      <c r="AO11" s="265" t="s">
        <v>484</v>
      </c>
      <c r="AP11" s="265" t="s">
        <v>484</v>
      </c>
      <c r="AQ11" s="266">
        <v>1928</v>
      </c>
      <c r="AR11" s="267" t="s">
        <v>484</v>
      </c>
    </row>
    <row r="12" spans="1:46" ht="13.5" customHeight="1" x14ac:dyDescent="0.15">
      <c r="A12" s="247"/>
      <c r="AK12" s="1117" t="s">
        <v>485</v>
      </c>
      <c r="AL12" s="1118"/>
      <c r="AM12" s="1118"/>
      <c r="AN12" s="1119"/>
      <c r="AO12" s="265" t="s">
        <v>484</v>
      </c>
      <c r="AP12" s="265" t="s">
        <v>484</v>
      </c>
      <c r="AQ12" s="266">
        <v>20</v>
      </c>
      <c r="AR12" s="267" t="s">
        <v>484</v>
      </c>
    </row>
    <row r="13" spans="1:46" ht="13.5" customHeight="1" x14ac:dyDescent="0.15">
      <c r="A13" s="247"/>
      <c r="AK13" s="1117" t="s">
        <v>486</v>
      </c>
      <c r="AL13" s="1118"/>
      <c r="AM13" s="1118"/>
      <c r="AN13" s="1119"/>
      <c r="AO13" s="265">
        <v>34948</v>
      </c>
      <c r="AP13" s="265">
        <v>2796</v>
      </c>
      <c r="AQ13" s="266">
        <v>4630</v>
      </c>
      <c r="AR13" s="267">
        <v>-39.6</v>
      </c>
    </row>
    <row r="14" spans="1:46" ht="13.5" customHeight="1" x14ac:dyDescent="0.15">
      <c r="A14" s="247"/>
      <c r="AK14" s="1117" t="s">
        <v>487</v>
      </c>
      <c r="AL14" s="1118"/>
      <c r="AM14" s="1118"/>
      <c r="AN14" s="1119"/>
      <c r="AO14" s="265">
        <v>53665</v>
      </c>
      <c r="AP14" s="265">
        <v>4294</v>
      </c>
      <c r="AQ14" s="266">
        <v>2459</v>
      </c>
      <c r="AR14" s="267">
        <v>74.599999999999994</v>
      </c>
    </row>
    <row r="15" spans="1:46" ht="13.5" customHeight="1" x14ac:dyDescent="0.15">
      <c r="A15" s="247"/>
      <c r="AK15" s="1120" t="s">
        <v>488</v>
      </c>
      <c r="AL15" s="1121"/>
      <c r="AM15" s="1121"/>
      <c r="AN15" s="1122"/>
      <c r="AO15" s="265">
        <v>-89248</v>
      </c>
      <c r="AP15" s="265">
        <v>-7141</v>
      </c>
      <c r="AQ15" s="266">
        <v>-7108</v>
      </c>
      <c r="AR15" s="267">
        <v>0.5</v>
      </c>
    </row>
    <row r="16" spans="1:46" x14ac:dyDescent="0.15">
      <c r="A16" s="247"/>
      <c r="AK16" s="1120" t="s">
        <v>177</v>
      </c>
      <c r="AL16" s="1121"/>
      <c r="AM16" s="1121"/>
      <c r="AN16" s="1122"/>
      <c r="AO16" s="265">
        <v>1163790</v>
      </c>
      <c r="AP16" s="265">
        <v>93118</v>
      </c>
      <c r="AQ16" s="266">
        <v>139017</v>
      </c>
      <c r="AR16" s="267">
        <v>-33</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7.68</v>
      </c>
      <c r="AP21" s="278">
        <v>11.1</v>
      </c>
      <c r="AQ21" s="279">
        <v>-3.42</v>
      </c>
      <c r="AS21" s="280"/>
      <c r="AT21" s="276"/>
    </row>
    <row r="22" spans="1:46" s="248" customFormat="1" x14ac:dyDescent="0.15">
      <c r="A22" s="276"/>
      <c r="AK22" s="1123" t="s">
        <v>494</v>
      </c>
      <c r="AL22" s="1124"/>
      <c r="AM22" s="1124"/>
      <c r="AN22" s="1125"/>
      <c r="AO22" s="281">
        <v>93.5</v>
      </c>
      <c r="AP22" s="282">
        <v>96.5</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818648</v>
      </c>
      <c r="AP32" s="291">
        <v>65502</v>
      </c>
      <c r="AQ32" s="292">
        <v>62408</v>
      </c>
      <c r="AR32" s="293">
        <v>5</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v>4</v>
      </c>
      <c r="AR34" s="293" t="s">
        <v>484</v>
      </c>
    </row>
    <row r="35" spans="1:46" ht="27" customHeight="1" x14ac:dyDescent="0.15">
      <c r="A35" s="247"/>
      <c r="AK35" s="1107" t="s">
        <v>501</v>
      </c>
      <c r="AL35" s="1108"/>
      <c r="AM35" s="1108"/>
      <c r="AN35" s="1109"/>
      <c r="AO35" s="291">
        <v>163469</v>
      </c>
      <c r="AP35" s="291">
        <v>13080</v>
      </c>
      <c r="AQ35" s="292">
        <v>14219</v>
      </c>
      <c r="AR35" s="293">
        <v>-8</v>
      </c>
    </row>
    <row r="36" spans="1:46" ht="27" customHeight="1" x14ac:dyDescent="0.15">
      <c r="A36" s="247"/>
      <c r="AK36" s="1107" t="s">
        <v>502</v>
      </c>
      <c r="AL36" s="1108"/>
      <c r="AM36" s="1108"/>
      <c r="AN36" s="1109"/>
      <c r="AO36" s="291">
        <v>17522</v>
      </c>
      <c r="AP36" s="291">
        <v>1402</v>
      </c>
      <c r="AQ36" s="292">
        <v>4004</v>
      </c>
      <c r="AR36" s="293">
        <v>-65</v>
      </c>
    </row>
    <row r="37" spans="1:46" ht="13.5" customHeight="1" x14ac:dyDescent="0.15">
      <c r="A37" s="247"/>
      <c r="AK37" s="1107" t="s">
        <v>503</v>
      </c>
      <c r="AL37" s="1108"/>
      <c r="AM37" s="1108"/>
      <c r="AN37" s="1109"/>
      <c r="AO37" s="291">
        <v>794</v>
      </c>
      <c r="AP37" s="291">
        <v>64</v>
      </c>
      <c r="AQ37" s="292">
        <v>309</v>
      </c>
      <c r="AR37" s="293">
        <v>-79.3</v>
      </c>
    </row>
    <row r="38" spans="1:46" ht="27" customHeight="1" x14ac:dyDescent="0.15">
      <c r="A38" s="247"/>
      <c r="AK38" s="1110" t="s">
        <v>504</v>
      </c>
      <c r="AL38" s="1111"/>
      <c r="AM38" s="1111"/>
      <c r="AN38" s="1112"/>
      <c r="AO38" s="294" t="s">
        <v>484</v>
      </c>
      <c r="AP38" s="294" t="s">
        <v>484</v>
      </c>
      <c r="AQ38" s="295">
        <v>4</v>
      </c>
      <c r="AR38" s="283" t="s">
        <v>484</v>
      </c>
      <c r="AS38" s="290"/>
    </row>
    <row r="39" spans="1:46" x14ac:dyDescent="0.15">
      <c r="A39" s="247"/>
      <c r="AK39" s="1110" t="s">
        <v>505</v>
      </c>
      <c r="AL39" s="1111"/>
      <c r="AM39" s="1111"/>
      <c r="AN39" s="1112"/>
      <c r="AO39" s="291">
        <v>-42313</v>
      </c>
      <c r="AP39" s="291">
        <v>-3386</v>
      </c>
      <c r="AQ39" s="292">
        <v>-2554</v>
      </c>
      <c r="AR39" s="293">
        <v>32.6</v>
      </c>
      <c r="AS39" s="290"/>
    </row>
    <row r="40" spans="1:46" ht="27" customHeight="1" x14ac:dyDescent="0.15">
      <c r="A40" s="247"/>
      <c r="AK40" s="1107" t="s">
        <v>506</v>
      </c>
      <c r="AL40" s="1108"/>
      <c r="AM40" s="1108"/>
      <c r="AN40" s="1109"/>
      <c r="AO40" s="291">
        <v>-766848</v>
      </c>
      <c r="AP40" s="291">
        <v>-61358</v>
      </c>
      <c r="AQ40" s="292">
        <v>-52280</v>
      </c>
      <c r="AR40" s="293">
        <v>17.399999999999999</v>
      </c>
      <c r="AS40" s="290"/>
    </row>
    <row r="41" spans="1:46" x14ac:dyDescent="0.15">
      <c r="A41" s="247"/>
      <c r="AK41" s="1113" t="s">
        <v>287</v>
      </c>
      <c r="AL41" s="1114"/>
      <c r="AM41" s="1114"/>
      <c r="AN41" s="1115"/>
      <c r="AO41" s="291">
        <v>191272</v>
      </c>
      <c r="AP41" s="291">
        <v>15304</v>
      </c>
      <c r="AQ41" s="292">
        <v>26115</v>
      </c>
      <c r="AR41" s="293">
        <v>-41.4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1258407</v>
      </c>
      <c r="AN51" s="313">
        <v>96965</v>
      </c>
      <c r="AO51" s="314">
        <v>-52.3</v>
      </c>
      <c r="AP51" s="315">
        <v>117234</v>
      </c>
      <c r="AQ51" s="316">
        <v>13.4</v>
      </c>
      <c r="AR51" s="317">
        <v>-65.7</v>
      </c>
    </row>
    <row r="52" spans="1:44" x14ac:dyDescent="0.15">
      <c r="A52" s="247"/>
      <c r="AK52" s="318"/>
      <c r="AL52" s="319" t="s">
        <v>516</v>
      </c>
      <c r="AM52" s="320">
        <v>223533</v>
      </c>
      <c r="AN52" s="321">
        <v>17224</v>
      </c>
      <c r="AO52" s="322">
        <v>-18.899999999999999</v>
      </c>
      <c r="AP52" s="323">
        <v>59796</v>
      </c>
      <c r="AQ52" s="324">
        <v>16.600000000000001</v>
      </c>
      <c r="AR52" s="325">
        <v>-35.5</v>
      </c>
    </row>
    <row r="53" spans="1:44" x14ac:dyDescent="0.15">
      <c r="A53" s="247"/>
      <c r="AK53" s="303" t="s">
        <v>517</v>
      </c>
      <c r="AL53" s="304"/>
      <c r="AM53" s="312">
        <v>766572</v>
      </c>
      <c r="AN53" s="313">
        <v>59227</v>
      </c>
      <c r="AO53" s="314">
        <v>-38.9</v>
      </c>
      <c r="AP53" s="315">
        <v>97758</v>
      </c>
      <c r="AQ53" s="316">
        <v>-16.600000000000001</v>
      </c>
      <c r="AR53" s="317">
        <v>-22.3</v>
      </c>
    </row>
    <row r="54" spans="1:44" x14ac:dyDescent="0.15">
      <c r="A54" s="247"/>
      <c r="AK54" s="318"/>
      <c r="AL54" s="319" t="s">
        <v>516</v>
      </c>
      <c r="AM54" s="320">
        <v>189468</v>
      </c>
      <c r="AN54" s="321">
        <v>14639</v>
      </c>
      <c r="AO54" s="322">
        <v>-15</v>
      </c>
      <c r="AP54" s="323">
        <v>45946</v>
      </c>
      <c r="AQ54" s="324">
        <v>-23.2</v>
      </c>
      <c r="AR54" s="325">
        <v>8.1999999999999993</v>
      </c>
    </row>
    <row r="55" spans="1:44" x14ac:dyDescent="0.15">
      <c r="A55" s="247"/>
      <c r="AK55" s="303" t="s">
        <v>518</v>
      </c>
      <c r="AL55" s="304"/>
      <c r="AM55" s="312">
        <v>1685672</v>
      </c>
      <c r="AN55" s="313">
        <v>131293</v>
      </c>
      <c r="AO55" s="314">
        <v>121.7</v>
      </c>
      <c r="AP55" s="315">
        <v>91338</v>
      </c>
      <c r="AQ55" s="316">
        <v>-6.6</v>
      </c>
      <c r="AR55" s="317">
        <v>128.30000000000001</v>
      </c>
    </row>
    <row r="56" spans="1:44" x14ac:dyDescent="0.15">
      <c r="A56" s="247"/>
      <c r="AK56" s="318"/>
      <c r="AL56" s="319" t="s">
        <v>516</v>
      </c>
      <c r="AM56" s="320">
        <v>494132</v>
      </c>
      <c r="AN56" s="321">
        <v>38487</v>
      </c>
      <c r="AO56" s="322">
        <v>162.9</v>
      </c>
      <c r="AP56" s="323">
        <v>43989</v>
      </c>
      <c r="AQ56" s="324">
        <v>-4.3</v>
      </c>
      <c r="AR56" s="325">
        <v>167.2</v>
      </c>
    </row>
    <row r="57" spans="1:44" x14ac:dyDescent="0.15">
      <c r="A57" s="247"/>
      <c r="AK57" s="303" t="s">
        <v>519</v>
      </c>
      <c r="AL57" s="304"/>
      <c r="AM57" s="312">
        <v>903692</v>
      </c>
      <c r="AN57" s="313">
        <v>71269</v>
      </c>
      <c r="AO57" s="314">
        <v>-45.7</v>
      </c>
      <c r="AP57" s="315">
        <v>103975</v>
      </c>
      <c r="AQ57" s="316">
        <v>13.8</v>
      </c>
      <c r="AR57" s="317">
        <v>-59.5</v>
      </c>
    </row>
    <row r="58" spans="1:44" x14ac:dyDescent="0.15">
      <c r="A58" s="247"/>
      <c r="AK58" s="318"/>
      <c r="AL58" s="319" t="s">
        <v>516</v>
      </c>
      <c r="AM58" s="320">
        <v>265383</v>
      </c>
      <c r="AN58" s="321">
        <v>20929</v>
      </c>
      <c r="AO58" s="322">
        <v>-45.6</v>
      </c>
      <c r="AP58" s="323">
        <v>52698</v>
      </c>
      <c r="AQ58" s="324">
        <v>19.8</v>
      </c>
      <c r="AR58" s="325">
        <v>-65.400000000000006</v>
      </c>
    </row>
    <row r="59" spans="1:44" x14ac:dyDescent="0.15">
      <c r="A59" s="247"/>
      <c r="AK59" s="303" t="s">
        <v>520</v>
      </c>
      <c r="AL59" s="304"/>
      <c r="AM59" s="312">
        <v>1498407</v>
      </c>
      <c r="AN59" s="313">
        <v>119892</v>
      </c>
      <c r="AO59" s="314">
        <v>68.2</v>
      </c>
      <c r="AP59" s="315">
        <v>112678</v>
      </c>
      <c r="AQ59" s="316">
        <v>8.4</v>
      </c>
      <c r="AR59" s="317">
        <v>59.8</v>
      </c>
    </row>
    <row r="60" spans="1:44" x14ac:dyDescent="0.15">
      <c r="A60" s="247"/>
      <c r="AK60" s="318"/>
      <c r="AL60" s="319" t="s">
        <v>516</v>
      </c>
      <c r="AM60" s="320">
        <v>487122</v>
      </c>
      <c r="AN60" s="321">
        <v>38976</v>
      </c>
      <c r="AO60" s="322">
        <v>86.2</v>
      </c>
      <c r="AP60" s="323">
        <v>55165</v>
      </c>
      <c r="AQ60" s="324">
        <v>4.7</v>
      </c>
      <c r="AR60" s="325">
        <v>81.5</v>
      </c>
    </row>
    <row r="61" spans="1:44" x14ac:dyDescent="0.15">
      <c r="A61" s="247"/>
      <c r="AK61" s="303" t="s">
        <v>521</v>
      </c>
      <c r="AL61" s="326"/>
      <c r="AM61" s="312">
        <v>1222550</v>
      </c>
      <c r="AN61" s="313">
        <v>95729</v>
      </c>
      <c r="AO61" s="314">
        <v>10.6</v>
      </c>
      <c r="AP61" s="315">
        <v>104597</v>
      </c>
      <c r="AQ61" s="327">
        <v>2.5</v>
      </c>
      <c r="AR61" s="317">
        <v>8.1</v>
      </c>
    </row>
    <row r="62" spans="1:44" x14ac:dyDescent="0.15">
      <c r="A62" s="247"/>
      <c r="AK62" s="318"/>
      <c r="AL62" s="319" t="s">
        <v>516</v>
      </c>
      <c r="AM62" s="320">
        <v>331928</v>
      </c>
      <c r="AN62" s="321">
        <v>26051</v>
      </c>
      <c r="AO62" s="322">
        <v>33.9</v>
      </c>
      <c r="AP62" s="323">
        <v>51519</v>
      </c>
      <c r="AQ62" s="324">
        <v>2.7</v>
      </c>
      <c r="AR62" s="325">
        <v>31.2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X4QtkkBbpM2HdJnek5zys70POAHDqnS0nFrAN9nu77383tLs/Jq0PX1487cdHzrsOgJZEtVDQPDLOAqIRTw8A==" saltValue="x/Q8B4ZTGTB2zLYI64+6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AiizKrR40g1aa5N/h9F2/TCv9Ohn3Pk0FDIrQ/CzJECg3QjJR3BSBhD8Wg/7/rkwtUJ+yk38CII4PSdWLOw9FA==" saltValue="ghrTBQNUKwFI4aQYl3P5j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2/FVcvwMAlsBsfkpoHpVGNGR441mgi2Ev4v2vAJBg+iGXf8+9/GfrfcsalFO/X/YS3pe3yfjfDgA3czt2xlGww==" saltValue="I7Jm26cCWeK6FVmgkdfMC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66.63</v>
      </c>
      <c r="G47" s="12">
        <v>66.12</v>
      </c>
      <c r="H47" s="12">
        <v>66.87</v>
      </c>
      <c r="I47" s="12">
        <v>68.92</v>
      </c>
      <c r="J47" s="13">
        <v>70.349999999999994</v>
      </c>
    </row>
    <row r="48" spans="2:10" ht="57.75" customHeight="1" x14ac:dyDescent="0.15">
      <c r="B48" s="14"/>
      <c r="C48" s="1128" t="s">
        <v>4</v>
      </c>
      <c r="D48" s="1128"/>
      <c r="E48" s="1129"/>
      <c r="F48" s="15">
        <v>7.29</v>
      </c>
      <c r="G48" s="16">
        <v>5.9</v>
      </c>
      <c r="H48" s="16">
        <v>9.18</v>
      </c>
      <c r="I48" s="16">
        <v>7.06</v>
      </c>
      <c r="J48" s="17">
        <v>1.97</v>
      </c>
    </row>
    <row r="49" spans="2:10" ht="57.75" customHeight="1" thickBot="1" x14ac:dyDescent="0.2">
      <c r="B49" s="18"/>
      <c r="C49" s="1130" t="s">
        <v>5</v>
      </c>
      <c r="D49" s="1130"/>
      <c r="E49" s="1131"/>
      <c r="F49" s="19">
        <v>14.93</v>
      </c>
      <c r="G49" s="20">
        <v>2.4900000000000002</v>
      </c>
      <c r="H49" s="20">
        <v>6.32</v>
      </c>
      <c r="I49" s="20">
        <v>2.65</v>
      </c>
      <c r="J49" s="21" t="s">
        <v>528</v>
      </c>
    </row>
    <row r="50" spans="2:10" x14ac:dyDescent="0.15"/>
  </sheetData>
  <sheetProtection algorithmName="SHA-512" hashValue="PL9kvfpRNIacjEm/mEtg5XgV/BKoP+qY4/yXBu+H7n64cJOHtJXbPl8j3Cvhvc8ZZeqjxiOJD0TE4TfEPRYNyA==" saltValue="mq58ZA26DulUrnobtIIzH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2026-03-06T08:12:24Z</cp:lastPrinted>
  <dcterms:created xsi:type="dcterms:W3CDTF">2026-02-23T08:32:15Z</dcterms:created>
  <dcterms:modified xsi:type="dcterms:W3CDTF">2026-03-19T07:17:43Z</dcterms:modified>
  <cp:category/>
</cp:coreProperties>
</file>