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T:\040地域政策局\030市町行財政課\030財政G\R7年度\地方財政状況調査\70 財政状況資料集\01_通常分\05_県→総務省、市町（ＨＰ掲載も）\掲載データ\"/>
    </mc:Choice>
  </mc:AlternateContent>
  <xr:revisionPtr revIDLastSave="0" documentId="13_ncr:1_{48688144-0429-4D34-8DE1-AB935C76EF5F}"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BE35" i="10"/>
  <c r="AM35"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BE34" i="10" l="1"/>
  <c r="AM34" i="10"/>
  <c r="BW34" i="10" l="1"/>
  <c r="BW35" i="10" s="1"/>
  <c r="BW36" i="10" s="1"/>
  <c r="BW37" i="10" s="1"/>
  <c r="BW38" i="10" s="1"/>
  <c r="BW39" i="10" s="1"/>
  <c r="CO34" i="10" s="1"/>
  <c r="CO35" i="10" s="1"/>
  <c r="CO36" i="10" s="1"/>
  <c r="CO37" i="10" s="1"/>
</calcChain>
</file>

<file path=xl/sharedStrings.xml><?xml version="1.0" encoding="utf-8"?>
<sst xmlns="http://schemas.openxmlformats.org/spreadsheetml/2006/main" count="1039" uniqueCount="566">
  <si>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</si>
  <si>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</si>
  <si>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</si>
  <si>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</si>
  <si>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</si>
  <si>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</si>
  <si>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</si>
  <si>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</si>
  <si>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</si>
  <si>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</si>
  <si>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</si>
  <si>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</si>
  <si>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</si>
  <si>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</si>
  <si>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</si>
  <si>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</si>
  <si>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</si>
  <si>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</si>
  <si>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</si>
  <si>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</si>
  <si>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</si>
  <si>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</si>
  <si>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</si>
  <si>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</si>
  <si>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</si>
  <si>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</si>
  <si>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</si>
  <si>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</si>
  <si>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</si>
  <si>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</si>
  <si>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</si>
  <si>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</si>
  <si>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</si>
  <si>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</si>
  <si>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</si>
  <si>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</si>
  <si>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</si>
  <si>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</si>
  <si>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</si>
  <si>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</si>
  <si>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</si>
  <si>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</si>
  <si>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</si>
  <si>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</si>
  <si>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</si>
  <si>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</si>
  <si>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</si>
  <si>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</si>
  <si>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</si>
  <si>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</si>
  <si>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</si>
  <si>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</si>
  <si>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</si>
  <si>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</si>
  <si>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</si>
  <si>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</si>
  <si>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</si>
  <si>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</si>
  <si>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</si>
  <si>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</si>
  <si>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</si>
  <si>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</si>
  <si>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</si>
  <si>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</si>
  <si>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</si>
  <si>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</si>
  <si>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</si>
  <si>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</si>
  <si>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</si>
  <si>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</si>
  <si>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</si>
  <si>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</si>
  <si>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</si>
  <si>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</si>
  <si>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</si>
  <si>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</si>
  <si>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</si>
  <si>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</si>
  <si>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</si>
  <si>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</si>
  <si>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</si>
  <si>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</si>
  <si>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</si>
  <si>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</si>
  <si>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</si>
  <si>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</si>
  <si>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</si>
  <si>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</si>
  <si>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</si>
  <si>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</si>
  <si>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</si>
  <si>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</si>
  <si>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</si>
  <si>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</si>
  <si>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東広島市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</si>
  <si>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</si>
  <si>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</si>
  <si>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</si>
  <si>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</si>
  <si>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</si>
  <si>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</si>
  <si>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</si>
  <si>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</si>
  <si>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</si>
  <si>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</si>
  <si>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</si>
  <si>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</si>
  <si>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</si>
  <si>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</si>
  <si>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</si>
  <si>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</si>
  <si>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</si>
  <si>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</si>
  <si>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</si>
  <si>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</si>
  <si>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</si>
  <si>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</si>
  <si>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</si>
  <si>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</si>
  <si>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</si>
  <si>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</si>
  <si>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</si>
  <si>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</si>
  <si>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</si>
  <si>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</si>
  <si>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</si>
  <si>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</si>
  <si>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</si>
  <si>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</si>
  <si>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</si>
  <si>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</si>
  <si>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</si>
  <si>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</si>
  <si>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</si>
  <si>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</si>
  <si>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</si>
  <si>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</si>
  <si>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</si>
  <si>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</si>
  <si>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</si>
  <si>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</si>
  <si>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</si>
  <si>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</si>
  <si>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</si>
  <si>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</si>
  <si>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</si>
  <si>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</si>
  <si>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</si>
  <si>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</si>
  <si>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</si>
  <si>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</si>
  <si>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</si>
  <si>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</si>
  <si>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</si>
  <si>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</si>
  <si>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</si>
  <si>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</si>
  <si>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</si>
  <si>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</si>
  <si>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</si>
  <si>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</si>
  <si>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</si>
  <si>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</si>
  <si>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</si>
  <si>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</si>
  <si>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</si>
  <si>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</si>
  <si>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</si>
  <si>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</si>
  <si>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</si>
  <si>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</si>
  <si>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</si>
  <si>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</si>
  <si>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</si>
  <si>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</si>
  <si>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</si>
  <si>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</si>
  <si>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</si>
  <si>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</si>
  <si>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</si>
  <si>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</si>
  <si>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</si>
  <si>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</si>
  <si>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</si>
  <si>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</si>
  <si>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</si>
  <si>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</si>
  <si>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</si>
  <si>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</si>
  <si>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</si>
  <si>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</si>
  <si>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</si>
  <si>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</si>
  <si>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</si>
  <si>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</si>
  <si>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</si>
  <si>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</si>
  <si>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</si>
  <si>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</si>
  <si>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</si>
  <si>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</si>
  <si>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</si>
  <si>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</si>
  <si>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広島県東広島市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</si>
  <si>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</si>
  <si>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</si>
  <si>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</si>
  <si>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</si>
  <si>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</si>
  <si>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</si>
  <si>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</si>
  <si>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</si>
  <si>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</si>
  <si>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</si>
  <si>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</si>
  <si>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</si>
  <si>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</si>
  <si>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</si>
  <si>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</si>
  <si>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</si>
  <si>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</si>
  <si>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</si>
  <si>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</si>
  <si>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</si>
  <si>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</si>
  <si>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</si>
  <si>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</si>
  <si>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</si>
  <si>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</si>
  <si>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</si>
  <si>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</si>
  <si>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</si>
  <si>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</si>
  <si>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</si>
  <si>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</si>
  <si>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</si>
  <si>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</si>
  <si>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</si>
  <si>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</si>
  <si>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</si>
  <si>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</si>
  <si>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</si>
  <si>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</si>
  <si>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</si>
  <si>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</si>
  <si>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</si>
  <si>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</si>
  <si>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</si>
  <si>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</si>
  <si>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</si>
  <si>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</si>
  <si>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</si>
  <si>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</si>
  <si>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</si>
  <si>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</si>
  <si>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</si>
  <si>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</si>
  <si>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</si>
  <si>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</si>
  <si>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</si>
  <si>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</si>
  <si>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</si>
  <si>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</si>
  <si>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</si>
  <si>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</si>
  <si>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</si>
  <si>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</si>
  <si>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</si>
  <si>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</si>
  <si>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</si>
  <si>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</si>
  <si>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</si>
  <si>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</si>
  <si>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</si>
  <si>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</si>
  <si>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</si>
  <si>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</si>
  <si>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</si>
  <si>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</si>
  <si>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</si>
  <si>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</si>
  <si>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</si>
  <si>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</si>
  <si>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</si>
  <si>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</si>
  <si>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</si>
  <si>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</si>
  <si>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</si>
  <si>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</si>
  <si>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</si>
  <si>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</si>
  <si>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</si>
  <si>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</si>
  <si>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</si>
  <si>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</si>
  <si>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</si>
  <si>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</si>
  <si>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</si>
  <si>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</si>
  <si>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</si>
  <si>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</si>
  <si>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</si>
  <si>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</si>
  <si>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</si>
  <si>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</si>
  <si>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</si>
  <si>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</si>
  <si>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</si>
  <si>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</si>
  <si>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</si>
  <si>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</si>
  <si>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</si>
  <si>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</si>
  <si>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</si>
  <si>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</si>
  <si>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</si>
  <si>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</si>
  <si>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</si>
  <si>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</si>
  <si>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</si>
  <si>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</si>
  <si>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</si>
  <si>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</si>
  <si>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</si>
  <si>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</si>
  <si>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</si>
  <si>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</si>
  <si>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</si>
  <si>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</si>
  <si>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</si>
  <si>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</si>
  <si>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</si>
  <si>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</si>
  <si>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</si>
  <si>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</si>
  <si>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</si>
  <si>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</si>
  <si>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</si>
  <si>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</si>
  <si>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</si>
  <si>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</si>
  <si>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</si>
  <si>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</si>
  <si>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</si>
  <si>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</si>
  <si>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</si>
  <si>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</si>
  <si>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</si>
  <si>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</si>
  <si>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</si>
  <si>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</si>
  <si>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</si>
  <si>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</si>
  <si>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広島県東広島市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</si>
  <si>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</si>
  <si>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</si>
  <si>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</si>
  <si>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</si>
  <si>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</si>
  <si>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</si>
  <si>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</si>
  <si>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</si>
  <si>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</si>
  <si>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</si>
  <si>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</si>
  <si>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</si>
  <si>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</si>
  <si>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</si>
  <si>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</si>
  <si>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</si>
  <si>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</si>
  <si>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</si>
  <si>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</si>
  <si>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</si>
  <si>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ひがしひろしま墓園管理事業特別会計</t>
    <phoneticPr fontId="5"/>
  </si>
  <si>
    <t>八本松駅前土地区画整理事業特別会計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</si>
  <si>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</si>
  <si>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</si>
  <si>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</si>
  <si>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</si>
  <si>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</si>
  <si>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</si>
  <si>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</si>
  <si>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</si>
  <si>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</si>
  <si>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</si>
  <si>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</si>
  <si>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</si>
  <si>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</si>
  <si>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</si>
  <si>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</si>
  <si>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</si>
  <si>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</si>
  <si>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</si>
  <si>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特定地域生活排水処理事業特別会計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</si>
  <si>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</si>
  <si>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</si>
  <si>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</si>
  <si>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</si>
  <si>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</si>
  <si>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</si>
  <si>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</si>
  <si>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</si>
  <si>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</si>
  <si>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</si>
  <si>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</si>
  <si>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</si>
  <si>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</si>
  <si>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</si>
  <si>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</si>
  <si>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</si>
  <si>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</si>
  <si>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</si>
  <si>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</si>
  <si>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</si>
  <si>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</si>
  <si>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</si>
  <si>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</si>
  <si>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</si>
  <si>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</si>
  <si>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</si>
  <si>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</si>
  <si>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</si>
  <si>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</si>
  <si>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</si>
  <si>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</si>
  <si>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</si>
  <si>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</si>
  <si>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</si>
  <si>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</si>
  <si>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</si>
  <si>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</si>
  <si>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</si>
  <si>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</si>
  <si>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</si>
  <si>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</si>
  <si>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</si>
  <si>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</si>
  <si>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</si>
  <si>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</si>
  <si>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</si>
  <si>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</si>
  <si>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</si>
  <si>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</si>
  <si>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</si>
  <si>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</si>
  <si>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</si>
  <si>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</si>
  <si>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</si>
  <si>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</si>
  <si>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</si>
  <si>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</si>
  <si>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</si>
  <si>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</si>
  <si>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</si>
  <si>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</si>
  <si>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</si>
  <si>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</si>
  <si>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</si>
  <si>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</si>
  <si>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</si>
  <si>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</si>
  <si>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</si>
  <si>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</si>
  <si>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</si>
  <si>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</si>
  <si>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</si>
  <si>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</si>
  <si>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</si>
  <si>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</si>
  <si>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</si>
  <si>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</si>
  <si>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</si>
  <si>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</si>
  <si>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</si>
  <si>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</si>
  <si>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</si>
  <si>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</si>
  <si>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</si>
  <si>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</si>
  <si>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</si>
  <si>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</si>
  <si>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</si>
  <si>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</si>
  <si>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</si>
  <si>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</si>
  <si>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</si>
  <si>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</si>
  <si>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</si>
  <si>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</si>
  <si>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</si>
  <si>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</si>
  <si>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</si>
  <si>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</si>
  <si>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</si>
  <si>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</si>
  <si>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</si>
  <si>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</si>
  <si>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</si>
  <si>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</si>
  <si>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</si>
  <si>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</si>
  <si>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</si>
  <si>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</si>
  <si>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</si>
  <si>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</si>
  <si>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</si>
  <si>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</si>
  <si>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</si>
  <si>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</si>
  <si>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</si>
  <si>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</si>
  <si>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</si>
  <si>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</si>
  <si>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</si>
  <si>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</si>
  <si>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</si>
  <si>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</si>
  <si>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</si>
  <si>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</si>
  <si>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</si>
  <si>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</si>
  <si>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</si>
  <si>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</si>
  <si>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</si>
  <si>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</si>
  <si>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</si>
  <si>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</si>
  <si>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</si>
  <si>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</si>
  <si>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</si>
  <si>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0.02</t>
  </si>
  <si>
    <t>▲ 3.35</t>
  </si>
  <si>
    <t>▲ 0.87</t>
  </si>
  <si>
    <t>下水道事業会計</t>
  </si>
  <si>
    <t>一般会計</t>
  </si>
  <si>
    <t>介護保険特別会計</t>
  </si>
  <si>
    <t>国民健康保険特別会計</t>
  </si>
  <si>
    <t>後期高齢者医療特別会計</t>
  </si>
  <si>
    <t>八本松駅前土地区画整理事業特別会計</t>
  </si>
  <si>
    <t>ひがしひろしま墓園管理事業特別会計</t>
  </si>
  <si>
    <t>特定地域生活排水処理事業特別会計</t>
  </si>
  <si>
    <t>その他会計（赤字）</t>
  </si>
  <si>
    <t>その他会計（黒字）</t>
  </si>
  <si>
    <t>R02</t>
    <phoneticPr fontId="5"/>
  </si>
  <si>
    <t>R03</t>
    <phoneticPr fontId="5"/>
  </si>
  <si>
    <t>R04</t>
    <phoneticPr fontId="5"/>
  </si>
  <si>
    <t>R05</t>
    <phoneticPr fontId="5"/>
  </si>
  <si>
    <t>R06</t>
    <phoneticPr fontId="5"/>
  </si>
  <si>
    <t>-</t>
    <phoneticPr fontId="2"/>
  </si>
  <si>
    <t>広島中央環境衛生組合</t>
    <rPh sb="0" eb="2">
      <t>ヒロシマ</t>
    </rPh>
    <rPh sb="2" eb="4">
      <t>チュウオウ</t>
    </rPh>
    <rPh sb="4" eb="6">
      <t>カンキョウ</t>
    </rPh>
    <rPh sb="6" eb="8">
      <t>エイセイ</t>
    </rPh>
    <rPh sb="8" eb="10">
      <t>クミアイ</t>
    </rPh>
    <phoneticPr fontId="2"/>
  </si>
  <si>
    <t>広島県市町総合事務組合</t>
    <rPh sb="0" eb="3">
      <t>ヒロシマケン</t>
    </rPh>
    <rPh sb="3" eb="5">
      <t>シマチ</t>
    </rPh>
    <rPh sb="5" eb="7">
      <t>ソウゴウ</t>
    </rPh>
    <rPh sb="7" eb="9">
      <t>ジム</t>
    </rPh>
    <rPh sb="9" eb="11">
      <t>クミアイ</t>
    </rPh>
    <phoneticPr fontId="2"/>
  </si>
  <si>
    <t>広島県後期高齢者医療広域連合（一般会計）</t>
    <rPh sb="0" eb="3">
      <t>ヒロシマケン</t>
    </rPh>
    <rPh sb="3" eb="8">
      <t>コウキコウレイシャ</t>
    </rPh>
    <rPh sb="8" eb="10">
      <t>イリョウ</t>
    </rPh>
    <rPh sb="10" eb="14">
      <t>コウイキレンゴウ</t>
    </rPh>
    <rPh sb="15" eb="17">
      <t>イッパン</t>
    </rPh>
    <rPh sb="17" eb="19">
      <t>カイケイ</t>
    </rPh>
    <phoneticPr fontId="2"/>
  </si>
  <si>
    <t>広島県後期高齢者医療広域連合（特別会計）</t>
    <rPh sb="0" eb="3">
      <t>ヒロシマケン</t>
    </rPh>
    <rPh sb="3" eb="8">
      <t>コウキコウレイシャ</t>
    </rPh>
    <rPh sb="8" eb="10">
      <t>イリョウ</t>
    </rPh>
    <rPh sb="10" eb="12">
      <t>コウイキ</t>
    </rPh>
    <rPh sb="12" eb="14">
      <t>レンゴウ</t>
    </rPh>
    <rPh sb="15" eb="19">
      <t>トクベツカイケイ</t>
    </rPh>
    <phoneticPr fontId="2"/>
  </si>
  <si>
    <t>広島県水道広域連合企業団（工業用水道事業会計）</t>
    <rPh sb="0" eb="3">
      <t>ヒロシマケン</t>
    </rPh>
    <rPh sb="3" eb="5">
      <t>スイドウ</t>
    </rPh>
    <rPh sb="5" eb="9">
      <t>コウイキレンゴウ</t>
    </rPh>
    <rPh sb="9" eb="12">
      <t>キギョウダン</t>
    </rPh>
    <rPh sb="13" eb="15">
      <t>コウギョウ</t>
    </rPh>
    <rPh sb="15" eb="16">
      <t>ヨウ</t>
    </rPh>
    <rPh sb="16" eb="18">
      <t>スイドウ</t>
    </rPh>
    <rPh sb="18" eb="20">
      <t>ジギョウ</t>
    </rPh>
    <rPh sb="20" eb="22">
      <t>カイケイ</t>
    </rPh>
    <phoneticPr fontId="2"/>
  </si>
  <si>
    <t>法適用企業</t>
    <rPh sb="0" eb="5">
      <t>ホウテキヨウキギョウ</t>
    </rPh>
    <phoneticPr fontId="2"/>
  </si>
  <si>
    <t>東広島流通センター</t>
    <rPh sb="0" eb="3">
      <t>ヒガシヒロシマ</t>
    </rPh>
    <rPh sb="3" eb="5">
      <t>リュウツウ</t>
    </rPh>
    <phoneticPr fontId="2"/>
  </si>
  <si>
    <t>東広島市土地開発公社</t>
    <rPh sb="0" eb="4">
      <t>ヒガシヒロシマシ</t>
    </rPh>
    <rPh sb="4" eb="6">
      <t>トチ</t>
    </rPh>
    <rPh sb="6" eb="8">
      <t>カイハツ</t>
    </rPh>
    <rPh sb="8" eb="10">
      <t>コウシャ</t>
    </rPh>
    <phoneticPr fontId="2"/>
  </si>
  <si>
    <t>東広島市教育文化振興事業団</t>
    <rPh sb="0" eb="4">
      <t>ヒガシヒロシマシ</t>
    </rPh>
    <rPh sb="4" eb="6">
      <t>キョウイク</t>
    </rPh>
    <rPh sb="6" eb="8">
      <t>ブンカ</t>
    </rPh>
    <rPh sb="8" eb="13">
      <t>シンコウジギョウダン</t>
    </rPh>
    <phoneticPr fontId="2"/>
  </si>
  <si>
    <t>東広島スマートエネルギー株式会社</t>
    <rPh sb="0" eb="3">
      <t>ヒガシヒロシマ</t>
    </rPh>
    <rPh sb="12" eb="16">
      <t>カブシキガイシャ</t>
    </rPh>
    <phoneticPr fontId="2"/>
  </si>
  <si>
    <t>広島県水道広域連合企業団（水道用水供給事業会計）</t>
    <rPh sb="0" eb="3">
      <t>ヒロシマケン</t>
    </rPh>
    <rPh sb="3" eb="5">
      <t>スイドウ</t>
    </rPh>
    <rPh sb="5" eb="9">
      <t>コウイキレンゴウ</t>
    </rPh>
    <rPh sb="9" eb="12">
      <t>キギョウダン</t>
    </rPh>
    <rPh sb="13" eb="15">
      <t>スイドウ</t>
    </rPh>
    <rPh sb="15" eb="17">
      <t>ヨウスイ</t>
    </rPh>
    <rPh sb="17" eb="19">
      <t>キョウキュウ</t>
    </rPh>
    <rPh sb="19" eb="21">
      <t>ジギョウ</t>
    </rPh>
    <rPh sb="21" eb="23">
      <t>カイケイ</t>
    </rPh>
    <phoneticPr fontId="2"/>
  </si>
  <si>
    <t>地域振興基金</t>
    <rPh sb="0" eb="6">
      <t>チイキシンコウキキン</t>
    </rPh>
    <phoneticPr fontId="5"/>
  </si>
  <si>
    <t>水道事業整備基金</t>
    <rPh sb="0" eb="2">
      <t>スイドウ</t>
    </rPh>
    <rPh sb="2" eb="4">
      <t>ジギョウ</t>
    </rPh>
    <rPh sb="4" eb="6">
      <t>セイビ</t>
    </rPh>
    <rPh sb="6" eb="8">
      <t>キキン</t>
    </rPh>
    <phoneticPr fontId="2"/>
  </si>
  <si>
    <t>公共施設総合管理基金</t>
    <rPh sb="0" eb="4">
      <t>コウキョウシセツ</t>
    </rPh>
    <rPh sb="4" eb="6">
      <t>ソウゴウ</t>
    </rPh>
    <rPh sb="6" eb="8">
      <t>カンリ</t>
    </rPh>
    <rPh sb="8" eb="10">
      <t>キキン</t>
    </rPh>
    <phoneticPr fontId="2"/>
  </si>
  <si>
    <t>文化体育施設建設基金</t>
    <rPh sb="0" eb="4">
      <t>ブンカタイイク</t>
    </rPh>
    <rPh sb="4" eb="6">
      <t>シセツ</t>
    </rPh>
    <rPh sb="6" eb="8">
      <t>ケンセツ</t>
    </rPh>
    <rPh sb="8" eb="10">
      <t>キキン</t>
    </rPh>
    <phoneticPr fontId="2"/>
  </si>
  <si>
    <t>芸術文化振興基金</t>
    <rPh sb="0" eb="4">
      <t>ゲイジュツブンカ</t>
    </rPh>
    <rPh sb="4" eb="8">
      <t>シンコウキキン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</si>
</sst>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60285</c:v>
                </c:pt>
                <c:pt idx="1">
                  <c:v>52714</c:v>
                </c:pt>
                <c:pt idx="2">
                  <c:v>46001</c:v>
                </c:pt>
                <c:pt idx="3">
                  <c:v>52878</c:v>
                </c:pt>
                <c:pt idx="4">
                  <c:v>57911</c:v>
                </c:pt>
              </c:numCache>
            </c:numRef>
          </c:val>
          <c:smooth val="0"/>
          <c:extLst>
            <c:ext xmlns:c16="http://schemas.microsoft.com/office/drawing/2014/chart" uri="{C3380CC4-5D6E-409C-BE32-E72D297353CC}">
              <c16:uniqueId val="{00000000-B666-4777-A5E3-DD25632205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59986</c:v>
                </c:pt>
                <c:pt idx="1">
                  <c:v>49009</c:v>
                </c:pt>
                <c:pt idx="2">
                  <c:v>67625</c:v>
                </c:pt>
                <c:pt idx="3">
                  <c:v>65738</c:v>
                </c:pt>
                <c:pt idx="4">
                  <c:v>77666</c:v>
                </c:pt>
              </c:numCache>
            </c:numRef>
          </c:val>
          <c:smooth val="0"/>
          <c:extLst>
            <c:ext xmlns:c16="http://schemas.microsoft.com/office/drawing/2014/chart" uri="{C3380CC4-5D6E-409C-BE32-E72D297353CC}">
              <c16:uniqueId val="{00000001-B666-4777-A5E3-DD25632205E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5.24</c:v>
                </c:pt>
                <c:pt idx="1">
                  <c:v>5.04</c:v>
                </c:pt>
                <c:pt idx="2">
                  <c:v>0.77</c:v>
                </c:pt>
                <c:pt idx="3">
                  <c:v>1.72</c:v>
                </c:pt>
                <c:pt idx="4">
                  <c:v>1.88</c:v>
                </c:pt>
              </c:numCache>
            </c:numRef>
          </c:val>
          <c:extLst>
            <c:ext xmlns:c16="http://schemas.microsoft.com/office/drawing/2014/chart" uri="{C3380CC4-5D6E-409C-BE32-E72D297353CC}">
              <c16:uniqueId val="{00000000-058E-44EB-81E7-B7CE0778F0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32.49</c:v>
                </c:pt>
                <c:pt idx="1">
                  <c:v>31.51</c:v>
                </c:pt>
                <c:pt idx="2">
                  <c:v>33.61</c:v>
                </c:pt>
                <c:pt idx="3">
                  <c:v>33.06</c:v>
                </c:pt>
                <c:pt idx="4">
                  <c:v>30.77</c:v>
                </c:pt>
              </c:numCache>
            </c:numRef>
          </c:val>
          <c:extLst>
            <c:ext xmlns:c16="http://schemas.microsoft.com/office/drawing/2014/chart" uri="{C3380CC4-5D6E-409C-BE32-E72D297353CC}">
              <c16:uniqueId val="{00000001-058E-44EB-81E7-B7CE0778F03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2.13</c:v>
                </c:pt>
                <c:pt idx="1">
                  <c:v>-0.02</c:v>
                </c:pt>
                <c:pt idx="2">
                  <c:v>-3.35</c:v>
                </c:pt>
                <c:pt idx="3">
                  <c:v>1.97</c:v>
                </c:pt>
                <c:pt idx="4">
                  <c:v>-0.87</c:v>
                </c:pt>
              </c:numCache>
            </c:numRef>
          </c:val>
          <c:smooth val="0"/>
          <c:extLst>
            <c:ext xmlns:c16="http://schemas.microsoft.com/office/drawing/2014/chart" uri="{C3380CC4-5D6E-409C-BE32-E72D297353CC}">
              <c16:uniqueId val="{00000002-058E-44EB-81E7-B7CE0778F03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15.48</c:v>
                </c:pt>
                <c:pt idx="2">
                  <c:v>#N/A</c:v>
                </c:pt>
                <c:pt idx="3">
                  <c:v>15.17</c:v>
                </c:pt>
                <c:pt idx="4">
                  <c:v>#N/A</c:v>
                </c:pt>
                <c:pt idx="5">
                  <c:v>5.83</c:v>
                </c:pt>
                <c:pt idx="6">
                  <c:v>#N/A</c:v>
                </c:pt>
                <c:pt idx="7">
                  <c:v>0.61</c:v>
                </c:pt>
                <c:pt idx="8">
                  <c:v>0</c:v>
                </c:pt>
                <c:pt idx="9">
                  <c:v>0</c:v>
                </c:pt>
              </c:numCache>
            </c:numRef>
          </c:val>
          <c:extLst>
            <c:ext xmlns:c16="http://schemas.microsoft.com/office/drawing/2014/chart" uri="{C3380CC4-5D6E-409C-BE32-E72D297353CC}">
              <c16:uniqueId val="{00000000-642C-4C29-979C-FC1921177E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2C-4C29-979C-FC1921177ED9}"/>
            </c:ext>
          </c:extLst>
        </c:ser>
        <c:ser>
          <c:idx val="2"/>
          <c:order val="2"/>
          <c:tx>
            <c:strRef>
              <c:f>データシート!$A$29</c:f>
              <c:strCache>
                <c:ptCount val="1"/>
                <c:pt idx="0">
                  <c:v>特定地域生活排水処理事業特別会計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42C-4C29-979C-FC1921177ED9}"/>
            </c:ext>
          </c:extLst>
        </c:ser>
        <c:ser>
          <c:idx val="3"/>
          <c:order val="3"/>
          <c:tx>
            <c:strRef>
              <c:f>データシート!$A$30</c:f>
              <c:strCache>
                <c:ptCount val="1"/>
                <c:pt idx="0">
                  <c:v>ひがしひろしま墓園管理事業特別会計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42C-4C29-979C-FC1921177ED9}"/>
            </c:ext>
          </c:extLst>
        </c:ser>
        <c:ser>
          <c:idx val="4"/>
          <c:order val="4"/>
          <c:tx>
            <c:strRef>
              <c:f>データシート!$A$31</c:f>
              <c:strCache>
                <c:ptCount val="1"/>
                <c:pt idx="0">
                  <c:v>八本松駅前土地区画整理事業特別会計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0.04</c:v>
                </c:pt>
                <c:pt idx="4">
                  <c:v>#N/A</c:v>
                </c:pt>
                <c:pt idx="5">
                  <c:v>0.02</c:v>
                </c:pt>
                <c:pt idx="6">
                  <c:v>#N/A</c:v>
                </c:pt>
                <c:pt idx="7">
                  <c:v>0.01</c:v>
                </c:pt>
                <c:pt idx="8">
                  <c:v>#N/A</c:v>
                </c:pt>
                <c:pt idx="9">
                  <c:v>0</c:v>
                </c:pt>
              </c:numCache>
            </c:numRef>
          </c:val>
          <c:extLst>
            <c:ext xmlns:c16="http://schemas.microsoft.com/office/drawing/2014/chart" uri="{C3380CC4-5D6E-409C-BE32-E72D297353CC}">
              <c16:uniqueId val="{00000004-642C-4C29-979C-FC1921177ED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0.04</c:v>
                </c:pt>
                <c:pt idx="4">
                  <c:v>#N/A</c:v>
                </c:pt>
                <c:pt idx="5">
                  <c:v>0.06</c:v>
                </c:pt>
                <c:pt idx="6">
                  <c:v>#N/A</c:v>
                </c:pt>
                <c:pt idx="7">
                  <c:v>0.02</c:v>
                </c:pt>
                <c:pt idx="8">
                  <c:v>#N/A</c:v>
                </c:pt>
                <c:pt idx="9">
                  <c:v>0.02</c:v>
                </c:pt>
              </c:numCache>
            </c:numRef>
          </c:val>
          <c:extLst>
            <c:ext xmlns:c16="http://schemas.microsoft.com/office/drawing/2014/chart" uri="{C3380CC4-5D6E-409C-BE32-E72D297353CC}">
              <c16:uniqueId val="{00000005-642C-4C29-979C-FC1921177ED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0.32</c:v>
                </c:pt>
                <c:pt idx="2">
                  <c:v>#N/A</c:v>
                </c:pt>
                <c:pt idx="3">
                  <c:v>0.27</c:v>
                </c:pt>
                <c:pt idx="4">
                  <c:v>#N/A</c:v>
                </c:pt>
                <c:pt idx="5">
                  <c:v>0.15</c:v>
                </c:pt>
                <c:pt idx="6">
                  <c:v>#N/A</c:v>
                </c:pt>
                <c:pt idx="7">
                  <c:v>0.11</c:v>
                </c:pt>
                <c:pt idx="8">
                  <c:v>#N/A</c:v>
                </c:pt>
                <c:pt idx="9">
                  <c:v>0.08</c:v>
                </c:pt>
              </c:numCache>
            </c:numRef>
          </c:val>
          <c:extLst>
            <c:ext xmlns:c16="http://schemas.microsoft.com/office/drawing/2014/chart" uri="{C3380CC4-5D6E-409C-BE32-E72D297353CC}">
              <c16:uniqueId val="{00000006-642C-4C29-979C-FC1921177ED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0.43</c:v>
                </c:pt>
              </c:numCache>
            </c:numRef>
          </c:val>
          <c:extLst>
            <c:ext xmlns:c16="http://schemas.microsoft.com/office/drawing/2014/chart" uri="{C3380CC4-5D6E-409C-BE32-E72D297353CC}">
              <c16:uniqueId val="{00000007-642C-4C29-979C-FC1921177ED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5.23</c:v>
                </c:pt>
                <c:pt idx="2">
                  <c:v>#N/A</c:v>
                </c:pt>
                <c:pt idx="3">
                  <c:v>4.99</c:v>
                </c:pt>
                <c:pt idx="4">
                  <c:v>#N/A</c:v>
                </c:pt>
                <c:pt idx="5">
                  <c:v>0.74</c:v>
                </c:pt>
                <c:pt idx="6">
                  <c:v>#N/A</c:v>
                </c:pt>
                <c:pt idx="7">
                  <c:v>1.7</c:v>
                </c:pt>
                <c:pt idx="8">
                  <c:v>#N/A</c:v>
                </c:pt>
                <c:pt idx="9">
                  <c:v>1.87</c:v>
                </c:pt>
              </c:numCache>
            </c:numRef>
          </c:val>
          <c:extLst>
            <c:ext xmlns:c16="http://schemas.microsoft.com/office/drawing/2014/chart" uri="{C3380CC4-5D6E-409C-BE32-E72D297353CC}">
              <c16:uniqueId val="{00000008-642C-4C29-979C-FC1921177ED9}"/>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1.99</c:v>
                </c:pt>
                <c:pt idx="2">
                  <c:v>#N/A</c:v>
                </c:pt>
                <c:pt idx="3">
                  <c:v>3.07</c:v>
                </c:pt>
                <c:pt idx="4">
                  <c:v>#N/A</c:v>
                </c:pt>
                <c:pt idx="5">
                  <c:v>4.07</c:v>
                </c:pt>
                <c:pt idx="6">
                  <c:v>#N/A</c:v>
                </c:pt>
                <c:pt idx="7">
                  <c:v>4.9400000000000004</c:v>
                </c:pt>
                <c:pt idx="8">
                  <c:v>#N/A</c:v>
                </c:pt>
                <c:pt idx="9">
                  <c:v>4.24</c:v>
                </c:pt>
              </c:numCache>
            </c:numRef>
          </c:val>
          <c:extLst>
            <c:ext xmlns:c16="http://schemas.microsoft.com/office/drawing/2014/chart" uri="{C3380CC4-5D6E-409C-BE32-E72D297353CC}">
              <c16:uniqueId val="{00000009-642C-4C29-979C-FC1921177E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9089</c:v>
                </c:pt>
                <c:pt idx="5">
                  <c:v>8857</c:v>
                </c:pt>
                <c:pt idx="8">
                  <c:v>8605</c:v>
                </c:pt>
                <c:pt idx="11">
                  <c:v>8336</c:v>
                </c:pt>
                <c:pt idx="14">
                  <c:v>8479</c:v>
                </c:pt>
              </c:numCache>
            </c:numRef>
          </c:val>
          <c:extLst>
            <c:ext xmlns:c16="http://schemas.microsoft.com/office/drawing/2014/chart" uri="{C3380CC4-5D6E-409C-BE32-E72D297353CC}">
              <c16:uniqueId val="{00000000-394F-48A7-B1EA-9954B17B1E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94F-48A7-B1EA-9954B17B1E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110</c:v>
                </c:pt>
                <c:pt idx="3">
                  <c:v>73</c:v>
                </c:pt>
                <c:pt idx="6">
                  <c:v>72</c:v>
                </c:pt>
                <c:pt idx="9">
                  <c:v>72</c:v>
                </c:pt>
                <c:pt idx="12">
                  <c:v>72</c:v>
                </c:pt>
              </c:numCache>
            </c:numRef>
          </c:val>
          <c:extLst>
            <c:ext xmlns:c16="http://schemas.microsoft.com/office/drawing/2014/chart" uri="{C3380CC4-5D6E-409C-BE32-E72D297353CC}">
              <c16:uniqueId val="{00000002-394F-48A7-B1EA-9954B17B1E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206</c:v>
                </c:pt>
                <c:pt idx="3">
                  <c:v>146</c:v>
                </c:pt>
                <c:pt idx="6">
                  <c:v>130</c:v>
                </c:pt>
                <c:pt idx="9">
                  <c:v>290</c:v>
                </c:pt>
                <c:pt idx="12">
                  <c:v>571</c:v>
                </c:pt>
              </c:numCache>
            </c:numRef>
          </c:val>
          <c:extLst>
            <c:ext xmlns:c16="http://schemas.microsoft.com/office/drawing/2014/chart" uri="{C3380CC4-5D6E-409C-BE32-E72D297353CC}">
              <c16:uniqueId val="{00000003-394F-48A7-B1EA-9954B17B1E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481</c:v>
                </c:pt>
                <c:pt idx="3">
                  <c:v>466</c:v>
                </c:pt>
                <c:pt idx="6">
                  <c:v>448</c:v>
                </c:pt>
                <c:pt idx="9">
                  <c:v>372</c:v>
                </c:pt>
                <c:pt idx="12">
                  <c:v>393</c:v>
                </c:pt>
              </c:numCache>
            </c:numRef>
          </c:val>
          <c:extLst>
            <c:ext xmlns:c16="http://schemas.microsoft.com/office/drawing/2014/chart" uri="{C3380CC4-5D6E-409C-BE32-E72D297353CC}">
              <c16:uniqueId val="{00000004-394F-48A7-B1EA-9954B17B1E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4F-48A7-B1EA-9954B17B1E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94F-48A7-B1EA-9954B17B1E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8895</c:v>
                </c:pt>
                <c:pt idx="3">
                  <c:v>9125</c:v>
                </c:pt>
                <c:pt idx="6">
                  <c:v>9201</c:v>
                </c:pt>
                <c:pt idx="9">
                  <c:v>9033</c:v>
                </c:pt>
                <c:pt idx="12">
                  <c:v>8914</c:v>
                </c:pt>
              </c:numCache>
            </c:numRef>
          </c:val>
          <c:extLst>
            <c:ext xmlns:c16="http://schemas.microsoft.com/office/drawing/2014/chart" uri="{C3380CC4-5D6E-409C-BE32-E72D297353CC}">
              <c16:uniqueId val="{00000007-394F-48A7-B1EA-9954B17B1E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603</c:v>
                </c:pt>
                <c:pt idx="2">
                  <c:v>#N/A</c:v>
                </c:pt>
                <c:pt idx="3">
                  <c:v>#N/A</c:v>
                </c:pt>
                <c:pt idx="4">
                  <c:v>953</c:v>
                </c:pt>
                <c:pt idx="5">
                  <c:v>#N/A</c:v>
                </c:pt>
                <c:pt idx="6">
                  <c:v>#N/A</c:v>
                </c:pt>
                <c:pt idx="7">
                  <c:v>1246</c:v>
                </c:pt>
                <c:pt idx="8">
                  <c:v>#N/A</c:v>
                </c:pt>
                <c:pt idx="9">
                  <c:v>#N/A</c:v>
                </c:pt>
                <c:pt idx="10">
                  <c:v>1431</c:v>
                </c:pt>
                <c:pt idx="11">
                  <c:v>#N/A</c:v>
                </c:pt>
                <c:pt idx="12">
                  <c:v>#N/A</c:v>
                </c:pt>
                <c:pt idx="13">
                  <c:v>1471</c:v>
                </c:pt>
                <c:pt idx="14">
                  <c:v>#N/A</c:v>
                </c:pt>
              </c:numCache>
            </c:numRef>
          </c:val>
          <c:smooth val="0"/>
          <c:extLst>
            <c:ext xmlns:c16="http://schemas.microsoft.com/office/drawing/2014/chart" uri="{C3380CC4-5D6E-409C-BE32-E72D297353CC}">
              <c16:uniqueId val="{00000008-394F-48A7-B1EA-9954B17B1E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73390</c:v>
                </c:pt>
                <c:pt idx="5">
                  <c:v>77874</c:v>
                </c:pt>
                <c:pt idx="8">
                  <c:v>77392</c:v>
                </c:pt>
                <c:pt idx="11">
                  <c:v>74638</c:v>
                </c:pt>
                <c:pt idx="14">
                  <c:v>72071</c:v>
                </c:pt>
              </c:numCache>
            </c:numRef>
          </c:val>
          <c:extLst>
            <c:ext xmlns:c16="http://schemas.microsoft.com/office/drawing/2014/chart" uri="{C3380CC4-5D6E-409C-BE32-E72D297353CC}">
              <c16:uniqueId val="{00000000-30C9-43F4-88B3-EC3F372B26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8646</c:v>
                </c:pt>
                <c:pt idx="5">
                  <c:v>8006</c:v>
                </c:pt>
                <c:pt idx="8">
                  <c:v>9508</c:v>
                </c:pt>
                <c:pt idx="11">
                  <c:v>9572</c:v>
                </c:pt>
                <c:pt idx="14">
                  <c:v>10620</c:v>
                </c:pt>
              </c:numCache>
            </c:numRef>
          </c:val>
          <c:extLst>
            <c:ext xmlns:c16="http://schemas.microsoft.com/office/drawing/2014/chart" uri="{C3380CC4-5D6E-409C-BE32-E72D297353CC}">
              <c16:uniqueId val="{00000001-30C9-43F4-88B3-EC3F372B26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29608</c:v>
                </c:pt>
                <c:pt idx="5">
                  <c:v>32118</c:v>
                </c:pt>
                <c:pt idx="8">
                  <c:v>36995</c:v>
                </c:pt>
                <c:pt idx="11">
                  <c:v>34900</c:v>
                </c:pt>
                <c:pt idx="14">
                  <c:v>36828</c:v>
                </c:pt>
              </c:numCache>
            </c:numRef>
          </c:val>
          <c:extLst>
            <c:ext xmlns:c16="http://schemas.microsoft.com/office/drawing/2014/chart" uri="{C3380CC4-5D6E-409C-BE32-E72D297353CC}">
              <c16:uniqueId val="{00000002-30C9-43F4-88B3-EC3F372B26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0C9-43F4-88B3-EC3F372B26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0C9-43F4-88B3-EC3F372B26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137</c:v>
                </c:pt>
                <c:pt idx="6">
                  <c:v>63</c:v>
                </c:pt>
                <c:pt idx="9">
                  <c:v>0</c:v>
                </c:pt>
                <c:pt idx="12">
                  <c:v>57</c:v>
                </c:pt>
              </c:numCache>
            </c:numRef>
          </c:val>
          <c:extLst>
            <c:ext xmlns:c16="http://schemas.microsoft.com/office/drawing/2014/chart" uri="{C3380CC4-5D6E-409C-BE32-E72D297353CC}">
              <c16:uniqueId val="{00000005-30C9-43F4-88B3-EC3F372B26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9001</c:v>
                </c:pt>
                <c:pt idx="3">
                  <c:v>9013</c:v>
                </c:pt>
                <c:pt idx="6">
                  <c:v>9112</c:v>
                </c:pt>
                <c:pt idx="9">
                  <c:v>9453</c:v>
                </c:pt>
                <c:pt idx="12">
                  <c:v>9615</c:v>
                </c:pt>
              </c:numCache>
            </c:numRef>
          </c:val>
          <c:extLst>
            <c:ext xmlns:c16="http://schemas.microsoft.com/office/drawing/2014/chart" uri="{C3380CC4-5D6E-409C-BE32-E72D297353CC}">
              <c16:uniqueId val="{00000006-30C9-43F4-88B3-EC3F372B26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10995</c:v>
                </c:pt>
                <c:pt idx="3">
                  <c:v>14220</c:v>
                </c:pt>
                <c:pt idx="6">
                  <c:v>14132</c:v>
                </c:pt>
                <c:pt idx="9">
                  <c:v>14364</c:v>
                </c:pt>
                <c:pt idx="12">
                  <c:v>14356</c:v>
                </c:pt>
              </c:numCache>
            </c:numRef>
          </c:val>
          <c:extLst>
            <c:ext xmlns:c16="http://schemas.microsoft.com/office/drawing/2014/chart" uri="{C3380CC4-5D6E-409C-BE32-E72D297353CC}">
              <c16:uniqueId val="{00000007-30C9-43F4-88B3-EC3F372B26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6853</c:v>
                </c:pt>
                <c:pt idx="3">
                  <c:v>6161</c:v>
                </c:pt>
                <c:pt idx="6">
                  <c:v>6002</c:v>
                </c:pt>
                <c:pt idx="9">
                  <c:v>5329</c:v>
                </c:pt>
                <c:pt idx="12">
                  <c:v>5720</c:v>
                </c:pt>
              </c:numCache>
            </c:numRef>
          </c:val>
          <c:extLst>
            <c:ext xmlns:c16="http://schemas.microsoft.com/office/drawing/2014/chart" uri="{C3380CC4-5D6E-409C-BE32-E72D297353CC}">
              <c16:uniqueId val="{00000008-30C9-43F4-88B3-EC3F372B26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1768</c:v>
                </c:pt>
                <c:pt idx="3">
                  <c:v>1453</c:v>
                </c:pt>
                <c:pt idx="6">
                  <c:v>1305</c:v>
                </c:pt>
                <c:pt idx="9">
                  <c:v>1189</c:v>
                </c:pt>
                <c:pt idx="12">
                  <c:v>1060</c:v>
                </c:pt>
              </c:numCache>
            </c:numRef>
          </c:val>
          <c:extLst>
            <c:ext xmlns:c16="http://schemas.microsoft.com/office/drawing/2014/chart" uri="{C3380CC4-5D6E-409C-BE32-E72D297353CC}">
              <c16:uniqueId val="{00000009-30C9-43F4-88B3-EC3F372B26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74894</c:v>
                </c:pt>
                <c:pt idx="3">
                  <c:v>75832</c:v>
                </c:pt>
                <c:pt idx="6">
                  <c:v>74680</c:v>
                </c:pt>
                <c:pt idx="9">
                  <c:v>72530</c:v>
                </c:pt>
                <c:pt idx="12">
                  <c:v>72206</c:v>
                </c:pt>
              </c:numCache>
            </c:numRef>
          </c:val>
          <c:extLst>
            <c:ext xmlns:c16="http://schemas.microsoft.com/office/drawing/2014/chart" uri="{C3380CC4-5D6E-409C-BE32-E72D297353CC}">
              <c16:uniqueId val="{0000000A-30C9-43F4-88B3-EC3F372B260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0C9-43F4-88B3-EC3F372B260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15783</c:v>
                </c:pt>
                <c:pt idx="1">
                  <c:v>15978</c:v>
                </c:pt>
                <c:pt idx="2">
                  <c:v>15429</c:v>
                </c:pt>
              </c:numCache>
            </c:numRef>
          </c:val>
          <c:extLst>
            <c:ext xmlns:c16="http://schemas.microsoft.com/office/drawing/2014/chart" uri="{C3380CC4-5D6E-409C-BE32-E72D297353CC}">
              <c16:uniqueId val="{00000000-FF55-4B63-BBC3-08B6D53BCC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2481</c:v>
                </c:pt>
                <c:pt idx="1">
                  <c:v>1024</c:v>
                </c:pt>
                <c:pt idx="2">
                  <c:v>1278</c:v>
                </c:pt>
              </c:numCache>
            </c:numRef>
          </c:val>
          <c:extLst>
            <c:ext xmlns:c16="http://schemas.microsoft.com/office/drawing/2014/chart" uri="{C3380CC4-5D6E-409C-BE32-E72D297353CC}">
              <c16:uniqueId val="{00000001-FF55-4B63-BBC3-08B6D53BCC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16653</c:v>
                </c:pt>
                <c:pt idx="1">
                  <c:v>15701</c:v>
                </c:pt>
                <c:pt idx="2">
                  <c:v>14153</c:v>
                </c:pt>
              </c:numCache>
            </c:numRef>
          </c:val>
          <c:extLst>
            <c:ext xmlns:c16="http://schemas.microsoft.com/office/drawing/2014/chart" uri="{C3380CC4-5D6E-409C-BE32-E72D297353CC}">
              <c16:uniqueId val="{00000002-FF55-4B63-BBC3-08B6D53BCCD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実質公債費比率の分子は、前年度と比較して</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主な要因は、</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一部事務組合等の元利償還金に対する負担金等が増加</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したことである。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利子負担が大きくなるため、満期一括償還地方債を発行していない。</a:t>
          </a:r>
          <a:endParaRPr lang="ja-JP" altLang="ja-JP" sz="8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地方債残高の減少</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及び充当可能基金の増</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により、引き続き充当可能財源等が将来負担額を上回っていることから、比率は算出されていない。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今後も、将来世代に大きな負担を残さないよう、地方債の発行を適切に抑制するとともに、交付税算入のある地方債の発行を優先する等、財政の健全化に努める。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広島県東広島市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前年度決算剰余金の確定に伴い、財政調整基金へ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億円積み立てたが、一方で、</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億円、庁舎管理や小中学校施設等の整備等に充てるための公共施設総合管理基金を約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億円取り崩したこと等により、全体としては約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億円減少した。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財政調整基金を一定程度確保しながら、その他特定目的基金については、計画的に活用していく。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・地域振興基金：過疎地域自立促進特別事業として発行した過疎対策事業債やふるさと寄附金等を積み立て、地域振興に要する資金に充てるもの。</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・水道事業整備基金：水道施設の建設改良及びその企業債の償還に要する経費の財源に充てるもの。</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・公共施設総合管理基金：建築物である公共施設の整備、建替え及び修繕に要する経費の財源に充てるもの。</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・文化体育施設建設基金：文化体育施設の建設に要する資金に充てるもの。</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芸術文化振興基金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芸術文化の振興に要する資金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に充てるもの。</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・地域振興基金：過疎自立促進事業として発行した過疎対策事業債やふるさと寄附金等を約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億積み立てたものの、市民協働推進事業等、地域振興に係る事業に充てるため約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億取り崩したこと等による減少。</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・公共施設総合管理基金：小・中学校施設整備事業や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地域活動拠点整備事業</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等に充てるため約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億を取り崩したこと等による減少。</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過疎対策事業債により積み立てた部分については、過疎計画に基づき取り崩し、事業費に充てることとしているほか、ふるさと寄附金により積み立てたものについては、積み立てた翌年度に寄附の趣旨に応じて取り崩し、事業費に充てることとし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・公共施設総合管理基金：増大している公共施設の整備、建替え及び修繕に要する経費に充てることとしている。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前年度決算剰余金を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億円取り崩したこと等</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財政調整基金を一定程度確保するため、財政状況や執行状況を勘案しながら、決算剰余金の積立等を判断する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臨時財政対策債償還基金費を約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こと等により減少した。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災害復旧事業債の元金償還開始により、借入金元金償還額が増加していくこと等が見込まれるため、今後の公債費負担の推移及び財政調整基金の残高を考慮しながら、計画的に運用していく。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190,911
181,452
635.15
102,220,131
100,223,797
942,764
50,148,316
72,006,397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算出の分母となる基準財政需要額は、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給与改定費の増や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臨時財政対策債振替相当額の減等により前年度と比較して増となった。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また、分子となる基準財政収入額は、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地方特例交付金や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固定資産税（</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償却資産</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）等の増により前年度と比較して増となった。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子</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の増が分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母</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の増を上回り、単年度では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か年平均でも</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78922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2754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24493</xdr:rowOff>
    </xdr:from>
    <xdr:to>
      <xdr:col>23</xdr:col>
      <xdr:colOff>133350</xdr:colOff>
      <xdr:row>41</xdr:row>
      <xdr:rowOff>41728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0539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31949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61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41728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41728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41728</xdr:rowOff>
    </xdr:from>
    <xdr:to>
      <xdr:col>11</xdr:col>
      <xdr:colOff>31750</xdr:colOff>
      <xdr:row>41</xdr:row>
      <xdr:rowOff>58965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161670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162378</xdr:rowOff>
    </xdr:from>
    <xdr:to>
      <xdr:col>19</xdr:col>
      <xdr:colOff>184150</xdr:colOff>
      <xdr:row>41</xdr:row>
      <xdr:rowOff>92528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162378</xdr:rowOff>
    </xdr:from>
    <xdr:to>
      <xdr:col>11</xdr:col>
      <xdr:colOff>82550</xdr:colOff>
      <xdr:row>41</xdr:row>
      <xdr:rowOff>92528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算出の分母となる経常一般財源等は、地方税や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地方消費税交付金、地方特例交付金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等の増により前年度と比較して増となった。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また、分子となる経常経費充当一般財源についても、人件費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や補助費等、物件費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等の増により前年度と比較して増となった。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これにより、経常収支比率は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ポイントの増加となった。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67</xdr:row>
      <xdr:rowOff>43241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9910233"/>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15318</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50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43241</xdr:rowOff>
    </xdr:from>
    <xdr:to>
      <xdr:col>24</xdr:col>
      <xdr:colOff>12700</xdr:colOff>
      <xdr:row>67</xdr:row>
      <xdr:rowOff>43241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53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131535</xdr:rowOff>
    </xdr:from>
    <xdr:to>
      <xdr:col>23</xdr:col>
      <xdr:colOff>133350</xdr:colOff>
      <xdr:row>64</xdr:row>
      <xdr:rowOff>63500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114800" y="10932885"/>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61884</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52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45357</xdr:rowOff>
    </xdr:from>
    <xdr:to>
      <xdr:col>23</xdr:col>
      <xdr:colOff>184150</xdr:colOff>
      <xdr:row>62</xdr:row>
      <xdr:rowOff>146957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97065</xdr:rowOff>
    </xdr:from>
    <xdr:to>
      <xdr:col>19</xdr:col>
      <xdr:colOff>133350</xdr:colOff>
      <xdr:row>63</xdr:row>
      <xdr:rowOff>131535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89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113393</xdr:rowOff>
    </xdr:from>
    <xdr:to>
      <xdr:col>19</xdr:col>
      <xdr:colOff>184150</xdr:colOff>
      <xdr:row>62</xdr:row>
      <xdr:rowOff>43543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53720</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34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104019</xdr:rowOff>
    </xdr:from>
    <xdr:to>
      <xdr:col>15</xdr:col>
      <xdr:colOff>82550</xdr:colOff>
      <xdr:row>63</xdr:row>
      <xdr:rowOff>97065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048119"/>
          <a:ext cx="889000" cy="85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123976</xdr:rowOff>
    </xdr:from>
    <xdr:to>
      <xdr:col>15</xdr:col>
      <xdr:colOff>133350</xdr:colOff>
      <xdr:row>61</xdr:row>
      <xdr:rowOff>54126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64303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1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104019</xdr:rowOff>
    </xdr:from>
    <xdr:to>
      <xdr:col>11</xdr:col>
      <xdr:colOff>31750</xdr:colOff>
      <xdr:row>60</xdr:row>
      <xdr:rowOff>140305</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048119"/>
          <a:ext cx="8890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133652</xdr:rowOff>
    </xdr:from>
    <xdr:to>
      <xdr:col>11</xdr:col>
      <xdr:colOff>82550</xdr:colOff>
      <xdr:row>59</xdr:row>
      <xdr:rowOff>63802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07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48579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16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9978</xdr:rowOff>
    </xdr:from>
    <xdr:to>
      <xdr:col>7</xdr:col>
      <xdr:colOff>31750</xdr:colOff>
      <xdr:row>61</xdr:row>
      <xdr:rowOff>111578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96355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80735</xdr:rowOff>
    </xdr:from>
    <xdr:to>
      <xdr:col>19</xdr:col>
      <xdr:colOff>184150</xdr:colOff>
      <xdr:row>64</xdr:row>
      <xdr:rowOff>10885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8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167112</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96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46265</xdr:rowOff>
    </xdr:from>
    <xdr:to>
      <xdr:col>15</xdr:col>
      <xdr:colOff>133350</xdr:colOff>
      <xdr:row>63</xdr:row>
      <xdr:rowOff>147865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132642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93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53219</xdr:rowOff>
    </xdr:from>
    <xdr:to>
      <xdr:col>11</xdr:col>
      <xdr:colOff>82550</xdr:colOff>
      <xdr:row>58</xdr:row>
      <xdr:rowOff>154819</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99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164996</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976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89505</xdr:rowOff>
    </xdr:from>
    <xdr:to>
      <xdr:col>7</xdr:col>
      <xdr:colOff>31750</xdr:colOff>
      <xdr:row>61</xdr:row>
      <xdr:rowOff>19655</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3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29832</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近隣市町から常備消防業務を受託していることが、類似団体の平均を上回っている主な要因となっている。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今後も、施設の管理及び維持補修にかかる物件費の増や、定年延長等による人件費の増が見込まれるため、公共施設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総合管理計画に基づいた効率的な運営を行うとともに、職員数の適正化を図り、より一層の経費削減に努める。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5293</xdr:rowOff>
    </xdr:from>
    <xdr:to>
      <xdr:col>23</xdr:col>
      <xdr:colOff>133350</xdr:colOff>
      <xdr:row>89</xdr:row>
      <xdr:rowOff>24919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235643"/>
          <a:ext cx="0" cy="1048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168446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5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24919</xdr:rowOff>
    </xdr:from>
    <xdr:to>
      <xdr:col>24</xdr:col>
      <xdr:colOff>12700</xdr:colOff>
      <xdr:row>89</xdr:row>
      <xdr:rowOff>24919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83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91670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97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5293</xdr:rowOff>
    </xdr:from>
    <xdr:to>
      <xdr:col>24</xdr:col>
      <xdr:colOff>12700</xdr:colOff>
      <xdr:row>83</xdr:row>
      <xdr:rowOff>5293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23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114624</xdr:rowOff>
    </xdr:from>
    <xdr:to>
      <xdr:col>23</xdr:col>
      <xdr:colOff>133350</xdr:colOff>
      <xdr:row>88</xdr:row>
      <xdr:rowOff>46112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5030774"/>
          <a:ext cx="838200" cy="10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60239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6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43712</xdr:rowOff>
    </xdr:from>
    <xdr:to>
      <xdr:col>23</xdr:col>
      <xdr:colOff>184150</xdr:colOff>
      <xdr:row>85</xdr:row>
      <xdr:rowOff>145312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61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167112</xdr:rowOff>
    </xdr:from>
    <xdr:to>
      <xdr:col>19</xdr:col>
      <xdr:colOff>133350</xdr:colOff>
      <xdr:row>87</xdr:row>
      <xdr:rowOff>114624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911812"/>
          <a:ext cx="889000" cy="11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131800</xdr:rowOff>
    </xdr:from>
    <xdr:to>
      <xdr:col>19</xdr:col>
      <xdr:colOff>184150</xdr:colOff>
      <xdr:row>84</xdr:row>
      <xdr:rowOff>61950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72127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3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157153</xdr:rowOff>
    </xdr:from>
    <xdr:to>
      <xdr:col>15</xdr:col>
      <xdr:colOff>82550</xdr:colOff>
      <xdr:row>86</xdr:row>
      <xdr:rowOff>167112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730403"/>
          <a:ext cx="889000" cy="18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81271</xdr:rowOff>
    </xdr:from>
    <xdr:to>
      <xdr:col>15</xdr:col>
      <xdr:colOff>133350</xdr:colOff>
      <xdr:row>84</xdr:row>
      <xdr:rowOff>11421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21598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152629</xdr:rowOff>
    </xdr:from>
    <xdr:to>
      <xdr:col>11</xdr:col>
      <xdr:colOff>31750</xdr:colOff>
      <xdr:row>85</xdr:row>
      <xdr:rowOff>157153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82979"/>
          <a:ext cx="889000" cy="34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169907</xdr:rowOff>
    </xdr:from>
    <xdr:to>
      <xdr:col>11</xdr:col>
      <xdr:colOff>82550</xdr:colOff>
      <xdr:row>83</xdr:row>
      <xdr:rowOff>100057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2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110234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9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87099</xdr:rowOff>
    </xdr:from>
    <xdr:to>
      <xdr:col>7</xdr:col>
      <xdr:colOff>31750</xdr:colOff>
      <xdr:row>82</xdr:row>
      <xdr:rowOff>17249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7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27426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4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166762</xdr:rowOff>
    </xdr:from>
    <xdr:to>
      <xdr:col>23</xdr:col>
      <xdr:colOff>184150</xdr:colOff>
      <xdr:row>88</xdr:row>
      <xdr:rowOff>96912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08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138839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05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63824</xdr:rowOff>
    </xdr:from>
    <xdr:to>
      <xdr:col>19</xdr:col>
      <xdr:colOff>184150</xdr:colOff>
      <xdr:row>87</xdr:row>
      <xdr:rowOff>165424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97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150201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066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116312</xdr:rowOff>
    </xdr:from>
    <xdr:to>
      <xdr:col>15</xdr:col>
      <xdr:colOff>133350</xdr:colOff>
      <xdr:row>87</xdr:row>
      <xdr:rowOff>46462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86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31239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94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106353</xdr:rowOff>
    </xdr:from>
    <xdr:to>
      <xdr:col>11</xdr:col>
      <xdr:colOff>82550</xdr:colOff>
      <xdr:row>86</xdr:row>
      <xdr:rowOff>36503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6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21280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76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101829</xdr:rowOff>
    </xdr:from>
    <xdr:to>
      <xdr:col>7</xdr:col>
      <xdr:colOff>31750</xdr:colOff>
      <xdr:row>84</xdr:row>
      <xdr:rowOff>31979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3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16756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18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低下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、依然として類似団体の平均を上回っている状況にあるため、引き続き、事務事業の見直しや職員の適正配置等、定員の適正化に努めていく。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21589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001750"/>
          <a:ext cx="0" cy="12788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149861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4630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144797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53339</xdr:rowOff>
    </xdr:from>
    <xdr:to>
      <xdr:col>77</xdr:col>
      <xdr:colOff>44450</xdr:colOff>
      <xdr:row>86</xdr:row>
      <xdr:rowOff>149861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9803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53339</xdr:rowOff>
    </xdr:from>
    <xdr:to>
      <xdr:col>72</xdr:col>
      <xdr:colOff>203200</xdr:colOff>
      <xdr:row>87</xdr:row>
      <xdr:rowOff>2539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9803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2539</xdr:rowOff>
    </xdr:from>
    <xdr:to>
      <xdr:col>68</xdr:col>
      <xdr:colOff>152400</xdr:colOff>
      <xdr:row>87</xdr:row>
      <xdr:rowOff>50800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1868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116857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99061</xdr:rowOff>
    </xdr:from>
    <xdr:to>
      <xdr:col>77</xdr:col>
      <xdr:colOff>95250</xdr:colOff>
      <xdr:row>87</xdr:row>
      <xdr:rowOff>29211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13988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30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2539</xdr:rowOff>
    </xdr:from>
    <xdr:to>
      <xdr:col>73</xdr:col>
      <xdr:colOff>44450</xdr:colOff>
      <xdr:row>86</xdr:row>
      <xdr:rowOff>104139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88916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123189</xdr:rowOff>
    </xdr:from>
    <xdr:to>
      <xdr:col>68</xdr:col>
      <xdr:colOff>203200</xdr:colOff>
      <xdr:row>87</xdr:row>
      <xdr:rowOff>53339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38116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近隣市町からの常備消防業務の受託に伴う職員の配置もあり、類似団体の平均を上回っている状況にあるため、引き続き事務事業の見直しや職員の適正配置等、定員管理を行っていく。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18204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5849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161731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18204</xdr:rowOff>
    </xdr:from>
    <xdr:to>
      <xdr:col>81</xdr:col>
      <xdr:colOff>133350</xdr:colOff>
      <xdr:row>66</xdr:row>
      <xdr:rowOff>18204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170604</xdr:rowOff>
    </xdr:from>
    <xdr:to>
      <xdr:col>81</xdr:col>
      <xdr:colOff>44450</xdr:colOff>
      <xdr:row>64</xdr:row>
      <xdr:rowOff>111760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971954"/>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133367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25823</xdr:rowOff>
    </xdr:from>
    <xdr:to>
      <xdr:col>77</xdr:col>
      <xdr:colOff>44450</xdr:colOff>
      <xdr:row>63</xdr:row>
      <xdr:rowOff>170604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827173"/>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151554</xdr:rowOff>
    </xdr:from>
    <xdr:to>
      <xdr:col>77</xdr:col>
      <xdr:colOff>95250</xdr:colOff>
      <xdr:row>61</xdr:row>
      <xdr:rowOff>81704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91881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0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92710</xdr:rowOff>
    </xdr:from>
    <xdr:to>
      <xdr:col>72</xdr:col>
      <xdr:colOff>203200</xdr:colOff>
      <xdr:row>63</xdr:row>
      <xdr:rowOff>25823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2261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84667</xdr:rowOff>
    </xdr:from>
    <xdr:to>
      <xdr:col>68</xdr:col>
      <xdr:colOff>152400</xdr:colOff>
      <xdr:row>62</xdr:row>
      <xdr:rowOff>92710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145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170180</xdr:rowOff>
    </xdr:from>
    <xdr:to>
      <xdr:col>68</xdr:col>
      <xdr:colOff>203200</xdr:colOff>
      <xdr:row>60</xdr:row>
      <xdr:rowOff>100330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110507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57573</xdr:rowOff>
    </xdr:from>
    <xdr:to>
      <xdr:col>64</xdr:col>
      <xdr:colOff>152400</xdr:colOff>
      <xdr:row>59</xdr:row>
      <xdr:rowOff>159173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1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169350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60960</xdr:rowOff>
    </xdr:from>
    <xdr:to>
      <xdr:col>81</xdr:col>
      <xdr:colOff>95250</xdr:colOff>
      <xdr:row>64</xdr:row>
      <xdr:rowOff>162560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33037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119804</xdr:rowOff>
    </xdr:from>
    <xdr:to>
      <xdr:col>77</xdr:col>
      <xdr:colOff>95250</xdr:colOff>
      <xdr:row>64</xdr:row>
      <xdr:rowOff>49954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34731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0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146473</xdr:rowOff>
    </xdr:from>
    <xdr:to>
      <xdr:col>73</xdr:col>
      <xdr:colOff>44450</xdr:colOff>
      <xdr:row>63</xdr:row>
      <xdr:rowOff>76623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41910</xdr:rowOff>
    </xdr:from>
    <xdr:to>
      <xdr:col>68</xdr:col>
      <xdr:colOff>203200</xdr:colOff>
      <xdr:row>62</xdr:row>
      <xdr:rowOff>143510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128287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33867</xdr:rowOff>
    </xdr:from>
    <xdr:to>
      <xdr:col>64</xdr:col>
      <xdr:colOff>152400</xdr:colOff>
      <xdr:row>62</xdr:row>
      <xdr:rowOff>135467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120244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算出の分母となる標準財政規模は、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標準税収入額等の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増等により前年度と比較して増となった。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また、分子は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一部事務組合等の元利償還金に対する負担金の増等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により前年度と比較して増となった。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母</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の増が分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子の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増を上回ったことから、単年度で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0.05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低下したものの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か年平均について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ポイントの増加となった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9374</xdr:rowOff>
    </xdr:from>
    <xdr:to>
      <xdr:col>81</xdr:col>
      <xdr:colOff>44450</xdr:colOff>
      <xdr:row>45</xdr:row>
      <xdr:rowOff>97065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53024"/>
          <a:ext cx="0" cy="1459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95751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9374</xdr:rowOff>
    </xdr:from>
    <xdr:to>
      <xdr:col>81</xdr:col>
      <xdr:colOff>133350</xdr:colOff>
      <xdr:row>37</xdr:row>
      <xdr:rowOff>9374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114602</xdr:rowOff>
    </xdr:from>
    <xdr:to>
      <xdr:col>81</xdr:col>
      <xdr:colOff>44450</xdr:colOff>
      <xdr:row>39</xdr:row>
      <xdr:rowOff>160565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801152"/>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45659</xdr:rowOff>
    </xdr:from>
    <xdr:to>
      <xdr:col>77</xdr:col>
      <xdr:colOff>44450</xdr:colOff>
      <xdr:row>39</xdr:row>
      <xdr:rowOff>114602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73220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136676</xdr:rowOff>
    </xdr:from>
    <xdr:to>
      <xdr:col>72</xdr:col>
      <xdr:colOff>203200</xdr:colOff>
      <xdr:row>39</xdr:row>
      <xdr:rowOff>45659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65177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136676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58283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93634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139596</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109765</xdr:rowOff>
    </xdr:from>
    <xdr:to>
      <xdr:col>81</xdr:col>
      <xdr:colOff>95250</xdr:colOff>
      <xdr:row>40</xdr:row>
      <xdr:rowOff>39915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126292</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63802</xdr:rowOff>
    </xdr:from>
    <xdr:to>
      <xdr:col>77</xdr:col>
      <xdr:colOff>95250</xdr:colOff>
      <xdr:row>39</xdr:row>
      <xdr:rowOff>165402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4129</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51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166309</xdr:rowOff>
    </xdr:from>
    <xdr:to>
      <xdr:col>73</xdr:col>
      <xdr:colOff>44450</xdr:colOff>
      <xdr:row>39</xdr:row>
      <xdr:rowOff>96459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106636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85876</xdr:rowOff>
    </xdr:from>
    <xdr:to>
      <xdr:col>68</xdr:col>
      <xdr:colOff>203200</xdr:colOff>
      <xdr:row>39</xdr:row>
      <xdr:rowOff>16026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26203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将来負担比率は、前年度に引き続き、充当可能財源等が将来負担額を上回っており、算出されていない。</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複合施設整備や大屋根広場（生涯学習センター跡地）整備等の大型事業や小中学校の長寿命化改修の実施が見込まれるため、将来世代に大きな負担を残さないよう普通建設事業費の精査に取り組み、財政の健全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21184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451100"/>
          <a:ext cx="0" cy="15134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164711</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21184</xdr:rowOff>
    </xdr:from>
    <xdr:to>
      <xdr:col>81</xdr:col>
      <xdr:colOff>133350</xdr:colOff>
      <xdr:row>23</xdr:row>
      <xdr:rowOff>21184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14478</xdr:rowOff>
    </xdr:from>
    <xdr:to>
      <xdr:col>68</xdr:col>
      <xdr:colOff>203200</xdr:colOff>
      <xdr:row>14</xdr:row>
      <xdr:rowOff>116078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126255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130302</xdr:rowOff>
    </xdr:from>
    <xdr:to>
      <xdr:col>64</xdr:col>
      <xdr:colOff>152400</xdr:colOff>
      <xdr:row>15</xdr:row>
      <xdr:rowOff>60452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70629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190,911
181,452
635.15
102,220,131
100,223,797
942,764
50,148,316
72,006,397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職員数の増や人事院勧告への対応</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、会計年度任用職員の勤勉手当の支給開始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また、類似団体の平均を上回っている状況である。　</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今後も、事務事業の見直しや定員の適正化により、人件費の抑制に努める。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6350</xdr:rowOff>
    </xdr:from>
    <xdr:to>
      <xdr:col>24</xdr:col>
      <xdr:colOff>25400</xdr:colOff>
      <xdr:row>40</xdr:row>
      <xdr:rowOff>76200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42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48277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76200</xdr:rowOff>
    </xdr:from>
    <xdr:to>
      <xdr:col>24</xdr:col>
      <xdr:colOff>114300</xdr:colOff>
      <xdr:row>40</xdr:row>
      <xdr:rowOff>76200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92727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6350</xdr:rowOff>
    </xdr:from>
    <xdr:to>
      <xdr:col>24</xdr:col>
      <xdr:colOff>114300</xdr:colOff>
      <xdr:row>33</xdr:row>
      <xdr:rowOff>6350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37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19050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3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133350</xdr:rowOff>
    </xdr:from>
    <xdr:to>
      <xdr:col>15</xdr:col>
      <xdr:colOff>98425</xdr:colOff>
      <xdr:row>37</xdr:row>
      <xdr:rowOff>19050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34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120650</xdr:rowOff>
    </xdr:from>
    <xdr:to>
      <xdr:col>15</xdr:col>
      <xdr:colOff>149225</xdr:colOff>
      <xdr:row>36</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133350</xdr:rowOff>
    </xdr:from>
    <xdr:to>
      <xdr:col>11</xdr:col>
      <xdr:colOff>9525</xdr:colOff>
      <xdr:row>36</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34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57150</xdr:rowOff>
    </xdr:from>
    <xdr:to>
      <xdr:col>11</xdr:col>
      <xdr:colOff>60325</xdr:colOff>
      <xdr:row>35</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50800</xdr:rowOff>
    </xdr:from>
    <xdr:to>
      <xdr:col>6</xdr:col>
      <xdr:colOff>171450</xdr:colOff>
      <xdr:row>36</xdr:row>
      <xdr:rowOff>152400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139700</xdr:rowOff>
    </xdr:from>
    <xdr:to>
      <xdr:col>15</xdr:col>
      <xdr:colOff>149225</xdr:colOff>
      <xdr:row>37</xdr:row>
      <xdr:rowOff>69850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82550</xdr:rowOff>
    </xdr:from>
    <xdr:to>
      <xdr:col>11</xdr:col>
      <xdr:colOff>60325</xdr:colOff>
      <xdr:row>36</xdr:row>
      <xdr:rowOff>12700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乳幼児等予防接種に係る委託料やふるさと寄附金決済収納代行に係る委託料の増等により、経常経費充当一般財源が増加したため、物件費に係る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今後も、事業の見直しや効率的な施設管理等による物件費削減に努める。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796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98425</xdr:rowOff>
    </xdr:from>
    <xdr:to>
      <xdr:col>82</xdr:col>
      <xdr:colOff>107950</xdr:colOff>
      <xdr:row>17</xdr:row>
      <xdr:rowOff>136525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0130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26052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69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xdr:rowOff>
    </xdr:from>
    <xdr:to>
      <xdr:col>82</xdr:col>
      <xdr:colOff>158750</xdr:colOff>
      <xdr:row>17</xdr:row>
      <xdr:rowOff>111125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2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98425</xdr:rowOff>
    </xdr:from>
    <xdr:to>
      <xdr:col>78</xdr:col>
      <xdr:colOff>69850</xdr:colOff>
      <xdr:row>17</xdr:row>
      <xdr:rowOff>107950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30130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142875</xdr:rowOff>
    </xdr:from>
    <xdr:to>
      <xdr:col>78</xdr:col>
      <xdr:colOff>120650</xdr:colOff>
      <xdr:row>17</xdr:row>
      <xdr:rowOff>73025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8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83202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54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31750</xdr:rowOff>
    </xdr:from>
    <xdr:to>
      <xdr:col>73</xdr:col>
      <xdr:colOff>180975</xdr:colOff>
      <xdr:row>17</xdr:row>
      <xdr:rowOff>107950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7749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95250</xdr:rowOff>
    </xdr:from>
    <xdr:to>
      <xdr:col>74</xdr:col>
      <xdr:colOff>31750</xdr:colOff>
      <xdr:row>17</xdr:row>
      <xdr:rowOff>25400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35577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31750</xdr:rowOff>
    </xdr:from>
    <xdr:to>
      <xdr:col>69</xdr:col>
      <xdr:colOff>92075</xdr:colOff>
      <xdr:row>16</xdr:row>
      <xdr:rowOff>31750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774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95902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85725</xdr:rowOff>
    </xdr:from>
    <xdr:to>
      <xdr:col>82</xdr:col>
      <xdr:colOff>158750</xdr:colOff>
      <xdr:row>18</xdr:row>
      <xdr:rowOff>15875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00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57802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9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47625</xdr:rowOff>
    </xdr:from>
    <xdr:to>
      <xdr:col>78</xdr:col>
      <xdr:colOff>120650</xdr:colOff>
      <xdr:row>17</xdr:row>
      <xdr:rowOff>149225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134002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4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152400</xdr:rowOff>
    </xdr:from>
    <xdr:to>
      <xdr:col>69</xdr:col>
      <xdr:colOff>142875</xdr:colOff>
      <xdr:row>16</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生活保護費の減や児童手当の国制度改正に伴う市負担割合の変更等により、経常経費充当一般財源が減少したため、扶助費に係る経常収支比率は減少した。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引き続き、生活保護の自立支援や高齢者へ向けた介護予防の取組み等により、扶助費の抑制に努める。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7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58</xdr:row>
      <xdr:rowOff>29028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80984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58</xdr:row>
      <xdr:rowOff>29028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79215"/>
          <a:ext cx="889000" cy="2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84365</xdr:rowOff>
    </xdr:from>
    <xdr:to>
      <xdr:col>20</xdr:col>
      <xdr:colOff>38100</xdr:colOff>
      <xdr:row>58</xdr:row>
      <xdr:rowOff>14515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24692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56</xdr:row>
      <xdr:rowOff>78015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254672"/>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61685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254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2920</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その他に含まれる主な経費は、特別会計に対する繰出金や維持補修費等である。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被保険者数増の影響に伴う後期高齢者医療広域連合負担金の増等に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よる繰出</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の増等により、その他に係る経常収支比率は増加した。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類似団体平均との比較では、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ト</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上回る結果となった。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今後も引き続き、効率的な維持修繕と適正な繰出金支出に努める。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881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46990</xdr:rowOff>
    </xdr:from>
    <xdr:to>
      <xdr:col>82</xdr:col>
      <xdr:colOff>107950</xdr:colOff>
      <xdr:row>59</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1625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161307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3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104140</xdr:rowOff>
    </xdr:from>
    <xdr:to>
      <xdr:col>78</xdr:col>
      <xdr:colOff>69850</xdr:colOff>
      <xdr:row>59</xdr:row>
      <xdr:rowOff>46990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482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121920</xdr:rowOff>
    </xdr:from>
    <xdr:to>
      <xdr:col>78</xdr:col>
      <xdr:colOff>120650</xdr:colOff>
      <xdr:row>59</xdr:row>
      <xdr:rowOff>52070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62247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3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58</xdr:row>
      <xdr:rowOff>104140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882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57</xdr:row>
      <xdr:rowOff>161290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167640</xdr:rowOff>
    </xdr:from>
    <xdr:to>
      <xdr:col>78</xdr:col>
      <xdr:colOff>120650</xdr:colOff>
      <xdr:row>59</xdr:row>
      <xdr:rowOff>97790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53340</xdr:rowOff>
    </xdr:from>
    <xdr:to>
      <xdr:col>74</xdr:col>
      <xdr:colOff>31750</xdr:colOff>
      <xdr:row>58</xdr:row>
      <xdr:rowOff>154940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165117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一般廃棄物処理施設の建設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に係る公債費の元金償還開始に伴う、広島中央環境衛生組合負担金の増等により、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経常経費充当一般財源が増加したため、</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に係る経常収支比率は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今後も引き続き、各団体への補助金の見直し等に努める。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41</xdr:row>
      <xdr:rowOff>26307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27700"/>
          <a:ext cx="0" cy="132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169834</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26307</xdr:rowOff>
    </xdr:from>
    <xdr:to>
      <xdr:col>82</xdr:col>
      <xdr:colOff>196850</xdr:colOff>
      <xdr:row>41</xdr:row>
      <xdr:rowOff>26307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50800</xdr:rowOff>
    </xdr:from>
    <xdr:to>
      <xdr:col>82</xdr:col>
      <xdr:colOff>107950</xdr:colOff>
      <xdr:row>34</xdr:row>
      <xdr:rowOff>148772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8801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21063</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93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48986</xdr:rowOff>
    </xdr:from>
    <xdr:to>
      <xdr:col>82</xdr:col>
      <xdr:colOff>158750</xdr:colOff>
      <xdr:row>36</xdr:row>
      <xdr:rowOff>150586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39914</xdr:rowOff>
    </xdr:from>
    <xdr:to>
      <xdr:col>78</xdr:col>
      <xdr:colOff>69850</xdr:colOff>
      <xdr:row>34</xdr:row>
      <xdr:rowOff>50800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8692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39914</xdr:rowOff>
    </xdr:from>
    <xdr:to>
      <xdr:col>73</xdr:col>
      <xdr:colOff>180975</xdr:colOff>
      <xdr:row>34</xdr:row>
      <xdr:rowOff>72572</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58692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72572</xdr:rowOff>
    </xdr:from>
    <xdr:to>
      <xdr:col>69</xdr:col>
      <xdr:colOff>92075</xdr:colOff>
      <xdr:row>34</xdr:row>
      <xdr:rowOff>159657</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9018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59872</xdr:rowOff>
    </xdr:from>
    <xdr:to>
      <xdr:col>65</xdr:col>
      <xdr:colOff>53975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146249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97972</xdr:rowOff>
    </xdr:from>
    <xdr:to>
      <xdr:col>82</xdr:col>
      <xdr:colOff>158750</xdr:colOff>
      <xdr:row>35</xdr:row>
      <xdr:rowOff>28122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114499</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0</xdr:rowOff>
    </xdr:from>
    <xdr:to>
      <xdr:col>78</xdr:col>
      <xdr:colOff>120650</xdr:colOff>
      <xdr:row>34</xdr:row>
      <xdr:rowOff>101600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111777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160564</xdr:rowOff>
    </xdr:from>
    <xdr:to>
      <xdr:col>74</xdr:col>
      <xdr:colOff>31750</xdr:colOff>
      <xdr:row>34</xdr:row>
      <xdr:rowOff>90714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100891</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58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21772</xdr:rowOff>
    </xdr:from>
    <xdr:to>
      <xdr:col>69</xdr:col>
      <xdr:colOff>142875</xdr:colOff>
      <xdr:row>34</xdr:row>
      <xdr:rowOff>123372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133549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108857</xdr:rowOff>
    </xdr:from>
    <xdr:to>
      <xdr:col>65</xdr:col>
      <xdr:colOff>53975</xdr:colOff>
      <xdr:row>35</xdr:row>
      <xdr:rowOff>39007</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49184</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合併特例債の一部償還完了や臨時財政対策債の償還元金の減により、公債費に係る経常収支比率は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ポイント減少したが、類似団体平均を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ポイント上回っている状況にある。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地域センター等複合施設整備や大屋根広場（生涯学習センター跡地）整備等の大型事業や小中学校の長寿命化改修の実施により、地方債の発行額が多額となる見込みであるが、将来の負担を考慮し、発行抑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54611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7381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104139</xdr:rowOff>
    </xdr:from>
    <xdr:to>
      <xdr:col>24</xdr:col>
      <xdr:colOff>25400</xdr:colOff>
      <xdr:row>81</xdr:row>
      <xdr:rowOff>1270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8201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107966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309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91439</xdr:rowOff>
    </xdr:from>
    <xdr:to>
      <xdr:col>24</xdr:col>
      <xdr:colOff>76200</xdr:colOff>
      <xdr:row>79</xdr:row>
      <xdr:rowOff>21589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1270</xdr:rowOff>
    </xdr:from>
    <xdr:to>
      <xdr:col>19</xdr:col>
      <xdr:colOff>187325</xdr:colOff>
      <xdr:row>81</xdr:row>
      <xdr:rowOff>69850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888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152400</xdr:rowOff>
    </xdr:from>
    <xdr:to>
      <xdr:col>20</xdr:col>
      <xdr:colOff>38100</xdr:colOff>
      <xdr:row>79</xdr:row>
      <xdr:rowOff>82550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92727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9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142239</xdr:rowOff>
    </xdr:from>
    <xdr:to>
      <xdr:col>15</xdr:col>
      <xdr:colOff>98425</xdr:colOff>
      <xdr:row>81</xdr:row>
      <xdr:rowOff>69850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38582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3811</xdr:rowOff>
    </xdr:from>
    <xdr:to>
      <xdr:col>15</xdr:col>
      <xdr:colOff>149225</xdr:colOff>
      <xdr:row>79</xdr:row>
      <xdr:rowOff>105411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5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115588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31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142239</xdr:rowOff>
    </xdr:from>
    <xdr:to>
      <xdr:col>11</xdr:col>
      <xdr:colOff>9525</xdr:colOff>
      <xdr:row>81</xdr:row>
      <xdr:rowOff>31750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8582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160020</xdr:rowOff>
    </xdr:from>
    <xdr:to>
      <xdr:col>11</xdr:col>
      <xdr:colOff>60325</xdr:colOff>
      <xdr:row>79</xdr:row>
      <xdr:rowOff>90170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100347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0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123207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32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53339</xdr:rowOff>
    </xdr:from>
    <xdr:to>
      <xdr:col>24</xdr:col>
      <xdr:colOff>76200</xdr:colOff>
      <xdr:row>80</xdr:row>
      <xdr:rowOff>154939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133366</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121920</xdr:rowOff>
    </xdr:from>
    <xdr:to>
      <xdr:col>20</xdr:col>
      <xdr:colOff>38100</xdr:colOff>
      <xdr:row>81</xdr:row>
      <xdr:rowOff>52070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36847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92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19050</xdr:rowOff>
    </xdr:from>
    <xdr:to>
      <xdr:col>15</xdr:col>
      <xdr:colOff>149225</xdr:colOff>
      <xdr:row>81</xdr:row>
      <xdr:rowOff>120650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105427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91439</xdr:rowOff>
    </xdr:from>
    <xdr:to>
      <xdr:col>11</xdr:col>
      <xdr:colOff>60325</xdr:colOff>
      <xdr:row>81</xdr:row>
      <xdr:rowOff>21589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6366</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89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152400</xdr:rowOff>
    </xdr:from>
    <xdr:to>
      <xdr:col>6</xdr:col>
      <xdr:colOff>171450</xdr:colOff>
      <xdr:row>81</xdr:row>
      <xdr:rowOff>82550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67327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以外に係る経常収支比率は、類似団体の平均を下回っているものの、今後は公共施設の老朽化に伴う施設維持修繕や高齢化等による社会保障費の増、物価高騰の影響等による物件費等の増により、経常経費の増加が見込ま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82</xdr:row>
      <xdr:rowOff>27939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6466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405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27939</xdr:rowOff>
    </xdr:from>
    <xdr:to>
      <xdr:col>82</xdr:col>
      <xdr:colOff>196850</xdr:colOff>
      <xdr:row>82</xdr:row>
      <xdr:rowOff>27939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4086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39370</xdr:rowOff>
    </xdr:from>
    <xdr:to>
      <xdr:col>82</xdr:col>
      <xdr:colOff>107950</xdr:colOff>
      <xdr:row>78</xdr:row>
      <xdr:rowOff>5080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32410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25416</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398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119380</xdr:rowOff>
    </xdr:from>
    <xdr:to>
      <xdr:col>78</xdr:col>
      <xdr:colOff>69850</xdr:colOff>
      <xdr:row>77</xdr:row>
      <xdr:rowOff>39370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3149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95250</xdr:rowOff>
    </xdr:from>
    <xdr:to>
      <xdr:col>78</xdr:col>
      <xdr:colOff>120650</xdr:colOff>
      <xdr:row>78</xdr:row>
      <xdr:rowOff>25400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10177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168910</xdr:rowOff>
    </xdr:from>
    <xdr:to>
      <xdr:col>73</xdr:col>
      <xdr:colOff>180975</xdr:colOff>
      <xdr:row>76</xdr:row>
      <xdr:rowOff>119380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2684760"/>
          <a:ext cx="8890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137161</xdr:rowOff>
    </xdr:from>
    <xdr:to>
      <xdr:col>74</xdr:col>
      <xdr:colOff>31750</xdr:colOff>
      <xdr:row>77</xdr:row>
      <xdr:rowOff>67311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52088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168910</xdr:rowOff>
    </xdr:from>
    <xdr:to>
      <xdr:col>69</xdr:col>
      <xdr:colOff>92075</xdr:colOff>
      <xdr:row>75</xdr:row>
      <xdr:rowOff>16510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26847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102870</xdr:rowOff>
    </xdr:from>
    <xdr:to>
      <xdr:col>69</xdr:col>
      <xdr:colOff>142875</xdr:colOff>
      <xdr:row>76</xdr:row>
      <xdr:rowOff>33020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17797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142257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160020</xdr:rowOff>
    </xdr:from>
    <xdr:to>
      <xdr:col>78</xdr:col>
      <xdr:colOff>120650</xdr:colOff>
      <xdr:row>77</xdr:row>
      <xdr:rowOff>90170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100347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68580</xdr:rowOff>
    </xdr:from>
    <xdr:to>
      <xdr:col>74</xdr:col>
      <xdr:colOff>31750</xdr:colOff>
      <xdr:row>76</xdr:row>
      <xdr:rowOff>170180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8907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118110</xdr:rowOff>
    </xdr:from>
    <xdr:to>
      <xdr:col>69</xdr:col>
      <xdr:colOff>142875</xdr:colOff>
      <xdr:row>74</xdr:row>
      <xdr:rowOff>48260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58437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137160</xdr:rowOff>
    </xdr:from>
    <xdr:to>
      <xdr:col>65</xdr:col>
      <xdr:colOff>53975</xdr:colOff>
      <xdr:row>75</xdr:row>
      <xdr:rowOff>67310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77487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7328</xdr:rowOff>
    </xdr:from>
    <xdr:to>
      <xdr:col>29</xdr:col>
      <xdr:colOff>127000</xdr:colOff>
      <xdr:row>19</xdr:row>
      <xdr:rowOff>77356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12353"/>
          <a:ext cx="0" cy="1270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49433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77356</xdr:rowOff>
    </xdr:from>
    <xdr:to>
      <xdr:col>30</xdr:col>
      <xdr:colOff>25400</xdr:colOff>
      <xdr:row>19</xdr:row>
      <xdr:rowOff>77356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825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93705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5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7328</xdr:rowOff>
    </xdr:from>
    <xdr:to>
      <xdr:col>30</xdr:col>
      <xdr:colOff>25400</xdr:colOff>
      <xdr:row>12</xdr:row>
      <xdr:rowOff>7328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123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1842</xdr:rowOff>
    </xdr:from>
    <xdr:to>
      <xdr:col>29</xdr:col>
      <xdr:colOff>127000</xdr:colOff>
      <xdr:row>15</xdr:row>
      <xdr:rowOff>92520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49767"/>
          <a:ext cx="647700" cy="262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62907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2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90830</xdr:rowOff>
    </xdr:from>
    <xdr:to>
      <xdr:col>29</xdr:col>
      <xdr:colOff>177800</xdr:colOff>
      <xdr:row>16</xdr:row>
      <xdr:rowOff>20980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0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92520</xdr:rowOff>
    </xdr:from>
    <xdr:to>
      <xdr:col>26</xdr:col>
      <xdr:colOff>50800</xdr:colOff>
      <xdr:row>16</xdr:row>
      <xdr:rowOff>52362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11895"/>
          <a:ext cx="698500" cy="131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160744</xdr:rowOff>
    </xdr:from>
    <xdr:to>
      <xdr:col>26</xdr:col>
      <xdr:colOff>101600</xdr:colOff>
      <xdr:row>17</xdr:row>
      <xdr:rowOff>90894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1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75671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7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44209</xdr:rowOff>
    </xdr:from>
    <xdr:to>
      <xdr:col>22</xdr:col>
      <xdr:colOff>114300</xdr:colOff>
      <xdr:row>16</xdr:row>
      <xdr:rowOff>52362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35034"/>
          <a:ext cx="698500" cy="8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73228</xdr:rowOff>
    </xdr:from>
    <xdr:to>
      <xdr:col>22</xdr:col>
      <xdr:colOff>165100</xdr:colOff>
      <xdr:row>18</xdr:row>
      <xdr:rowOff>3378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159605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44209</xdr:rowOff>
    </xdr:from>
    <xdr:to>
      <xdr:col>18</xdr:col>
      <xdr:colOff>177800</xdr:colOff>
      <xdr:row>16</xdr:row>
      <xdr:rowOff>102959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35034"/>
          <a:ext cx="698500" cy="58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107175</xdr:rowOff>
    </xdr:from>
    <xdr:to>
      <xdr:col>19</xdr:col>
      <xdr:colOff>38100</xdr:colOff>
      <xdr:row>18</xdr:row>
      <xdr:rowOff>37325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9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22102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18517</xdr:rowOff>
    </xdr:from>
    <xdr:to>
      <xdr:col>15</xdr:col>
      <xdr:colOff>101600</xdr:colOff>
      <xdr:row>18</xdr:row>
      <xdr:rowOff>120117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104894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122492</xdr:rowOff>
    </xdr:from>
    <xdr:to>
      <xdr:col>29</xdr:col>
      <xdr:colOff>177800</xdr:colOff>
      <xdr:row>14</xdr:row>
      <xdr:rowOff>52642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98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139019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4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41720</xdr:rowOff>
    </xdr:from>
    <xdr:to>
      <xdr:col>26</xdr:col>
      <xdr:colOff>101600</xdr:colOff>
      <xdr:row>15</xdr:row>
      <xdr:rowOff>143320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61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153497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29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1562</xdr:rowOff>
    </xdr:from>
    <xdr:to>
      <xdr:col>22</xdr:col>
      <xdr:colOff>165100</xdr:colOff>
      <xdr:row>16</xdr:row>
      <xdr:rowOff>103162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92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113339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61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164859</xdr:rowOff>
    </xdr:from>
    <xdr:to>
      <xdr:col>19</xdr:col>
      <xdr:colOff>38100</xdr:colOff>
      <xdr:row>16</xdr:row>
      <xdr:rowOff>95009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84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105186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5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52159</xdr:rowOff>
    </xdr:from>
    <xdr:to>
      <xdr:col>15</xdr:col>
      <xdr:colOff>101600</xdr:colOff>
      <xdr:row>16</xdr:row>
      <xdr:rowOff>153759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42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163936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1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101991</xdr:rowOff>
    </xdr:from>
    <xdr:to>
      <xdr:col>29</xdr:col>
      <xdr:colOff>127000</xdr:colOff>
      <xdr:row>38</xdr:row>
      <xdr:rowOff>69713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69441"/>
          <a:ext cx="0" cy="116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41790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69713</xdr:rowOff>
    </xdr:from>
    <xdr:to>
      <xdr:col>30</xdr:col>
      <xdr:colOff>25400</xdr:colOff>
      <xdr:row>38</xdr:row>
      <xdr:rowOff>69713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7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11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101991</xdr:rowOff>
    </xdr:from>
    <xdr:to>
      <xdr:col>30</xdr:col>
      <xdr:colOff>25400</xdr:colOff>
      <xdr:row>34</xdr:row>
      <xdr:rowOff>101991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69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3556</xdr:rowOff>
    </xdr:from>
    <xdr:to>
      <xdr:col>29</xdr:col>
      <xdr:colOff>127000</xdr:colOff>
      <xdr:row>37</xdr:row>
      <xdr:rowOff>12060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28256"/>
          <a:ext cx="647700" cy="8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244381</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54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56404</xdr:rowOff>
    </xdr:from>
    <xdr:to>
      <xdr:col>29</xdr:col>
      <xdr:colOff>177800</xdr:colOff>
      <xdr:row>36</xdr:row>
      <xdr:rowOff>158004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009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12060</xdr:rowOff>
    </xdr:from>
    <xdr:to>
      <xdr:col>26</xdr:col>
      <xdr:colOff>50800</xdr:colOff>
      <xdr:row>37</xdr:row>
      <xdr:rowOff>56225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136760"/>
          <a:ext cx="698500" cy="44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61616</xdr:rowOff>
    </xdr:from>
    <xdr:to>
      <xdr:col>26</xdr:col>
      <xdr:colOff>101600</xdr:colOff>
      <xdr:row>36</xdr:row>
      <xdr:rowOff>163216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173393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83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56225</xdr:rowOff>
    </xdr:from>
    <xdr:to>
      <xdr:col>22</xdr:col>
      <xdr:colOff>114300</xdr:colOff>
      <xdr:row>37</xdr:row>
      <xdr:rowOff>125263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180925"/>
          <a:ext cx="698500" cy="69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117622</xdr:rowOff>
    </xdr:from>
    <xdr:to>
      <xdr:col>22</xdr:col>
      <xdr:colOff>165100</xdr:colOff>
      <xdr:row>37</xdr:row>
      <xdr:rowOff>47772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229399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8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125263</xdr:rowOff>
    </xdr:from>
    <xdr:to>
      <xdr:col>18</xdr:col>
      <xdr:colOff>177800</xdr:colOff>
      <xdr:row>37</xdr:row>
      <xdr:rowOff>209845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249963"/>
          <a:ext cx="698500" cy="84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121828</xdr:rowOff>
    </xdr:from>
    <xdr:to>
      <xdr:col>19</xdr:col>
      <xdr:colOff>38100</xdr:colOff>
      <xdr:row>37</xdr:row>
      <xdr:rowOff>51978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233605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84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85116</xdr:rowOff>
    </xdr:from>
    <xdr:to>
      <xdr:col>15</xdr:col>
      <xdr:colOff>101600</xdr:colOff>
      <xdr:row>37</xdr:row>
      <xdr:rowOff>15266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196893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80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124206</xdr:rowOff>
    </xdr:from>
    <xdr:to>
      <xdr:col>29</xdr:col>
      <xdr:colOff>177800</xdr:colOff>
      <xdr:row>37</xdr:row>
      <xdr:rowOff>54356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77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96283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132710</xdr:rowOff>
    </xdr:from>
    <xdr:to>
      <xdr:col>26</xdr:col>
      <xdr:colOff>101600</xdr:colOff>
      <xdr:row>37</xdr:row>
      <xdr:rowOff>62860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85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47637</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5425</xdr:rowOff>
    </xdr:from>
    <xdr:to>
      <xdr:col>22</xdr:col>
      <xdr:colOff>165100</xdr:colOff>
      <xdr:row>37</xdr:row>
      <xdr:rowOff>107025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30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91802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1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74463</xdr:rowOff>
    </xdr:from>
    <xdr:to>
      <xdr:col>19</xdr:col>
      <xdr:colOff>38100</xdr:colOff>
      <xdr:row>37</xdr:row>
      <xdr:rowOff>176063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99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160840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159045</xdr:rowOff>
    </xdr:from>
    <xdr:to>
      <xdr:col>15</xdr:col>
      <xdr:colOff>101600</xdr:colOff>
      <xdr:row>37</xdr:row>
      <xdr:rowOff>260645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283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245422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37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190,911
181,452
635.15
102,220,131
100,223,797
942,764
50,148,316
72,006,397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143205</xdr:rowOff>
    </xdr:from>
    <xdr:to>
      <xdr:col>24</xdr:col>
      <xdr:colOff>62865</xdr:colOff>
      <xdr:row>38</xdr:row>
      <xdr:rowOff>118555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58155"/>
          <a:ext cx="1270" cy="1175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122382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118555</xdr:rowOff>
    </xdr:from>
    <xdr:to>
      <xdr:col>24</xdr:col>
      <xdr:colOff>152400</xdr:colOff>
      <xdr:row>38</xdr:row>
      <xdr:rowOff>118555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89882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3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143205</xdr:rowOff>
    </xdr:from>
    <xdr:to>
      <xdr:col>24</xdr:col>
      <xdr:colOff>152400</xdr:colOff>
      <xdr:row>31</xdr:row>
      <xdr:rowOff>143205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5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133299</xdr:rowOff>
    </xdr:from>
    <xdr:to>
      <xdr:col>24</xdr:col>
      <xdr:colOff>63500</xdr:colOff>
      <xdr:row>34</xdr:row>
      <xdr:rowOff>30658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19699"/>
          <a:ext cx="838200" cy="24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157091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86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7214</xdr:rowOff>
    </xdr:from>
    <xdr:to>
      <xdr:col>24</xdr:col>
      <xdr:colOff>114300</xdr:colOff>
      <xdr:row>35</xdr:row>
      <xdr:rowOff>108814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30658</xdr:rowOff>
    </xdr:from>
    <xdr:to>
      <xdr:col>19</xdr:col>
      <xdr:colOff>177800</xdr:colOff>
      <xdr:row>35</xdr:row>
      <xdr:rowOff>16904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59958"/>
          <a:ext cx="889000" cy="15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113970</xdr:rowOff>
    </xdr:from>
    <xdr:to>
      <xdr:col>20</xdr:col>
      <xdr:colOff>38100</xdr:colOff>
      <xdr:row>37</xdr:row>
      <xdr:rowOff>44120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35247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15799</xdr:rowOff>
    </xdr:from>
    <xdr:to>
      <xdr:col>15</xdr:col>
      <xdr:colOff>50800</xdr:colOff>
      <xdr:row>35</xdr:row>
      <xdr:rowOff>16904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16549"/>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144412</xdr:rowOff>
    </xdr:from>
    <xdr:to>
      <xdr:col>15</xdr:col>
      <xdr:colOff>101600</xdr:colOff>
      <xdr:row>37</xdr:row>
      <xdr:rowOff>74562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65689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0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15799</xdr:rowOff>
    </xdr:from>
    <xdr:to>
      <xdr:col>10</xdr:col>
      <xdr:colOff>114300</xdr:colOff>
      <xdr:row>35</xdr:row>
      <xdr:rowOff>85446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16549"/>
          <a:ext cx="889000" cy="6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170777</xdr:rowOff>
    </xdr:from>
    <xdr:to>
      <xdr:col>10</xdr:col>
      <xdr:colOff>165100</xdr:colOff>
      <xdr:row>37</xdr:row>
      <xdr:rowOff>100927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92054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96939</xdr:rowOff>
    </xdr:from>
    <xdr:to>
      <xdr:col>6</xdr:col>
      <xdr:colOff>38100</xdr:colOff>
      <xdr:row>38</xdr:row>
      <xdr:rowOff>27089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18216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3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82499</xdr:rowOff>
    </xdr:from>
    <xdr:to>
      <xdr:col>24</xdr:col>
      <xdr:colOff>114300</xdr:colOff>
      <xdr:row>33</xdr:row>
      <xdr:rowOff>12649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6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105376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2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151308</xdr:rowOff>
    </xdr:from>
    <xdr:to>
      <xdr:col>20</xdr:col>
      <xdr:colOff>38100</xdr:colOff>
      <xdr:row>34</xdr:row>
      <xdr:rowOff>81458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0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97985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8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137554</xdr:rowOff>
    </xdr:from>
    <xdr:to>
      <xdr:col>15</xdr:col>
      <xdr:colOff>101600</xdr:colOff>
      <xdr:row>35</xdr:row>
      <xdr:rowOff>67704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6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84231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4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136449</xdr:rowOff>
    </xdr:from>
    <xdr:to>
      <xdr:col>10</xdr:col>
      <xdr:colOff>165100</xdr:colOff>
      <xdr:row>35</xdr:row>
      <xdr:rowOff>66599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6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83126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4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34646</xdr:rowOff>
    </xdr:from>
    <xdr:to>
      <xdr:col>6</xdr:col>
      <xdr:colOff>38100</xdr:colOff>
      <xdr:row>35</xdr:row>
      <xdr:rowOff>136246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3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152773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1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168210</xdr:rowOff>
    </xdr:from>
    <xdr:to>
      <xdr:col>24</xdr:col>
      <xdr:colOff>62865</xdr:colOff>
      <xdr:row>58</xdr:row>
      <xdr:rowOff>46725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0710"/>
          <a:ext cx="1270" cy="125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50552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9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46725</xdr:rowOff>
    </xdr:from>
    <xdr:to>
      <xdr:col>24</xdr:col>
      <xdr:colOff>152400</xdr:colOff>
      <xdr:row>58</xdr:row>
      <xdr:rowOff>46725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114887</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168210</xdr:rowOff>
    </xdr:from>
    <xdr:to>
      <xdr:col>24</xdr:col>
      <xdr:colOff>152400</xdr:colOff>
      <xdr:row>50</xdr:row>
      <xdr:rowOff>168210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161679</xdr:rowOff>
    </xdr:from>
    <xdr:to>
      <xdr:col>24</xdr:col>
      <xdr:colOff>63500</xdr:colOff>
      <xdr:row>55</xdr:row>
      <xdr:rowOff>38594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419979"/>
          <a:ext cx="838200" cy="4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169805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2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19928</xdr:rowOff>
    </xdr:from>
    <xdr:to>
      <xdr:col>24</xdr:col>
      <xdr:colOff>114300</xdr:colOff>
      <xdr:row>55</xdr:row>
      <xdr:rowOff>121528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4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130654</xdr:rowOff>
    </xdr:from>
    <xdr:to>
      <xdr:col>19</xdr:col>
      <xdr:colOff>177800</xdr:colOff>
      <xdr:row>54</xdr:row>
      <xdr:rowOff>161679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38895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162215</xdr:rowOff>
    </xdr:from>
    <xdr:to>
      <xdr:col>20</xdr:col>
      <xdr:colOff>38100</xdr:colOff>
      <xdr:row>56</xdr:row>
      <xdr:rowOff>92365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83492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8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130654</xdr:rowOff>
    </xdr:from>
    <xdr:to>
      <xdr:col>15</xdr:col>
      <xdr:colOff>50800</xdr:colOff>
      <xdr:row>55</xdr:row>
      <xdr:rowOff>156421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388954"/>
          <a:ext cx="889000" cy="19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147911</xdr:rowOff>
    </xdr:from>
    <xdr:to>
      <xdr:col>15</xdr:col>
      <xdr:colOff>101600</xdr:colOff>
      <xdr:row>56</xdr:row>
      <xdr:rowOff>78061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7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69188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7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156421</xdr:rowOff>
    </xdr:from>
    <xdr:to>
      <xdr:col>10</xdr:col>
      <xdr:colOff>114300</xdr:colOff>
      <xdr:row>58</xdr:row>
      <xdr:rowOff>2018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86171"/>
          <a:ext cx="889000" cy="35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59443</xdr:rowOff>
    </xdr:from>
    <xdr:to>
      <xdr:col>10</xdr:col>
      <xdr:colOff>165100</xdr:colOff>
      <xdr:row>56</xdr:row>
      <xdr:rowOff>161043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152170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5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144874</xdr:rowOff>
    </xdr:from>
    <xdr:to>
      <xdr:col>6</xdr:col>
      <xdr:colOff>38100</xdr:colOff>
      <xdr:row>58</xdr:row>
      <xdr:rowOff>75024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66151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1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159244</xdr:rowOff>
    </xdr:from>
    <xdr:to>
      <xdr:col>24</xdr:col>
      <xdr:colOff>114300</xdr:colOff>
      <xdr:row>55</xdr:row>
      <xdr:rowOff>89394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1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10671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6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110879</xdr:rowOff>
    </xdr:from>
    <xdr:to>
      <xdr:col>20</xdr:col>
      <xdr:colOff>38100</xdr:colOff>
      <xdr:row>55</xdr:row>
      <xdr:rowOff>41029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36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57556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14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79854</xdr:rowOff>
    </xdr:from>
    <xdr:to>
      <xdr:col>15</xdr:col>
      <xdr:colOff>101600</xdr:colOff>
      <xdr:row>55</xdr:row>
      <xdr:rowOff>10004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3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26531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1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105621</xdr:rowOff>
    </xdr:from>
    <xdr:to>
      <xdr:col>10</xdr:col>
      <xdr:colOff>165100</xdr:colOff>
      <xdr:row>56</xdr:row>
      <xdr:rowOff>35771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3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52298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1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122668</xdr:rowOff>
    </xdr:from>
    <xdr:to>
      <xdr:col>6</xdr:col>
      <xdr:colOff>38100</xdr:colOff>
      <xdr:row>58</xdr:row>
      <xdr:rowOff>52818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9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69345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75147</xdr:rowOff>
    </xdr:from>
    <xdr:to>
      <xdr:col>24</xdr:col>
      <xdr:colOff>62865</xdr:colOff>
      <xdr:row>78</xdr:row>
      <xdr:rowOff>127834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48097"/>
          <a:ext cx="1270" cy="125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131661</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127834</xdr:rowOff>
    </xdr:from>
    <xdr:to>
      <xdr:col>24</xdr:col>
      <xdr:colOff>152400</xdr:colOff>
      <xdr:row>78</xdr:row>
      <xdr:rowOff>127834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21824</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2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75147</xdr:rowOff>
    </xdr:from>
    <xdr:to>
      <xdr:col>24</xdr:col>
      <xdr:colOff>152400</xdr:colOff>
      <xdr:row>71</xdr:row>
      <xdr:rowOff>75147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4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19739</xdr:rowOff>
    </xdr:from>
    <xdr:to>
      <xdr:col>24</xdr:col>
      <xdr:colOff>63500</xdr:colOff>
      <xdr:row>71</xdr:row>
      <xdr:rowOff>75147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2192689"/>
          <a:ext cx="838200" cy="5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86159</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2944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107732</xdr:rowOff>
    </xdr:from>
    <xdr:to>
      <xdr:col>24</xdr:col>
      <xdr:colOff>114300</xdr:colOff>
      <xdr:row>76</xdr:row>
      <xdr:rowOff>37883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296648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19739</xdr:rowOff>
    </xdr:from>
    <xdr:to>
      <xdr:col>19</xdr:col>
      <xdr:colOff>177800</xdr:colOff>
      <xdr:row>72</xdr:row>
      <xdr:rowOff>115534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2192689"/>
          <a:ext cx="889000" cy="26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142349</xdr:rowOff>
    </xdr:from>
    <xdr:to>
      <xdr:col>20</xdr:col>
      <xdr:colOff>38100</xdr:colOff>
      <xdr:row>76</xdr:row>
      <xdr:rowOff>72498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0010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63626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9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115534</xdr:rowOff>
    </xdr:from>
    <xdr:to>
      <xdr:col>15</xdr:col>
      <xdr:colOff>50800</xdr:colOff>
      <xdr:row>73</xdr:row>
      <xdr:rowOff>86360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2459934"/>
          <a:ext cx="889000" cy="14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21191</xdr:rowOff>
    </xdr:from>
    <xdr:to>
      <xdr:col>15</xdr:col>
      <xdr:colOff>101600</xdr:colOff>
      <xdr:row>76</xdr:row>
      <xdr:rowOff>122791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05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113918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1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86360</xdr:rowOff>
    </xdr:from>
    <xdr:to>
      <xdr:col>10</xdr:col>
      <xdr:colOff>114300</xdr:colOff>
      <xdr:row>74</xdr:row>
      <xdr:rowOff>106607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2602210"/>
          <a:ext cx="889000" cy="19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30553</xdr:rowOff>
    </xdr:from>
    <xdr:to>
      <xdr:col>10</xdr:col>
      <xdr:colOff>165100</xdr:colOff>
      <xdr:row>76</xdr:row>
      <xdr:rowOff>132153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06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123280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15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51453</xdr:rowOff>
    </xdr:from>
    <xdr:to>
      <xdr:col>6</xdr:col>
      <xdr:colOff>38100</xdr:colOff>
      <xdr:row>76</xdr:row>
      <xdr:rowOff>153053</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08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144180</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7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24347</xdr:rowOff>
    </xdr:from>
    <xdr:to>
      <xdr:col>24</xdr:col>
      <xdr:colOff>114300</xdr:colOff>
      <xdr:row>71</xdr:row>
      <xdr:rowOff>125947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19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148824</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15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140389</xdr:rowOff>
    </xdr:from>
    <xdr:to>
      <xdr:col>20</xdr:col>
      <xdr:colOff>38100</xdr:colOff>
      <xdr:row>71</xdr:row>
      <xdr:rowOff>70539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14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87066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191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64734</xdr:rowOff>
    </xdr:from>
    <xdr:to>
      <xdr:col>15</xdr:col>
      <xdr:colOff>101600</xdr:colOff>
      <xdr:row>72</xdr:row>
      <xdr:rowOff>166334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40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11411</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218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35560</xdr:rowOff>
    </xdr:from>
    <xdr:to>
      <xdr:col>10</xdr:col>
      <xdr:colOff>165100</xdr:colOff>
      <xdr:row>73</xdr:row>
      <xdr:rowOff>137160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55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71</xdr:row>
      <xdr:rowOff>153687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32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55807</xdr:rowOff>
    </xdr:from>
    <xdr:to>
      <xdr:col>6</xdr:col>
      <xdr:colOff>38100</xdr:colOff>
      <xdr:row>74</xdr:row>
      <xdr:rowOff>157407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74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2484</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51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11638</xdr:rowOff>
    </xdr:from>
    <xdr:to>
      <xdr:col>24</xdr:col>
      <xdr:colOff>62865</xdr:colOff>
      <xdr:row>96</xdr:row>
      <xdr:rowOff>97958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13588"/>
          <a:ext cx="1270" cy="94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101785</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5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97958</xdr:rowOff>
    </xdr:from>
    <xdr:to>
      <xdr:col>24</xdr:col>
      <xdr:colOff>152400</xdr:colOff>
      <xdr:row>96</xdr:row>
      <xdr:rowOff>97958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557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129765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8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11638</xdr:rowOff>
    </xdr:from>
    <xdr:to>
      <xdr:col>24</xdr:col>
      <xdr:colOff>152400</xdr:colOff>
      <xdr:row>91</xdr:row>
      <xdr:rowOff>11638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121594</xdr:rowOff>
    </xdr:from>
    <xdr:to>
      <xdr:col>24</xdr:col>
      <xdr:colOff>63500</xdr:colOff>
      <xdr:row>93</xdr:row>
      <xdr:rowOff>168801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894994"/>
          <a:ext cx="838200" cy="21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121482</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066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143055</xdr:rowOff>
    </xdr:from>
    <xdr:to>
      <xdr:col>24</xdr:col>
      <xdr:colOff>114300</xdr:colOff>
      <xdr:row>94</xdr:row>
      <xdr:rowOff>73205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08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168801</xdr:rowOff>
    </xdr:from>
    <xdr:to>
      <xdr:col>19</xdr:col>
      <xdr:colOff>177800</xdr:colOff>
      <xdr:row>95</xdr:row>
      <xdr:rowOff>58662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113651"/>
          <a:ext cx="889000" cy="23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56530</xdr:rowOff>
    </xdr:from>
    <xdr:to>
      <xdr:col>20</xdr:col>
      <xdr:colOff>38100</xdr:colOff>
      <xdr:row>95</xdr:row>
      <xdr:rowOff>158130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149257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3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71120</xdr:rowOff>
    </xdr:from>
    <xdr:to>
      <xdr:col>15</xdr:col>
      <xdr:colOff>50800</xdr:colOff>
      <xdr:row>95</xdr:row>
      <xdr:rowOff>58662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015970"/>
          <a:ext cx="889000" cy="33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34401</xdr:rowOff>
    </xdr:from>
    <xdr:to>
      <xdr:col>15</xdr:col>
      <xdr:colOff>101600</xdr:colOff>
      <xdr:row>96</xdr:row>
      <xdr:rowOff>136001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9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127128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58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71120</xdr:rowOff>
    </xdr:from>
    <xdr:to>
      <xdr:col>10</xdr:col>
      <xdr:colOff>114300</xdr:colOff>
      <xdr:row>96</xdr:row>
      <xdr:rowOff>166424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015970"/>
          <a:ext cx="889000" cy="60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96741</xdr:rowOff>
    </xdr:from>
    <xdr:to>
      <xdr:col>10</xdr:col>
      <xdr:colOff>165100</xdr:colOff>
      <xdr:row>95</xdr:row>
      <xdr:rowOff>26891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1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18018</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0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103736</xdr:rowOff>
    </xdr:from>
    <xdr:to>
      <xdr:col>6</xdr:col>
      <xdr:colOff>38100</xdr:colOff>
      <xdr:row>98</xdr:row>
      <xdr:rowOff>33886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3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25013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2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70794</xdr:rowOff>
    </xdr:from>
    <xdr:to>
      <xdr:col>24</xdr:col>
      <xdr:colOff>114300</xdr:colOff>
      <xdr:row>93</xdr:row>
      <xdr:rowOff>944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84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93671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69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118001</xdr:rowOff>
    </xdr:from>
    <xdr:to>
      <xdr:col>20</xdr:col>
      <xdr:colOff>38100</xdr:colOff>
      <xdr:row>94</xdr:row>
      <xdr:rowOff>48151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6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64678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838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7862</xdr:rowOff>
    </xdr:from>
    <xdr:to>
      <xdr:col>15</xdr:col>
      <xdr:colOff>101600</xdr:colOff>
      <xdr:row>95</xdr:row>
      <xdr:rowOff>109462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9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125989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70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20320</xdr:rowOff>
    </xdr:from>
    <xdr:to>
      <xdr:col>10</xdr:col>
      <xdr:colOff>165100</xdr:colOff>
      <xdr:row>93</xdr:row>
      <xdr:rowOff>121920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96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138447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74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115624</xdr:rowOff>
    </xdr:from>
    <xdr:to>
      <xdr:col>6</xdr:col>
      <xdr:colOff>38100</xdr:colOff>
      <xdr:row>97</xdr:row>
      <xdr:rowOff>45774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7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62301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35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2057</xdr:rowOff>
    </xdr:from>
    <xdr:to>
      <xdr:col>54</xdr:col>
      <xdr:colOff>189865</xdr:colOff>
      <xdr:row>39</xdr:row>
      <xdr:rowOff>100457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174257"/>
          <a:ext cx="1270" cy="612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104284</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9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100457</xdr:rowOff>
    </xdr:from>
    <xdr:to>
      <xdr:col>55</xdr:col>
      <xdr:colOff>88900</xdr:colOff>
      <xdr:row>39</xdr:row>
      <xdr:rowOff>100457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87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120184</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94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2057</xdr:rowOff>
    </xdr:from>
    <xdr:to>
      <xdr:col>55</xdr:col>
      <xdr:colOff>88900</xdr:colOff>
      <xdr:row>36</xdr:row>
      <xdr:rowOff>2057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17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2007</xdr:rowOff>
    </xdr:from>
    <xdr:to>
      <xdr:col>55</xdr:col>
      <xdr:colOff>0</xdr:colOff>
      <xdr:row>38</xdr:row>
      <xdr:rowOff>30125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517107"/>
          <a:ext cx="8382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167949</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401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145072</xdr:rowOff>
    </xdr:from>
    <xdr:to>
      <xdr:col>55</xdr:col>
      <xdr:colOff>50800</xdr:colOff>
      <xdr:row>38</xdr:row>
      <xdr:rowOff>75222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8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2007</xdr:rowOff>
    </xdr:from>
    <xdr:to>
      <xdr:col>50</xdr:col>
      <xdr:colOff>114300</xdr:colOff>
      <xdr:row>38</xdr:row>
      <xdr:rowOff>44729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517107"/>
          <a:ext cx="889000" cy="4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122022</xdr:rowOff>
    </xdr:from>
    <xdr:to>
      <xdr:col>50</xdr:col>
      <xdr:colOff>165100</xdr:colOff>
      <xdr:row>38</xdr:row>
      <xdr:rowOff>52172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68699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41313</xdr:rowOff>
    </xdr:from>
    <xdr:to>
      <xdr:col>45</xdr:col>
      <xdr:colOff>177800</xdr:colOff>
      <xdr:row>38</xdr:row>
      <xdr:rowOff>44729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556413"/>
          <a:ext cx="8890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101613</xdr:rowOff>
    </xdr:from>
    <xdr:to>
      <xdr:col>46</xdr:col>
      <xdr:colOff>38100</xdr:colOff>
      <xdr:row>38</xdr:row>
      <xdr:rowOff>31762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48290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14834</xdr:rowOff>
    </xdr:from>
    <xdr:to>
      <xdr:col>41</xdr:col>
      <xdr:colOff>50800</xdr:colOff>
      <xdr:row>38</xdr:row>
      <xdr:rowOff>41313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29784"/>
          <a:ext cx="889000" cy="122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156718</xdr:rowOff>
    </xdr:from>
    <xdr:to>
      <xdr:col>41</xdr:col>
      <xdr:colOff>101600</xdr:colOff>
      <xdr:row>38</xdr:row>
      <xdr:rowOff>86868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103395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84328</xdr:rowOff>
    </xdr:from>
    <xdr:to>
      <xdr:col>36</xdr:col>
      <xdr:colOff>165100</xdr:colOff>
      <xdr:row>31</xdr:row>
      <xdr:rowOff>14478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31005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00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150775</xdr:rowOff>
    </xdr:from>
    <xdr:to>
      <xdr:col>55</xdr:col>
      <xdr:colOff>50800</xdr:colOff>
      <xdr:row>38</xdr:row>
      <xdr:rowOff>80925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129202</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7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122656</xdr:rowOff>
    </xdr:from>
    <xdr:to>
      <xdr:col>50</xdr:col>
      <xdr:colOff>165100</xdr:colOff>
      <xdr:row>38</xdr:row>
      <xdr:rowOff>52806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6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43934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5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165379</xdr:rowOff>
    </xdr:from>
    <xdr:to>
      <xdr:col>46</xdr:col>
      <xdr:colOff>38100</xdr:colOff>
      <xdr:row>38</xdr:row>
      <xdr:rowOff>95529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0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86656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0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161963</xdr:rowOff>
    </xdr:from>
    <xdr:to>
      <xdr:col>41</xdr:col>
      <xdr:colOff>101600</xdr:colOff>
      <xdr:row>38</xdr:row>
      <xdr:rowOff>92113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0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83240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9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135484</xdr:rowOff>
    </xdr:from>
    <xdr:to>
      <xdr:col>36</xdr:col>
      <xdr:colOff>165100</xdr:colOff>
      <xdr:row>31</xdr:row>
      <xdr:rowOff>65634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27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56761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3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106325</xdr:rowOff>
    </xdr:from>
    <xdr:to>
      <xdr:col>54</xdr:col>
      <xdr:colOff>189865</xdr:colOff>
      <xdr:row>57</xdr:row>
      <xdr:rowOff>133528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50275"/>
          <a:ext cx="1270" cy="1055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137355</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133528</xdr:rowOff>
    </xdr:from>
    <xdr:to>
      <xdr:col>55</xdr:col>
      <xdr:colOff>88900</xdr:colOff>
      <xdr:row>57</xdr:row>
      <xdr:rowOff>133528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53002</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2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106325</xdr:rowOff>
    </xdr:from>
    <xdr:to>
      <xdr:col>55</xdr:col>
      <xdr:colOff>88900</xdr:colOff>
      <xdr:row>51</xdr:row>
      <xdr:rowOff>106325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5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146062</xdr:rowOff>
    </xdr:from>
    <xdr:to>
      <xdr:col>55</xdr:col>
      <xdr:colOff>0</xdr:colOff>
      <xdr:row>54</xdr:row>
      <xdr:rowOff>30391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061462"/>
          <a:ext cx="838200" cy="22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107122</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6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128695</xdr:rowOff>
    </xdr:from>
    <xdr:to>
      <xdr:col>55</xdr:col>
      <xdr:colOff>50800</xdr:colOff>
      <xdr:row>55</xdr:row>
      <xdr:rowOff>58845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3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165894</xdr:rowOff>
    </xdr:from>
    <xdr:to>
      <xdr:col>50</xdr:col>
      <xdr:colOff>114300</xdr:colOff>
      <xdr:row>54</xdr:row>
      <xdr:rowOff>30391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252744"/>
          <a:ext cx="889000" cy="3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53124</xdr:rowOff>
    </xdr:from>
    <xdr:to>
      <xdr:col>50</xdr:col>
      <xdr:colOff>165100</xdr:colOff>
      <xdr:row>55</xdr:row>
      <xdr:rowOff>154724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145851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57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165894</xdr:rowOff>
    </xdr:from>
    <xdr:to>
      <xdr:col>45</xdr:col>
      <xdr:colOff>177800</xdr:colOff>
      <xdr:row>56</xdr:row>
      <xdr:rowOff>6179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252744"/>
          <a:ext cx="889000" cy="3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12681</xdr:rowOff>
    </xdr:from>
    <xdr:to>
      <xdr:col>46</xdr:col>
      <xdr:colOff>38100</xdr:colOff>
      <xdr:row>56</xdr:row>
      <xdr:rowOff>114281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105408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70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139967</xdr:rowOff>
    </xdr:from>
    <xdr:to>
      <xdr:col>41</xdr:col>
      <xdr:colOff>50800</xdr:colOff>
      <xdr:row>56</xdr:row>
      <xdr:rowOff>6179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398267"/>
          <a:ext cx="889000" cy="20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56249</xdr:rowOff>
    </xdr:from>
    <xdr:to>
      <xdr:col>41</xdr:col>
      <xdr:colOff>101600</xdr:colOff>
      <xdr:row>55</xdr:row>
      <xdr:rowOff>157849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2926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83471</xdr:rowOff>
    </xdr:from>
    <xdr:to>
      <xdr:col>36</xdr:col>
      <xdr:colOff>165100</xdr:colOff>
      <xdr:row>55</xdr:row>
      <xdr:rowOff>13621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30148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1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95262</xdr:rowOff>
    </xdr:from>
    <xdr:to>
      <xdr:col>55</xdr:col>
      <xdr:colOff>50800</xdr:colOff>
      <xdr:row>53</xdr:row>
      <xdr:rowOff>25412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01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118139</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86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151041</xdr:rowOff>
    </xdr:from>
    <xdr:to>
      <xdr:col>50</xdr:col>
      <xdr:colOff>165100</xdr:colOff>
      <xdr:row>54</xdr:row>
      <xdr:rowOff>81191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23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97718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01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115094</xdr:rowOff>
    </xdr:from>
    <xdr:to>
      <xdr:col>46</xdr:col>
      <xdr:colOff>38100</xdr:colOff>
      <xdr:row>54</xdr:row>
      <xdr:rowOff>45244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20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61771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897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126829</xdr:rowOff>
    </xdr:from>
    <xdr:to>
      <xdr:col>41</xdr:col>
      <xdr:colOff>101600</xdr:colOff>
      <xdr:row>56</xdr:row>
      <xdr:rowOff>56979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55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48106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64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89167</xdr:rowOff>
    </xdr:from>
    <xdr:to>
      <xdr:col>36</xdr:col>
      <xdr:colOff>165100</xdr:colOff>
      <xdr:row>55</xdr:row>
      <xdr:rowOff>19317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34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10444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44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95276</xdr:rowOff>
    </xdr:from>
    <xdr:to>
      <xdr:col>54</xdr:col>
      <xdr:colOff>189865</xdr:colOff>
      <xdr:row>78</xdr:row>
      <xdr:rowOff>159131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96776"/>
          <a:ext cx="1270" cy="143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162958</xdr:rowOff>
    </xdr:from>
    <xdr:ext cx="469744"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159131</xdr:rowOff>
    </xdr:from>
    <xdr:to>
      <xdr:col>55</xdr:col>
      <xdr:colOff>88900</xdr:colOff>
      <xdr:row>78</xdr:row>
      <xdr:rowOff>159131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3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41953</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95276</xdr:rowOff>
    </xdr:from>
    <xdr:to>
      <xdr:col>55</xdr:col>
      <xdr:colOff>88900</xdr:colOff>
      <xdr:row>70</xdr:row>
      <xdr:rowOff>95276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159626</xdr:rowOff>
    </xdr:from>
    <xdr:to>
      <xdr:col>55</xdr:col>
      <xdr:colOff>0</xdr:colOff>
      <xdr:row>74</xdr:row>
      <xdr:rowOff>16484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332576"/>
          <a:ext cx="838200" cy="37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72508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0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94081</xdr:rowOff>
    </xdr:from>
    <xdr:to>
      <xdr:col>55</xdr:col>
      <xdr:colOff>50800</xdr:colOff>
      <xdr:row>77</xdr:row>
      <xdr:rowOff>24231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5931</xdr:rowOff>
    </xdr:from>
    <xdr:to>
      <xdr:col>50</xdr:col>
      <xdr:colOff>114300</xdr:colOff>
      <xdr:row>74</xdr:row>
      <xdr:rowOff>16484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2693231"/>
          <a:ext cx="8890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12891</xdr:rowOff>
    </xdr:from>
    <xdr:to>
      <xdr:col>50</xdr:col>
      <xdr:colOff>165100</xdr:colOff>
      <xdr:row>76</xdr:row>
      <xdr:rowOff>114491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0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105618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3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5931</xdr:rowOff>
    </xdr:from>
    <xdr:to>
      <xdr:col>45</xdr:col>
      <xdr:colOff>177800</xdr:colOff>
      <xdr:row>74</xdr:row>
      <xdr:rowOff>159817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693231"/>
          <a:ext cx="889000" cy="15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171081</xdr:rowOff>
    </xdr:from>
    <xdr:to>
      <xdr:col>46</xdr:col>
      <xdr:colOff>38100</xdr:colOff>
      <xdr:row>77</xdr:row>
      <xdr:rowOff>101231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0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92358</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428" y="1329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159817</xdr:rowOff>
    </xdr:from>
    <xdr:to>
      <xdr:col>41</xdr:col>
      <xdr:colOff>50800</xdr:colOff>
      <xdr:row>76</xdr:row>
      <xdr:rowOff>25172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847117"/>
          <a:ext cx="889000" cy="20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33007</xdr:rowOff>
    </xdr:from>
    <xdr:to>
      <xdr:col>41</xdr:col>
      <xdr:colOff>101600</xdr:colOff>
      <xdr:row>75</xdr:row>
      <xdr:rowOff>134607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125734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8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119570</xdr:rowOff>
    </xdr:from>
    <xdr:to>
      <xdr:col>36</xdr:col>
      <xdr:colOff>165100</xdr:colOff>
      <xdr:row>75</xdr:row>
      <xdr:rowOff>49720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80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66247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58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108826</xdr:rowOff>
    </xdr:from>
    <xdr:to>
      <xdr:col>55</xdr:col>
      <xdr:colOff>50800</xdr:colOff>
      <xdr:row>72</xdr:row>
      <xdr:rowOff>38976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28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131703</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13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137134</xdr:rowOff>
    </xdr:from>
    <xdr:to>
      <xdr:col>50</xdr:col>
      <xdr:colOff>165100</xdr:colOff>
      <xdr:row>74</xdr:row>
      <xdr:rowOff>67284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6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83811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42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126581</xdr:rowOff>
    </xdr:from>
    <xdr:to>
      <xdr:col>46</xdr:col>
      <xdr:colOff>38100</xdr:colOff>
      <xdr:row>74</xdr:row>
      <xdr:rowOff>56731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64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73258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41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109017</xdr:rowOff>
    </xdr:from>
    <xdr:to>
      <xdr:col>41</xdr:col>
      <xdr:colOff>101600</xdr:colOff>
      <xdr:row>75</xdr:row>
      <xdr:rowOff>39167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79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55694</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57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145821</xdr:rowOff>
    </xdr:from>
    <xdr:to>
      <xdr:col>36</xdr:col>
      <xdr:colOff>165100</xdr:colOff>
      <xdr:row>76</xdr:row>
      <xdr:rowOff>75971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00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67099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0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77456</xdr:rowOff>
    </xdr:from>
    <xdr:to>
      <xdr:col>54</xdr:col>
      <xdr:colOff>189865</xdr:colOff>
      <xdr:row>99</xdr:row>
      <xdr:rowOff>133496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07956"/>
          <a:ext cx="1270" cy="1599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137323</xdr:rowOff>
    </xdr:from>
    <xdr:ext cx="534377"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711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133496</xdr:rowOff>
    </xdr:from>
    <xdr:to>
      <xdr:col>55</xdr:col>
      <xdr:colOff>88900</xdr:colOff>
      <xdr:row>99</xdr:row>
      <xdr:rowOff>133496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7107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24133</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77456</xdr:rowOff>
    </xdr:from>
    <xdr:to>
      <xdr:col>55</xdr:col>
      <xdr:colOff>88900</xdr:colOff>
      <xdr:row>90</xdr:row>
      <xdr:rowOff>77456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0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117232</xdr:rowOff>
    </xdr:from>
    <xdr:to>
      <xdr:col>55</xdr:col>
      <xdr:colOff>0</xdr:colOff>
      <xdr:row>96</xdr:row>
      <xdr:rowOff>143162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576432"/>
          <a:ext cx="838200" cy="2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17986</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0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166559</xdr:rowOff>
    </xdr:from>
    <xdr:to>
      <xdr:col>55</xdr:col>
      <xdr:colOff>50800</xdr:colOff>
      <xdr:row>96</xdr:row>
      <xdr:rowOff>96709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143162</xdr:rowOff>
    </xdr:from>
    <xdr:to>
      <xdr:col>50</xdr:col>
      <xdr:colOff>114300</xdr:colOff>
      <xdr:row>98</xdr:row>
      <xdr:rowOff>45549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602362"/>
          <a:ext cx="889000" cy="24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6832</xdr:rowOff>
    </xdr:from>
    <xdr:to>
      <xdr:col>50</xdr:col>
      <xdr:colOff>165100</xdr:colOff>
      <xdr:row>97</xdr:row>
      <xdr:rowOff>108432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3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99559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3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45549</xdr:rowOff>
    </xdr:from>
    <xdr:to>
      <xdr:col>45</xdr:col>
      <xdr:colOff>177800</xdr:colOff>
      <xdr:row>99</xdr:row>
      <xdr:rowOff>54628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847649"/>
          <a:ext cx="889000" cy="18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124301</xdr:rowOff>
    </xdr:from>
    <xdr:to>
      <xdr:col>46</xdr:col>
      <xdr:colOff>38100</xdr:colOff>
      <xdr:row>98</xdr:row>
      <xdr:rowOff>54451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75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70978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3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24126</xdr:rowOff>
    </xdr:from>
    <xdr:to>
      <xdr:col>41</xdr:col>
      <xdr:colOff>50800</xdr:colOff>
      <xdr:row>99</xdr:row>
      <xdr:rowOff>54628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483326"/>
          <a:ext cx="889000" cy="54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166886</xdr:rowOff>
    </xdr:from>
    <xdr:to>
      <xdr:col>41</xdr:col>
      <xdr:colOff>101600</xdr:colOff>
      <xdr:row>98</xdr:row>
      <xdr:rowOff>97036</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7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113563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7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163750</xdr:rowOff>
    </xdr:from>
    <xdr:to>
      <xdr:col>36</xdr:col>
      <xdr:colOff>165100</xdr:colOff>
      <xdr:row>97</xdr:row>
      <xdr:rowOff>93900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85027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66432</xdr:rowOff>
    </xdr:from>
    <xdr:to>
      <xdr:col>55</xdr:col>
      <xdr:colOff>50800</xdr:colOff>
      <xdr:row>96</xdr:row>
      <xdr:rowOff>168032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2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44859</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50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92362</xdr:rowOff>
    </xdr:from>
    <xdr:to>
      <xdr:col>50</xdr:col>
      <xdr:colOff>165100</xdr:colOff>
      <xdr:row>97</xdr:row>
      <xdr:rowOff>22512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5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39039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32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166199</xdr:rowOff>
    </xdr:from>
    <xdr:to>
      <xdr:col>46</xdr:col>
      <xdr:colOff>38100</xdr:colOff>
      <xdr:row>98</xdr:row>
      <xdr:rowOff>96349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9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87476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8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3828</xdr:rowOff>
    </xdr:from>
    <xdr:to>
      <xdr:col>41</xdr:col>
      <xdr:colOff>101600</xdr:colOff>
      <xdr:row>99</xdr:row>
      <xdr:rowOff>105428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97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96555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707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144776</xdr:rowOff>
    </xdr:from>
    <xdr:to>
      <xdr:col>36</xdr:col>
      <xdr:colOff>165100</xdr:colOff>
      <xdr:row>96</xdr:row>
      <xdr:rowOff>74926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43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91453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2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22771</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6194971"/>
          <a:ext cx="1269" cy="53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140898</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97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22771</xdr:rowOff>
    </xdr:from>
    <xdr:to>
      <xdr:col>86</xdr:col>
      <xdr:colOff>25400</xdr:colOff>
      <xdr:row>36</xdr:row>
      <xdr:rowOff>22771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19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156578</xdr:rowOff>
    </xdr:from>
    <xdr:to>
      <xdr:col>85</xdr:col>
      <xdr:colOff>127000</xdr:colOff>
      <xdr:row>37</xdr:row>
      <xdr:rowOff>93180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157328"/>
          <a:ext cx="838200" cy="27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36885</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51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58458</xdr:rowOff>
    </xdr:from>
    <xdr:to>
      <xdr:col>85</xdr:col>
      <xdr:colOff>177800</xdr:colOff>
      <xdr:row>38</xdr:row>
      <xdr:rowOff>160058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7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28105</xdr:rowOff>
    </xdr:from>
    <xdr:to>
      <xdr:col>81</xdr:col>
      <xdr:colOff>50800</xdr:colOff>
      <xdr:row>35</xdr:row>
      <xdr:rowOff>156578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5514505"/>
          <a:ext cx="889000" cy="64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43942</xdr:rowOff>
    </xdr:from>
    <xdr:to>
      <xdr:col>81</xdr:col>
      <xdr:colOff>101600</xdr:colOff>
      <xdr:row>38</xdr:row>
      <xdr:rowOff>145542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5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136669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42659</xdr:rowOff>
    </xdr:from>
    <xdr:to>
      <xdr:col>76</xdr:col>
      <xdr:colOff>114300</xdr:colOff>
      <xdr:row>32</xdr:row>
      <xdr:rowOff>28105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5357609"/>
          <a:ext cx="889000" cy="1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34722</xdr:rowOff>
    </xdr:from>
    <xdr:to>
      <xdr:col>76</xdr:col>
      <xdr:colOff>165100</xdr:colOff>
      <xdr:row>38</xdr:row>
      <xdr:rowOff>136322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127449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4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42659</xdr:rowOff>
    </xdr:from>
    <xdr:to>
      <xdr:col>71</xdr:col>
      <xdr:colOff>177800</xdr:colOff>
      <xdr:row>32</xdr:row>
      <xdr:rowOff>72682</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5357609"/>
          <a:ext cx="889000" cy="2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17920</xdr:rowOff>
    </xdr:from>
    <xdr:to>
      <xdr:col>72</xdr:col>
      <xdr:colOff>38100</xdr:colOff>
      <xdr:row>38</xdr:row>
      <xdr:rowOff>119520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110647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62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159576</xdr:rowOff>
    </xdr:from>
    <xdr:to>
      <xdr:col>67</xdr:col>
      <xdr:colOff>101600</xdr:colOff>
      <xdr:row>38</xdr:row>
      <xdr:rowOff>89726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03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80853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59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42380</xdr:rowOff>
    </xdr:from>
    <xdr:to>
      <xdr:col>85</xdr:col>
      <xdr:colOff>177800</xdr:colOff>
      <xdr:row>37</xdr:row>
      <xdr:rowOff>143980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38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65257</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23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105778</xdr:rowOff>
    </xdr:from>
    <xdr:to>
      <xdr:col>81</xdr:col>
      <xdr:colOff>101600</xdr:colOff>
      <xdr:row>36</xdr:row>
      <xdr:rowOff>35928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10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52455</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14111" y="588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148755</xdr:rowOff>
    </xdr:from>
    <xdr:to>
      <xdr:col>76</xdr:col>
      <xdr:colOff>165100</xdr:colOff>
      <xdr:row>32</xdr:row>
      <xdr:rowOff>78905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546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95432</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25111" y="523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163309</xdr:rowOff>
    </xdr:from>
    <xdr:to>
      <xdr:col>72</xdr:col>
      <xdr:colOff>38100</xdr:colOff>
      <xdr:row>31</xdr:row>
      <xdr:rowOff>93459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53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109986</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36111" y="508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21882</xdr:rowOff>
    </xdr:from>
    <xdr:to>
      <xdr:col>67</xdr:col>
      <xdr:colOff>101600</xdr:colOff>
      <xdr:row>32</xdr:row>
      <xdr:rowOff>123482</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550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140009</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47111" y="528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144112</xdr:rowOff>
    </xdr:from>
    <xdr:to>
      <xdr:col>85</xdr:col>
      <xdr:colOff>126364</xdr:colOff>
      <xdr:row>77</xdr:row>
      <xdr:rowOff>103147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45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106974</xdr:rowOff>
    </xdr:from>
    <xdr:ext cx="469744"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30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103147</xdr:rowOff>
    </xdr:from>
    <xdr:to>
      <xdr:col>86</xdr:col>
      <xdr:colOff>25400</xdr:colOff>
      <xdr:row>77</xdr:row>
      <xdr:rowOff>103147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3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90789</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92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144112</xdr:rowOff>
    </xdr:from>
    <xdr:to>
      <xdr:col>86</xdr:col>
      <xdr:colOff>25400</xdr:colOff>
      <xdr:row>70</xdr:row>
      <xdr:rowOff>144112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4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52329</xdr:rowOff>
    </xdr:from>
    <xdr:to>
      <xdr:col>85</xdr:col>
      <xdr:colOff>127000</xdr:colOff>
      <xdr:row>72</xdr:row>
      <xdr:rowOff>101433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2396729"/>
          <a:ext cx="838200" cy="4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111493</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62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133066</xdr:rowOff>
    </xdr:from>
    <xdr:to>
      <xdr:col>85</xdr:col>
      <xdr:colOff>177800</xdr:colOff>
      <xdr:row>74</xdr:row>
      <xdr:rowOff>63216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64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52329</xdr:rowOff>
    </xdr:from>
    <xdr:to>
      <xdr:col>81</xdr:col>
      <xdr:colOff>50800</xdr:colOff>
      <xdr:row>72</xdr:row>
      <xdr:rowOff>67188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396729"/>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125156</xdr:rowOff>
    </xdr:from>
    <xdr:to>
      <xdr:col>81</xdr:col>
      <xdr:colOff>101600</xdr:colOff>
      <xdr:row>74</xdr:row>
      <xdr:rowOff>55306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46433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7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67188</xdr:rowOff>
    </xdr:from>
    <xdr:to>
      <xdr:col>76</xdr:col>
      <xdr:colOff>114300</xdr:colOff>
      <xdr:row>72</xdr:row>
      <xdr:rowOff>70548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411588"/>
          <a:ext cx="889000" cy="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117909</xdr:rowOff>
    </xdr:from>
    <xdr:to>
      <xdr:col>76</xdr:col>
      <xdr:colOff>165100</xdr:colOff>
      <xdr:row>74</xdr:row>
      <xdr:rowOff>48059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39186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72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70548</xdr:rowOff>
    </xdr:from>
    <xdr:to>
      <xdr:col>71</xdr:col>
      <xdr:colOff>177800</xdr:colOff>
      <xdr:row>72</xdr:row>
      <xdr:rowOff>96563</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414948"/>
          <a:ext cx="889000" cy="2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97792</xdr:rowOff>
    </xdr:from>
    <xdr:to>
      <xdr:col>72</xdr:col>
      <xdr:colOff>38100</xdr:colOff>
      <xdr:row>74</xdr:row>
      <xdr:rowOff>27942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19069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7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127945</xdr:rowOff>
    </xdr:from>
    <xdr:to>
      <xdr:col>67</xdr:col>
      <xdr:colOff>101600</xdr:colOff>
      <xdr:row>74</xdr:row>
      <xdr:rowOff>58095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49222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3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50633</xdr:rowOff>
    </xdr:from>
    <xdr:to>
      <xdr:col>85</xdr:col>
      <xdr:colOff>177800</xdr:colOff>
      <xdr:row>72</xdr:row>
      <xdr:rowOff>152233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3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73510</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24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1529</xdr:rowOff>
    </xdr:from>
    <xdr:to>
      <xdr:col>81</xdr:col>
      <xdr:colOff>101600</xdr:colOff>
      <xdr:row>72</xdr:row>
      <xdr:rowOff>103129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34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119656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12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16388</xdr:rowOff>
    </xdr:from>
    <xdr:to>
      <xdr:col>76</xdr:col>
      <xdr:colOff>165100</xdr:colOff>
      <xdr:row>72</xdr:row>
      <xdr:rowOff>117988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3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134515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13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19748</xdr:rowOff>
    </xdr:from>
    <xdr:to>
      <xdr:col>72</xdr:col>
      <xdr:colOff>38100</xdr:colOff>
      <xdr:row>72</xdr:row>
      <xdr:rowOff>121348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36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137875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13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45763</xdr:rowOff>
    </xdr:from>
    <xdr:to>
      <xdr:col>67</xdr:col>
      <xdr:colOff>101600</xdr:colOff>
      <xdr:row>72</xdr:row>
      <xdr:rowOff>147363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39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163890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16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56299</xdr:rowOff>
    </xdr:from>
    <xdr:to>
      <xdr:col>85</xdr:col>
      <xdr:colOff>126364</xdr:colOff>
      <xdr:row>98</xdr:row>
      <xdr:rowOff>83159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58249"/>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86986</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88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83159</xdr:rowOff>
    </xdr:from>
    <xdr:to>
      <xdr:col>86</xdr:col>
      <xdr:colOff>25400</xdr:colOff>
      <xdr:row>98</xdr:row>
      <xdr:rowOff>83159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88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2976</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3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56299</xdr:rowOff>
    </xdr:from>
    <xdr:to>
      <xdr:col>86</xdr:col>
      <xdr:colOff>25400</xdr:colOff>
      <xdr:row>91</xdr:row>
      <xdr:rowOff>56299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5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133452</xdr:rowOff>
    </xdr:from>
    <xdr:to>
      <xdr:col>85</xdr:col>
      <xdr:colOff>127000</xdr:colOff>
      <xdr:row>98</xdr:row>
      <xdr:rowOff>45289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764102"/>
          <a:ext cx="838200" cy="8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53179</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169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30302</xdr:rowOff>
    </xdr:from>
    <xdr:to>
      <xdr:col>85</xdr:col>
      <xdr:colOff>177800</xdr:colOff>
      <xdr:row>95</xdr:row>
      <xdr:rowOff>131902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3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118859</xdr:rowOff>
    </xdr:from>
    <xdr:to>
      <xdr:col>81</xdr:col>
      <xdr:colOff>50800</xdr:colOff>
      <xdr:row>98</xdr:row>
      <xdr:rowOff>45289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5720809"/>
          <a:ext cx="889000" cy="112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133325</xdr:rowOff>
    </xdr:from>
    <xdr:to>
      <xdr:col>81</xdr:col>
      <xdr:colOff>101600</xdr:colOff>
      <xdr:row>96</xdr:row>
      <xdr:rowOff>63475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4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80002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1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118859</xdr:rowOff>
    </xdr:from>
    <xdr:to>
      <xdr:col>76</xdr:col>
      <xdr:colOff>114300</xdr:colOff>
      <xdr:row>96</xdr:row>
      <xdr:rowOff>7569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5720809"/>
          <a:ext cx="889000" cy="74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72365</xdr:rowOff>
    </xdr:from>
    <xdr:to>
      <xdr:col>76</xdr:col>
      <xdr:colOff>165100</xdr:colOff>
      <xdr:row>96</xdr:row>
      <xdr:rowOff>2515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3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165092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5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7569</xdr:rowOff>
    </xdr:from>
    <xdr:to>
      <xdr:col>71</xdr:col>
      <xdr:colOff>177800</xdr:colOff>
      <xdr:row>96</xdr:row>
      <xdr:rowOff>51727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466769"/>
          <a:ext cx="889000" cy="4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67259</xdr:rowOff>
    </xdr:from>
    <xdr:to>
      <xdr:col>72</xdr:col>
      <xdr:colOff>38100</xdr:colOff>
      <xdr:row>95</xdr:row>
      <xdr:rowOff>168859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35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13936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1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36779</xdr:rowOff>
    </xdr:from>
    <xdr:to>
      <xdr:col>67</xdr:col>
      <xdr:colOff>101600</xdr:colOff>
      <xdr:row>96</xdr:row>
      <xdr:rowOff>138379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129506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82652</xdr:rowOff>
    </xdr:from>
    <xdr:to>
      <xdr:col>85</xdr:col>
      <xdr:colOff>177800</xdr:colOff>
      <xdr:row>98</xdr:row>
      <xdr:rowOff>12802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1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169029</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2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165939</xdr:rowOff>
    </xdr:from>
    <xdr:to>
      <xdr:col>81</xdr:col>
      <xdr:colOff>101600</xdr:colOff>
      <xdr:row>98</xdr:row>
      <xdr:rowOff>96089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9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87216</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88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68059</xdr:rowOff>
    </xdr:from>
    <xdr:to>
      <xdr:col>76</xdr:col>
      <xdr:colOff>165100</xdr:colOff>
      <xdr:row>91</xdr:row>
      <xdr:rowOff>169659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567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14736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544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128219</xdr:rowOff>
    </xdr:from>
    <xdr:to>
      <xdr:col>72</xdr:col>
      <xdr:colOff>38100</xdr:colOff>
      <xdr:row>96</xdr:row>
      <xdr:rowOff>58369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4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49496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50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927</xdr:rowOff>
    </xdr:from>
    <xdr:to>
      <xdr:col>67</xdr:col>
      <xdr:colOff>101600</xdr:colOff>
      <xdr:row>96</xdr:row>
      <xdr:rowOff>102527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46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119054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42164</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3571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160291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42164</xdr:rowOff>
    </xdr:from>
    <xdr:to>
      <xdr:col>116</xdr:col>
      <xdr:colOff>152400</xdr:colOff>
      <xdr:row>31</xdr:row>
      <xdr:rowOff>42164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357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4699</xdr:rowOff>
    </xdr:from>
    <xdr:to>
      <xdr:col>116</xdr:col>
      <xdr:colOff>63500</xdr:colOff>
      <xdr:row>38</xdr:row>
      <xdr:rowOff>110871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348349"/>
          <a:ext cx="838200" cy="27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157243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29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7366</xdr:rowOff>
    </xdr:from>
    <xdr:to>
      <xdr:col>116</xdr:col>
      <xdr:colOff>114300</xdr:colOff>
      <xdr:row>37</xdr:row>
      <xdr:rowOff>108966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152146</xdr:rowOff>
    </xdr:from>
    <xdr:to>
      <xdr:col>111</xdr:col>
      <xdr:colOff>177800</xdr:colOff>
      <xdr:row>38</xdr:row>
      <xdr:rowOff>110871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495796"/>
          <a:ext cx="889000" cy="1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129794</xdr:rowOff>
    </xdr:from>
    <xdr:to>
      <xdr:col>112</xdr:col>
      <xdr:colOff>38100</xdr:colOff>
      <xdr:row>37</xdr:row>
      <xdr:rowOff>59944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76471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152146</xdr:rowOff>
    </xdr:from>
    <xdr:to>
      <xdr:col>107</xdr:col>
      <xdr:colOff>50800</xdr:colOff>
      <xdr:row>38</xdr:row>
      <xdr:rowOff>10668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495796"/>
          <a:ext cx="889000" cy="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112522</xdr:rowOff>
    </xdr:from>
    <xdr:to>
      <xdr:col>107</xdr:col>
      <xdr:colOff>101600</xdr:colOff>
      <xdr:row>37</xdr:row>
      <xdr:rowOff>42672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59199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164719</xdr:rowOff>
    </xdr:from>
    <xdr:to>
      <xdr:col>102</xdr:col>
      <xdr:colOff>114300</xdr:colOff>
      <xdr:row>38</xdr:row>
      <xdr:rowOff>10668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336919"/>
          <a:ext cx="889000" cy="18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115697</xdr:rowOff>
    </xdr:from>
    <xdr:to>
      <xdr:col>102</xdr:col>
      <xdr:colOff>165100</xdr:colOff>
      <xdr:row>37</xdr:row>
      <xdr:rowOff>45847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62374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06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124841</xdr:rowOff>
    </xdr:from>
    <xdr:to>
      <xdr:col>98</xdr:col>
      <xdr:colOff>38100</xdr:colOff>
      <xdr:row>37</xdr:row>
      <xdr:rowOff>54991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46118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125349</xdr:rowOff>
    </xdr:from>
    <xdr:to>
      <xdr:col>116</xdr:col>
      <xdr:colOff>114300</xdr:colOff>
      <xdr:row>37</xdr:row>
      <xdr:rowOff>55499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2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148226</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14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60071</xdr:rowOff>
    </xdr:from>
    <xdr:to>
      <xdr:col>112</xdr:col>
      <xdr:colOff>38100</xdr:colOff>
      <xdr:row>38</xdr:row>
      <xdr:rowOff>161671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152798</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667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101346</xdr:rowOff>
    </xdr:from>
    <xdr:to>
      <xdr:col>107</xdr:col>
      <xdr:colOff>101600</xdr:colOff>
      <xdr:row>38</xdr:row>
      <xdr:rowOff>31496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22623</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537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131318</xdr:rowOff>
    </xdr:from>
    <xdr:to>
      <xdr:col>102</xdr:col>
      <xdr:colOff>165100</xdr:colOff>
      <xdr:row>38</xdr:row>
      <xdr:rowOff>61468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7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52595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56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113919</xdr:rowOff>
    </xdr:from>
    <xdr:to>
      <xdr:col>98</xdr:col>
      <xdr:colOff>38100</xdr:colOff>
      <xdr:row>37</xdr:row>
      <xdr:rowOff>44069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28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60596</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0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116383</xdr:rowOff>
    </xdr:from>
    <xdr:to>
      <xdr:col>116</xdr:col>
      <xdr:colOff>62864</xdr:colOff>
      <xdr:row>59</xdr:row>
      <xdr:rowOff>27953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88883"/>
          <a:ext cx="1269" cy="145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31780</xdr:rowOff>
    </xdr:from>
    <xdr:ext cx="378565"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47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27953</xdr:rowOff>
    </xdr:from>
    <xdr:to>
      <xdr:col>116</xdr:col>
      <xdr:colOff>152400</xdr:colOff>
      <xdr:row>59</xdr:row>
      <xdr:rowOff>27953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4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63060</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6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116383</xdr:rowOff>
    </xdr:from>
    <xdr:to>
      <xdr:col>116</xdr:col>
      <xdr:colOff>152400</xdr:colOff>
      <xdr:row>50</xdr:row>
      <xdr:rowOff>116383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8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147777</xdr:rowOff>
    </xdr:from>
    <xdr:to>
      <xdr:col>116</xdr:col>
      <xdr:colOff>63500</xdr:colOff>
      <xdr:row>57</xdr:row>
      <xdr:rowOff>148272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920427"/>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52988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65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30111</xdr:rowOff>
    </xdr:from>
    <xdr:to>
      <xdr:col>116</xdr:col>
      <xdr:colOff>114300</xdr:colOff>
      <xdr:row>57</xdr:row>
      <xdr:rowOff>131711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80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147548</xdr:rowOff>
    </xdr:from>
    <xdr:to>
      <xdr:col>111</xdr:col>
      <xdr:colOff>177800</xdr:colOff>
      <xdr:row>57</xdr:row>
      <xdr:rowOff>147777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92019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34836</xdr:rowOff>
    </xdr:from>
    <xdr:to>
      <xdr:col>112</xdr:col>
      <xdr:colOff>38100</xdr:colOff>
      <xdr:row>57</xdr:row>
      <xdr:rowOff>136436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152963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5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145910</xdr:rowOff>
    </xdr:from>
    <xdr:to>
      <xdr:col>107</xdr:col>
      <xdr:colOff>50800</xdr:colOff>
      <xdr:row>57</xdr:row>
      <xdr:rowOff>147548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18560"/>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25349</xdr:rowOff>
    </xdr:from>
    <xdr:to>
      <xdr:col>107</xdr:col>
      <xdr:colOff>101600</xdr:colOff>
      <xdr:row>57</xdr:row>
      <xdr:rowOff>126949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143476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5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145910</xdr:rowOff>
    </xdr:from>
    <xdr:to>
      <xdr:col>102</xdr:col>
      <xdr:colOff>114300</xdr:colOff>
      <xdr:row>57</xdr:row>
      <xdr:rowOff>146329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918560"/>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889</xdr:rowOff>
    </xdr:from>
    <xdr:to>
      <xdr:col>102</xdr:col>
      <xdr:colOff>165100</xdr:colOff>
      <xdr:row>57</xdr:row>
      <xdr:rowOff>102489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119016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2604</xdr:rowOff>
    </xdr:from>
    <xdr:to>
      <xdr:col>98</xdr:col>
      <xdr:colOff>38100</xdr:colOff>
      <xdr:row>57</xdr:row>
      <xdr:rowOff>104204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120731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97472</xdr:rowOff>
    </xdr:from>
    <xdr:to>
      <xdr:col>116</xdr:col>
      <xdr:colOff>114300</xdr:colOff>
      <xdr:row>58</xdr:row>
      <xdr:rowOff>27622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7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75899</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84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96977</xdr:rowOff>
    </xdr:from>
    <xdr:to>
      <xdr:col>112</xdr:col>
      <xdr:colOff>38100</xdr:colOff>
      <xdr:row>58</xdr:row>
      <xdr:rowOff>27127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6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18254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96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96748</xdr:rowOff>
    </xdr:from>
    <xdr:to>
      <xdr:col>107</xdr:col>
      <xdr:colOff>101600</xdr:colOff>
      <xdr:row>58</xdr:row>
      <xdr:rowOff>26898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18025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96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95110</xdr:rowOff>
    </xdr:from>
    <xdr:to>
      <xdr:col>102</xdr:col>
      <xdr:colOff>165100</xdr:colOff>
      <xdr:row>58</xdr:row>
      <xdr:rowOff>25260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16387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96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95529</xdr:rowOff>
    </xdr:from>
    <xdr:to>
      <xdr:col>98</xdr:col>
      <xdr:colOff>38100</xdr:colOff>
      <xdr:row>58</xdr:row>
      <xdr:rowOff>25679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6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16806</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96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142139</xdr:rowOff>
    </xdr:from>
    <xdr:to>
      <xdr:col>116</xdr:col>
      <xdr:colOff>62864</xdr:colOff>
      <xdr:row>78</xdr:row>
      <xdr:rowOff>151625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315089"/>
          <a:ext cx="1269" cy="1209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155452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151625</xdr:rowOff>
    </xdr:from>
    <xdr:to>
      <xdr:col>116</xdr:col>
      <xdr:colOff>152400</xdr:colOff>
      <xdr:row>78</xdr:row>
      <xdr:rowOff>151625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88816</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09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142139</xdr:rowOff>
    </xdr:from>
    <xdr:to>
      <xdr:col>116</xdr:col>
      <xdr:colOff>152400</xdr:colOff>
      <xdr:row>71</xdr:row>
      <xdr:rowOff>142139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3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112610</xdr:rowOff>
    </xdr:from>
    <xdr:to>
      <xdr:col>116</xdr:col>
      <xdr:colOff>63500</xdr:colOff>
      <xdr:row>77</xdr:row>
      <xdr:rowOff>5817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142810"/>
          <a:ext cx="838200" cy="6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118063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05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95186</xdr:rowOff>
    </xdr:from>
    <xdr:to>
      <xdr:col>116</xdr:col>
      <xdr:colOff>114300</xdr:colOff>
      <xdr:row>76</xdr:row>
      <xdr:rowOff>25336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5817</xdr:rowOff>
    </xdr:from>
    <xdr:to>
      <xdr:col>111</xdr:col>
      <xdr:colOff>177800</xdr:colOff>
      <xdr:row>77</xdr:row>
      <xdr:rowOff>51803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207467"/>
          <a:ext cx="889000" cy="4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133706</xdr:rowOff>
    </xdr:from>
    <xdr:to>
      <xdr:col>112</xdr:col>
      <xdr:colOff>38100</xdr:colOff>
      <xdr:row>76</xdr:row>
      <xdr:rowOff>63857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80383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41097</xdr:rowOff>
    </xdr:from>
    <xdr:to>
      <xdr:col>107</xdr:col>
      <xdr:colOff>50800</xdr:colOff>
      <xdr:row>77</xdr:row>
      <xdr:rowOff>51803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3242747"/>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3099</xdr:rowOff>
    </xdr:from>
    <xdr:to>
      <xdr:col>107</xdr:col>
      <xdr:colOff>101600</xdr:colOff>
      <xdr:row>76</xdr:row>
      <xdr:rowOff>104699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121226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0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31229</xdr:rowOff>
    </xdr:from>
    <xdr:to>
      <xdr:col>102</xdr:col>
      <xdr:colOff>114300</xdr:colOff>
      <xdr:row>77</xdr:row>
      <xdr:rowOff>41097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232879"/>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25349</xdr:rowOff>
    </xdr:from>
    <xdr:to>
      <xdr:col>102</xdr:col>
      <xdr:colOff>165100</xdr:colOff>
      <xdr:row>76</xdr:row>
      <xdr:rowOff>126949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143476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39218</xdr:rowOff>
    </xdr:from>
    <xdr:to>
      <xdr:col>98</xdr:col>
      <xdr:colOff>38100</xdr:colOff>
      <xdr:row>76</xdr:row>
      <xdr:rowOff>140818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157345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61810</xdr:rowOff>
    </xdr:from>
    <xdr:to>
      <xdr:col>116</xdr:col>
      <xdr:colOff>114300</xdr:colOff>
      <xdr:row>76</xdr:row>
      <xdr:rowOff>163410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09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40237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07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126467</xdr:rowOff>
    </xdr:from>
    <xdr:to>
      <xdr:col>112</xdr:col>
      <xdr:colOff>38100</xdr:colOff>
      <xdr:row>77</xdr:row>
      <xdr:rowOff>56617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15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47744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2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1003</xdr:rowOff>
    </xdr:from>
    <xdr:to>
      <xdr:col>107</xdr:col>
      <xdr:colOff>101600</xdr:colOff>
      <xdr:row>77</xdr:row>
      <xdr:rowOff>102603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20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93730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29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161747</xdr:rowOff>
    </xdr:from>
    <xdr:to>
      <xdr:col>102</xdr:col>
      <xdr:colOff>165100</xdr:colOff>
      <xdr:row>77</xdr:row>
      <xdr:rowOff>91897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1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83024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28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151879</xdr:rowOff>
    </xdr:from>
    <xdr:to>
      <xdr:col>98</xdr:col>
      <xdr:colOff>38100</xdr:colOff>
      <xdr:row>77</xdr:row>
      <xdr:rowOff>82029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1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73156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27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89,168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円と類似団体平均の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77,644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円を上回っているが、主な要因は近隣市町から常備消防業務を受託しているためである。今後も、事務事業の見直しや職員の適正配置により人件費の抑制に努める。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・維持補修費は、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都市公園施設更新工事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の進捗等により、前年度と比較して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減となったが、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類似団体と比較して高い水準となっている。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・扶助費は、対象施設の増に伴う私立保育所運営に対する給付費の増や、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物価高対策臨時支援</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給付金の増等により増加しており、類似団体と比較して高い水準となっている。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JR</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西高屋駅自由通路等の整備や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小学校施設の長寿命化・増築工事等の事業進捗等により、前年度と比較して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増加しており、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類似団体との比較では高い水準となっている。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・災害復旧事業費は、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月豪雨に伴う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災害復旧事業の進捗等により、前年度に引き続き減少しているが、類似団体との比較では高い水準となっている。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・積立金は、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ふるさと寄附金や決算剰余金の増等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190,911
181,452
635.15
102,220,131
100,223,797
942,764
50,148,316
72,006,397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99695</xdr:rowOff>
    </xdr:from>
    <xdr:to>
      <xdr:col>24</xdr:col>
      <xdr:colOff>62865</xdr:colOff>
      <xdr:row>38</xdr:row>
      <xdr:rowOff>4445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3195"/>
          <a:ext cx="127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4445</xdr:rowOff>
    </xdr:from>
    <xdr:to>
      <xdr:col>24</xdr:col>
      <xdr:colOff>152400</xdr:colOff>
      <xdr:row>38</xdr:row>
      <xdr:rowOff>4445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46372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99695</xdr:rowOff>
    </xdr:from>
    <xdr:to>
      <xdr:col>24</xdr:col>
      <xdr:colOff>152400</xdr:colOff>
      <xdr:row>30</xdr:row>
      <xdr:rowOff>99695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99695</xdr:rowOff>
    </xdr:from>
    <xdr:to>
      <xdr:col>24</xdr:col>
      <xdr:colOff>63500</xdr:colOff>
      <xdr:row>33</xdr:row>
      <xdr:rowOff>164465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5754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3192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489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151765</xdr:rowOff>
    </xdr:from>
    <xdr:to>
      <xdr:col>24</xdr:col>
      <xdr:colOff>114300</xdr:colOff>
      <xdr:row>33</xdr:row>
      <xdr:rowOff>81915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6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164465</xdr:rowOff>
    </xdr:from>
    <xdr:to>
      <xdr:col>19</xdr:col>
      <xdr:colOff>177800</xdr:colOff>
      <xdr:row>34</xdr:row>
      <xdr:rowOff>132080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22315"/>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73660</xdr:rowOff>
    </xdr:from>
    <xdr:to>
      <xdr:col>20</xdr:col>
      <xdr:colOff>38100</xdr:colOff>
      <xdr:row>34</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20337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132080</xdr:rowOff>
    </xdr:from>
    <xdr:to>
      <xdr:col>15</xdr:col>
      <xdr:colOff>50800</xdr:colOff>
      <xdr:row>35</xdr:row>
      <xdr:rowOff>19685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6138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83185</xdr:rowOff>
    </xdr:from>
    <xdr:to>
      <xdr:col>15</xdr:col>
      <xdr:colOff>101600</xdr:colOff>
      <xdr:row>34</xdr:row>
      <xdr:rowOff>13335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29862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19685</xdr:rowOff>
    </xdr:from>
    <xdr:to>
      <xdr:col>10</xdr:col>
      <xdr:colOff>114300</xdr:colOff>
      <xdr:row>35</xdr:row>
      <xdr:rowOff>29210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204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92727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113665</xdr:rowOff>
    </xdr:from>
    <xdr:to>
      <xdr:col>6</xdr:col>
      <xdr:colOff>38100</xdr:colOff>
      <xdr:row>34</xdr:row>
      <xdr:rowOff>43815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60342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54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48895</xdr:rowOff>
    </xdr:from>
    <xdr:to>
      <xdr:col>24</xdr:col>
      <xdr:colOff>114300</xdr:colOff>
      <xdr:row>33</xdr:row>
      <xdr:rowOff>150495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27322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8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113665</xdr:rowOff>
    </xdr:from>
    <xdr:to>
      <xdr:col>20</xdr:col>
      <xdr:colOff>38100</xdr:colOff>
      <xdr:row>34</xdr:row>
      <xdr:rowOff>43815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34942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81280</xdr:rowOff>
    </xdr:from>
    <xdr:to>
      <xdr:col>15</xdr:col>
      <xdr:colOff>101600</xdr:colOff>
      <xdr:row>35</xdr:row>
      <xdr:rowOff>11430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2557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140335</xdr:rowOff>
    </xdr:from>
    <xdr:to>
      <xdr:col>10</xdr:col>
      <xdr:colOff>165100</xdr:colOff>
      <xdr:row>35</xdr:row>
      <xdr:rowOff>70485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61612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6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149860</xdr:rowOff>
    </xdr:from>
    <xdr:to>
      <xdr:col>6</xdr:col>
      <xdr:colOff>38100</xdr:colOff>
      <xdr:row>35</xdr:row>
      <xdr:rowOff>80010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71137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131204</xdr:rowOff>
    </xdr:from>
    <xdr:to>
      <xdr:col>24</xdr:col>
      <xdr:colOff>62865</xdr:colOff>
      <xdr:row>58</xdr:row>
      <xdr:rowOff>42761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560954"/>
          <a:ext cx="1270" cy="425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46588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99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42761</xdr:rowOff>
    </xdr:from>
    <xdr:to>
      <xdr:col>24</xdr:col>
      <xdr:colOff>152400</xdr:colOff>
      <xdr:row>58</xdr:row>
      <xdr:rowOff>42761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9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77881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3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77,169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131204</xdr:rowOff>
    </xdr:from>
    <xdr:to>
      <xdr:col>24</xdr:col>
      <xdr:colOff>152400</xdr:colOff>
      <xdr:row>55</xdr:row>
      <xdr:rowOff>131204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56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55588</xdr:rowOff>
    </xdr:from>
    <xdr:to>
      <xdr:col>24</xdr:col>
      <xdr:colOff>63500</xdr:colOff>
      <xdr:row>57</xdr:row>
      <xdr:rowOff>129172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28238"/>
          <a:ext cx="838200" cy="7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160393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9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137516</xdr:rowOff>
    </xdr:from>
    <xdr:to>
      <xdr:col>24</xdr:col>
      <xdr:colOff>114300</xdr:colOff>
      <xdr:row>57</xdr:row>
      <xdr:rowOff>67666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3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90957</xdr:rowOff>
    </xdr:from>
    <xdr:to>
      <xdr:col>19</xdr:col>
      <xdr:colOff>177800</xdr:colOff>
      <xdr:row>57</xdr:row>
      <xdr:rowOff>129172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520707"/>
          <a:ext cx="889000" cy="38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58700</xdr:rowOff>
    </xdr:from>
    <xdr:to>
      <xdr:col>20</xdr:col>
      <xdr:colOff>38100</xdr:colOff>
      <xdr:row>57</xdr:row>
      <xdr:rowOff>160300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5377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0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90957</xdr:rowOff>
    </xdr:from>
    <xdr:to>
      <xdr:col>15</xdr:col>
      <xdr:colOff>50800</xdr:colOff>
      <xdr:row>56</xdr:row>
      <xdr:rowOff>156349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520707"/>
          <a:ext cx="889000" cy="23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47955</xdr:rowOff>
    </xdr:from>
    <xdr:to>
      <xdr:col>15</xdr:col>
      <xdr:colOff>101600</xdr:colOff>
      <xdr:row>57</xdr:row>
      <xdr:rowOff>149555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140682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1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126632</xdr:rowOff>
    </xdr:from>
    <xdr:to>
      <xdr:col>10</xdr:col>
      <xdr:colOff>114300</xdr:colOff>
      <xdr:row>56</xdr:row>
      <xdr:rowOff>156349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527682"/>
          <a:ext cx="889000" cy="122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51003</xdr:rowOff>
    </xdr:from>
    <xdr:to>
      <xdr:col>10</xdr:col>
      <xdr:colOff>165100</xdr:colOff>
      <xdr:row>57</xdr:row>
      <xdr:rowOff>152603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143730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1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162471</xdr:rowOff>
    </xdr:from>
    <xdr:to>
      <xdr:col>6</xdr:col>
      <xdr:colOff>38100</xdr:colOff>
      <xdr:row>50</xdr:row>
      <xdr:rowOff>92621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83748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656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4788</xdr:rowOff>
    </xdr:from>
    <xdr:to>
      <xdr:col>24</xdr:col>
      <xdr:colOff>114300</xdr:colOff>
      <xdr:row>57</xdr:row>
      <xdr:rowOff>106388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7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154665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5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78372</xdr:rowOff>
    </xdr:from>
    <xdr:to>
      <xdr:col>20</xdr:col>
      <xdr:colOff>38100</xdr:colOff>
      <xdr:row>58</xdr:row>
      <xdr:rowOff>8522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5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171099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9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40157</xdr:rowOff>
    </xdr:from>
    <xdr:to>
      <xdr:col>15</xdr:col>
      <xdr:colOff>101600</xdr:colOff>
      <xdr:row>55</xdr:row>
      <xdr:rowOff>141757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46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158284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24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105549</xdr:rowOff>
    </xdr:from>
    <xdr:to>
      <xdr:col>10</xdr:col>
      <xdr:colOff>165100</xdr:colOff>
      <xdr:row>57</xdr:row>
      <xdr:rowOff>35699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0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52226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48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75832</xdr:rowOff>
    </xdr:from>
    <xdr:to>
      <xdr:col>6</xdr:col>
      <xdr:colOff>38100</xdr:colOff>
      <xdr:row>50</xdr:row>
      <xdr:rowOff>5982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47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22509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25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91980</xdr:rowOff>
    </xdr:from>
    <xdr:to>
      <xdr:col>24</xdr:col>
      <xdr:colOff>62865</xdr:colOff>
      <xdr:row>77</xdr:row>
      <xdr:rowOff>23704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64930"/>
          <a:ext cx="1270" cy="9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27531</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2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23704</xdr:rowOff>
    </xdr:from>
    <xdr:to>
      <xdr:col>24</xdr:col>
      <xdr:colOff>152400</xdr:colOff>
      <xdr:row>77</xdr:row>
      <xdr:rowOff>23704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2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38657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4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209,505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91980</xdr:rowOff>
    </xdr:from>
    <xdr:to>
      <xdr:col>24</xdr:col>
      <xdr:colOff>152400</xdr:colOff>
      <xdr:row>71</xdr:row>
      <xdr:rowOff>91980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6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8693</xdr:rowOff>
    </xdr:from>
    <xdr:to>
      <xdr:col>24</xdr:col>
      <xdr:colOff>63500</xdr:colOff>
      <xdr:row>74</xdr:row>
      <xdr:rowOff>135985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524543"/>
          <a:ext cx="838200" cy="29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21435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08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43008</xdr:rowOff>
    </xdr:from>
    <xdr:to>
      <xdr:col>24</xdr:col>
      <xdr:colOff>114300</xdr:colOff>
      <xdr:row>74</xdr:row>
      <xdr:rowOff>144608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3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135985</xdr:rowOff>
    </xdr:from>
    <xdr:to>
      <xdr:col>19</xdr:col>
      <xdr:colOff>177800</xdr:colOff>
      <xdr:row>75</xdr:row>
      <xdr:rowOff>118935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823285"/>
          <a:ext cx="889000" cy="15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149155</xdr:rowOff>
    </xdr:from>
    <xdr:to>
      <xdr:col>20</xdr:col>
      <xdr:colOff>38100</xdr:colOff>
      <xdr:row>76</xdr:row>
      <xdr:rowOff>79305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70432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0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25286</xdr:rowOff>
    </xdr:from>
    <xdr:to>
      <xdr:col>15</xdr:col>
      <xdr:colOff>50800</xdr:colOff>
      <xdr:row>75</xdr:row>
      <xdr:rowOff>118935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884036"/>
          <a:ext cx="889000" cy="9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130563</xdr:rowOff>
    </xdr:from>
    <xdr:to>
      <xdr:col>15</xdr:col>
      <xdr:colOff>101600</xdr:colOff>
      <xdr:row>77</xdr:row>
      <xdr:rowOff>60713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51840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5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25286</xdr:rowOff>
    </xdr:from>
    <xdr:to>
      <xdr:col>10</xdr:col>
      <xdr:colOff>114300</xdr:colOff>
      <xdr:row>78</xdr:row>
      <xdr:rowOff>67044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884036"/>
          <a:ext cx="889000" cy="55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131420</xdr:rowOff>
    </xdr:from>
    <xdr:to>
      <xdr:col>10</xdr:col>
      <xdr:colOff>165100</xdr:colOff>
      <xdr:row>76</xdr:row>
      <xdr:rowOff>61570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9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52697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112788</xdr:rowOff>
    </xdr:from>
    <xdr:to>
      <xdr:col>6</xdr:col>
      <xdr:colOff>38100</xdr:colOff>
      <xdr:row>79</xdr:row>
      <xdr:rowOff>42938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4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34065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57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129343</xdr:rowOff>
    </xdr:from>
    <xdr:to>
      <xdr:col>24</xdr:col>
      <xdr:colOff>114300</xdr:colOff>
      <xdr:row>73</xdr:row>
      <xdr:rowOff>59493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4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152220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32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85185</xdr:rowOff>
    </xdr:from>
    <xdr:to>
      <xdr:col>20</xdr:col>
      <xdr:colOff>38100</xdr:colOff>
      <xdr:row>75</xdr:row>
      <xdr:rowOff>15335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77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31862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54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68135</xdr:rowOff>
    </xdr:from>
    <xdr:to>
      <xdr:col>15</xdr:col>
      <xdr:colOff>101600</xdr:colOff>
      <xdr:row>75</xdr:row>
      <xdr:rowOff>169735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2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14812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02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145936</xdr:rowOff>
    </xdr:from>
    <xdr:to>
      <xdr:col>10</xdr:col>
      <xdr:colOff>165100</xdr:colOff>
      <xdr:row>75</xdr:row>
      <xdr:rowOff>76086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8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92613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60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16244</xdr:rowOff>
    </xdr:from>
    <xdr:to>
      <xdr:col>6</xdr:col>
      <xdr:colOff>38100</xdr:colOff>
      <xdr:row>78</xdr:row>
      <xdr:rowOff>117844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8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134371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16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42811</xdr:rowOff>
    </xdr:from>
    <xdr:to>
      <xdr:col>24</xdr:col>
      <xdr:colOff>62865</xdr:colOff>
      <xdr:row>98</xdr:row>
      <xdr:rowOff>164618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73311"/>
          <a:ext cx="1270" cy="149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168445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164618</xdr:rowOff>
    </xdr:from>
    <xdr:to>
      <xdr:col>24</xdr:col>
      <xdr:colOff>152400</xdr:colOff>
      <xdr:row>98</xdr:row>
      <xdr:rowOff>164618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160938</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42811</xdr:rowOff>
    </xdr:from>
    <xdr:to>
      <xdr:col>24</xdr:col>
      <xdr:colOff>152400</xdr:colOff>
      <xdr:row>90</xdr:row>
      <xdr:rowOff>42811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84189</xdr:rowOff>
    </xdr:from>
    <xdr:to>
      <xdr:col>24</xdr:col>
      <xdr:colOff>63500</xdr:colOff>
      <xdr:row>97</xdr:row>
      <xdr:rowOff>154863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43389"/>
          <a:ext cx="838200" cy="24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78795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100368</xdr:rowOff>
    </xdr:from>
    <xdr:to>
      <xdr:col>24</xdr:col>
      <xdr:colOff>114300</xdr:colOff>
      <xdr:row>97</xdr:row>
      <xdr:rowOff>30518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154863</xdr:rowOff>
    </xdr:from>
    <xdr:to>
      <xdr:col>19</xdr:col>
      <xdr:colOff>177800</xdr:colOff>
      <xdr:row>98</xdr:row>
      <xdr:rowOff>46050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85513"/>
          <a:ext cx="889000" cy="6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134544</xdr:rowOff>
    </xdr:from>
    <xdr:to>
      <xdr:col>20</xdr:col>
      <xdr:colOff>38100</xdr:colOff>
      <xdr:row>97</xdr:row>
      <xdr:rowOff>64694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81221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6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140119</xdr:rowOff>
    </xdr:from>
    <xdr:to>
      <xdr:col>15</xdr:col>
      <xdr:colOff>50800</xdr:colOff>
      <xdr:row>98</xdr:row>
      <xdr:rowOff>46050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770769"/>
          <a:ext cx="8890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64212</xdr:rowOff>
    </xdr:from>
    <xdr:to>
      <xdr:col>15</xdr:col>
      <xdr:colOff>101600</xdr:colOff>
      <xdr:row>96</xdr:row>
      <xdr:rowOff>165812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10889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140119</xdr:rowOff>
    </xdr:from>
    <xdr:to>
      <xdr:col>10</xdr:col>
      <xdr:colOff>114300</xdr:colOff>
      <xdr:row>99</xdr:row>
      <xdr:rowOff>20562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70769"/>
          <a:ext cx="889000" cy="22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105474</xdr:rowOff>
    </xdr:from>
    <xdr:to>
      <xdr:col>10</xdr:col>
      <xdr:colOff>165100</xdr:colOff>
      <xdr:row>96</xdr:row>
      <xdr:rowOff>35624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52151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1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22720</xdr:rowOff>
    </xdr:from>
    <xdr:to>
      <xdr:col>6</xdr:col>
      <xdr:colOff>38100</xdr:colOff>
      <xdr:row>98</xdr:row>
      <xdr:rowOff>124320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140847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33389</xdr:rowOff>
    </xdr:from>
    <xdr:to>
      <xdr:col>24</xdr:col>
      <xdr:colOff>114300</xdr:colOff>
      <xdr:row>96</xdr:row>
      <xdr:rowOff>134989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9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56266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4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104063</xdr:rowOff>
    </xdr:from>
    <xdr:to>
      <xdr:col>20</xdr:col>
      <xdr:colOff>38100</xdr:colOff>
      <xdr:row>98</xdr:row>
      <xdr:rowOff>34213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3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25340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166700</xdr:rowOff>
    </xdr:from>
    <xdr:to>
      <xdr:col>15</xdr:col>
      <xdr:colOff>101600</xdr:colOff>
      <xdr:row>98</xdr:row>
      <xdr:rowOff>96850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9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87977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9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89319</xdr:rowOff>
    </xdr:from>
    <xdr:to>
      <xdr:col>10</xdr:col>
      <xdr:colOff>165100</xdr:colOff>
      <xdr:row>98</xdr:row>
      <xdr:rowOff>19469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1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10596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1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141212</xdr:rowOff>
    </xdr:from>
    <xdr:to>
      <xdr:col>6</xdr:col>
      <xdr:colOff>38100</xdr:colOff>
      <xdr:row>99</xdr:row>
      <xdr:rowOff>71362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4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62489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3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166446</xdr:rowOff>
    </xdr:from>
    <xdr:to>
      <xdr:col>54</xdr:col>
      <xdr:colOff>189865</xdr:colOff>
      <xdr:row>38</xdr:row>
      <xdr:rowOff>65177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9946"/>
          <a:ext cx="1270" cy="1270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69004</xdr:rowOff>
    </xdr:from>
    <xdr:ext cx="378565"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58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65177</xdr:rowOff>
    </xdr:from>
    <xdr:to>
      <xdr:col>55</xdr:col>
      <xdr:colOff>88900</xdr:colOff>
      <xdr:row>38</xdr:row>
      <xdr:rowOff>65177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58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113123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166446</xdr:rowOff>
    </xdr:from>
    <xdr:to>
      <xdr:col>55</xdr:col>
      <xdr:colOff>88900</xdr:colOff>
      <xdr:row>30</xdr:row>
      <xdr:rowOff>166446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149073</xdr:rowOff>
    </xdr:from>
    <xdr:to>
      <xdr:col>55</xdr:col>
      <xdr:colOff>0</xdr:colOff>
      <xdr:row>36</xdr:row>
      <xdr:rowOff>149758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321273"/>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166996</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39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17119</xdr:rowOff>
    </xdr:from>
    <xdr:to>
      <xdr:col>55</xdr:col>
      <xdr:colOff>50800</xdr:colOff>
      <xdr:row>37</xdr:row>
      <xdr:rowOff>118719</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3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148158</xdr:rowOff>
    </xdr:from>
    <xdr:to>
      <xdr:col>50</xdr:col>
      <xdr:colOff>114300</xdr:colOff>
      <xdr:row>36</xdr:row>
      <xdr:rowOff>149758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320358"/>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113589</xdr:rowOff>
    </xdr:from>
    <xdr:to>
      <xdr:col>50</xdr:col>
      <xdr:colOff>165100</xdr:colOff>
      <xdr:row>37</xdr:row>
      <xdr:rowOff>43739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34866</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3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106553</xdr:rowOff>
    </xdr:from>
    <xdr:to>
      <xdr:col>45</xdr:col>
      <xdr:colOff>177800</xdr:colOff>
      <xdr:row>36</xdr:row>
      <xdr:rowOff>148158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278753"/>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120218</xdr:rowOff>
    </xdr:from>
    <xdr:to>
      <xdr:col>46</xdr:col>
      <xdr:colOff>38100</xdr:colOff>
      <xdr:row>37</xdr:row>
      <xdr:rowOff>50368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9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41495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3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106553</xdr:rowOff>
    </xdr:from>
    <xdr:to>
      <xdr:col>41</xdr:col>
      <xdr:colOff>50800</xdr:colOff>
      <xdr:row>36</xdr:row>
      <xdr:rowOff>152959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278753"/>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96215</xdr:rowOff>
    </xdr:from>
    <xdr:to>
      <xdr:col>41</xdr:col>
      <xdr:colOff>101600</xdr:colOff>
      <xdr:row>37</xdr:row>
      <xdr:rowOff>26365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17492</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36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93929</xdr:rowOff>
    </xdr:from>
    <xdr:to>
      <xdr:col>36</xdr:col>
      <xdr:colOff>165100</xdr:colOff>
      <xdr:row>37</xdr:row>
      <xdr:rowOff>24079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6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40606</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04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98273</xdr:rowOff>
    </xdr:from>
    <xdr:to>
      <xdr:col>55</xdr:col>
      <xdr:colOff>50800</xdr:colOff>
      <xdr:row>37</xdr:row>
      <xdr:rowOff>28423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27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121150</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12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98958</xdr:rowOff>
    </xdr:from>
    <xdr:to>
      <xdr:col>50</xdr:col>
      <xdr:colOff>165100</xdr:colOff>
      <xdr:row>37</xdr:row>
      <xdr:rowOff>29108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27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45635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04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97358</xdr:rowOff>
    </xdr:from>
    <xdr:to>
      <xdr:col>46</xdr:col>
      <xdr:colOff>38100</xdr:colOff>
      <xdr:row>37</xdr:row>
      <xdr:rowOff>27508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26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44035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04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55753</xdr:rowOff>
    </xdr:from>
    <xdr:to>
      <xdr:col>41</xdr:col>
      <xdr:colOff>101600</xdr:colOff>
      <xdr:row>36</xdr:row>
      <xdr:rowOff>157353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22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2430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0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102159</xdr:rowOff>
    </xdr:from>
    <xdr:to>
      <xdr:col>36</xdr:col>
      <xdr:colOff>165100</xdr:colOff>
      <xdr:row>37</xdr:row>
      <xdr:rowOff>32309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2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23436</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36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145918</xdr:rowOff>
    </xdr:from>
    <xdr:to>
      <xdr:col>54</xdr:col>
      <xdr:colOff>189865</xdr:colOff>
      <xdr:row>58</xdr:row>
      <xdr:rowOff>36144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89868"/>
          <a:ext cx="1270" cy="109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39971</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8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36144</xdr:rowOff>
    </xdr:from>
    <xdr:to>
      <xdr:col>55</xdr:col>
      <xdr:colOff>88900</xdr:colOff>
      <xdr:row>58</xdr:row>
      <xdr:rowOff>36144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92595</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145918</xdr:rowOff>
    </xdr:from>
    <xdr:to>
      <xdr:col>55</xdr:col>
      <xdr:colOff>88900</xdr:colOff>
      <xdr:row>51</xdr:row>
      <xdr:rowOff>145918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146969</xdr:rowOff>
    </xdr:from>
    <xdr:to>
      <xdr:col>55</xdr:col>
      <xdr:colOff>0</xdr:colOff>
      <xdr:row>55</xdr:row>
      <xdr:rowOff>162057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76719"/>
          <a:ext cx="8382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110532</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132105</xdr:rowOff>
    </xdr:from>
    <xdr:to>
      <xdr:col>55</xdr:col>
      <xdr:colOff>50800</xdr:colOff>
      <xdr:row>56</xdr:row>
      <xdr:rowOff>62255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162057</xdr:rowOff>
    </xdr:from>
    <xdr:to>
      <xdr:col>50</xdr:col>
      <xdr:colOff>114300</xdr:colOff>
      <xdr:row>56</xdr:row>
      <xdr:rowOff>14564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591807"/>
          <a:ext cx="8890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128311</xdr:rowOff>
    </xdr:from>
    <xdr:to>
      <xdr:col>50</xdr:col>
      <xdr:colOff>165100</xdr:colOff>
      <xdr:row>56</xdr:row>
      <xdr:rowOff>58461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49588</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5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14564</xdr:rowOff>
    </xdr:from>
    <xdr:to>
      <xdr:col>45</xdr:col>
      <xdr:colOff>177800</xdr:colOff>
      <xdr:row>56</xdr:row>
      <xdr:rowOff>84196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15764"/>
          <a:ext cx="889000" cy="6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153502</xdr:rowOff>
    </xdr:from>
    <xdr:to>
      <xdr:col>46</xdr:col>
      <xdr:colOff>38100</xdr:colOff>
      <xdr:row>56</xdr:row>
      <xdr:rowOff>83652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74779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7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84196</xdr:rowOff>
    </xdr:from>
    <xdr:to>
      <xdr:col>41</xdr:col>
      <xdr:colOff>50800</xdr:colOff>
      <xdr:row>56</xdr:row>
      <xdr:rowOff>115651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85396"/>
          <a:ext cx="889000" cy="3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156749</xdr:rowOff>
    </xdr:from>
    <xdr:to>
      <xdr:col>41</xdr:col>
      <xdr:colOff>101600</xdr:colOff>
      <xdr:row>56</xdr:row>
      <xdr:rowOff>86899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103426</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32985</xdr:rowOff>
    </xdr:from>
    <xdr:to>
      <xdr:col>36</xdr:col>
      <xdr:colOff>165100</xdr:colOff>
      <xdr:row>56</xdr:row>
      <xdr:rowOff>134585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151112</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96169</xdr:rowOff>
    </xdr:from>
    <xdr:to>
      <xdr:col>55</xdr:col>
      <xdr:colOff>50800</xdr:colOff>
      <xdr:row>56</xdr:row>
      <xdr:rowOff>26319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2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119046</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7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111257</xdr:rowOff>
    </xdr:from>
    <xdr:to>
      <xdr:col>50</xdr:col>
      <xdr:colOff>165100</xdr:colOff>
      <xdr:row>56</xdr:row>
      <xdr:rowOff>41407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4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57934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1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135214</xdr:rowOff>
    </xdr:from>
    <xdr:to>
      <xdr:col>46</xdr:col>
      <xdr:colOff>38100</xdr:colOff>
      <xdr:row>56</xdr:row>
      <xdr:rowOff>65364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6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81891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4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33396</xdr:rowOff>
    </xdr:from>
    <xdr:to>
      <xdr:col>41</xdr:col>
      <xdr:colOff>101600</xdr:colOff>
      <xdr:row>56</xdr:row>
      <xdr:rowOff>134996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126123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72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64851</xdr:rowOff>
    </xdr:from>
    <xdr:to>
      <xdr:col>36</xdr:col>
      <xdr:colOff>165100</xdr:colOff>
      <xdr:row>56</xdr:row>
      <xdr:rowOff>166451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6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157578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75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3416</xdr:rowOff>
    </xdr:from>
    <xdr:to>
      <xdr:col>54</xdr:col>
      <xdr:colOff>189865</xdr:colOff>
      <xdr:row>78</xdr:row>
      <xdr:rowOff>28944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76366"/>
          <a:ext cx="1270" cy="122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32771</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28944</xdr:rowOff>
    </xdr:from>
    <xdr:to>
      <xdr:col>55</xdr:col>
      <xdr:colOff>88900</xdr:colOff>
      <xdr:row>78</xdr:row>
      <xdr:rowOff>28944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121543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5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3416</xdr:rowOff>
    </xdr:from>
    <xdr:to>
      <xdr:col>55</xdr:col>
      <xdr:colOff>88900</xdr:colOff>
      <xdr:row>71</xdr:row>
      <xdr:rowOff>3416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7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124269</xdr:rowOff>
    </xdr:from>
    <xdr:to>
      <xdr:col>55</xdr:col>
      <xdr:colOff>0</xdr:colOff>
      <xdr:row>75</xdr:row>
      <xdr:rowOff>101257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811569"/>
          <a:ext cx="838200" cy="14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48607</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735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25730</xdr:rowOff>
    </xdr:from>
    <xdr:to>
      <xdr:col>55</xdr:col>
      <xdr:colOff>50800</xdr:colOff>
      <xdr:row>75</xdr:row>
      <xdr:rowOff>127330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8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68376</xdr:rowOff>
    </xdr:from>
    <xdr:to>
      <xdr:col>50</xdr:col>
      <xdr:colOff>114300</xdr:colOff>
      <xdr:row>74</xdr:row>
      <xdr:rowOff>124269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755676"/>
          <a:ext cx="889000" cy="5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55143</xdr:rowOff>
    </xdr:from>
    <xdr:to>
      <xdr:col>50</xdr:col>
      <xdr:colOff>165100</xdr:colOff>
      <xdr:row>75</xdr:row>
      <xdr:rowOff>156744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9138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147871</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0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68376</xdr:rowOff>
    </xdr:from>
    <xdr:to>
      <xdr:col>45</xdr:col>
      <xdr:colOff>177800</xdr:colOff>
      <xdr:row>74</xdr:row>
      <xdr:rowOff>93904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755676"/>
          <a:ext cx="889000" cy="2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152108</xdr:rowOff>
    </xdr:from>
    <xdr:to>
      <xdr:col>46</xdr:col>
      <xdr:colOff>38100</xdr:colOff>
      <xdr:row>75</xdr:row>
      <xdr:rowOff>82258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8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73385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9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93904</xdr:rowOff>
    </xdr:from>
    <xdr:to>
      <xdr:col>41</xdr:col>
      <xdr:colOff>50800</xdr:colOff>
      <xdr:row>74</xdr:row>
      <xdr:rowOff>114059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781204"/>
          <a:ext cx="88900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131800</xdr:rowOff>
    </xdr:from>
    <xdr:to>
      <xdr:col>41</xdr:col>
      <xdr:colOff>101600</xdr:colOff>
      <xdr:row>75</xdr:row>
      <xdr:rowOff>61950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28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53077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1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131039</xdr:rowOff>
    </xdr:from>
    <xdr:to>
      <xdr:col>36</xdr:col>
      <xdr:colOff>165100</xdr:colOff>
      <xdr:row>75</xdr:row>
      <xdr:rowOff>61189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8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52316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1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50457</xdr:rowOff>
    </xdr:from>
    <xdr:to>
      <xdr:col>55</xdr:col>
      <xdr:colOff>50800</xdr:colOff>
      <xdr:row>75</xdr:row>
      <xdr:rowOff>152057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0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28884</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88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73469</xdr:rowOff>
    </xdr:from>
    <xdr:to>
      <xdr:col>50</xdr:col>
      <xdr:colOff>165100</xdr:colOff>
      <xdr:row>75</xdr:row>
      <xdr:rowOff>3619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7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20146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53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17576</xdr:rowOff>
    </xdr:from>
    <xdr:to>
      <xdr:col>46</xdr:col>
      <xdr:colOff>38100</xdr:colOff>
      <xdr:row>74</xdr:row>
      <xdr:rowOff>119176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70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135703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48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43104</xdr:rowOff>
    </xdr:from>
    <xdr:to>
      <xdr:col>41</xdr:col>
      <xdr:colOff>101600</xdr:colOff>
      <xdr:row>74</xdr:row>
      <xdr:rowOff>144704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73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161231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50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63259</xdr:rowOff>
    </xdr:from>
    <xdr:to>
      <xdr:col>36</xdr:col>
      <xdr:colOff>165100</xdr:colOff>
      <xdr:row>74</xdr:row>
      <xdr:rowOff>164859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75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9936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52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15179</xdr:rowOff>
    </xdr:from>
    <xdr:to>
      <xdr:col>54</xdr:col>
      <xdr:colOff>189865</xdr:colOff>
      <xdr:row>99</xdr:row>
      <xdr:rowOff>118669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17129"/>
          <a:ext cx="1270" cy="147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122496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9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118669</xdr:rowOff>
    </xdr:from>
    <xdr:to>
      <xdr:col>55</xdr:col>
      <xdr:colOff>88900</xdr:colOff>
      <xdr:row>99</xdr:row>
      <xdr:rowOff>118669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92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133306</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9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15179</xdr:rowOff>
    </xdr:from>
    <xdr:to>
      <xdr:col>55</xdr:col>
      <xdr:colOff>88900</xdr:colOff>
      <xdr:row>91</xdr:row>
      <xdr:rowOff>15179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1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82745</xdr:rowOff>
    </xdr:from>
    <xdr:to>
      <xdr:col>55</xdr:col>
      <xdr:colOff>0</xdr:colOff>
      <xdr:row>94</xdr:row>
      <xdr:rowOff>33466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027595"/>
          <a:ext cx="838200" cy="12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72486</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60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94059</xdr:rowOff>
    </xdr:from>
    <xdr:to>
      <xdr:col>55</xdr:col>
      <xdr:colOff>50800</xdr:colOff>
      <xdr:row>96</xdr:row>
      <xdr:rowOff>24209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33466</xdr:rowOff>
    </xdr:from>
    <xdr:to>
      <xdr:col>50</xdr:col>
      <xdr:colOff>114300</xdr:colOff>
      <xdr:row>94</xdr:row>
      <xdr:rowOff>164388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149766"/>
          <a:ext cx="889000" cy="13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38249</xdr:rowOff>
    </xdr:from>
    <xdr:to>
      <xdr:col>50</xdr:col>
      <xdr:colOff>165100</xdr:colOff>
      <xdr:row>96</xdr:row>
      <xdr:rowOff>139849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9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130976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164388</xdr:rowOff>
    </xdr:from>
    <xdr:to>
      <xdr:col>45</xdr:col>
      <xdr:colOff>177800</xdr:colOff>
      <xdr:row>97</xdr:row>
      <xdr:rowOff>9103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280688"/>
          <a:ext cx="889000" cy="35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108069</xdr:rowOff>
    </xdr:from>
    <xdr:to>
      <xdr:col>46</xdr:col>
      <xdr:colOff>38100</xdr:colOff>
      <xdr:row>97</xdr:row>
      <xdr:rowOff>38219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29346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5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9103</xdr:rowOff>
    </xdr:from>
    <xdr:to>
      <xdr:col>41</xdr:col>
      <xdr:colOff>50800</xdr:colOff>
      <xdr:row>98</xdr:row>
      <xdr:rowOff>75496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39753"/>
          <a:ext cx="889000" cy="23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89815</xdr:rowOff>
    </xdr:from>
    <xdr:to>
      <xdr:col>41</xdr:col>
      <xdr:colOff>101600</xdr:colOff>
      <xdr:row>97</xdr:row>
      <xdr:rowOff>19965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4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36492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2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61599</xdr:rowOff>
    </xdr:from>
    <xdr:to>
      <xdr:col>36</xdr:col>
      <xdr:colOff>165100</xdr:colOff>
      <xdr:row>96</xdr:row>
      <xdr:rowOff>163199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2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8276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9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31945</xdr:rowOff>
    </xdr:from>
    <xdr:to>
      <xdr:col>55</xdr:col>
      <xdr:colOff>50800</xdr:colOff>
      <xdr:row>93</xdr:row>
      <xdr:rowOff>133545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9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54822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8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154116</xdr:rowOff>
    </xdr:from>
    <xdr:to>
      <xdr:col>50</xdr:col>
      <xdr:colOff>165100</xdr:colOff>
      <xdr:row>94</xdr:row>
      <xdr:rowOff>84266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09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100793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87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113588</xdr:rowOff>
    </xdr:from>
    <xdr:to>
      <xdr:col>46</xdr:col>
      <xdr:colOff>38100</xdr:colOff>
      <xdr:row>95</xdr:row>
      <xdr:rowOff>43738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2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60265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0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129753</xdr:rowOff>
    </xdr:from>
    <xdr:to>
      <xdr:col>41</xdr:col>
      <xdr:colOff>101600</xdr:colOff>
      <xdr:row>97</xdr:row>
      <xdr:rowOff>59903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8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51030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8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24696</xdr:rowOff>
    </xdr:from>
    <xdr:to>
      <xdr:col>36</xdr:col>
      <xdr:colOff>165100</xdr:colOff>
      <xdr:row>98</xdr:row>
      <xdr:rowOff>126296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2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117423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136881</xdr:rowOff>
    </xdr:from>
    <xdr:to>
      <xdr:col>85</xdr:col>
      <xdr:colOff>126364</xdr:colOff>
      <xdr:row>38</xdr:row>
      <xdr:rowOff>138443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80381"/>
          <a:ext cx="1269" cy="1373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142270</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138443</xdr:rowOff>
    </xdr:from>
    <xdr:to>
      <xdr:col>86</xdr:col>
      <xdr:colOff>25400</xdr:colOff>
      <xdr:row>38</xdr:row>
      <xdr:rowOff>138443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5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83558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136881</xdr:rowOff>
    </xdr:from>
    <xdr:to>
      <xdr:col>86</xdr:col>
      <xdr:colOff>25400</xdr:colOff>
      <xdr:row>30</xdr:row>
      <xdr:rowOff>136881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8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37630</xdr:rowOff>
    </xdr:from>
    <xdr:to>
      <xdr:col>85</xdr:col>
      <xdr:colOff>127000</xdr:colOff>
      <xdr:row>37</xdr:row>
      <xdr:rowOff>37744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381280"/>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49877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93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71450</xdr:rowOff>
    </xdr:from>
    <xdr:to>
      <xdr:col>85</xdr:col>
      <xdr:colOff>177800</xdr:colOff>
      <xdr:row>38</xdr:row>
      <xdr:rowOff>1600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160236</xdr:rowOff>
    </xdr:from>
    <xdr:to>
      <xdr:col>81</xdr:col>
      <xdr:colOff>50800</xdr:colOff>
      <xdr:row>37</xdr:row>
      <xdr:rowOff>37630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332436"/>
          <a:ext cx="889000" cy="4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99378</xdr:rowOff>
    </xdr:from>
    <xdr:to>
      <xdr:col>81</xdr:col>
      <xdr:colOff>101600</xdr:colOff>
      <xdr:row>38</xdr:row>
      <xdr:rowOff>29528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4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20655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53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160236</xdr:rowOff>
    </xdr:from>
    <xdr:to>
      <xdr:col>76</xdr:col>
      <xdr:colOff>114300</xdr:colOff>
      <xdr:row>37</xdr:row>
      <xdr:rowOff>97142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32436"/>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111189</xdr:rowOff>
    </xdr:from>
    <xdr:to>
      <xdr:col>76</xdr:col>
      <xdr:colOff>165100</xdr:colOff>
      <xdr:row>38</xdr:row>
      <xdr:rowOff>41339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32466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5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7607</xdr:rowOff>
    </xdr:from>
    <xdr:to>
      <xdr:col>71</xdr:col>
      <xdr:colOff>177800</xdr:colOff>
      <xdr:row>37</xdr:row>
      <xdr:rowOff>97142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51257"/>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125057</xdr:rowOff>
    </xdr:from>
    <xdr:to>
      <xdr:col>72</xdr:col>
      <xdr:colOff>38100</xdr:colOff>
      <xdr:row>38</xdr:row>
      <xdr:rowOff>55207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6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46334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5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68783</xdr:rowOff>
    </xdr:from>
    <xdr:to>
      <xdr:col>67</xdr:col>
      <xdr:colOff>101600</xdr:colOff>
      <xdr:row>37</xdr:row>
      <xdr:rowOff>170383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12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161510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50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158394</xdr:rowOff>
    </xdr:from>
    <xdr:to>
      <xdr:col>85</xdr:col>
      <xdr:colOff>177800</xdr:colOff>
      <xdr:row>37</xdr:row>
      <xdr:rowOff>88544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3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9821</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1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158280</xdr:rowOff>
    </xdr:from>
    <xdr:to>
      <xdr:col>81</xdr:col>
      <xdr:colOff>101600</xdr:colOff>
      <xdr:row>37</xdr:row>
      <xdr:rowOff>88430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104957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10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109436</xdr:rowOff>
    </xdr:from>
    <xdr:to>
      <xdr:col>76</xdr:col>
      <xdr:colOff>165100</xdr:colOff>
      <xdr:row>37</xdr:row>
      <xdr:rowOff>39586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56113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5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46342</xdr:rowOff>
    </xdr:from>
    <xdr:to>
      <xdr:col>72</xdr:col>
      <xdr:colOff>38100</xdr:colOff>
      <xdr:row>37</xdr:row>
      <xdr:rowOff>147942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8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164469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16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128257</xdr:rowOff>
    </xdr:from>
    <xdr:to>
      <xdr:col>67</xdr:col>
      <xdr:colOff>101600</xdr:colOff>
      <xdr:row>37</xdr:row>
      <xdr:rowOff>58407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0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74934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0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56848</xdr:rowOff>
    </xdr:from>
    <xdr:to>
      <xdr:col>85</xdr:col>
      <xdr:colOff>126364</xdr:colOff>
      <xdr:row>59</xdr:row>
      <xdr:rowOff>10214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00798"/>
          <a:ext cx="1269" cy="132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14041</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12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10214</xdr:rowOff>
    </xdr:from>
    <xdr:to>
      <xdr:col>86</xdr:col>
      <xdr:colOff>25400</xdr:colOff>
      <xdr:row>59</xdr:row>
      <xdr:rowOff>10214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12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3525</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56848</xdr:rowOff>
    </xdr:from>
    <xdr:to>
      <xdr:col>86</xdr:col>
      <xdr:colOff>25400</xdr:colOff>
      <xdr:row>51</xdr:row>
      <xdr:rowOff>56848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0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14427</xdr:rowOff>
    </xdr:from>
    <xdr:to>
      <xdr:col>85</xdr:col>
      <xdr:colOff>127000</xdr:colOff>
      <xdr:row>55</xdr:row>
      <xdr:rowOff>67136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444177"/>
          <a:ext cx="838200" cy="5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169805</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59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19928</xdr:rowOff>
    </xdr:from>
    <xdr:to>
      <xdr:col>85</xdr:col>
      <xdr:colOff>177800</xdr:colOff>
      <xdr:row>56</xdr:row>
      <xdr:rowOff>121528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62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67136</xdr:rowOff>
    </xdr:from>
    <xdr:to>
      <xdr:col>81</xdr:col>
      <xdr:colOff>50800</xdr:colOff>
      <xdr:row>56</xdr:row>
      <xdr:rowOff>102079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496886"/>
          <a:ext cx="889000" cy="20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98272</xdr:rowOff>
    </xdr:from>
    <xdr:to>
      <xdr:col>81</xdr:col>
      <xdr:colOff>101600</xdr:colOff>
      <xdr:row>57</xdr:row>
      <xdr:rowOff>28422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9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19549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9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102079</xdr:rowOff>
    </xdr:from>
    <xdr:to>
      <xdr:col>76</xdr:col>
      <xdr:colOff>114300</xdr:colOff>
      <xdr:row>57</xdr:row>
      <xdr:rowOff>32356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703279"/>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99971</xdr:rowOff>
    </xdr:from>
    <xdr:to>
      <xdr:col>76</xdr:col>
      <xdr:colOff>165100</xdr:colOff>
      <xdr:row>58</xdr:row>
      <xdr:rowOff>30121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7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21248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9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2279</xdr:rowOff>
    </xdr:from>
    <xdr:to>
      <xdr:col>71</xdr:col>
      <xdr:colOff>177800</xdr:colOff>
      <xdr:row>57</xdr:row>
      <xdr:rowOff>32356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432029"/>
          <a:ext cx="889000" cy="37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144874</xdr:rowOff>
    </xdr:from>
    <xdr:to>
      <xdr:col>72</xdr:col>
      <xdr:colOff>38100</xdr:colOff>
      <xdr:row>58</xdr:row>
      <xdr:rowOff>75024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66151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1001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93211</xdr:rowOff>
    </xdr:from>
    <xdr:to>
      <xdr:col>67</xdr:col>
      <xdr:colOff>101600</xdr:colOff>
      <xdr:row>57</xdr:row>
      <xdr:rowOff>23361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9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14488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8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135077</xdr:rowOff>
    </xdr:from>
    <xdr:to>
      <xdr:col>85</xdr:col>
      <xdr:colOff>177800</xdr:colOff>
      <xdr:row>55</xdr:row>
      <xdr:rowOff>65227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39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157954</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2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16336</xdr:rowOff>
    </xdr:from>
    <xdr:to>
      <xdr:col>81</xdr:col>
      <xdr:colOff>101600</xdr:colOff>
      <xdr:row>55</xdr:row>
      <xdr:rowOff>117936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4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134463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22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51279</xdr:rowOff>
    </xdr:from>
    <xdr:to>
      <xdr:col>76</xdr:col>
      <xdr:colOff>165100</xdr:colOff>
      <xdr:row>56</xdr:row>
      <xdr:rowOff>152879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65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169406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42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153006</xdr:rowOff>
    </xdr:from>
    <xdr:to>
      <xdr:col>72</xdr:col>
      <xdr:colOff>38100</xdr:colOff>
      <xdr:row>57</xdr:row>
      <xdr:rowOff>83156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5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99683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52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122929</xdr:rowOff>
    </xdr:from>
    <xdr:to>
      <xdr:col>67</xdr:col>
      <xdr:colOff>101600</xdr:colOff>
      <xdr:row>55</xdr:row>
      <xdr:rowOff>53079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38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69606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15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76</xdr:row>
      <xdr:rowOff>22771</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3052971"/>
          <a:ext cx="1269" cy="53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140898</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82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76</xdr:row>
      <xdr:rowOff>22771</xdr:rowOff>
    </xdr:from>
    <xdr:to>
      <xdr:col>86</xdr:col>
      <xdr:colOff>25400</xdr:colOff>
      <xdr:row>76</xdr:row>
      <xdr:rowOff>22771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05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156578</xdr:rowOff>
    </xdr:from>
    <xdr:to>
      <xdr:col>85</xdr:col>
      <xdr:colOff>127000</xdr:colOff>
      <xdr:row>77</xdr:row>
      <xdr:rowOff>93180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015328"/>
          <a:ext cx="838200" cy="27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36885</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409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58458</xdr:rowOff>
    </xdr:from>
    <xdr:to>
      <xdr:col>85</xdr:col>
      <xdr:colOff>177800</xdr:colOff>
      <xdr:row>78</xdr:row>
      <xdr:rowOff>160058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28105</xdr:rowOff>
    </xdr:from>
    <xdr:to>
      <xdr:col>81</xdr:col>
      <xdr:colOff>50800</xdr:colOff>
      <xdr:row>75</xdr:row>
      <xdr:rowOff>156578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2372505"/>
          <a:ext cx="889000" cy="64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43942</xdr:rowOff>
    </xdr:from>
    <xdr:to>
      <xdr:col>81</xdr:col>
      <xdr:colOff>101600</xdr:colOff>
      <xdr:row>78</xdr:row>
      <xdr:rowOff>145542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1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136669</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50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42659</xdr:rowOff>
    </xdr:from>
    <xdr:to>
      <xdr:col>76</xdr:col>
      <xdr:colOff>114300</xdr:colOff>
      <xdr:row>72</xdr:row>
      <xdr:rowOff>28105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2215609"/>
          <a:ext cx="889000" cy="1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34722</xdr:rowOff>
    </xdr:from>
    <xdr:to>
      <xdr:col>76</xdr:col>
      <xdr:colOff>165100</xdr:colOff>
      <xdr:row>78</xdr:row>
      <xdr:rowOff>136322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127449</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50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42659</xdr:rowOff>
    </xdr:from>
    <xdr:to>
      <xdr:col>71</xdr:col>
      <xdr:colOff>177800</xdr:colOff>
      <xdr:row>72</xdr:row>
      <xdr:rowOff>72339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2215609"/>
          <a:ext cx="889000" cy="20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17920</xdr:rowOff>
    </xdr:from>
    <xdr:to>
      <xdr:col>72</xdr:col>
      <xdr:colOff>38100</xdr:colOff>
      <xdr:row>78</xdr:row>
      <xdr:rowOff>119520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110647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4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159538</xdr:rowOff>
    </xdr:from>
    <xdr:to>
      <xdr:col>67</xdr:col>
      <xdr:colOff>101600</xdr:colOff>
      <xdr:row>78</xdr:row>
      <xdr:rowOff>89688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3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80815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45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42380</xdr:rowOff>
    </xdr:from>
    <xdr:to>
      <xdr:col>85</xdr:col>
      <xdr:colOff>177800</xdr:colOff>
      <xdr:row>77</xdr:row>
      <xdr:rowOff>143980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2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65257</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09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105778</xdr:rowOff>
    </xdr:from>
    <xdr:to>
      <xdr:col>81</xdr:col>
      <xdr:colOff>101600</xdr:colOff>
      <xdr:row>76</xdr:row>
      <xdr:rowOff>35928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29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52455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14111" y="1273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148755</xdr:rowOff>
    </xdr:from>
    <xdr:to>
      <xdr:col>76</xdr:col>
      <xdr:colOff>165100</xdr:colOff>
      <xdr:row>72</xdr:row>
      <xdr:rowOff>78905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232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95432</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25111" y="1209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163309</xdr:rowOff>
    </xdr:from>
    <xdr:to>
      <xdr:col>72</xdr:col>
      <xdr:colOff>38100</xdr:colOff>
      <xdr:row>71</xdr:row>
      <xdr:rowOff>93459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216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109986</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36111" y="1194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21539</xdr:rowOff>
    </xdr:from>
    <xdr:to>
      <xdr:col>67</xdr:col>
      <xdr:colOff>101600</xdr:colOff>
      <xdr:row>72</xdr:row>
      <xdr:rowOff>123139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23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139666</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47111" y="1214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144112</xdr:rowOff>
    </xdr:from>
    <xdr:to>
      <xdr:col>85</xdr:col>
      <xdr:colOff>126364</xdr:colOff>
      <xdr:row>97</xdr:row>
      <xdr:rowOff>103147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74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106974</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3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103147</xdr:rowOff>
    </xdr:from>
    <xdr:to>
      <xdr:col>86</xdr:col>
      <xdr:colOff>25400</xdr:colOff>
      <xdr:row>97</xdr:row>
      <xdr:rowOff>103147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3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90789</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59,807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144112</xdr:rowOff>
    </xdr:from>
    <xdr:to>
      <xdr:col>86</xdr:col>
      <xdr:colOff>25400</xdr:colOff>
      <xdr:row>90</xdr:row>
      <xdr:rowOff>144112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52329</xdr:rowOff>
    </xdr:from>
    <xdr:to>
      <xdr:col>85</xdr:col>
      <xdr:colOff>127000</xdr:colOff>
      <xdr:row>92</xdr:row>
      <xdr:rowOff>101433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5825729"/>
          <a:ext cx="838200" cy="4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111492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05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133065</xdr:rowOff>
    </xdr:from>
    <xdr:to>
      <xdr:col>85</xdr:col>
      <xdr:colOff>177800</xdr:colOff>
      <xdr:row>94</xdr:row>
      <xdr:rowOff>63215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07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52329</xdr:rowOff>
    </xdr:from>
    <xdr:to>
      <xdr:col>81</xdr:col>
      <xdr:colOff>50800</xdr:colOff>
      <xdr:row>92</xdr:row>
      <xdr:rowOff>67188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5825729"/>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125157</xdr:rowOff>
    </xdr:from>
    <xdr:to>
      <xdr:col>81</xdr:col>
      <xdr:colOff>101600</xdr:colOff>
      <xdr:row>94</xdr:row>
      <xdr:rowOff>55307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46434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16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67188</xdr:rowOff>
    </xdr:from>
    <xdr:to>
      <xdr:col>76</xdr:col>
      <xdr:colOff>114300</xdr:colOff>
      <xdr:row>92</xdr:row>
      <xdr:rowOff>70549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5840588"/>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117886</xdr:rowOff>
    </xdr:from>
    <xdr:to>
      <xdr:col>76</xdr:col>
      <xdr:colOff>165100</xdr:colOff>
      <xdr:row>94</xdr:row>
      <xdr:rowOff>48036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39163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15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70549</xdr:rowOff>
    </xdr:from>
    <xdr:to>
      <xdr:col>71</xdr:col>
      <xdr:colOff>177800</xdr:colOff>
      <xdr:row>92</xdr:row>
      <xdr:rowOff>96563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5843949"/>
          <a:ext cx="889000" cy="2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97792</xdr:rowOff>
    </xdr:from>
    <xdr:to>
      <xdr:col>72</xdr:col>
      <xdr:colOff>38100</xdr:colOff>
      <xdr:row>94</xdr:row>
      <xdr:rowOff>27942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19069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3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127922</xdr:rowOff>
    </xdr:from>
    <xdr:to>
      <xdr:col>67</xdr:col>
      <xdr:colOff>101600</xdr:colOff>
      <xdr:row>94</xdr:row>
      <xdr:rowOff>58072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49199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16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50633</xdr:rowOff>
    </xdr:from>
    <xdr:to>
      <xdr:col>85</xdr:col>
      <xdr:colOff>177800</xdr:colOff>
      <xdr:row>92</xdr:row>
      <xdr:rowOff>152233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582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73510</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67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1529</xdr:rowOff>
    </xdr:from>
    <xdr:to>
      <xdr:col>81</xdr:col>
      <xdr:colOff>101600</xdr:colOff>
      <xdr:row>92</xdr:row>
      <xdr:rowOff>103129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77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119656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55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16388</xdr:rowOff>
    </xdr:from>
    <xdr:to>
      <xdr:col>76</xdr:col>
      <xdr:colOff>165100</xdr:colOff>
      <xdr:row>92</xdr:row>
      <xdr:rowOff>117988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578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134515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5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19749</xdr:rowOff>
    </xdr:from>
    <xdr:to>
      <xdr:col>72</xdr:col>
      <xdr:colOff>38100</xdr:colOff>
      <xdr:row>92</xdr:row>
      <xdr:rowOff>121349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579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137876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56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45763</xdr:rowOff>
    </xdr:from>
    <xdr:to>
      <xdr:col>67</xdr:col>
      <xdr:colOff>101600</xdr:colOff>
      <xdr:row>92</xdr:row>
      <xdr:rowOff>147363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81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163890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59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164846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79796"/>
          <a:ext cx="1269"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111523</xdr:rowOff>
    </xdr:from>
    <xdr:ext cx="378565"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55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164846</xdr:rowOff>
    </xdr:from>
    <xdr:to>
      <xdr:col>116</xdr:col>
      <xdr:colOff>152400</xdr:colOff>
      <xdr:row>31</xdr:row>
      <xdr:rowOff>164846</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7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127779</xdr:rowOff>
    </xdr:from>
    <xdr:ext cx="313932"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2999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104902</xdr:rowOff>
    </xdr:from>
    <xdr:to>
      <xdr:col>116</xdr:col>
      <xdr:colOff>114300</xdr:colOff>
      <xdr:row>38</xdr:row>
      <xdr:rowOff>35052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44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143764</xdr:rowOff>
    </xdr:from>
    <xdr:to>
      <xdr:col>112</xdr:col>
      <xdr:colOff>38100</xdr:colOff>
      <xdr:row>38</xdr:row>
      <xdr:rowOff>73914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90441</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118618</xdr:rowOff>
    </xdr:from>
    <xdr:to>
      <xdr:col>102</xdr:col>
      <xdr:colOff>165100</xdr:colOff>
      <xdr:row>38</xdr:row>
      <xdr:rowOff>48768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65295</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34036</xdr:rowOff>
    </xdr:from>
    <xdr:to>
      <xdr:col>98</xdr:col>
      <xdr:colOff>38100</xdr:colOff>
      <xdr:row>36</xdr:row>
      <xdr:rowOff>135636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152163</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財政調整基金積立金の増や地域センター整備事業の進捗に伴う増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56,123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5,794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物価高騰対策としての低所得世帯等に対する経済対策給付金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や私立保育所運営に対する給付費の増等により、一人当たり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195,877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15,682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・衛生費は、一般廃棄物処理施設の建設に係る公債費の元金償還開始に伴う広島中央環境衛生組合負担金の増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や水道事業計画の事業進捗に伴う広島県水道広域連合企業団負担金の増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42,457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6,355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・土木費は、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JR</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西高屋駅自由通路等の整備や東広島運動公園改修工事、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八本松駅前土地区画整理事業の事業進捗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に伴う増等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61,994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3,741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・教育費は、小学校施設の長寿命化及び増築工事等（西条小、川上小</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、御薗宇小</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ほか）の事業進捗に伴う増等により、一人当たり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63,586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1,614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・災害復旧費は、平成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月豪雨災害をはじめとする災害復旧事業の進捗により、一人当たり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7,721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7,336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円減少している。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年度は、財政調整基金の取崩しを行</a:t>
          </a:r>
          <a:r>
            <a:rPr kumimoji="1" lang="ja-JP" altLang="en-US"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い、取崩額が</a:t>
          </a:r>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前年度決算剰余金</a:t>
          </a:r>
          <a:r>
            <a:rPr kumimoji="1" lang="ja-JP" altLang="en-US"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積立</a:t>
          </a:r>
          <a:r>
            <a:rPr kumimoji="1" lang="ja-JP" altLang="en-US"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額を上回った</a:t>
          </a:r>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ことから、財政調整基金残高は</a:t>
          </a:r>
          <a:r>
            <a:rPr kumimoji="1" lang="ja-JP" altLang="en-US"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している。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　また、歳入歳出差引額が減となったものの、翌年度繰越財源</a:t>
          </a:r>
          <a:r>
            <a:rPr kumimoji="1" lang="ja-JP" altLang="en-US"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en-US"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により、実質収支額は黒字となったが、財政調整基金積立金取崩額の皆増に</a:t>
          </a:r>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より、実質</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単年度収支</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は赤字</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下水道事業会計については、下水道使用料の</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により営業収益が</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増加したが</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、減価償却費等</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や処理場費等</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の増により営業費用が</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大幅に</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増加したことで、前年度と比較して黒字額が減少して</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おり</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、標準財政規模比は</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0.7</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している。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102220131</v>
      </c>
      <c r="BO4" s="436"/>
      <c r="BP4" s="436"/>
      <c r="BQ4" s="436"/>
      <c r="BR4" s="436"/>
      <c r="BS4" s="436"/>
      <c r="BT4" s="436"/>
      <c r="BU4" s="437"/>
      <c r="BV4" s="435">
        <v>98636855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1.9</v>
      </c>
      <c r="CU4" s="576"/>
      <c r="CV4" s="576"/>
      <c r="CW4" s="576"/>
      <c r="CX4" s="576"/>
      <c r="CY4" s="576"/>
      <c r="CZ4" s="576"/>
      <c r="DA4" s="577"/>
      <c r="DB4" s="575">
        <v>1.7</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100223797</v>
      </c>
      <c r="BO5" s="407"/>
      <c r="BP5" s="407"/>
      <c r="BQ5" s="407"/>
      <c r="BR5" s="407"/>
      <c r="BS5" s="407"/>
      <c r="BT5" s="407"/>
      <c r="BU5" s="408"/>
      <c r="BV5" s="406">
        <v>96174292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93.6</v>
      </c>
      <c r="CU5" s="404"/>
      <c r="CV5" s="404"/>
      <c r="CW5" s="404"/>
      <c r="CX5" s="404"/>
      <c r="CY5" s="404"/>
      <c r="CZ5" s="404"/>
      <c r="DA5" s="405"/>
      <c r="DB5" s="403">
        <v>92.7</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1996334</v>
      </c>
      <c r="BO6" s="407"/>
      <c r="BP6" s="407"/>
      <c r="BQ6" s="407"/>
      <c r="BR6" s="407"/>
      <c r="BS6" s="407"/>
      <c r="BT6" s="407"/>
      <c r="BU6" s="408"/>
      <c r="BV6" s="406">
        <v>2462563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93.9</v>
      </c>
      <c r="CU6" s="550"/>
      <c r="CV6" s="550"/>
      <c r="CW6" s="550"/>
      <c r="CX6" s="550"/>
      <c r="CY6" s="550"/>
      <c r="CZ6" s="550"/>
      <c r="DA6" s="551"/>
      <c r="DB6" s="549">
        <v>93.4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1053570</v>
      </c>
      <c r="BO7" s="407"/>
      <c r="BP7" s="407"/>
      <c r="BQ7" s="407"/>
      <c r="BR7" s="407"/>
      <c r="BS7" s="407"/>
      <c r="BT7" s="407"/>
      <c r="BU7" s="408"/>
      <c r="BV7" s="406">
        <v>1631887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50148316</v>
      </c>
      <c r="CU7" s="407"/>
      <c r="CV7" s="407"/>
      <c r="CW7" s="407"/>
      <c r="CX7" s="407"/>
      <c r="CY7" s="407"/>
      <c r="CZ7" s="407"/>
      <c r="DA7" s="408"/>
      <c r="DB7" s="406">
        <v>48333123</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942764</v>
      </c>
      <c r="BO8" s="407"/>
      <c r="BP8" s="407"/>
      <c r="BQ8" s="407"/>
      <c r="BR8" s="407"/>
      <c r="BS8" s="407"/>
      <c r="BT8" s="407"/>
      <c r="BU8" s="408"/>
      <c r="BV8" s="406">
        <v>830676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0.86</v>
      </c>
      <c r="CU8" s="510"/>
      <c r="CV8" s="510"/>
      <c r="CW8" s="510"/>
      <c r="CX8" s="510"/>
      <c r="CY8" s="510"/>
      <c r="CZ8" s="510"/>
      <c r="DA8" s="511"/>
      <c r="DB8" s="509">
        <v>0.85</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196608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112088</v>
      </c>
      <c r="BO9" s="407"/>
      <c r="BP9" s="407"/>
      <c r="BQ9" s="407"/>
      <c r="BR9" s="407"/>
      <c r="BS9" s="407"/>
      <c r="BT9" s="407"/>
      <c r="BU9" s="408"/>
      <c r="BV9" s="406">
        <v>469158</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14.6</v>
      </c>
      <c r="CU9" s="404"/>
      <c r="CV9" s="404"/>
      <c r="CW9" s="404"/>
      <c r="CX9" s="404"/>
      <c r="CY9" s="404"/>
      <c r="CZ9" s="404"/>
      <c r="DA9" s="405"/>
      <c r="DB9" s="403">
        <v>15.6</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192907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451368</v>
      </c>
      <c r="BO10" s="407"/>
      <c r="BP10" s="407"/>
      <c r="BQ10" s="407"/>
      <c r="BR10" s="407"/>
      <c r="BS10" s="407"/>
      <c r="BT10" s="407"/>
      <c r="BU10" s="408"/>
      <c r="BV10" s="406">
        <v>194554</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119</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287058</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190911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119</v>
      </c>
      <c r="AV12" s="465"/>
      <c r="AW12" s="465"/>
      <c r="AX12" s="465"/>
      <c r="AY12" s="420" t="s">
        <v>128</v>
      </c>
      <c r="AZ12" s="421"/>
      <c r="BA12" s="421"/>
      <c r="BB12" s="421"/>
      <c r="BC12" s="421"/>
      <c r="BD12" s="421"/>
      <c r="BE12" s="421"/>
      <c r="BF12" s="421"/>
      <c r="BG12" s="421"/>
      <c r="BH12" s="421"/>
      <c r="BI12" s="421"/>
      <c r="BJ12" s="421"/>
      <c r="BK12" s="421"/>
      <c r="BL12" s="421"/>
      <c r="BM12" s="422"/>
      <c r="BN12" s="406">
        <v>1000000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181452</v>
      </c>
      <c r="S13" s="494"/>
      <c r="T13" s="494"/>
      <c r="U13" s="494"/>
      <c r="V13" s="495"/>
      <c r="W13" s="496" t="s">
        <v>131</v>
      </c>
      <c r="X13" s="392"/>
      <c r="Y13" s="392"/>
      <c r="Z13" s="392"/>
      <c r="AA13" s="392"/>
      <c r="AB13" s="393"/>
      <c r="AC13" s="359">
        <v>3382</v>
      </c>
      <c r="AD13" s="360"/>
      <c r="AE13" s="360"/>
      <c r="AF13" s="360"/>
      <c r="AG13" s="361"/>
      <c r="AH13" s="359">
        <v>4114</v>
      </c>
      <c r="AI13" s="360"/>
      <c r="AJ13" s="360"/>
      <c r="AK13" s="360"/>
      <c r="AL13" s="419"/>
      <c r="AM13" s="463" t="s">
        <v>132</v>
      </c>
      <c r="AN13" s="363"/>
      <c r="AO13" s="363"/>
      <c r="AP13" s="363"/>
      <c r="AQ13" s="363"/>
      <c r="AR13" s="363"/>
      <c r="AS13" s="363"/>
      <c r="AT13" s="364"/>
      <c r="AU13" s="464" t="s">
        <v>119</v>
      </c>
      <c r="AV13" s="465"/>
      <c r="AW13" s="465"/>
      <c r="AX13" s="465"/>
      <c r="AY13" s="420" t="s">
        <v>133</v>
      </c>
      <c r="AZ13" s="421"/>
      <c r="BA13" s="421"/>
      <c r="BB13" s="421"/>
      <c r="BC13" s="421"/>
      <c r="BD13" s="421"/>
      <c r="BE13" s="421"/>
      <c r="BF13" s="421"/>
      <c r="BG13" s="421"/>
      <c r="BH13" s="421"/>
      <c r="BI13" s="421"/>
      <c r="BJ13" s="421"/>
      <c r="BK13" s="421"/>
      <c r="BL13" s="421"/>
      <c r="BM13" s="422"/>
      <c r="BN13" s="406">
        <v>-436544</v>
      </c>
      <c r="BO13" s="407"/>
      <c r="BP13" s="407"/>
      <c r="BQ13" s="407"/>
      <c r="BR13" s="407"/>
      <c r="BS13" s="407"/>
      <c r="BT13" s="407"/>
      <c r="BU13" s="408"/>
      <c r="BV13" s="406">
        <v>950770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3.3</v>
      </c>
      <c r="CU13" s="404"/>
      <c r="CV13" s="404"/>
      <c r="CW13" s="404"/>
      <c r="CX13" s="404"/>
      <c r="CY13" s="404"/>
      <c r="CZ13" s="404"/>
      <c r="DA13" s="405"/>
      <c r="DB13" s="403">
        <v>2.9</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190516</v>
      </c>
      <c r="S14" s="494"/>
      <c r="T14" s="494"/>
      <c r="U14" s="494"/>
      <c r="V14" s="495"/>
      <c r="W14" s="497"/>
      <c r="X14" s="395"/>
      <c r="Y14" s="395"/>
      <c r="Z14" s="395"/>
      <c r="AA14" s="395"/>
      <c r="AB14" s="396"/>
      <c r="AC14" s="486">
        <v>3.8</v>
      </c>
      <c r="AD14" s="487"/>
      <c r="AE14" s="487"/>
      <c r="AF14" s="487"/>
      <c r="AG14" s="488"/>
      <c r="AH14" s="486">
        <v>4.7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181738</v>
      </c>
      <c r="S15" s="494"/>
      <c r="T15" s="494"/>
      <c r="U15" s="494"/>
      <c r="V15" s="495"/>
      <c r="W15" s="496" t="s">
        <v>137</v>
      </c>
      <c r="X15" s="392"/>
      <c r="Y15" s="392"/>
      <c r="Z15" s="392"/>
      <c r="AA15" s="392"/>
      <c r="AB15" s="393"/>
      <c r="AC15" s="359">
        <v>27661</v>
      </c>
      <c r="AD15" s="360"/>
      <c r="AE15" s="360"/>
      <c r="AF15" s="360"/>
      <c r="AG15" s="361"/>
      <c r="AH15" s="359">
        <v>27355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34679755</v>
      </c>
      <c r="BO15" s="436"/>
      <c r="BP15" s="436"/>
      <c r="BQ15" s="436"/>
      <c r="BR15" s="436"/>
      <c r="BS15" s="436"/>
      <c r="BT15" s="436"/>
      <c r="BU15" s="437"/>
      <c r="BV15" s="435">
        <v>33153853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30.8</v>
      </c>
      <c r="AD16" s="487"/>
      <c r="AE16" s="487"/>
      <c r="AF16" s="487"/>
      <c r="AG16" s="488"/>
      <c r="AH16" s="486">
        <v>31.5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40163875</v>
      </c>
      <c r="BO16" s="407"/>
      <c r="BP16" s="407"/>
      <c r="BQ16" s="407"/>
      <c r="BR16" s="407"/>
      <c r="BS16" s="407"/>
      <c r="BT16" s="407"/>
      <c r="BU16" s="408"/>
      <c r="BV16" s="406">
        <v>38641658</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58898</v>
      </c>
      <c r="AD17" s="360"/>
      <c r="AE17" s="360"/>
      <c r="AF17" s="360"/>
      <c r="AG17" s="361"/>
      <c r="AH17" s="359">
        <v>55482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44495096</v>
      </c>
      <c r="BO17" s="407"/>
      <c r="BP17" s="407"/>
      <c r="BQ17" s="407"/>
      <c r="BR17" s="407"/>
      <c r="BS17" s="407"/>
      <c r="BT17" s="407"/>
      <c r="BU17" s="408"/>
      <c r="BV17" s="406">
        <v>42475989</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635.15</v>
      </c>
      <c r="M18" s="459"/>
      <c r="N18" s="459"/>
      <c r="O18" s="459"/>
      <c r="P18" s="459"/>
      <c r="Q18" s="459"/>
      <c r="R18" s="460"/>
      <c r="S18" s="460"/>
      <c r="T18" s="460"/>
      <c r="U18" s="460"/>
      <c r="V18" s="461"/>
      <c r="W18" s="477"/>
      <c r="X18" s="478"/>
      <c r="Y18" s="478"/>
      <c r="Z18" s="478"/>
      <c r="AA18" s="478"/>
      <c r="AB18" s="502"/>
      <c r="AC18" s="376">
        <v>65.5</v>
      </c>
      <c r="AD18" s="377"/>
      <c r="AE18" s="377"/>
      <c r="AF18" s="377"/>
      <c r="AG18" s="462"/>
      <c r="AH18" s="376">
        <v>63.8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48513083</v>
      </c>
      <c r="BO18" s="407"/>
      <c r="BP18" s="407"/>
      <c r="BQ18" s="407"/>
      <c r="BR18" s="407"/>
      <c r="BS18" s="407"/>
      <c r="BT18" s="407"/>
      <c r="BU18" s="408"/>
      <c r="BV18" s="406">
        <v>46101330</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310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60981978</v>
      </c>
      <c r="BO19" s="407"/>
      <c r="BP19" s="407"/>
      <c r="BQ19" s="407"/>
      <c r="BR19" s="407"/>
      <c r="BS19" s="407"/>
      <c r="BT19" s="407"/>
      <c r="BU19" s="408"/>
      <c r="BV19" s="406">
        <v>59523291</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90158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72006397</v>
      </c>
      <c r="BO22" s="436"/>
      <c r="BP22" s="436"/>
      <c r="BQ22" s="436"/>
      <c r="BR22" s="436"/>
      <c r="BS22" s="436"/>
      <c r="BT22" s="436"/>
      <c r="BU22" s="437"/>
      <c r="BV22" s="435">
        <v>72354608</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52703716</v>
      </c>
      <c r="BO23" s="407"/>
      <c r="BP23" s="407"/>
      <c r="BQ23" s="407"/>
      <c r="BR23" s="407"/>
      <c r="BS23" s="407"/>
      <c r="BT23" s="407"/>
      <c r="BU23" s="408"/>
      <c r="BV23" s="406">
        <v>49375937</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9700</v>
      </c>
      <c r="R24" s="360"/>
      <c r="S24" s="360"/>
      <c r="T24" s="360"/>
      <c r="U24" s="360"/>
      <c r="V24" s="361"/>
      <c r="W24" s="449"/>
      <c r="X24" s="386"/>
      <c r="Y24" s="387"/>
      <c r="Z24" s="362" t="s">
        <v>162</v>
      </c>
      <c r="AA24" s="363"/>
      <c r="AB24" s="363"/>
      <c r="AC24" s="363"/>
      <c r="AD24" s="363"/>
      <c r="AE24" s="363"/>
      <c r="AF24" s="363"/>
      <c r="AG24" s="364"/>
      <c r="AH24" s="359">
        <v>1471</v>
      </c>
      <c r="AI24" s="360"/>
      <c r="AJ24" s="360"/>
      <c r="AK24" s="360"/>
      <c r="AL24" s="361"/>
      <c r="AM24" s="359">
        <v>4858713</v>
      </c>
      <c r="AN24" s="360"/>
      <c r="AO24" s="360"/>
      <c r="AP24" s="360"/>
      <c r="AQ24" s="360"/>
      <c r="AR24" s="361"/>
      <c r="AS24" s="359">
        <v>3303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52388293</v>
      </c>
      <c r="BO24" s="407"/>
      <c r="BP24" s="407"/>
      <c r="BQ24" s="407"/>
      <c r="BR24" s="407"/>
      <c r="BS24" s="407"/>
      <c r="BT24" s="407"/>
      <c r="BU24" s="408"/>
      <c r="BV24" s="406">
        <v>49889433</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7800</v>
      </c>
      <c r="R25" s="360"/>
      <c r="S25" s="360"/>
      <c r="T25" s="360"/>
      <c r="U25" s="360"/>
      <c r="V25" s="361"/>
      <c r="W25" s="449"/>
      <c r="X25" s="386"/>
      <c r="Y25" s="387"/>
      <c r="Z25" s="362" t="s">
        <v>165</v>
      </c>
      <c r="AA25" s="363"/>
      <c r="AB25" s="363"/>
      <c r="AC25" s="363"/>
      <c r="AD25" s="363"/>
      <c r="AE25" s="363"/>
      <c r="AF25" s="363"/>
      <c r="AG25" s="364"/>
      <c r="AH25" s="359">
        <v>289</v>
      </c>
      <c r="AI25" s="360"/>
      <c r="AJ25" s="360"/>
      <c r="AK25" s="360"/>
      <c r="AL25" s="361"/>
      <c r="AM25" s="359">
        <v>930002</v>
      </c>
      <c r="AN25" s="360"/>
      <c r="AO25" s="360"/>
      <c r="AP25" s="360"/>
      <c r="AQ25" s="360"/>
      <c r="AR25" s="361"/>
      <c r="AS25" s="359">
        <v>3218</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35254041</v>
      </c>
      <c r="BO25" s="436"/>
      <c r="BP25" s="436"/>
      <c r="BQ25" s="436"/>
      <c r="BR25" s="436"/>
      <c r="BS25" s="436"/>
      <c r="BT25" s="436"/>
      <c r="BU25" s="437"/>
      <c r="BV25" s="435">
        <v>26182287</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7000</v>
      </c>
      <c r="R26" s="360"/>
      <c r="S26" s="360"/>
      <c r="T26" s="360"/>
      <c r="U26" s="360"/>
      <c r="V26" s="361"/>
      <c r="W26" s="449"/>
      <c r="X26" s="386"/>
      <c r="Y26" s="387"/>
      <c r="Z26" s="362" t="s">
        <v>168</v>
      </c>
      <c r="AA26" s="417"/>
      <c r="AB26" s="417"/>
      <c r="AC26" s="417"/>
      <c r="AD26" s="417"/>
      <c r="AE26" s="417"/>
      <c r="AF26" s="417"/>
      <c r="AG26" s="418"/>
      <c r="AH26" s="359">
        <v>36</v>
      </c>
      <c r="AI26" s="360"/>
      <c r="AJ26" s="360"/>
      <c r="AK26" s="360"/>
      <c r="AL26" s="361"/>
      <c r="AM26" s="359">
        <v>128448</v>
      </c>
      <c r="AN26" s="360"/>
      <c r="AO26" s="360"/>
      <c r="AP26" s="360"/>
      <c r="AQ26" s="360"/>
      <c r="AR26" s="361"/>
      <c r="AS26" s="359">
        <v>3568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5600</v>
      </c>
      <c r="R27" s="360"/>
      <c r="S27" s="360"/>
      <c r="T27" s="360"/>
      <c r="U27" s="360"/>
      <c r="V27" s="361"/>
      <c r="W27" s="449"/>
      <c r="X27" s="386"/>
      <c r="Y27" s="387"/>
      <c r="Z27" s="362" t="s">
        <v>171</v>
      </c>
      <c r="AA27" s="363"/>
      <c r="AB27" s="363"/>
      <c r="AC27" s="363"/>
      <c r="AD27" s="363"/>
      <c r="AE27" s="363"/>
      <c r="AF27" s="363"/>
      <c r="AG27" s="364"/>
      <c r="AH27" s="359">
        <v>29</v>
      </c>
      <c r="AI27" s="360"/>
      <c r="AJ27" s="360"/>
      <c r="AK27" s="360"/>
      <c r="AL27" s="361"/>
      <c r="AM27" s="359">
        <v>111265</v>
      </c>
      <c r="AN27" s="360"/>
      <c r="AO27" s="360"/>
      <c r="AP27" s="360"/>
      <c r="AQ27" s="360"/>
      <c r="AR27" s="361"/>
      <c r="AS27" s="359">
        <v>3837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1606000</v>
      </c>
      <c r="BO27" s="441"/>
      <c r="BP27" s="441"/>
      <c r="BQ27" s="441"/>
      <c r="BR27" s="441"/>
      <c r="BS27" s="441"/>
      <c r="BT27" s="441"/>
      <c r="BU27" s="442"/>
      <c r="BV27" s="440">
        <v>1606000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5070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15429135</v>
      </c>
      <c r="BO28" s="436"/>
      <c r="BP28" s="436"/>
      <c r="BQ28" s="436"/>
      <c r="BR28" s="436"/>
      <c r="BS28" s="436"/>
      <c r="BT28" s="436"/>
      <c r="BU28" s="437"/>
      <c r="BV28" s="435">
        <v>15977767</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28</v>
      </c>
      <c r="M29" s="360"/>
      <c r="N29" s="360"/>
      <c r="O29" s="360"/>
      <c r="P29" s="361"/>
      <c r="Q29" s="359">
        <v>4600</v>
      </c>
      <c r="R29" s="360"/>
      <c r="S29" s="360"/>
      <c r="T29" s="360"/>
      <c r="U29" s="360"/>
      <c r="V29" s="361"/>
      <c r="W29" s="450"/>
      <c r="X29" s="451"/>
      <c r="Y29" s="452"/>
      <c r="Z29" s="362" t="s">
        <v>177</v>
      </c>
      <c r="AA29" s="363"/>
      <c r="AB29" s="363"/>
      <c r="AC29" s="363"/>
      <c r="AD29" s="363"/>
      <c r="AE29" s="363"/>
      <c r="AF29" s="363"/>
      <c r="AG29" s="364"/>
      <c r="AH29" s="359">
        <v>1500</v>
      </c>
      <c r="AI29" s="360"/>
      <c r="AJ29" s="360"/>
      <c r="AK29" s="360"/>
      <c r="AL29" s="361"/>
      <c r="AM29" s="359">
        <v>4969978</v>
      </c>
      <c r="AN29" s="360"/>
      <c r="AO29" s="360"/>
      <c r="AP29" s="360"/>
      <c r="AQ29" s="360"/>
      <c r="AR29" s="361"/>
      <c r="AS29" s="359">
        <v>3313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1277698</v>
      </c>
      <c r="BO29" s="407"/>
      <c r="BP29" s="407"/>
      <c r="BQ29" s="407"/>
      <c r="BR29" s="407"/>
      <c r="BS29" s="407"/>
      <c r="BT29" s="407"/>
      <c r="BU29" s="408"/>
      <c r="BV29" s="406">
        <v>1024408</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14152988</v>
      </c>
      <c r="BO30" s="441"/>
      <c r="BP30" s="441"/>
      <c r="BQ30" s="441"/>
      <c r="BR30" s="441"/>
      <c r="BS30" s="441"/>
      <c r="BT30" s="441"/>
      <c r="BU30" s="442"/>
      <c r="BV30" s="440">
        <v>15700795</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IF('各会計、関係団体の財政状況及び健全化判断比率'!B31="","",'各会計、関係団体の財政状況及び健全化判断比率'!B31)</f>
        <v>下水道事業会計</v>
      </c>
      <c r="AP34" s="355"/>
      <c r="AQ34" s="355"/>
      <c r="AR34" s="355"/>
      <c r="AS34" s="355"/>
      <c r="AT34" s="355"/>
      <c r="AU34" s="355"/>
      <c r="AV34" s="355"/>
      <c r="AW34" s="355"/>
      <c r="AX34" s="355"/>
      <c r="AY34" s="355"/>
      <c r="AZ34" s="355"/>
      <c r="BA34" s="355"/>
      <c r="BB34" s="355"/>
      <c r="BC34" s="355"/>
      <c r="BD34" s="163"/>
      <c r="BE34" s="354">
        <f>IF(BG34="","",MAX(C34:D43,U34:V43,AM34:AN43)+1)</f>
        <v>8</v>
      </c>
      <c r="BF34" s="354"/>
      <c r="BG34" s="355" t="str">
        <f>IF('各会計、関係団体の財政状況及び健全化判断比率'!B32="","",'各会計、関係団体の財政状況及び健全化判断比率'!B32)</f>
        <v>特定地域生活排水処理事業特別会計</v>
      </c>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広島中央環境衛生組合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東広島流通センター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ひがしひろしま墓園管理事業特別会計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広島県市町総合事務組合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東広島市土地開発公社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f>IF(E36="","",C35+1)</f>
        <v>3</v>
      </c>
      <c r="D36" s="354"/>
      <c r="E36" s="355" t="str">
        <f>IF('各会計、関係団体の財政状況及び健全化判断比率'!B9="","",'各会計、関係団体の財政状況及び健全化判断比率'!B9)</f>
        <v>八本松駅前土地区画整理事業特別会計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広島県後期高齢者医療広域連合（一般会計）</v>
      </c>
      <c r="BZ36" s="355"/>
      <c r="CA36" s="355"/>
      <c r="CB36" s="355"/>
      <c r="CC36" s="355"/>
      <c r="CD36" s="355"/>
      <c r="CE36" s="355"/>
      <c r="CF36" s="355"/>
      <c r="CG36" s="355"/>
      <c r="CH36" s="355"/>
      <c r="CI36" s="355"/>
      <c r="CJ36" s="355"/>
      <c r="CK36" s="355"/>
      <c r="CL36" s="355"/>
      <c r="CM36" s="355"/>
      <c r="CN36" s="163"/>
      <c r="CO36" s="354">
        <f t="shared" si="3"/>
        <v>17</v>
      </c>
      <c r="CP36" s="354"/>
      <c r="CQ36" s="355" t="str">
        <f>IF('各会計、関係団体の財政状況及び健全化判断比率'!BS9="","",'各会計、関係団体の財政状況及び健全化判断比率'!BS9)</f>
        <v>東広島市教育文化振興事業団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広島県後期高齢者医療広域連合（特別会計）</v>
      </c>
      <c r="BZ37" s="355"/>
      <c r="CA37" s="355"/>
      <c r="CB37" s="355"/>
      <c r="CC37" s="355"/>
      <c r="CD37" s="355"/>
      <c r="CE37" s="355"/>
      <c r="CF37" s="355"/>
      <c r="CG37" s="355"/>
      <c r="CH37" s="355"/>
      <c r="CI37" s="355"/>
      <c r="CJ37" s="355"/>
      <c r="CK37" s="355"/>
      <c r="CL37" s="355"/>
      <c r="CM37" s="355"/>
      <c r="CN37" s="163"/>
      <c r="CO37" s="354">
        <f t="shared" si="3"/>
        <v>18</v>
      </c>
      <c r="CP37" s="354"/>
      <c r="CQ37" s="355" t="str">
        <f>IF('各会計、関係団体の財政状況及び健全化判断比率'!BS10="","",'各会計、関係団体の財政状況及び健全化判断比率'!BS10)</f>
        <v>東広島スマートエネルギー株式会社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広島県水道広域連合企業団（水道用水供給事業会計）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広島県水道広域連合企業団（工業用水道事業会計）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7OQwC0Df+E4WhSa37AB3XJKieeY0ZPSLQqSfHSL1nYHld6w4CmngV1R/WZuWA4PlYMT3cnsD220vPK1I7sFV7A==" saltValue="M8w13Mf8renkKzbwNRc3c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534</v>
      </c>
      <c r="D34" s="1136"/>
      <c r="E34" s="1137"/>
      <c r="F34" s="32">
        <v>1.99</v>
      </c>
      <c r="G34" s="33">
        <v>3.07</v>
      </c>
      <c r="H34" s="33">
        <v>4.07</v>
      </c>
      <c r="I34" s="33">
        <v>4.9400000000000004</v>
      </c>
      <c r="J34" s="34">
        <v>4.24</v>
      </c>
      <c r="K34" s="22"/>
      <c r="L34" s="22"/>
      <c r="M34" s="22"/>
      <c r="N34" s="22"/>
      <c r="O34" s="22"/>
      <c r="P34" s="22"/>
    </row>
    <row r="35" spans="1:16" ht="39" customHeight="1" x14ac:dyDescent="0.15">
      <c r="A35" s="22"/>
      <c r="B35" s="35"/>
      <c r="C35" s="1132" t="s">
        <v>535</v>
      </c>
      <c r="D35" s="1132"/>
      <c r="E35" s="1133"/>
      <c r="F35" s="36">
        <v>5.23</v>
      </c>
      <c r="G35" s="37">
        <v>4.99</v>
      </c>
      <c r="H35" s="37">
        <v>0.74</v>
      </c>
      <c r="I35" s="37">
        <v>1.7</v>
      </c>
      <c r="J35" s="38">
        <v>1.87</v>
      </c>
      <c r="K35" s="22"/>
      <c r="L35" s="22"/>
      <c r="M35" s="22"/>
      <c r="N35" s="22"/>
      <c r="O35" s="22"/>
      <c r="P35" s="22"/>
    </row>
    <row r="36" spans="1:16" ht="39" customHeight="1" x14ac:dyDescent="0.15">
      <c r="A36" s="22"/>
      <c r="B36" s="35"/>
      <c r="C36" s="1132" t="s">
        <v>536</v>
      </c>
      <c r="D36" s="1132"/>
      <c r="E36" s="1133"/>
      <c r="F36" s="36" t="s">
        <v>488</v>
      </c>
      <c r="G36" s="37" t="s">
        <v>488</v>
      </c>
      <c r="H36" s="37" t="s">
        <v>488</v>
      </c>
      <c r="I36" s="37" t="s">
        <v>488</v>
      </c>
      <c r="J36" s="38">
        <v>0.43</v>
      </c>
      <c r="K36" s="22"/>
      <c r="L36" s="22"/>
      <c r="M36" s="22"/>
      <c r="N36" s="22"/>
      <c r="O36" s="22"/>
      <c r="P36" s="22"/>
    </row>
    <row r="37" spans="1:16" ht="39" customHeight="1" x14ac:dyDescent="0.15">
      <c r="A37" s="22"/>
      <c r="B37" s="35"/>
      <c r="C37" s="1132" t="s">
        <v>537</v>
      </c>
      <c r="D37" s="1132"/>
      <c r="E37" s="1133"/>
      <c r="F37" s="36">
        <v>0.32</v>
      </c>
      <c r="G37" s="37">
        <v>0.27</v>
      </c>
      <c r="H37" s="37">
        <v>0.15</v>
      </c>
      <c r="I37" s="37">
        <v>0.11</v>
      </c>
      <c r="J37" s="38">
        <v>0.08</v>
      </c>
      <c r="K37" s="22"/>
      <c r="L37" s="22"/>
      <c r="M37" s="22"/>
      <c r="N37" s="22"/>
      <c r="O37" s="22"/>
      <c r="P37" s="22"/>
    </row>
    <row r="38" spans="1:16" ht="39" customHeight="1" x14ac:dyDescent="0.15">
      <c r="A38" s="22"/>
      <c r="B38" s="35"/>
      <c r="C38" s="1132" t="s">
        <v>538</v>
      </c>
      <c r="D38" s="1132"/>
      <c r="E38" s="1133"/>
      <c r="F38" s="36">
        <v>0.04</v>
      </c>
      <c r="G38" s="37">
        <v>0.04</v>
      </c>
      <c r="H38" s="37">
        <v>0.06</v>
      </c>
      <c r="I38" s="37">
        <v>0.02</v>
      </c>
      <c r="J38" s="38">
        <v>0.02</v>
      </c>
      <c r="K38" s="22"/>
      <c r="L38" s="22"/>
      <c r="M38" s="22"/>
      <c r="N38" s="22"/>
      <c r="O38" s="22"/>
      <c r="P38" s="22"/>
    </row>
    <row r="39" spans="1:16" ht="39" customHeight="1" x14ac:dyDescent="0.15">
      <c r="A39" s="22"/>
      <c r="B39" s="35"/>
      <c r="C39" s="1132" t="s">
        <v>539</v>
      </c>
      <c r="D39" s="1132"/>
      <c r="E39" s="1133"/>
      <c r="F39" s="36">
        <v>0</v>
      </c>
      <c r="G39" s="37">
        <v>0.04</v>
      </c>
      <c r="H39" s="37">
        <v>0.02</v>
      </c>
      <c r="I39" s="37">
        <v>0.01</v>
      </c>
      <c r="J39" s="38">
        <v>0</v>
      </c>
      <c r="K39" s="22"/>
      <c r="L39" s="22"/>
      <c r="M39" s="22"/>
      <c r="N39" s="22"/>
      <c r="O39" s="22"/>
      <c r="P39" s="22"/>
    </row>
    <row r="40" spans="1:16" ht="39" customHeight="1" x14ac:dyDescent="0.15">
      <c r="A40" s="22"/>
      <c r="B40" s="35"/>
      <c r="C40" s="1132" t="s">
        <v>540</v>
      </c>
      <c r="D40" s="1132"/>
      <c r="E40" s="1133"/>
      <c r="F40" s="36">
        <v>0</v>
      </c>
      <c r="G40" s="37">
        <v>0</v>
      </c>
      <c r="H40" s="37">
        <v>0</v>
      </c>
      <c r="I40" s="37">
        <v>0</v>
      </c>
      <c r="J40" s="38">
        <v>0</v>
      </c>
      <c r="K40" s="22"/>
      <c r="L40" s="22"/>
      <c r="M40" s="22"/>
      <c r="N40" s="22"/>
      <c r="O40" s="22"/>
      <c r="P40" s="22"/>
    </row>
    <row r="41" spans="1:16" ht="39" customHeight="1" x14ac:dyDescent="0.15">
      <c r="A41" s="22"/>
      <c r="B41" s="35"/>
      <c r="C41" s="1132" t="s">
        <v>541</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542</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543</v>
      </c>
      <c r="D43" s="1134"/>
      <c r="E43" s="1135"/>
      <c r="F43" s="41">
        <v>15.48</v>
      </c>
      <c r="G43" s="42">
        <v>15.17</v>
      </c>
      <c r="H43" s="42">
        <v>5.83</v>
      </c>
      <c r="I43" s="42">
        <v>0.61</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UHzhC0QfAF7AkdJEpID8D0HPWPYB6ROUOjrVNe+Y2aaGiYNNmkedqGsGg8Utufe1Fd0FA7IpNukL+0WUgnUFA==" saltValue="XRPXrUDO0GrZ+g/Wy82C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8895</v>
      </c>
      <c r="L45" s="58">
        <v>9125</v>
      </c>
      <c r="M45" s="58">
        <v>9201</v>
      </c>
      <c r="N45" s="58">
        <v>9033</v>
      </c>
      <c r="O45" s="59">
        <v>8914</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15">
      <c r="A48" s="46"/>
      <c r="B48" s="1163"/>
      <c r="C48" s="1164"/>
      <c r="D48" s="60"/>
      <c r="E48" s="1140" t="s">
        <v>13</v>
      </c>
      <c r="F48" s="1140"/>
      <c r="G48" s="1140"/>
      <c r="H48" s="1140"/>
      <c r="I48" s="1140"/>
      <c r="J48" s="1141"/>
      <c r="K48" s="61">
        <v>481</v>
      </c>
      <c r="L48" s="62">
        <v>466</v>
      </c>
      <c r="M48" s="62">
        <v>448</v>
      </c>
      <c r="N48" s="62">
        <v>372</v>
      </c>
      <c r="O48" s="63">
        <v>393</v>
      </c>
      <c r="P48" s="46"/>
      <c r="Q48" s="46"/>
      <c r="R48" s="46"/>
      <c r="S48" s="46"/>
      <c r="T48" s="46"/>
      <c r="U48" s="46"/>
    </row>
    <row r="49" spans="1:21" ht="30.75" customHeight="1" x14ac:dyDescent="0.15">
      <c r="A49" s="46"/>
      <c r="B49" s="1163"/>
      <c r="C49" s="1164"/>
      <c r="D49" s="60"/>
      <c r="E49" s="1140" t="s">
        <v>14</v>
      </c>
      <c r="F49" s="1140"/>
      <c r="G49" s="1140"/>
      <c r="H49" s="1140"/>
      <c r="I49" s="1140"/>
      <c r="J49" s="1141"/>
      <c r="K49" s="61">
        <v>206</v>
      </c>
      <c r="L49" s="62">
        <v>146</v>
      </c>
      <c r="M49" s="62">
        <v>130</v>
      </c>
      <c r="N49" s="62">
        <v>290</v>
      </c>
      <c r="O49" s="63">
        <v>571</v>
      </c>
      <c r="P49" s="46"/>
      <c r="Q49" s="46"/>
      <c r="R49" s="46"/>
      <c r="S49" s="46"/>
      <c r="T49" s="46"/>
      <c r="U49" s="46"/>
    </row>
    <row r="50" spans="1:21" ht="30.75" customHeight="1" x14ac:dyDescent="0.15">
      <c r="A50" s="46"/>
      <c r="B50" s="1163"/>
      <c r="C50" s="1164"/>
      <c r="D50" s="60"/>
      <c r="E50" s="1140" t="s">
        <v>15</v>
      </c>
      <c r="F50" s="1140"/>
      <c r="G50" s="1140"/>
      <c r="H50" s="1140"/>
      <c r="I50" s="1140"/>
      <c r="J50" s="1141"/>
      <c r="K50" s="61">
        <v>110</v>
      </c>
      <c r="L50" s="62">
        <v>73</v>
      </c>
      <c r="M50" s="62">
        <v>72</v>
      </c>
      <c r="N50" s="62">
        <v>72</v>
      </c>
      <c r="O50" s="63">
        <v>72</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9089</v>
      </c>
      <c r="L52" s="62">
        <v>8857</v>
      </c>
      <c r="M52" s="62">
        <v>8605</v>
      </c>
      <c r="N52" s="62">
        <v>8336</v>
      </c>
      <c r="O52" s="63">
        <v>8479</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603</v>
      </c>
      <c r="L53" s="67">
        <v>953</v>
      </c>
      <c r="M53" s="67">
        <v>1246</v>
      </c>
      <c r="N53" s="67">
        <v>1431</v>
      </c>
      <c r="O53" s="68">
        <v>1471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R6CpGbNPmQ4c8sE+gKDO8kywCjkWvZphEpm1bXEyH4m1voNGPIJDLIqJEcp0J5L0aeToXy/jZcy1ak1yZS2Dw==" saltValue="5j/hwebqxYudBcT/WHYIt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1" t="s">
        <v>30</v>
      </c>
      <c r="C41" s="1182"/>
      <c r="D41" s="103"/>
      <c r="E41" s="1183" t="s">
        <v>31</v>
      </c>
      <c r="F41" s="1183"/>
      <c r="G41" s="1183"/>
      <c r="H41" s="1184"/>
      <c r="I41" s="330">
        <v>74894</v>
      </c>
      <c r="J41" s="331">
        <v>75832</v>
      </c>
      <c r="K41" s="331">
        <v>74680</v>
      </c>
      <c r="L41" s="331">
        <v>72530</v>
      </c>
      <c r="M41" s="332">
        <v>72206</v>
      </c>
    </row>
    <row r="42" spans="2:13" ht="27.75" customHeight="1" x14ac:dyDescent="0.15">
      <c r="B42" s="1171"/>
      <c r="C42" s="1172"/>
      <c r="D42" s="104"/>
      <c r="E42" s="1175" t="s">
        <v>32</v>
      </c>
      <c r="F42" s="1175"/>
      <c r="G42" s="1175"/>
      <c r="H42" s="1176"/>
      <c r="I42" s="333">
        <v>1768</v>
      </c>
      <c r="J42" s="334">
        <v>1453</v>
      </c>
      <c r="K42" s="334">
        <v>1305</v>
      </c>
      <c r="L42" s="334">
        <v>1189</v>
      </c>
      <c r="M42" s="335">
        <v>1060</v>
      </c>
    </row>
    <row r="43" spans="2:13" ht="27.75" customHeight="1" x14ac:dyDescent="0.15">
      <c r="B43" s="1171"/>
      <c r="C43" s="1172"/>
      <c r="D43" s="104"/>
      <c r="E43" s="1175" t="s">
        <v>33</v>
      </c>
      <c r="F43" s="1175"/>
      <c r="G43" s="1175"/>
      <c r="H43" s="1176"/>
      <c r="I43" s="333">
        <v>6853</v>
      </c>
      <c r="J43" s="334">
        <v>6161</v>
      </c>
      <c r="K43" s="334">
        <v>6002</v>
      </c>
      <c r="L43" s="334">
        <v>5329</v>
      </c>
      <c r="M43" s="335">
        <v>5720</v>
      </c>
    </row>
    <row r="44" spans="2:13" ht="27.75" customHeight="1" x14ac:dyDescent="0.15">
      <c r="B44" s="1171"/>
      <c r="C44" s="1172"/>
      <c r="D44" s="104"/>
      <c r="E44" s="1175" t="s">
        <v>34</v>
      </c>
      <c r="F44" s="1175"/>
      <c r="G44" s="1175"/>
      <c r="H44" s="1176"/>
      <c r="I44" s="333">
        <v>10995</v>
      </c>
      <c r="J44" s="334">
        <v>14220</v>
      </c>
      <c r="K44" s="334">
        <v>14132</v>
      </c>
      <c r="L44" s="334">
        <v>14364</v>
      </c>
      <c r="M44" s="335">
        <v>14356</v>
      </c>
    </row>
    <row r="45" spans="2:13" ht="27.75" customHeight="1" x14ac:dyDescent="0.15">
      <c r="B45" s="1171"/>
      <c r="C45" s="1172"/>
      <c r="D45" s="104"/>
      <c r="E45" s="1175" t="s">
        <v>35</v>
      </c>
      <c r="F45" s="1175"/>
      <c r="G45" s="1175"/>
      <c r="H45" s="1176"/>
      <c r="I45" s="333">
        <v>9001</v>
      </c>
      <c r="J45" s="334">
        <v>9013</v>
      </c>
      <c r="K45" s="334">
        <v>9112</v>
      </c>
      <c r="L45" s="334">
        <v>9453</v>
      </c>
      <c r="M45" s="335">
        <v>9615</v>
      </c>
    </row>
    <row r="46" spans="2:13" ht="27.75" customHeight="1" x14ac:dyDescent="0.15">
      <c r="B46" s="1171"/>
      <c r="C46" s="1172"/>
      <c r="D46" s="105"/>
      <c r="E46" s="1175" t="s">
        <v>36</v>
      </c>
      <c r="F46" s="1175"/>
      <c r="G46" s="1175"/>
      <c r="H46" s="1176"/>
      <c r="I46" s="333">
        <v>1</v>
      </c>
      <c r="J46" s="334">
        <v>137</v>
      </c>
      <c r="K46" s="334">
        <v>63</v>
      </c>
      <c r="L46" s="334" t="s">
        <v>488</v>
      </c>
      <c r="M46" s="335">
        <v>57</v>
      </c>
    </row>
    <row r="47" spans="2:13" ht="27.75" customHeight="1" x14ac:dyDescent="0.15">
      <c r="B47" s="1171"/>
      <c r="C47" s="1172"/>
      <c r="D47" s="106"/>
      <c r="E47" s="1185" t="s">
        <v>37</v>
      </c>
      <c r="F47" s="1186"/>
      <c r="G47" s="1186"/>
      <c r="H47" s="1187"/>
      <c r="I47" s="333" t="s">
        <v>488</v>
      </c>
      <c r="J47" s="334" t="s">
        <v>488</v>
      </c>
      <c r="K47" s="334" t="s">
        <v>488</v>
      </c>
      <c r="L47" s="334" t="s">
        <v>488</v>
      </c>
      <c r="M47" s="335" t="s">
        <v>488</v>
      </c>
    </row>
    <row r="48" spans="2:13" ht="27.75" customHeight="1" x14ac:dyDescent="0.15">
      <c r="B48" s="1171"/>
      <c r="C48" s="1172"/>
      <c r="D48" s="104"/>
      <c r="E48" s="1175" t="s">
        <v>38</v>
      </c>
      <c r="F48" s="1175"/>
      <c r="G48" s="1175"/>
      <c r="H48" s="1176"/>
      <c r="I48" s="333" t="s">
        <v>488</v>
      </c>
      <c r="J48" s="334" t="s">
        <v>488</v>
      </c>
      <c r="K48" s="334" t="s">
        <v>488</v>
      </c>
      <c r="L48" s="334" t="s">
        <v>488</v>
      </c>
      <c r="M48" s="335" t="s">
        <v>488</v>
      </c>
    </row>
    <row r="49" spans="2:13" ht="27.75" customHeight="1" x14ac:dyDescent="0.15">
      <c r="B49" s="1173"/>
      <c r="C49" s="1174"/>
      <c r="D49" s="104"/>
      <c r="E49" s="1175" t="s">
        <v>39</v>
      </c>
      <c r="F49" s="1175"/>
      <c r="G49" s="1175"/>
      <c r="H49" s="1176"/>
      <c r="I49" s="333" t="s">
        <v>488</v>
      </c>
      <c r="J49" s="334" t="s">
        <v>488</v>
      </c>
      <c r="K49" s="334" t="s">
        <v>488</v>
      </c>
      <c r="L49" s="334" t="s">
        <v>488</v>
      </c>
      <c r="M49" s="335" t="s">
        <v>488</v>
      </c>
    </row>
    <row r="50" spans="2:13" ht="27.75" customHeight="1" x14ac:dyDescent="0.15">
      <c r="B50" s="1169" t="s">
        <v>40</v>
      </c>
      <c r="C50" s="1170"/>
      <c r="D50" s="107"/>
      <c r="E50" s="1175" t="s">
        <v>41</v>
      </c>
      <c r="F50" s="1175"/>
      <c r="G50" s="1175"/>
      <c r="H50" s="1176"/>
      <c r="I50" s="333">
        <v>29608</v>
      </c>
      <c r="J50" s="334">
        <v>32118</v>
      </c>
      <c r="K50" s="334">
        <v>36995</v>
      </c>
      <c r="L50" s="334">
        <v>34900</v>
      </c>
      <c r="M50" s="335">
        <v>36828</v>
      </c>
    </row>
    <row r="51" spans="2:13" ht="27.75" customHeight="1" x14ac:dyDescent="0.15">
      <c r="B51" s="1171"/>
      <c r="C51" s="1172"/>
      <c r="D51" s="104"/>
      <c r="E51" s="1175" t="s">
        <v>42</v>
      </c>
      <c r="F51" s="1175"/>
      <c r="G51" s="1175"/>
      <c r="H51" s="1176"/>
      <c r="I51" s="333">
        <v>8646</v>
      </c>
      <c r="J51" s="334">
        <v>8006</v>
      </c>
      <c r="K51" s="334">
        <v>9508</v>
      </c>
      <c r="L51" s="334">
        <v>9572</v>
      </c>
      <c r="M51" s="335">
        <v>10620</v>
      </c>
    </row>
    <row r="52" spans="2:13" ht="27.75" customHeight="1" x14ac:dyDescent="0.15">
      <c r="B52" s="1173"/>
      <c r="C52" s="1174"/>
      <c r="D52" s="104"/>
      <c r="E52" s="1175" t="s">
        <v>43</v>
      </c>
      <c r="F52" s="1175"/>
      <c r="G52" s="1175"/>
      <c r="H52" s="1176"/>
      <c r="I52" s="333">
        <v>73390</v>
      </c>
      <c r="J52" s="334">
        <v>77874</v>
      </c>
      <c r="K52" s="334">
        <v>77392</v>
      </c>
      <c r="L52" s="334">
        <v>74638</v>
      </c>
      <c r="M52" s="335">
        <v>72071</v>
      </c>
    </row>
    <row r="53" spans="2:13" ht="27.75" customHeight="1" thickBot="1" x14ac:dyDescent="0.2">
      <c r="B53" s="1177" t="s">
        <v>19</v>
      </c>
      <c r="C53" s="1178"/>
      <c r="D53" s="108"/>
      <c r="E53" s="1179" t="s">
        <v>44</v>
      </c>
      <c r="F53" s="1179"/>
      <c r="G53" s="1179"/>
      <c r="H53" s="1180"/>
      <c r="I53" s="336">
        <v>-8133</v>
      </c>
      <c r="J53" s="337">
        <v>-11182</v>
      </c>
      <c r="K53" s="337">
        <v>-18601</v>
      </c>
      <c r="L53" s="337">
        <v>-16245</v>
      </c>
      <c r="M53" s="338">
        <v>-16504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tUnC7X32ZUsHIcYKiFV4UTzLJtVnQE80kjSYJhmJ4AdkgJEnVLUevHUY/yvXddKyXmK5jh4+OUNoXbl7KqcTQw==" saltValue="YLe+FV5tMpoi2Fyfuor23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15783</v>
      </c>
      <c r="G55" s="339">
        <v>15978</v>
      </c>
      <c r="H55" s="340">
        <v>15429</v>
      </c>
    </row>
    <row r="56" spans="2:8" ht="52.5" customHeight="1" x14ac:dyDescent="0.15">
      <c r="B56" s="120"/>
      <c r="C56" s="1198" t="s">
        <v>47</v>
      </c>
      <c r="D56" s="1198"/>
      <c r="E56" s="1199"/>
      <c r="F56" s="341">
        <v>2481</v>
      </c>
      <c r="G56" s="341">
        <v>1024</v>
      </c>
      <c r="H56" s="342">
        <v>1278</v>
      </c>
    </row>
    <row r="57" spans="2:8" ht="53.25" customHeight="1" x14ac:dyDescent="0.15">
      <c r="B57" s="120"/>
      <c r="C57" s="1200" t="s">
        <v>48</v>
      </c>
      <c r="D57" s="1200"/>
      <c r="E57" s="1201"/>
      <c r="F57" s="343">
        <v>16653</v>
      </c>
      <c r="G57" s="343">
        <v>15701</v>
      </c>
      <c r="H57" s="344">
        <v>14153</v>
      </c>
    </row>
    <row r="58" spans="2:8" ht="45.75" customHeight="1" x14ac:dyDescent="0.15">
      <c r="B58" s="121"/>
      <c r="C58" s="1188" t="s">
        <v>561</v>
      </c>
      <c r="D58" s="1189"/>
      <c r="E58" s="1190"/>
      <c r="F58" s="345">
        <v>6199</v>
      </c>
      <c r="G58" s="345">
        <v>5908</v>
      </c>
      <c r="H58" s="346">
        <v>5747</v>
      </c>
    </row>
    <row r="59" spans="2:8" ht="45.75" customHeight="1" x14ac:dyDescent="0.15">
      <c r="B59" s="121"/>
      <c r="C59" s="1188" t="s">
        <v>562</v>
      </c>
      <c r="D59" s="1189"/>
      <c r="E59" s="1190"/>
      <c r="F59" s="345">
        <v>4800</v>
      </c>
      <c r="G59" s="345">
        <v>4804</v>
      </c>
      <c r="H59" s="346">
        <v>4414</v>
      </c>
    </row>
    <row r="60" spans="2:8" ht="45.75" customHeight="1" x14ac:dyDescent="0.15">
      <c r="B60" s="121"/>
      <c r="C60" s="1188" t="s">
        <v>563</v>
      </c>
      <c r="D60" s="1189"/>
      <c r="E60" s="1190"/>
      <c r="F60" s="345">
        <v>4502</v>
      </c>
      <c r="G60" s="345">
        <v>3901</v>
      </c>
      <c r="H60" s="346">
        <v>3143</v>
      </c>
    </row>
    <row r="61" spans="2:8" ht="45.75" customHeight="1" x14ac:dyDescent="0.15">
      <c r="B61" s="121"/>
      <c r="C61" s="1188" t="s">
        <v>564</v>
      </c>
      <c r="D61" s="1189"/>
      <c r="E61" s="1190"/>
      <c r="F61" s="345">
        <v>447</v>
      </c>
      <c r="G61" s="345">
        <v>424</v>
      </c>
      <c r="H61" s="346">
        <v>405</v>
      </c>
    </row>
    <row r="62" spans="2:8" ht="45.75" customHeight="1" thickBot="1" x14ac:dyDescent="0.2">
      <c r="B62" s="122"/>
      <c r="C62" s="1191" t="s">
        <v>565</v>
      </c>
      <c r="D62" s="1192"/>
      <c r="E62" s="1193"/>
      <c r="F62" s="347">
        <v>117</v>
      </c>
      <c r="G62" s="347">
        <v>137</v>
      </c>
      <c r="H62" s="348">
        <v>147</v>
      </c>
    </row>
    <row r="63" spans="2:8" ht="52.5" customHeight="1" thickBot="1" x14ac:dyDescent="0.2">
      <c r="B63" s="123"/>
      <c r="C63" s="1194" t="s">
        <v>49</v>
      </c>
      <c r="D63" s="1194"/>
      <c r="E63" s="1195"/>
      <c r="F63" s="349">
        <v>34918</v>
      </c>
      <c r="G63" s="349">
        <v>32703</v>
      </c>
      <c r="H63" s="350">
        <v>30860</v>
      </c>
    </row>
    <row r="64" spans="2:8" x14ac:dyDescent="0.15"/>
  </sheetData>
  <sheetProtection algorithmName="SHA-512" hashValue="AqbvF7fqKwQMh0ac6D3fe2Qmm4PjIrzuhTAQuWKQzGMZbJx+jRqbK547Y4lnU4m+KRp1WCIfONfPo0QOAiYf3Q==" saltValue="OGrwYLr9FC6aXOLF1ZEe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59986</v>
      </c>
      <c r="E3" s="142"/>
      <c r="F3" s="143">
        <v>60285</v>
      </c>
      <c r="G3" s="144"/>
      <c r="H3" s="145"/>
    </row>
    <row r="4" spans="1:8" x14ac:dyDescent="0.15">
      <c r="A4" s="146"/>
      <c r="B4" s="147"/>
      <c r="C4" s="148"/>
      <c r="D4" s="149">
        <v>31252</v>
      </c>
      <c r="E4" s="150"/>
      <c r="F4" s="151">
        <v>36445</v>
      </c>
      <c r="G4" s="152"/>
      <c r="H4" s="153"/>
    </row>
    <row r="5" spans="1:8" x14ac:dyDescent="0.15">
      <c r="A5" s="134" t="s">
        <v>520</v>
      </c>
      <c r="B5" s="139"/>
      <c r="C5" s="140"/>
      <c r="D5" s="141">
        <v>49009</v>
      </c>
      <c r="E5" s="142"/>
      <c r="F5" s="143">
        <v>52714</v>
      </c>
      <c r="G5" s="144"/>
      <c r="H5" s="145"/>
    </row>
    <row r="6" spans="1:8" x14ac:dyDescent="0.15">
      <c r="A6" s="146"/>
      <c r="B6" s="147"/>
      <c r="C6" s="148"/>
      <c r="D6" s="149">
        <v>24671</v>
      </c>
      <c r="E6" s="150"/>
      <c r="F6" s="151">
        <v>29032</v>
      </c>
      <c r="G6" s="152"/>
      <c r="H6" s="153"/>
    </row>
    <row r="7" spans="1:8" x14ac:dyDescent="0.15">
      <c r="A7" s="134" t="s">
        <v>521</v>
      </c>
      <c r="B7" s="139"/>
      <c r="C7" s="140"/>
      <c r="D7" s="141">
        <v>67625</v>
      </c>
      <c r="E7" s="142"/>
      <c r="F7" s="143">
        <v>46001</v>
      </c>
      <c r="G7" s="144"/>
      <c r="H7" s="145"/>
    </row>
    <row r="8" spans="1:8" x14ac:dyDescent="0.15">
      <c r="A8" s="146"/>
      <c r="B8" s="147"/>
      <c r="C8" s="148"/>
      <c r="D8" s="149">
        <v>36440</v>
      </c>
      <c r="E8" s="150"/>
      <c r="F8" s="151">
        <v>27974</v>
      </c>
      <c r="G8" s="152"/>
      <c r="H8" s="153"/>
    </row>
    <row r="9" spans="1:8" x14ac:dyDescent="0.15">
      <c r="A9" s="134" t="s">
        <v>522</v>
      </c>
      <c r="B9" s="139"/>
      <c r="C9" s="140"/>
      <c r="D9" s="141">
        <v>65738</v>
      </c>
      <c r="E9" s="142"/>
      <c r="F9" s="143">
        <v>52878</v>
      </c>
      <c r="G9" s="144"/>
      <c r="H9" s="145"/>
    </row>
    <row r="10" spans="1:8" x14ac:dyDescent="0.15">
      <c r="A10" s="146"/>
      <c r="B10" s="147"/>
      <c r="C10" s="148"/>
      <c r="D10" s="149">
        <v>32941</v>
      </c>
      <c r="E10" s="150"/>
      <c r="F10" s="151">
        <v>32136</v>
      </c>
      <c r="G10" s="152"/>
      <c r="H10" s="153"/>
    </row>
    <row r="11" spans="1:8" x14ac:dyDescent="0.15">
      <c r="A11" s="134" t="s">
        <v>523</v>
      </c>
      <c r="B11" s="139"/>
      <c r="C11" s="140"/>
      <c r="D11" s="141">
        <v>77666</v>
      </c>
      <c r="E11" s="142"/>
      <c r="F11" s="143">
        <v>57911</v>
      </c>
      <c r="G11" s="144"/>
      <c r="H11" s="145"/>
    </row>
    <row r="12" spans="1:8" x14ac:dyDescent="0.15">
      <c r="A12" s="146"/>
      <c r="B12" s="147"/>
      <c r="C12" s="154"/>
      <c r="D12" s="149">
        <v>31957</v>
      </c>
      <c r="E12" s="150"/>
      <c r="F12" s="151">
        <v>35132</v>
      </c>
      <c r="G12" s="152"/>
      <c r="H12" s="153"/>
    </row>
    <row r="13" spans="1:8" x14ac:dyDescent="0.15">
      <c r="A13" s="134"/>
      <c r="B13" s="139"/>
      <c r="C13" s="140"/>
      <c r="D13" s="141">
        <v>64005</v>
      </c>
      <c r="E13" s="142"/>
      <c r="F13" s="143">
        <v>53958</v>
      </c>
      <c r="G13" s="155"/>
      <c r="H13" s="145"/>
    </row>
    <row r="14" spans="1:8" x14ac:dyDescent="0.15">
      <c r="A14" s="146"/>
      <c r="B14" s="147"/>
      <c r="C14" s="148"/>
      <c r="D14" s="149">
        <v>31452</v>
      </c>
      <c r="E14" s="150"/>
      <c r="F14" s="151">
        <v>32144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5.24</v>
      </c>
      <c r="C19" s="156">
        <f>ROUND(VALUE(SUBSTITUTE(実質収支比率等に係る経年分析!G$48,"▲","-")),2)</f>
        <v>5.04</v>
      </c>
      <c r="D19" s="156">
        <f>ROUND(VALUE(SUBSTITUTE(実質収支比率等に係る経年分析!H$48,"▲","-")),2)</f>
        <v>0.77</v>
      </c>
      <c r="E19" s="156">
        <f>ROUND(VALUE(SUBSTITUTE(実質収支比率等に係る経年分析!I$48,"▲","-")),2)</f>
        <v>1.72</v>
      </c>
      <c r="F19" s="156">
        <f>ROUND(VALUE(SUBSTITUTE(実質収支比率等に係る経年分析!J$48,"▲","-")),2)</f>
        <v>1.88</v>
      </c>
    </row>
    <row r="20" spans="1:11" x14ac:dyDescent="0.15">
      <c r="A20" s="156" t="s">
        <v>53</v>
      </c>
      <c r="B20" s="156">
        <f>ROUND(VALUE(SUBSTITUTE(実質収支比率等に係る経年分析!F$47,"▲","-")),2)</f>
        <v>32.49</v>
      </c>
      <c r="C20" s="156">
        <f>ROUND(VALUE(SUBSTITUTE(実質収支比率等に係る経年分析!G$47,"▲","-")),2)</f>
        <v>31.51</v>
      </c>
      <c r="D20" s="156">
        <f>ROUND(VALUE(SUBSTITUTE(実質収支比率等に係る経年分析!H$47,"▲","-")),2)</f>
        <v>33.61</v>
      </c>
      <c r="E20" s="156">
        <f>ROUND(VALUE(SUBSTITUTE(実質収支比率等に係る経年分析!I$47,"▲","-")),2)</f>
        <v>33.06</v>
      </c>
      <c r="F20" s="156">
        <f>ROUND(VALUE(SUBSTITUTE(実質収支比率等に係る経年分析!J$47,"▲","-")),2)</f>
        <v>30.77</v>
      </c>
    </row>
    <row r="21" spans="1:11" x14ac:dyDescent="0.15">
      <c r="A21" s="156" t="s">
        <v>54</v>
      </c>
      <c r="B21" s="156">
        <f>IF(ISNUMBER(VALUE(SUBSTITUTE(実質収支比率等に係る経年分析!F$49,"▲","-"))),ROUND(VALUE(SUBSTITUTE(実質収支比率等に係る経年分析!F$49,"▲","-")),2),NA())</f>
        <v>2.13</v>
      </c>
      <c r="C21" s="156">
        <f>IF(ISNUMBER(VALUE(SUBSTITUTE(実質収支比率等に係る経年分析!G$49,"▲","-"))),ROUND(VALUE(SUBSTITUTE(実質収支比率等に係る経年分析!G$49,"▲","-")),2),NA())</f>
        <v>-0.02</v>
      </c>
      <c r="D21" s="156">
        <f>IF(ISNUMBER(VALUE(SUBSTITUTE(実質収支比率等に係る経年分析!H$49,"▲","-"))),ROUND(VALUE(SUBSTITUTE(実質収支比率等に係る経年分析!H$49,"▲","-")),2),NA())</f>
        <v>-3.35</v>
      </c>
      <c r="E21" s="156">
        <f>IF(ISNUMBER(VALUE(SUBSTITUTE(実質収支比率等に係る経年分析!I$49,"▲","-"))),ROUND(VALUE(SUBSTITUTE(実質収支比率等に係る経年分析!I$49,"▲","-")),2),NA())</f>
        <v>1.97</v>
      </c>
      <c r="F21" s="156">
        <f>IF(ISNUMBER(VALUE(SUBSTITUTE(実質収支比率等に係る経年分析!J$49,"▲","-"))),ROUND(VALUE(SUBSTITUTE(実質収支比率等に係る経年分析!J$49,"▲","-")),2),NA())</f>
        <v>-0.87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15.48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15.17</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5.83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0.61</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特定地域生活排水処理事業特別会計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ひがしひろしま墓園管理事業特別会計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八本松駅前土地区画整理事業特別会計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0.08</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0.43</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5.23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4.99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0.74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1.87</v>
      </c>
    </row>
    <row r="36" spans="1:16" x14ac:dyDescent="0.15">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3.07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4.07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4.9400000000000004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4.24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9089</v>
      </c>
      <c r="E42" s="158"/>
      <c r="F42" s="158"/>
      <c r="G42" s="158">
        <f>'実質公債費比率（分子）の構造'!L$52</f>
        <v>8857</v>
      </c>
      <c r="H42" s="158"/>
      <c r="I42" s="158"/>
      <c r="J42" s="158">
        <f>'実質公債費比率（分子）の構造'!M$52</f>
        <v>8605</v>
      </c>
      <c r="K42" s="158"/>
      <c r="L42" s="158"/>
      <c r="M42" s="158">
        <f>'実質公債費比率（分子）の構造'!N$52</f>
        <v>8336</v>
      </c>
      <c r="N42" s="158"/>
      <c r="O42" s="158"/>
      <c r="P42" s="158">
        <f>'実質公債費比率（分子）の構造'!O$52</f>
        <v>8479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110</v>
      </c>
      <c r="C44" s="158"/>
      <c r="D44" s="158"/>
      <c r="E44" s="158">
        <f>'実質公債費比率（分子）の構造'!L$50</f>
        <v>73</v>
      </c>
      <c r="F44" s="158"/>
      <c r="G44" s="158"/>
      <c r="H44" s="158">
        <f>'実質公債費比率（分子）の構造'!M$50</f>
        <v>72</v>
      </c>
      <c r="I44" s="158"/>
      <c r="J44" s="158"/>
      <c r="K44" s="158">
        <f>'実質公債費比率（分子）の構造'!N$50</f>
        <v>72</v>
      </c>
      <c r="L44" s="158"/>
      <c r="M44" s="158"/>
      <c r="N44" s="158">
        <f>'実質公債費比率（分子）の構造'!O$50</f>
        <v>72</v>
      </c>
      <c r="O44" s="158"/>
      <c r="P44" s="158"/>
    </row>
    <row r="45" spans="1:16" x14ac:dyDescent="0.15">
      <c r="A45" s="158" t="s">
        <v>63</v>
      </c>
      <c r="B45" s="158">
        <f>'実質公債費比率（分子）の構造'!K$49</f>
        <v>206</v>
      </c>
      <c r="C45" s="158"/>
      <c r="D45" s="158"/>
      <c r="E45" s="158">
        <f>'実質公債費比率（分子）の構造'!L$49</f>
        <v>146</v>
      </c>
      <c r="F45" s="158"/>
      <c r="G45" s="158"/>
      <c r="H45" s="158">
        <f>'実質公債費比率（分子）の構造'!M$49</f>
        <v>130</v>
      </c>
      <c r="I45" s="158"/>
      <c r="J45" s="158"/>
      <c r="K45" s="158">
        <f>'実質公債費比率（分子）の構造'!N$49</f>
        <v>290</v>
      </c>
      <c r="L45" s="158"/>
      <c r="M45" s="158"/>
      <c r="N45" s="158">
        <f>'実質公債費比率（分子）の構造'!O$49</f>
        <v>571</v>
      </c>
      <c r="O45" s="158"/>
      <c r="P45" s="158"/>
    </row>
    <row r="46" spans="1:16" x14ac:dyDescent="0.15">
      <c r="A46" s="158" t="s">
        <v>64</v>
      </c>
      <c r="B46" s="158">
        <f>'実質公債費比率（分子）の構造'!K$48</f>
        <v>481</v>
      </c>
      <c r="C46" s="158"/>
      <c r="D46" s="158"/>
      <c r="E46" s="158">
        <f>'実質公債費比率（分子）の構造'!L$48</f>
        <v>466</v>
      </c>
      <c r="F46" s="158"/>
      <c r="G46" s="158"/>
      <c r="H46" s="158">
        <f>'実質公債費比率（分子）の構造'!M$48</f>
        <v>448</v>
      </c>
      <c r="I46" s="158"/>
      <c r="J46" s="158"/>
      <c r="K46" s="158">
        <f>'実質公債費比率（分子）の構造'!N$48</f>
        <v>372</v>
      </c>
      <c r="L46" s="158"/>
      <c r="M46" s="158"/>
      <c r="N46" s="158">
        <f>'実質公債費比率（分子）の構造'!O$48</f>
        <v>393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8895</v>
      </c>
      <c r="C49" s="158"/>
      <c r="D49" s="158"/>
      <c r="E49" s="158">
        <f>'実質公債費比率（分子）の構造'!L$45</f>
        <v>9125</v>
      </c>
      <c r="F49" s="158"/>
      <c r="G49" s="158"/>
      <c r="H49" s="158">
        <f>'実質公債費比率（分子）の構造'!M$45</f>
        <v>9201</v>
      </c>
      <c r="I49" s="158"/>
      <c r="J49" s="158"/>
      <c r="K49" s="158">
        <f>'実質公債費比率（分子）の構造'!N$45</f>
        <v>9033</v>
      </c>
      <c r="L49" s="158"/>
      <c r="M49" s="158"/>
      <c r="N49" s="158">
        <f>'実質公債費比率（分子）の構造'!O$45</f>
        <v>8914</v>
      </c>
      <c r="O49" s="158"/>
      <c r="P49" s="158"/>
    </row>
    <row r="50" spans="1:16" x14ac:dyDescent="0.15">
      <c r="A50" s="158" t="s">
        <v>67</v>
      </c>
      <c r="B50" s="158" t="e">
        <f>NA()</f>
        <v>#N/A</v>
      </c>
      <c r="C50" s="158">
        <f>IF(ISNUMBER('実質公債費比率（分子）の構造'!K$53),'実質公債費比率（分子）の構造'!K$53,NA())</f>
        <v>603</v>
      </c>
      <c r="D50" s="158" t="e">
        <f>NA()</f>
        <v>#N/A</v>
      </c>
      <c r="E50" s="158" t="e">
        <f>NA()</f>
        <v>#N/A</v>
      </c>
      <c r="F50" s="158">
        <f>IF(ISNUMBER('実質公債費比率（分子）の構造'!L$53),'実質公債費比率（分子）の構造'!L$53,NA())</f>
        <v>953</v>
      </c>
      <c r="G50" s="158" t="e">
        <f>NA()</f>
        <v>#N/A</v>
      </c>
      <c r="H50" s="158" t="e">
        <f>NA()</f>
        <v>#N/A</v>
      </c>
      <c r="I50" s="158">
        <f>IF(ISNUMBER('実質公債費比率（分子）の構造'!M$53),'実質公債費比率（分子）の構造'!M$53,NA())</f>
        <v>1246</v>
      </c>
      <c r="J50" s="158" t="e">
        <f>NA()</f>
        <v>#N/A</v>
      </c>
      <c r="K50" s="158" t="e">
        <f>NA()</f>
        <v>#N/A</v>
      </c>
      <c r="L50" s="158">
        <f>IF(ISNUMBER('実質公債費比率（分子）の構造'!N$53),'実質公債費比率（分子）の構造'!N$53,NA())</f>
        <v>1431</v>
      </c>
      <c r="M50" s="158" t="e">
        <f>NA()</f>
        <v>#N/A</v>
      </c>
      <c r="N50" s="158" t="e">
        <f>NA()</f>
        <v>#N/A</v>
      </c>
      <c r="O50" s="158">
        <f>IF(ISNUMBER('実質公債費比率（分子）の構造'!O$53),'実質公債費比率（分子）の構造'!O$53,NA())</f>
        <v>1471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73390</v>
      </c>
      <c r="E56" s="157"/>
      <c r="F56" s="157"/>
      <c r="G56" s="157">
        <f>'将来負担比率（分子）の構造'!J$52</f>
        <v>77874</v>
      </c>
      <c r="H56" s="157"/>
      <c r="I56" s="157"/>
      <c r="J56" s="157">
        <f>'将来負担比率（分子）の構造'!K$52</f>
        <v>77392</v>
      </c>
      <c r="K56" s="157"/>
      <c r="L56" s="157"/>
      <c r="M56" s="157">
        <f>'将来負担比率（分子）の構造'!L$52</f>
        <v>74638</v>
      </c>
      <c r="N56" s="157"/>
      <c r="O56" s="157"/>
      <c r="P56" s="157">
        <f>'将来負担比率（分子）の構造'!M$52</f>
        <v>72071</v>
      </c>
    </row>
    <row r="57" spans="1:16" x14ac:dyDescent="0.15">
      <c r="A57" s="157" t="s">
        <v>42</v>
      </c>
      <c r="B57" s="157"/>
      <c r="C57" s="157"/>
      <c r="D57" s="157">
        <f>'将来負担比率（分子）の構造'!I$51</f>
        <v>8646</v>
      </c>
      <c r="E57" s="157"/>
      <c r="F57" s="157"/>
      <c r="G57" s="157">
        <f>'将来負担比率（分子）の構造'!J$51</f>
        <v>8006</v>
      </c>
      <c r="H57" s="157"/>
      <c r="I57" s="157"/>
      <c r="J57" s="157">
        <f>'将来負担比率（分子）の構造'!K$51</f>
        <v>9508</v>
      </c>
      <c r="K57" s="157"/>
      <c r="L57" s="157"/>
      <c r="M57" s="157">
        <f>'将来負担比率（分子）の構造'!L$51</f>
        <v>9572</v>
      </c>
      <c r="N57" s="157"/>
      <c r="O57" s="157"/>
      <c r="P57" s="157">
        <f>'将来負担比率（分子）の構造'!M$51</f>
        <v>10620</v>
      </c>
    </row>
    <row r="58" spans="1:16" x14ac:dyDescent="0.15">
      <c r="A58" s="157" t="s">
        <v>41</v>
      </c>
      <c r="B58" s="157"/>
      <c r="C58" s="157"/>
      <c r="D58" s="157">
        <f>'将来負担比率（分子）の構造'!I$50</f>
        <v>29608</v>
      </c>
      <c r="E58" s="157"/>
      <c r="F58" s="157"/>
      <c r="G58" s="157">
        <f>'将来負担比率（分子）の構造'!J$50</f>
        <v>32118</v>
      </c>
      <c r="H58" s="157"/>
      <c r="I58" s="157"/>
      <c r="J58" s="157">
        <f>'将来負担比率（分子）の構造'!K$50</f>
        <v>36995</v>
      </c>
      <c r="K58" s="157"/>
      <c r="L58" s="157"/>
      <c r="M58" s="157">
        <f>'将来負担比率（分子）の構造'!L$50</f>
        <v>34900</v>
      </c>
      <c r="N58" s="157"/>
      <c r="O58" s="157"/>
      <c r="P58" s="157">
        <f>'将来負担比率（分子）の構造'!M$50</f>
        <v>36828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1</v>
      </c>
      <c r="C61" s="157"/>
      <c r="D61" s="157"/>
      <c r="E61" s="157">
        <f>'将来負担比率（分子）の構造'!J$46</f>
        <v>137</v>
      </c>
      <c r="F61" s="157"/>
      <c r="G61" s="157"/>
      <c r="H61" s="157">
        <f>'将来負担比率（分子）の構造'!K$46</f>
        <v>63</v>
      </c>
      <c r="I61" s="157"/>
      <c r="J61" s="157"/>
      <c r="K61" s="157" t="str">
        <f>'将来負担比率（分子）の構造'!L$46</f>
        <v>-</v>
      </c>
      <c r="L61" s="157"/>
      <c r="M61" s="157"/>
      <c r="N61" s="157">
        <f>'将来負担比率（分子）の構造'!M$46</f>
        <v>57</v>
      </c>
      <c r="O61" s="157"/>
      <c r="P61" s="157"/>
    </row>
    <row r="62" spans="1:16" x14ac:dyDescent="0.15">
      <c r="A62" s="157" t="s">
        <v>35</v>
      </c>
      <c r="B62" s="157">
        <f>'将来負担比率（分子）の構造'!I$45</f>
        <v>9001</v>
      </c>
      <c r="C62" s="157"/>
      <c r="D62" s="157"/>
      <c r="E62" s="157">
        <f>'将来負担比率（分子）の構造'!J$45</f>
        <v>9013</v>
      </c>
      <c r="F62" s="157"/>
      <c r="G62" s="157"/>
      <c r="H62" s="157">
        <f>'将来負担比率（分子）の構造'!K$45</f>
        <v>9112</v>
      </c>
      <c r="I62" s="157"/>
      <c r="J62" s="157"/>
      <c r="K62" s="157">
        <f>'将来負担比率（分子）の構造'!L$45</f>
        <v>9453</v>
      </c>
      <c r="L62" s="157"/>
      <c r="M62" s="157"/>
      <c r="N62" s="157">
        <f>'将来負担比率（分子）の構造'!M$45</f>
        <v>9615</v>
      </c>
      <c r="O62" s="157"/>
      <c r="P62" s="157"/>
    </row>
    <row r="63" spans="1:16" x14ac:dyDescent="0.15">
      <c r="A63" s="157" t="s">
        <v>34</v>
      </c>
      <c r="B63" s="157">
        <f>'将来負担比率（分子）の構造'!I$44</f>
        <v>10995</v>
      </c>
      <c r="C63" s="157"/>
      <c r="D63" s="157"/>
      <c r="E63" s="157">
        <f>'将来負担比率（分子）の構造'!J$44</f>
        <v>14220</v>
      </c>
      <c r="F63" s="157"/>
      <c r="G63" s="157"/>
      <c r="H63" s="157">
        <f>'将来負担比率（分子）の構造'!K$44</f>
        <v>14132</v>
      </c>
      <c r="I63" s="157"/>
      <c r="J63" s="157"/>
      <c r="K63" s="157">
        <f>'将来負担比率（分子）の構造'!L$44</f>
        <v>14364</v>
      </c>
      <c r="L63" s="157"/>
      <c r="M63" s="157"/>
      <c r="N63" s="157">
        <f>'将来負担比率（分子）の構造'!M$44</f>
        <v>14356</v>
      </c>
      <c r="O63" s="157"/>
      <c r="P63" s="157"/>
    </row>
    <row r="64" spans="1:16" x14ac:dyDescent="0.15">
      <c r="A64" s="157" t="s">
        <v>33</v>
      </c>
      <c r="B64" s="157">
        <f>'将来負担比率（分子）の構造'!I$43</f>
        <v>6853</v>
      </c>
      <c r="C64" s="157"/>
      <c r="D64" s="157"/>
      <c r="E64" s="157">
        <f>'将来負担比率（分子）の構造'!J$43</f>
        <v>6161</v>
      </c>
      <c r="F64" s="157"/>
      <c r="G64" s="157"/>
      <c r="H64" s="157">
        <f>'将来負担比率（分子）の構造'!K$43</f>
        <v>6002</v>
      </c>
      <c r="I64" s="157"/>
      <c r="J64" s="157"/>
      <c r="K64" s="157">
        <f>'将来負担比率（分子）の構造'!L$43</f>
        <v>5329</v>
      </c>
      <c r="L64" s="157"/>
      <c r="M64" s="157"/>
      <c r="N64" s="157">
        <f>'将来負担比率（分子）の構造'!M$43</f>
        <v>5720</v>
      </c>
      <c r="O64" s="157"/>
      <c r="P64" s="157"/>
    </row>
    <row r="65" spans="1:16" x14ac:dyDescent="0.15">
      <c r="A65" s="157" t="s">
        <v>32</v>
      </c>
      <c r="B65" s="157">
        <f>'将来負担比率（分子）の構造'!I$42</f>
        <v>1768</v>
      </c>
      <c r="C65" s="157"/>
      <c r="D65" s="157"/>
      <c r="E65" s="157">
        <f>'将来負担比率（分子）の構造'!J$42</f>
        <v>1453</v>
      </c>
      <c r="F65" s="157"/>
      <c r="G65" s="157"/>
      <c r="H65" s="157">
        <f>'将来負担比率（分子）の構造'!K$42</f>
        <v>1305</v>
      </c>
      <c r="I65" s="157"/>
      <c r="J65" s="157"/>
      <c r="K65" s="157">
        <f>'将来負担比率（分子）の構造'!L$42</f>
        <v>1189</v>
      </c>
      <c r="L65" s="157"/>
      <c r="M65" s="157"/>
      <c r="N65" s="157">
        <f>'将来負担比率（分子）の構造'!M$42</f>
        <v>1060</v>
      </c>
      <c r="O65" s="157"/>
      <c r="P65" s="157"/>
    </row>
    <row r="66" spans="1:16" x14ac:dyDescent="0.15">
      <c r="A66" s="157" t="s">
        <v>31</v>
      </c>
      <c r="B66" s="157">
        <f>'将来負担比率（分子）の構造'!I$41</f>
        <v>74894</v>
      </c>
      <c r="C66" s="157"/>
      <c r="D66" s="157"/>
      <c r="E66" s="157">
        <f>'将来負担比率（分子）の構造'!J$41</f>
        <v>75832</v>
      </c>
      <c r="F66" s="157"/>
      <c r="G66" s="157"/>
      <c r="H66" s="157">
        <f>'将来負担比率（分子）の構造'!K$41</f>
        <v>74680</v>
      </c>
      <c r="I66" s="157"/>
      <c r="J66" s="157"/>
      <c r="K66" s="157">
        <f>'将来負担比率（分子）の構造'!L$41</f>
        <v>72530</v>
      </c>
      <c r="L66" s="157"/>
      <c r="M66" s="157"/>
      <c r="N66" s="157">
        <f>'将来負担比率（分子）の構造'!M$41</f>
        <v>72206</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15783</v>
      </c>
      <c r="C72" s="161">
        <f>基金残高に係る経年分析!G55</f>
        <v>15978</v>
      </c>
      <c r="D72" s="161">
        <f>基金残高に係る経年分析!H55</f>
        <v>15429</v>
      </c>
    </row>
    <row r="73" spans="1:16" x14ac:dyDescent="0.15">
      <c r="A73" s="160" t="s">
        <v>74</v>
      </c>
      <c r="B73" s="161">
        <f>基金残高に係る経年分析!F56</f>
        <v>2481</v>
      </c>
      <c r="C73" s="161">
        <f>基金残高に係る経年分析!G56</f>
        <v>1024</v>
      </c>
      <c r="D73" s="161">
        <f>基金残高に係る経年分析!H56</f>
        <v>1278</v>
      </c>
    </row>
    <row r="74" spans="1:16" x14ac:dyDescent="0.15">
      <c r="A74" s="160" t="s">
        <v>75</v>
      </c>
      <c r="B74" s="161">
        <f>基金残高に係る経年分析!F57</f>
        <v>16653</v>
      </c>
      <c r="C74" s="161">
        <f>基金残高に係る経年分析!G57</f>
        <v>15701</v>
      </c>
      <c r="D74" s="161">
        <f>基金残高に係る経年分析!H57</f>
        <v>14153</v>
      </c>
    </row>
  </sheetData>
  <sheetProtection algorithmName="SHA-512" hashValue="4UNUnh2O1hcprtzeSYcl9LNixf5slFnZ3reis49jdMhs8o7hzfUoBlFOTZS4rzhu4qUhvxypPW5WX+smmbzPgg==" saltValue="G9+87wz7tkGv6Dd6W2RA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39146055</v>
      </c>
      <c r="S5" s="664"/>
      <c r="T5" s="664"/>
      <c r="U5" s="664"/>
      <c r="V5" s="664"/>
      <c r="W5" s="664"/>
      <c r="X5" s="664"/>
      <c r="Y5" s="689"/>
      <c r="Z5" s="702">
        <v>38.299999999999997</v>
      </c>
      <c r="AA5" s="702"/>
      <c r="AB5" s="702"/>
      <c r="AC5" s="702"/>
      <c r="AD5" s="703">
        <v>37413374</v>
      </c>
      <c r="AE5" s="703"/>
      <c r="AF5" s="703"/>
      <c r="AG5" s="703"/>
      <c r="AH5" s="703"/>
      <c r="AI5" s="703"/>
      <c r="AJ5" s="703"/>
      <c r="AK5" s="703"/>
      <c r="AL5" s="690">
        <v>72.400000000000006</v>
      </c>
      <c r="AM5" s="672"/>
      <c r="AN5" s="672"/>
      <c r="AO5" s="691"/>
      <c r="AP5" s="666" t="s">
        <v>216</v>
      </c>
      <c r="AQ5" s="667"/>
      <c r="AR5" s="667"/>
      <c r="AS5" s="667"/>
      <c r="AT5" s="667"/>
      <c r="AU5" s="667"/>
      <c r="AV5" s="667"/>
      <c r="AW5" s="667"/>
      <c r="AX5" s="667"/>
      <c r="AY5" s="667"/>
      <c r="AZ5" s="667"/>
      <c r="BA5" s="667"/>
      <c r="BB5" s="667"/>
      <c r="BC5" s="667"/>
      <c r="BD5" s="667"/>
      <c r="BE5" s="667"/>
      <c r="BF5" s="668"/>
      <c r="BG5" s="608">
        <v>37410724</v>
      </c>
      <c r="BH5" s="609"/>
      <c r="BI5" s="609"/>
      <c r="BJ5" s="609"/>
      <c r="BK5" s="609"/>
      <c r="BL5" s="609"/>
      <c r="BM5" s="609"/>
      <c r="BN5" s="610"/>
      <c r="BO5" s="646">
        <v>95.6</v>
      </c>
      <c r="BP5" s="646"/>
      <c r="BQ5" s="646"/>
      <c r="BR5" s="646"/>
      <c r="BS5" s="647">
        <v>642384</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705482</v>
      </c>
      <c r="S6" s="609"/>
      <c r="T6" s="609"/>
      <c r="U6" s="609"/>
      <c r="V6" s="609"/>
      <c r="W6" s="609"/>
      <c r="X6" s="609"/>
      <c r="Y6" s="610"/>
      <c r="Z6" s="646">
        <v>0.7</v>
      </c>
      <c r="AA6" s="646"/>
      <c r="AB6" s="646"/>
      <c r="AC6" s="646"/>
      <c r="AD6" s="647">
        <v>705482</v>
      </c>
      <c r="AE6" s="647"/>
      <c r="AF6" s="647"/>
      <c r="AG6" s="647"/>
      <c r="AH6" s="647"/>
      <c r="AI6" s="647"/>
      <c r="AJ6" s="647"/>
      <c r="AK6" s="647"/>
      <c r="AL6" s="611">
        <v>1.4</v>
      </c>
      <c r="AM6" s="612"/>
      <c r="AN6" s="612"/>
      <c r="AO6" s="648"/>
      <c r="AP6" s="605" t="s">
        <v>221</v>
      </c>
      <c r="AQ6" s="606"/>
      <c r="AR6" s="606"/>
      <c r="AS6" s="606"/>
      <c r="AT6" s="606"/>
      <c r="AU6" s="606"/>
      <c r="AV6" s="606"/>
      <c r="AW6" s="606"/>
      <c r="AX6" s="606"/>
      <c r="AY6" s="606"/>
      <c r="AZ6" s="606"/>
      <c r="BA6" s="606"/>
      <c r="BB6" s="606"/>
      <c r="BC6" s="606"/>
      <c r="BD6" s="606"/>
      <c r="BE6" s="606"/>
      <c r="BF6" s="607"/>
      <c r="BG6" s="608">
        <v>37410724</v>
      </c>
      <c r="BH6" s="609"/>
      <c r="BI6" s="609"/>
      <c r="BJ6" s="609"/>
      <c r="BK6" s="609"/>
      <c r="BL6" s="609"/>
      <c r="BM6" s="609"/>
      <c r="BN6" s="610"/>
      <c r="BO6" s="646">
        <v>95.6</v>
      </c>
      <c r="BP6" s="646"/>
      <c r="BQ6" s="646"/>
      <c r="BR6" s="646"/>
      <c r="BS6" s="647">
        <v>642384</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441121</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440835</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17507</v>
      </c>
      <c r="S7" s="609"/>
      <c r="T7" s="609"/>
      <c r="U7" s="609"/>
      <c r="V7" s="609"/>
      <c r="W7" s="609"/>
      <c r="X7" s="609"/>
      <c r="Y7" s="610"/>
      <c r="Z7" s="646">
        <v>0</v>
      </c>
      <c r="AA7" s="646"/>
      <c r="AB7" s="646"/>
      <c r="AC7" s="646"/>
      <c r="AD7" s="647">
        <v>17507</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13446932</v>
      </c>
      <c r="BH7" s="609"/>
      <c r="BI7" s="609"/>
      <c r="BJ7" s="609"/>
      <c r="BK7" s="609"/>
      <c r="BL7" s="609"/>
      <c r="BM7" s="609"/>
      <c r="BN7" s="610"/>
      <c r="BO7" s="646">
        <v>34.4</v>
      </c>
      <c r="BP7" s="646"/>
      <c r="BQ7" s="646"/>
      <c r="BR7" s="646"/>
      <c r="BS7" s="647">
        <v>642384</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10714416</v>
      </c>
      <c r="CS7" s="609"/>
      <c r="CT7" s="609"/>
      <c r="CU7" s="609"/>
      <c r="CV7" s="609"/>
      <c r="CW7" s="609"/>
      <c r="CX7" s="609"/>
      <c r="CY7" s="610"/>
      <c r="CZ7" s="646">
        <v>10.7</v>
      </c>
      <c r="DA7" s="646"/>
      <c r="DB7" s="646"/>
      <c r="DC7" s="646"/>
      <c r="DD7" s="614">
        <v>963928</v>
      </c>
      <c r="DE7" s="609"/>
      <c r="DF7" s="609"/>
      <c r="DG7" s="609"/>
      <c r="DH7" s="609"/>
      <c r="DI7" s="609"/>
      <c r="DJ7" s="609"/>
      <c r="DK7" s="609"/>
      <c r="DL7" s="609"/>
      <c r="DM7" s="609"/>
      <c r="DN7" s="609"/>
      <c r="DO7" s="609"/>
      <c r="DP7" s="610"/>
      <c r="DQ7" s="614">
        <v>7645169</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255414</v>
      </c>
      <c r="S8" s="609"/>
      <c r="T8" s="609"/>
      <c r="U8" s="609"/>
      <c r="V8" s="609"/>
      <c r="W8" s="609"/>
      <c r="X8" s="609"/>
      <c r="Y8" s="610"/>
      <c r="Z8" s="646">
        <v>0.2</v>
      </c>
      <c r="AA8" s="646"/>
      <c r="AB8" s="646"/>
      <c r="AC8" s="646"/>
      <c r="AD8" s="647">
        <v>255414</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268341</v>
      </c>
      <c r="BH8" s="609"/>
      <c r="BI8" s="609"/>
      <c r="BJ8" s="609"/>
      <c r="BK8" s="609"/>
      <c r="BL8" s="609"/>
      <c r="BM8" s="609"/>
      <c r="BN8" s="610"/>
      <c r="BO8" s="646">
        <v>0.7</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37395056</v>
      </c>
      <c r="CS8" s="609"/>
      <c r="CT8" s="609"/>
      <c r="CU8" s="609"/>
      <c r="CV8" s="609"/>
      <c r="CW8" s="609"/>
      <c r="CX8" s="609"/>
      <c r="CY8" s="610"/>
      <c r="CZ8" s="646">
        <v>37.299999999999997</v>
      </c>
      <c r="DA8" s="646"/>
      <c r="DB8" s="646"/>
      <c r="DC8" s="646"/>
      <c r="DD8" s="614">
        <v>1173884</v>
      </c>
      <c r="DE8" s="609"/>
      <c r="DF8" s="609"/>
      <c r="DG8" s="609"/>
      <c r="DH8" s="609"/>
      <c r="DI8" s="609"/>
      <c r="DJ8" s="609"/>
      <c r="DK8" s="609"/>
      <c r="DL8" s="609"/>
      <c r="DM8" s="609"/>
      <c r="DN8" s="609"/>
      <c r="DO8" s="609"/>
      <c r="DP8" s="610"/>
      <c r="DQ8" s="614">
        <v>18392512</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328585</v>
      </c>
      <c r="S9" s="609"/>
      <c r="T9" s="609"/>
      <c r="U9" s="609"/>
      <c r="V9" s="609"/>
      <c r="W9" s="609"/>
      <c r="X9" s="609"/>
      <c r="Y9" s="610"/>
      <c r="Z9" s="646">
        <v>0.3</v>
      </c>
      <c r="AA9" s="646"/>
      <c r="AB9" s="646"/>
      <c r="AC9" s="646"/>
      <c r="AD9" s="647">
        <v>328585</v>
      </c>
      <c r="AE9" s="647"/>
      <c r="AF9" s="647"/>
      <c r="AG9" s="647"/>
      <c r="AH9" s="647"/>
      <c r="AI9" s="647"/>
      <c r="AJ9" s="647"/>
      <c r="AK9" s="647"/>
      <c r="AL9" s="611">
        <v>0.6</v>
      </c>
      <c r="AM9" s="612"/>
      <c r="AN9" s="612"/>
      <c r="AO9" s="648"/>
      <c r="AP9" s="605" t="s">
        <v>230</v>
      </c>
      <c r="AQ9" s="606"/>
      <c r="AR9" s="606"/>
      <c r="AS9" s="606"/>
      <c r="AT9" s="606"/>
      <c r="AU9" s="606"/>
      <c r="AV9" s="606"/>
      <c r="AW9" s="606"/>
      <c r="AX9" s="606"/>
      <c r="AY9" s="606"/>
      <c r="AZ9" s="606"/>
      <c r="BA9" s="606"/>
      <c r="BB9" s="606"/>
      <c r="BC9" s="606"/>
      <c r="BD9" s="606"/>
      <c r="BE9" s="606"/>
      <c r="BF9" s="607"/>
      <c r="BG9" s="608">
        <v>10332982</v>
      </c>
      <c r="BH9" s="609"/>
      <c r="BI9" s="609"/>
      <c r="BJ9" s="609"/>
      <c r="BK9" s="609"/>
      <c r="BL9" s="609"/>
      <c r="BM9" s="609"/>
      <c r="BN9" s="610"/>
      <c r="BO9" s="646">
        <v>26.4</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8105555</v>
      </c>
      <c r="CS9" s="609"/>
      <c r="CT9" s="609"/>
      <c r="CU9" s="609"/>
      <c r="CV9" s="609"/>
      <c r="CW9" s="609"/>
      <c r="CX9" s="609"/>
      <c r="CY9" s="610"/>
      <c r="CZ9" s="646">
        <v>8.1</v>
      </c>
      <c r="DA9" s="646"/>
      <c r="DB9" s="646"/>
      <c r="DC9" s="646"/>
      <c r="DD9" s="614">
        <v>279095</v>
      </c>
      <c r="DE9" s="609"/>
      <c r="DF9" s="609"/>
      <c r="DG9" s="609"/>
      <c r="DH9" s="609"/>
      <c r="DI9" s="609"/>
      <c r="DJ9" s="609"/>
      <c r="DK9" s="609"/>
      <c r="DL9" s="609"/>
      <c r="DM9" s="609"/>
      <c r="DN9" s="609"/>
      <c r="DO9" s="609"/>
      <c r="DP9" s="610"/>
      <c r="DQ9" s="614">
        <v>5937096</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594876</v>
      </c>
      <c r="BH10" s="609"/>
      <c r="BI10" s="609"/>
      <c r="BJ10" s="609"/>
      <c r="BK10" s="609"/>
      <c r="BL10" s="609"/>
      <c r="BM10" s="609"/>
      <c r="BN10" s="610"/>
      <c r="BO10" s="646">
        <v>1.5</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278603</v>
      </c>
      <c r="CS10" s="609"/>
      <c r="CT10" s="609"/>
      <c r="CU10" s="609"/>
      <c r="CV10" s="609"/>
      <c r="CW10" s="609"/>
      <c r="CX10" s="609"/>
      <c r="CY10" s="610"/>
      <c r="CZ10" s="646">
        <v>0.3</v>
      </c>
      <c r="DA10" s="646"/>
      <c r="DB10" s="646"/>
      <c r="DC10" s="646"/>
      <c r="DD10" s="614" t="s">
        <v>122</v>
      </c>
      <c r="DE10" s="609"/>
      <c r="DF10" s="609"/>
      <c r="DG10" s="609"/>
      <c r="DH10" s="609"/>
      <c r="DI10" s="609"/>
      <c r="DJ10" s="609"/>
      <c r="DK10" s="609"/>
      <c r="DL10" s="609"/>
      <c r="DM10" s="609"/>
      <c r="DN10" s="609"/>
      <c r="DO10" s="609"/>
      <c r="DP10" s="610"/>
      <c r="DQ10" s="614">
        <v>37264</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5210605</v>
      </c>
      <c r="S11" s="609"/>
      <c r="T11" s="609"/>
      <c r="U11" s="609"/>
      <c r="V11" s="609"/>
      <c r="W11" s="609"/>
      <c r="X11" s="609"/>
      <c r="Y11" s="610"/>
      <c r="Z11" s="611">
        <v>5.0999999999999996</v>
      </c>
      <c r="AA11" s="612"/>
      <c r="AB11" s="612"/>
      <c r="AC11" s="613"/>
      <c r="AD11" s="614">
        <v>5210605</v>
      </c>
      <c r="AE11" s="609"/>
      <c r="AF11" s="609"/>
      <c r="AG11" s="609"/>
      <c r="AH11" s="609"/>
      <c r="AI11" s="609"/>
      <c r="AJ11" s="609"/>
      <c r="AK11" s="610"/>
      <c r="AL11" s="611">
        <v>10.1</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2250733</v>
      </c>
      <c r="BH11" s="609"/>
      <c r="BI11" s="609"/>
      <c r="BJ11" s="609"/>
      <c r="BK11" s="609"/>
      <c r="BL11" s="609"/>
      <c r="BM11" s="609"/>
      <c r="BN11" s="610"/>
      <c r="BO11" s="646">
        <v>5.7</v>
      </c>
      <c r="BP11" s="646"/>
      <c r="BQ11" s="646"/>
      <c r="BR11" s="646"/>
      <c r="BS11" s="647">
        <v>642384</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2117466</v>
      </c>
      <c r="CS11" s="609"/>
      <c r="CT11" s="609"/>
      <c r="CU11" s="609"/>
      <c r="CV11" s="609"/>
      <c r="CW11" s="609"/>
      <c r="CX11" s="609"/>
      <c r="CY11" s="610"/>
      <c r="CZ11" s="646">
        <v>2.1</v>
      </c>
      <c r="DA11" s="646"/>
      <c r="DB11" s="646"/>
      <c r="DC11" s="646"/>
      <c r="DD11" s="614">
        <v>451599</v>
      </c>
      <c r="DE11" s="609"/>
      <c r="DF11" s="609"/>
      <c r="DG11" s="609"/>
      <c r="DH11" s="609"/>
      <c r="DI11" s="609"/>
      <c r="DJ11" s="609"/>
      <c r="DK11" s="609"/>
      <c r="DL11" s="609"/>
      <c r="DM11" s="609"/>
      <c r="DN11" s="609"/>
      <c r="DO11" s="609"/>
      <c r="DP11" s="610"/>
      <c r="DQ11" s="614">
        <v>1152631</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116170</v>
      </c>
      <c r="S12" s="609"/>
      <c r="T12" s="609"/>
      <c r="U12" s="609"/>
      <c r="V12" s="609"/>
      <c r="W12" s="609"/>
      <c r="X12" s="609"/>
      <c r="Y12" s="610"/>
      <c r="Z12" s="646">
        <v>0.1</v>
      </c>
      <c r="AA12" s="646"/>
      <c r="AB12" s="646"/>
      <c r="AC12" s="646"/>
      <c r="AD12" s="647">
        <v>116170</v>
      </c>
      <c r="AE12" s="647"/>
      <c r="AF12" s="647"/>
      <c r="AG12" s="647"/>
      <c r="AH12" s="647"/>
      <c r="AI12" s="647"/>
      <c r="AJ12" s="647"/>
      <c r="AK12" s="647"/>
      <c r="AL12" s="611">
        <v>0.2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21873357</v>
      </c>
      <c r="BH12" s="609"/>
      <c r="BI12" s="609"/>
      <c r="BJ12" s="609"/>
      <c r="BK12" s="609"/>
      <c r="BL12" s="609"/>
      <c r="BM12" s="609"/>
      <c r="BN12" s="610"/>
      <c r="BO12" s="646">
        <v>55.9</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3151659</v>
      </c>
      <c r="CS12" s="609"/>
      <c r="CT12" s="609"/>
      <c r="CU12" s="609"/>
      <c r="CV12" s="609"/>
      <c r="CW12" s="609"/>
      <c r="CX12" s="609"/>
      <c r="CY12" s="610"/>
      <c r="CZ12" s="646">
        <v>3.1</v>
      </c>
      <c r="DA12" s="646"/>
      <c r="DB12" s="646"/>
      <c r="DC12" s="646"/>
      <c r="DD12" s="614" t="s">
        <v>122</v>
      </c>
      <c r="DE12" s="609"/>
      <c r="DF12" s="609"/>
      <c r="DG12" s="609"/>
      <c r="DH12" s="609"/>
      <c r="DI12" s="609"/>
      <c r="DJ12" s="609"/>
      <c r="DK12" s="609"/>
      <c r="DL12" s="609"/>
      <c r="DM12" s="609"/>
      <c r="DN12" s="609"/>
      <c r="DO12" s="609"/>
      <c r="DP12" s="610"/>
      <c r="DQ12" s="614">
        <v>2090214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21816145</v>
      </c>
      <c r="BH13" s="609"/>
      <c r="BI13" s="609"/>
      <c r="BJ13" s="609"/>
      <c r="BK13" s="609"/>
      <c r="BL13" s="609"/>
      <c r="BM13" s="609"/>
      <c r="BN13" s="610"/>
      <c r="BO13" s="646">
        <v>55.7</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11835271</v>
      </c>
      <c r="CS13" s="609"/>
      <c r="CT13" s="609"/>
      <c r="CU13" s="609"/>
      <c r="CV13" s="609"/>
      <c r="CW13" s="609"/>
      <c r="CX13" s="609"/>
      <c r="CY13" s="610"/>
      <c r="CZ13" s="646">
        <v>11.8</v>
      </c>
      <c r="DA13" s="646"/>
      <c r="DB13" s="646"/>
      <c r="DC13" s="646"/>
      <c r="DD13" s="614">
        <v>7399434</v>
      </c>
      <c r="DE13" s="609"/>
      <c r="DF13" s="609"/>
      <c r="DG13" s="609"/>
      <c r="DH13" s="609"/>
      <c r="DI13" s="609"/>
      <c r="DJ13" s="609"/>
      <c r="DK13" s="609"/>
      <c r="DL13" s="609"/>
      <c r="DM13" s="609"/>
      <c r="DN13" s="609"/>
      <c r="DO13" s="609"/>
      <c r="DP13" s="610"/>
      <c r="DQ13" s="614">
        <v>4243461</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741618</v>
      </c>
      <c r="BH14" s="609"/>
      <c r="BI14" s="609"/>
      <c r="BJ14" s="609"/>
      <c r="BK14" s="609"/>
      <c r="BL14" s="609"/>
      <c r="BM14" s="609"/>
      <c r="BN14" s="610"/>
      <c r="BO14" s="646">
        <v>1.9</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3660840</v>
      </c>
      <c r="CS14" s="609"/>
      <c r="CT14" s="609"/>
      <c r="CU14" s="609"/>
      <c r="CV14" s="609"/>
      <c r="CW14" s="609"/>
      <c r="CX14" s="609"/>
      <c r="CY14" s="610"/>
      <c r="CZ14" s="646">
        <v>3.7</v>
      </c>
      <c r="DA14" s="646"/>
      <c r="DB14" s="646"/>
      <c r="DC14" s="646"/>
      <c r="DD14" s="614">
        <v>426517</v>
      </c>
      <c r="DE14" s="609"/>
      <c r="DF14" s="609"/>
      <c r="DG14" s="609"/>
      <c r="DH14" s="609"/>
      <c r="DI14" s="609"/>
      <c r="DJ14" s="609"/>
      <c r="DK14" s="609"/>
      <c r="DL14" s="609"/>
      <c r="DM14" s="609"/>
      <c r="DN14" s="609"/>
      <c r="DO14" s="609"/>
      <c r="DP14" s="610"/>
      <c r="DQ14" s="614">
        <v>2443126</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120357</v>
      </c>
      <c r="S15" s="609"/>
      <c r="T15" s="609"/>
      <c r="U15" s="609"/>
      <c r="V15" s="609"/>
      <c r="W15" s="609"/>
      <c r="X15" s="609"/>
      <c r="Y15" s="610"/>
      <c r="Z15" s="646">
        <v>0.1</v>
      </c>
      <c r="AA15" s="646"/>
      <c r="AB15" s="646"/>
      <c r="AC15" s="646"/>
      <c r="AD15" s="647">
        <v>120357</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1348817</v>
      </c>
      <c r="BH15" s="609"/>
      <c r="BI15" s="609"/>
      <c r="BJ15" s="609"/>
      <c r="BK15" s="609"/>
      <c r="BL15" s="609"/>
      <c r="BM15" s="609"/>
      <c r="BN15" s="610"/>
      <c r="BO15" s="646">
        <v>3.4</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12139200</v>
      </c>
      <c r="CS15" s="609"/>
      <c r="CT15" s="609"/>
      <c r="CU15" s="609"/>
      <c r="CV15" s="609"/>
      <c r="CW15" s="609"/>
      <c r="CX15" s="609"/>
      <c r="CY15" s="610"/>
      <c r="CZ15" s="646">
        <v>12.1</v>
      </c>
      <c r="DA15" s="646"/>
      <c r="DB15" s="646"/>
      <c r="DC15" s="646"/>
      <c r="DD15" s="614">
        <v>4132818</v>
      </c>
      <c r="DE15" s="609"/>
      <c r="DF15" s="609"/>
      <c r="DG15" s="609"/>
      <c r="DH15" s="609"/>
      <c r="DI15" s="609"/>
      <c r="DJ15" s="609"/>
      <c r="DK15" s="609"/>
      <c r="DL15" s="609"/>
      <c r="DM15" s="609"/>
      <c r="DN15" s="609"/>
      <c r="DO15" s="609"/>
      <c r="DP15" s="610"/>
      <c r="DQ15" s="614">
        <v>7486960</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612642</v>
      </c>
      <c r="S16" s="609"/>
      <c r="T16" s="609"/>
      <c r="U16" s="609"/>
      <c r="V16" s="609"/>
      <c r="W16" s="609"/>
      <c r="X16" s="609"/>
      <c r="Y16" s="610"/>
      <c r="Z16" s="646">
        <v>0.6</v>
      </c>
      <c r="AA16" s="646"/>
      <c r="AB16" s="646"/>
      <c r="AC16" s="646"/>
      <c r="AD16" s="647">
        <v>612642</v>
      </c>
      <c r="AE16" s="647"/>
      <c r="AF16" s="647"/>
      <c r="AG16" s="647"/>
      <c r="AH16" s="647"/>
      <c r="AI16" s="647"/>
      <c r="AJ16" s="647"/>
      <c r="AK16" s="647"/>
      <c r="AL16" s="611">
        <v>1.2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1474067</v>
      </c>
      <c r="CS16" s="609"/>
      <c r="CT16" s="609"/>
      <c r="CU16" s="609"/>
      <c r="CV16" s="609"/>
      <c r="CW16" s="609"/>
      <c r="CX16" s="609"/>
      <c r="CY16" s="610"/>
      <c r="CZ16" s="646">
        <v>1.5</v>
      </c>
      <c r="DA16" s="646"/>
      <c r="DB16" s="646"/>
      <c r="DC16" s="646"/>
      <c r="DD16" s="614" t="s">
        <v>122</v>
      </c>
      <c r="DE16" s="609"/>
      <c r="DF16" s="609"/>
      <c r="DG16" s="609"/>
      <c r="DH16" s="609"/>
      <c r="DI16" s="609"/>
      <c r="DJ16" s="609"/>
      <c r="DK16" s="609"/>
      <c r="DL16" s="609"/>
      <c r="DM16" s="609"/>
      <c r="DN16" s="609"/>
      <c r="DO16" s="609"/>
      <c r="DP16" s="610"/>
      <c r="DQ16" s="614">
        <v>207521</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1178818</v>
      </c>
      <c r="S17" s="609"/>
      <c r="T17" s="609"/>
      <c r="U17" s="609"/>
      <c r="V17" s="609"/>
      <c r="W17" s="609"/>
      <c r="X17" s="609"/>
      <c r="Y17" s="610"/>
      <c r="Z17" s="646">
        <v>1.2</v>
      </c>
      <c r="AA17" s="646"/>
      <c r="AB17" s="646"/>
      <c r="AC17" s="646"/>
      <c r="AD17" s="647">
        <v>1178818</v>
      </c>
      <c r="AE17" s="647"/>
      <c r="AF17" s="647"/>
      <c r="AG17" s="647"/>
      <c r="AH17" s="647"/>
      <c r="AI17" s="647"/>
      <c r="AJ17" s="647"/>
      <c r="AK17" s="647"/>
      <c r="AL17" s="611">
        <v>2.2999999999999998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8910543</v>
      </c>
      <c r="CS17" s="609"/>
      <c r="CT17" s="609"/>
      <c r="CU17" s="609"/>
      <c r="CV17" s="609"/>
      <c r="CW17" s="609"/>
      <c r="CX17" s="609"/>
      <c r="CY17" s="610"/>
      <c r="CZ17" s="646">
        <v>8.9</v>
      </c>
      <c r="DA17" s="646"/>
      <c r="DB17" s="646"/>
      <c r="DC17" s="646"/>
      <c r="DD17" s="614" t="s">
        <v>122</v>
      </c>
      <c r="DE17" s="609"/>
      <c r="DF17" s="609"/>
      <c r="DG17" s="609"/>
      <c r="DH17" s="609"/>
      <c r="DI17" s="609"/>
      <c r="DJ17" s="609"/>
      <c r="DK17" s="609"/>
      <c r="DL17" s="609"/>
      <c r="DM17" s="609"/>
      <c r="DN17" s="609"/>
      <c r="DO17" s="609"/>
      <c r="DP17" s="610"/>
      <c r="DQ17" s="614">
        <v>8908855</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256560</v>
      </c>
      <c r="S18" s="609"/>
      <c r="T18" s="609"/>
      <c r="U18" s="609"/>
      <c r="V18" s="609"/>
      <c r="W18" s="609"/>
      <c r="X18" s="609"/>
      <c r="Y18" s="610"/>
      <c r="Z18" s="646">
        <v>0.3</v>
      </c>
      <c r="AA18" s="646"/>
      <c r="AB18" s="646"/>
      <c r="AC18" s="646"/>
      <c r="AD18" s="647">
        <v>256560</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885151</v>
      </c>
      <c r="S19" s="609"/>
      <c r="T19" s="609"/>
      <c r="U19" s="609"/>
      <c r="V19" s="609"/>
      <c r="W19" s="609"/>
      <c r="X19" s="609"/>
      <c r="Y19" s="610"/>
      <c r="Z19" s="646">
        <v>0.9</v>
      </c>
      <c r="AA19" s="646"/>
      <c r="AB19" s="646"/>
      <c r="AC19" s="646"/>
      <c r="AD19" s="647">
        <v>885151</v>
      </c>
      <c r="AE19" s="647"/>
      <c r="AF19" s="647"/>
      <c r="AG19" s="647"/>
      <c r="AH19" s="647"/>
      <c r="AI19" s="647"/>
      <c r="AJ19" s="647"/>
      <c r="AK19" s="647"/>
      <c r="AL19" s="611">
        <v>1.7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1735331</v>
      </c>
      <c r="BH19" s="609"/>
      <c r="BI19" s="609"/>
      <c r="BJ19" s="609"/>
      <c r="BK19" s="609"/>
      <c r="BL19" s="609"/>
      <c r="BM19" s="609"/>
      <c r="BN19" s="610"/>
      <c r="BO19" s="646">
        <v>4.4000000000000004</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37107</v>
      </c>
      <c r="S20" s="609"/>
      <c r="T20" s="609"/>
      <c r="U20" s="609"/>
      <c r="V20" s="609"/>
      <c r="W20" s="609"/>
      <c r="X20" s="609"/>
      <c r="Y20" s="610"/>
      <c r="Z20" s="646">
        <v>0</v>
      </c>
      <c r="AA20" s="646"/>
      <c r="AB20" s="646"/>
      <c r="AC20" s="646"/>
      <c r="AD20" s="647">
        <v>37107</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1735331</v>
      </c>
      <c r="BH20" s="609"/>
      <c r="BI20" s="609"/>
      <c r="BJ20" s="609"/>
      <c r="BK20" s="609"/>
      <c r="BL20" s="609"/>
      <c r="BM20" s="609"/>
      <c r="BN20" s="610"/>
      <c r="BO20" s="646">
        <v>4.4000000000000004</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100223797</v>
      </c>
      <c r="CS20" s="609"/>
      <c r="CT20" s="609"/>
      <c r="CU20" s="609"/>
      <c r="CV20" s="609"/>
      <c r="CW20" s="609"/>
      <c r="CX20" s="609"/>
      <c r="CY20" s="610"/>
      <c r="CZ20" s="646">
        <v>100</v>
      </c>
      <c r="DA20" s="646"/>
      <c r="DB20" s="646"/>
      <c r="DC20" s="646"/>
      <c r="DD20" s="614">
        <v>14827275</v>
      </c>
      <c r="DE20" s="609"/>
      <c r="DF20" s="609"/>
      <c r="DG20" s="609"/>
      <c r="DH20" s="609"/>
      <c r="DI20" s="609"/>
      <c r="DJ20" s="609"/>
      <c r="DK20" s="609"/>
      <c r="DL20" s="609"/>
      <c r="DM20" s="609"/>
      <c r="DN20" s="609"/>
      <c r="DO20" s="609"/>
      <c r="DP20" s="610"/>
      <c r="DQ20" s="614">
        <v>58985644</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7162446</v>
      </c>
      <c r="S21" s="609"/>
      <c r="T21" s="609"/>
      <c r="U21" s="609"/>
      <c r="V21" s="609"/>
      <c r="W21" s="609"/>
      <c r="X21" s="609"/>
      <c r="Y21" s="610"/>
      <c r="Z21" s="646">
        <v>7</v>
      </c>
      <c r="AA21" s="646"/>
      <c r="AB21" s="646"/>
      <c r="AC21" s="646"/>
      <c r="AD21" s="647">
        <v>5484117</v>
      </c>
      <c r="AE21" s="647"/>
      <c r="AF21" s="647"/>
      <c r="AG21" s="647"/>
      <c r="AH21" s="647"/>
      <c r="AI21" s="647"/>
      <c r="AJ21" s="647"/>
      <c r="AK21" s="647"/>
      <c r="AL21" s="611">
        <v>10.6</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2650</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5484117</v>
      </c>
      <c r="S22" s="609"/>
      <c r="T22" s="609"/>
      <c r="U22" s="609"/>
      <c r="V22" s="609"/>
      <c r="W22" s="609"/>
      <c r="X22" s="609"/>
      <c r="Y22" s="610"/>
      <c r="Z22" s="646">
        <v>5.4</v>
      </c>
      <c r="AA22" s="646"/>
      <c r="AB22" s="646"/>
      <c r="AC22" s="646"/>
      <c r="AD22" s="647">
        <v>5484117</v>
      </c>
      <c r="AE22" s="647"/>
      <c r="AF22" s="647"/>
      <c r="AG22" s="647"/>
      <c r="AH22" s="647"/>
      <c r="AI22" s="647"/>
      <c r="AJ22" s="647"/>
      <c r="AK22" s="647"/>
      <c r="AL22" s="611">
        <v>10.6</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1678329</v>
      </c>
      <c r="S23" s="609"/>
      <c r="T23" s="609"/>
      <c r="U23" s="609"/>
      <c r="V23" s="609"/>
      <c r="W23" s="609"/>
      <c r="X23" s="609"/>
      <c r="Y23" s="610"/>
      <c r="Z23" s="646">
        <v>1.6</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1732681</v>
      </c>
      <c r="BH23" s="609"/>
      <c r="BI23" s="609"/>
      <c r="BJ23" s="609"/>
      <c r="BK23" s="609"/>
      <c r="BL23" s="609"/>
      <c r="BM23" s="609"/>
      <c r="BN23" s="610"/>
      <c r="BO23" s="646">
        <v>4.4000000000000004</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49948680</v>
      </c>
      <c r="CS24" s="664"/>
      <c r="CT24" s="664"/>
      <c r="CU24" s="664"/>
      <c r="CV24" s="664"/>
      <c r="CW24" s="664"/>
      <c r="CX24" s="664"/>
      <c r="CY24" s="689"/>
      <c r="CZ24" s="690">
        <v>49.8</v>
      </c>
      <c r="DA24" s="672"/>
      <c r="DB24" s="672"/>
      <c r="DC24" s="692"/>
      <c r="DD24" s="688">
        <v>31667080</v>
      </c>
      <c r="DE24" s="664"/>
      <c r="DF24" s="664"/>
      <c r="DG24" s="664"/>
      <c r="DH24" s="664"/>
      <c r="DI24" s="664"/>
      <c r="DJ24" s="664"/>
      <c r="DK24" s="689"/>
      <c r="DL24" s="688">
        <v>28986731</v>
      </c>
      <c r="DM24" s="664"/>
      <c r="DN24" s="664"/>
      <c r="DO24" s="664"/>
      <c r="DP24" s="664"/>
      <c r="DQ24" s="664"/>
      <c r="DR24" s="664"/>
      <c r="DS24" s="664"/>
      <c r="DT24" s="664"/>
      <c r="DU24" s="664"/>
      <c r="DV24" s="689"/>
      <c r="DW24" s="690">
        <v>55.9</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54854081</v>
      </c>
      <c r="S25" s="609"/>
      <c r="T25" s="609"/>
      <c r="U25" s="609"/>
      <c r="V25" s="609"/>
      <c r="W25" s="609"/>
      <c r="X25" s="609"/>
      <c r="Y25" s="610"/>
      <c r="Z25" s="646">
        <v>53.7</v>
      </c>
      <c r="AA25" s="646"/>
      <c r="AB25" s="646"/>
      <c r="AC25" s="646"/>
      <c r="AD25" s="647">
        <v>51443071</v>
      </c>
      <c r="AE25" s="647"/>
      <c r="AF25" s="647"/>
      <c r="AG25" s="647"/>
      <c r="AH25" s="647"/>
      <c r="AI25" s="647"/>
      <c r="AJ25" s="647"/>
      <c r="AK25" s="647"/>
      <c r="AL25" s="611">
        <v>99.6</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17023132</v>
      </c>
      <c r="CS25" s="621"/>
      <c r="CT25" s="621"/>
      <c r="CU25" s="621"/>
      <c r="CV25" s="621"/>
      <c r="CW25" s="621"/>
      <c r="CX25" s="621"/>
      <c r="CY25" s="622"/>
      <c r="CZ25" s="611">
        <v>17</v>
      </c>
      <c r="DA25" s="623"/>
      <c r="DB25" s="623"/>
      <c r="DC25" s="624"/>
      <c r="DD25" s="614">
        <v>14206688</v>
      </c>
      <c r="DE25" s="621"/>
      <c r="DF25" s="621"/>
      <c r="DG25" s="621"/>
      <c r="DH25" s="621"/>
      <c r="DI25" s="621"/>
      <c r="DJ25" s="621"/>
      <c r="DK25" s="622"/>
      <c r="DL25" s="614">
        <v>14162155</v>
      </c>
      <c r="DM25" s="621"/>
      <c r="DN25" s="621"/>
      <c r="DO25" s="621"/>
      <c r="DP25" s="621"/>
      <c r="DQ25" s="621"/>
      <c r="DR25" s="621"/>
      <c r="DS25" s="621"/>
      <c r="DT25" s="621"/>
      <c r="DU25" s="621"/>
      <c r="DV25" s="622"/>
      <c r="DW25" s="611">
        <v>27.3</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17494</v>
      </c>
      <c r="S26" s="609"/>
      <c r="T26" s="609"/>
      <c r="U26" s="609"/>
      <c r="V26" s="609"/>
      <c r="W26" s="609"/>
      <c r="X26" s="609"/>
      <c r="Y26" s="610"/>
      <c r="Z26" s="646">
        <v>0</v>
      </c>
      <c r="AA26" s="646"/>
      <c r="AB26" s="646"/>
      <c r="AC26" s="646"/>
      <c r="AD26" s="647">
        <v>17494</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10682437</v>
      </c>
      <c r="CS26" s="609"/>
      <c r="CT26" s="609"/>
      <c r="CU26" s="609"/>
      <c r="CV26" s="609"/>
      <c r="CW26" s="609"/>
      <c r="CX26" s="609"/>
      <c r="CY26" s="610"/>
      <c r="CZ26" s="611">
        <v>10.7</v>
      </c>
      <c r="DA26" s="623"/>
      <c r="DB26" s="623"/>
      <c r="DC26" s="624"/>
      <c r="DD26" s="614">
        <v>8861774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1529049</v>
      </c>
      <c r="S27" s="609"/>
      <c r="T27" s="609"/>
      <c r="U27" s="609"/>
      <c r="V27" s="609"/>
      <c r="W27" s="609"/>
      <c r="X27" s="609"/>
      <c r="Y27" s="610"/>
      <c r="Z27" s="646">
        <v>1.5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39146055</v>
      </c>
      <c r="BH27" s="609"/>
      <c r="BI27" s="609"/>
      <c r="BJ27" s="609"/>
      <c r="BK27" s="609"/>
      <c r="BL27" s="609"/>
      <c r="BM27" s="609"/>
      <c r="BN27" s="610"/>
      <c r="BO27" s="646">
        <v>100</v>
      </c>
      <c r="BP27" s="646"/>
      <c r="BQ27" s="646"/>
      <c r="BR27" s="646"/>
      <c r="BS27" s="647">
        <v>642384</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24015005</v>
      </c>
      <c r="CS27" s="621"/>
      <c r="CT27" s="621"/>
      <c r="CU27" s="621"/>
      <c r="CV27" s="621"/>
      <c r="CW27" s="621"/>
      <c r="CX27" s="621"/>
      <c r="CY27" s="622"/>
      <c r="CZ27" s="611">
        <v>24</v>
      </c>
      <c r="DA27" s="623"/>
      <c r="DB27" s="623"/>
      <c r="DC27" s="624"/>
      <c r="DD27" s="614">
        <v>8551537</v>
      </c>
      <c r="DE27" s="621"/>
      <c r="DF27" s="621"/>
      <c r="DG27" s="621"/>
      <c r="DH27" s="621"/>
      <c r="DI27" s="621"/>
      <c r="DJ27" s="621"/>
      <c r="DK27" s="622"/>
      <c r="DL27" s="614">
        <v>5915721</v>
      </c>
      <c r="DM27" s="621"/>
      <c r="DN27" s="621"/>
      <c r="DO27" s="621"/>
      <c r="DP27" s="621"/>
      <c r="DQ27" s="621"/>
      <c r="DR27" s="621"/>
      <c r="DS27" s="621"/>
      <c r="DT27" s="621"/>
      <c r="DU27" s="621"/>
      <c r="DV27" s="622"/>
      <c r="DW27" s="611">
        <v>11.4</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775538</v>
      </c>
      <c r="S28" s="609"/>
      <c r="T28" s="609"/>
      <c r="U28" s="609"/>
      <c r="V28" s="609"/>
      <c r="W28" s="609"/>
      <c r="X28" s="609"/>
      <c r="Y28" s="610"/>
      <c r="Z28" s="646">
        <v>0.8</v>
      </c>
      <c r="AA28" s="646"/>
      <c r="AB28" s="646"/>
      <c r="AC28" s="646"/>
      <c r="AD28" s="647">
        <v>51106</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8910543</v>
      </c>
      <c r="CS28" s="609"/>
      <c r="CT28" s="609"/>
      <c r="CU28" s="609"/>
      <c r="CV28" s="609"/>
      <c r="CW28" s="609"/>
      <c r="CX28" s="609"/>
      <c r="CY28" s="610"/>
      <c r="CZ28" s="611">
        <v>8.9</v>
      </c>
      <c r="DA28" s="623"/>
      <c r="DB28" s="623"/>
      <c r="DC28" s="624"/>
      <c r="DD28" s="614">
        <v>8908855</v>
      </c>
      <c r="DE28" s="609"/>
      <c r="DF28" s="609"/>
      <c r="DG28" s="609"/>
      <c r="DH28" s="609"/>
      <c r="DI28" s="609"/>
      <c r="DJ28" s="609"/>
      <c r="DK28" s="610"/>
      <c r="DL28" s="614">
        <v>8908855</v>
      </c>
      <c r="DM28" s="609"/>
      <c r="DN28" s="609"/>
      <c r="DO28" s="609"/>
      <c r="DP28" s="609"/>
      <c r="DQ28" s="609"/>
      <c r="DR28" s="609"/>
      <c r="DS28" s="609"/>
      <c r="DT28" s="609"/>
      <c r="DU28" s="609"/>
      <c r="DV28" s="610"/>
      <c r="DW28" s="611">
        <v>17.2</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720195</v>
      </c>
      <c r="S29" s="609"/>
      <c r="T29" s="609"/>
      <c r="U29" s="609"/>
      <c r="V29" s="609"/>
      <c r="W29" s="609"/>
      <c r="X29" s="609"/>
      <c r="Y29" s="610"/>
      <c r="Z29" s="646">
        <v>0.7</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8886220</v>
      </c>
      <c r="CS29" s="621"/>
      <c r="CT29" s="621"/>
      <c r="CU29" s="621"/>
      <c r="CV29" s="621"/>
      <c r="CW29" s="621"/>
      <c r="CX29" s="621"/>
      <c r="CY29" s="622"/>
      <c r="CZ29" s="611">
        <v>8.9</v>
      </c>
      <c r="DA29" s="623"/>
      <c r="DB29" s="623"/>
      <c r="DC29" s="624"/>
      <c r="DD29" s="614">
        <v>8884532</v>
      </c>
      <c r="DE29" s="621"/>
      <c r="DF29" s="621"/>
      <c r="DG29" s="621"/>
      <c r="DH29" s="621"/>
      <c r="DI29" s="621"/>
      <c r="DJ29" s="621"/>
      <c r="DK29" s="622"/>
      <c r="DL29" s="614">
        <v>8884532</v>
      </c>
      <c r="DM29" s="621"/>
      <c r="DN29" s="621"/>
      <c r="DO29" s="621"/>
      <c r="DP29" s="621"/>
      <c r="DQ29" s="621"/>
      <c r="DR29" s="621"/>
      <c r="DS29" s="621"/>
      <c r="DT29" s="621"/>
      <c r="DU29" s="621"/>
      <c r="DV29" s="622"/>
      <c r="DW29" s="611">
        <v>17.100000000000001</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18864154</v>
      </c>
      <c r="S30" s="609"/>
      <c r="T30" s="609"/>
      <c r="U30" s="609"/>
      <c r="V30" s="609"/>
      <c r="W30" s="609"/>
      <c r="X30" s="609"/>
      <c r="Y30" s="610"/>
      <c r="Z30" s="646">
        <v>18.5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8593211</v>
      </c>
      <c r="CS30" s="609"/>
      <c r="CT30" s="609"/>
      <c r="CU30" s="609"/>
      <c r="CV30" s="609"/>
      <c r="CW30" s="609"/>
      <c r="CX30" s="609"/>
      <c r="CY30" s="610"/>
      <c r="CZ30" s="611">
        <v>8.6</v>
      </c>
      <c r="DA30" s="623"/>
      <c r="DB30" s="623"/>
      <c r="DC30" s="624"/>
      <c r="DD30" s="614">
        <v>8591542</v>
      </c>
      <c r="DE30" s="609"/>
      <c r="DF30" s="609"/>
      <c r="DG30" s="609"/>
      <c r="DH30" s="609"/>
      <c r="DI30" s="609"/>
      <c r="DJ30" s="609"/>
      <c r="DK30" s="610"/>
      <c r="DL30" s="614">
        <v>8591542</v>
      </c>
      <c r="DM30" s="609"/>
      <c r="DN30" s="609"/>
      <c r="DO30" s="609"/>
      <c r="DP30" s="609"/>
      <c r="DQ30" s="609"/>
      <c r="DR30" s="609"/>
      <c r="DS30" s="609"/>
      <c r="DT30" s="609"/>
      <c r="DU30" s="609"/>
      <c r="DV30" s="610"/>
      <c r="DW30" s="611">
        <v>16.600000000000001</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129998</v>
      </c>
      <c r="S31" s="609"/>
      <c r="T31" s="609"/>
      <c r="U31" s="609"/>
      <c r="V31" s="609"/>
      <c r="W31" s="609"/>
      <c r="X31" s="609"/>
      <c r="Y31" s="610"/>
      <c r="Z31" s="646">
        <v>0.1</v>
      </c>
      <c r="AA31" s="646"/>
      <c r="AB31" s="646"/>
      <c r="AC31" s="646"/>
      <c r="AD31" s="647">
        <v>129998</v>
      </c>
      <c r="AE31" s="647"/>
      <c r="AF31" s="647"/>
      <c r="AG31" s="647"/>
      <c r="AH31" s="647"/>
      <c r="AI31" s="647"/>
      <c r="AJ31" s="647"/>
      <c r="AK31" s="647"/>
      <c r="AL31" s="611">
        <v>0.3</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99.6</v>
      </c>
      <c r="BH31" s="671"/>
      <c r="BI31" s="671"/>
      <c r="BJ31" s="671"/>
      <c r="BK31" s="671"/>
      <c r="BL31" s="671"/>
      <c r="BM31" s="672">
        <v>98.5</v>
      </c>
      <c r="BN31" s="671"/>
      <c r="BO31" s="671"/>
      <c r="BP31" s="671"/>
      <c r="BQ31" s="673"/>
      <c r="BR31" s="670">
        <v>99.5</v>
      </c>
      <c r="BS31" s="671"/>
      <c r="BT31" s="671"/>
      <c r="BU31" s="671"/>
      <c r="BV31" s="671"/>
      <c r="BW31" s="671"/>
      <c r="BX31" s="672">
        <v>98.2</v>
      </c>
      <c r="BY31" s="671"/>
      <c r="BZ31" s="671"/>
      <c r="CA31" s="671"/>
      <c r="CB31" s="673"/>
      <c r="CD31" s="629"/>
      <c r="CE31" s="630"/>
      <c r="CF31" s="605" t="s">
        <v>300</v>
      </c>
      <c r="CG31" s="606"/>
      <c r="CH31" s="606"/>
      <c r="CI31" s="606"/>
      <c r="CJ31" s="606"/>
      <c r="CK31" s="606"/>
      <c r="CL31" s="606"/>
      <c r="CM31" s="606"/>
      <c r="CN31" s="606"/>
      <c r="CO31" s="606"/>
      <c r="CP31" s="606"/>
      <c r="CQ31" s="607"/>
      <c r="CR31" s="608">
        <v>293009</v>
      </c>
      <c r="CS31" s="621"/>
      <c r="CT31" s="621"/>
      <c r="CU31" s="621"/>
      <c r="CV31" s="621"/>
      <c r="CW31" s="621"/>
      <c r="CX31" s="621"/>
      <c r="CY31" s="622"/>
      <c r="CZ31" s="611">
        <v>0.3</v>
      </c>
      <c r="DA31" s="623"/>
      <c r="DB31" s="623"/>
      <c r="DC31" s="624"/>
      <c r="DD31" s="614">
        <v>292990</v>
      </c>
      <c r="DE31" s="621"/>
      <c r="DF31" s="621"/>
      <c r="DG31" s="621"/>
      <c r="DH31" s="621"/>
      <c r="DI31" s="621"/>
      <c r="DJ31" s="621"/>
      <c r="DK31" s="622"/>
      <c r="DL31" s="614">
        <v>292990</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7598879</v>
      </c>
      <c r="S32" s="609"/>
      <c r="T32" s="609"/>
      <c r="U32" s="609"/>
      <c r="V32" s="609"/>
      <c r="W32" s="609"/>
      <c r="X32" s="609"/>
      <c r="Y32" s="610"/>
      <c r="Z32" s="646">
        <v>7.4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99.4</v>
      </c>
      <c r="BH32" s="621"/>
      <c r="BI32" s="621"/>
      <c r="BJ32" s="621"/>
      <c r="BK32" s="621"/>
      <c r="BL32" s="621"/>
      <c r="BM32" s="612">
        <v>97.8</v>
      </c>
      <c r="BN32" s="621"/>
      <c r="BO32" s="621"/>
      <c r="BP32" s="621"/>
      <c r="BQ32" s="644"/>
      <c r="BR32" s="674">
        <v>99.1</v>
      </c>
      <c r="BS32" s="621"/>
      <c r="BT32" s="621"/>
      <c r="BU32" s="621"/>
      <c r="BV32" s="621"/>
      <c r="BW32" s="621"/>
      <c r="BX32" s="612">
        <v>97.5</v>
      </c>
      <c r="BY32" s="621"/>
      <c r="BZ32" s="621"/>
      <c r="CA32" s="621"/>
      <c r="CB32" s="644"/>
      <c r="CD32" s="631"/>
      <c r="CE32" s="632"/>
      <c r="CF32" s="605" t="s">
        <v>304</v>
      </c>
      <c r="CG32" s="606"/>
      <c r="CH32" s="606"/>
      <c r="CI32" s="606"/>
      <c r="CJ32" s="606"/>
      <c r="CK32" s="606"/>
      <c r="CL32" s="606"/>
      <c r="CM32" s="606"/>
      <c r="CN32" s="606"/>
      <c r="CO32" s="606"/>
      <c r="CP32" s="606"/>
      <c r="CQ32" s="607"/>
      <c r="CR32" s="608">
        <v>24323</v>
      </c>
      <c r="CS32" s="609"/>
      <c r="CT32" s="609"/>
      <c r="CU32" s="609"/>
      <c r="CV32" s="609"/>
      <c r="CW32" s="609"/>
      <c r="CX32" s="609"/>
      <c r="CY32" s="610"/>
      <c r="CZ32" s="611">
        <v>0</v>
      </c>
      <c r="DA32" s="623"/>
      <c r="DB32" s="623"/>
      <c r="DC32" s="624"/>
      <c r="DD32" s="614">
        <v>24323</v>
      </c>
      <c r="DE32" s="609"/>
      <c r="DF32" s="609"/>
      <c r="DG32" s="609"/>
      <c r="DH32" s="609"/>
      <c r="DI32" s="609"/>
      <c r="DJ32" s="609"/>
      <c r="DK32" s="610"/>
      <c r="DL32" s="614">
        <v>24323</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243842</v>
      </c>
      <c r="S33" s="609"/>
      <c r="T33" s="609"/>
      <c r="U33" s="609"/>
      <c r="V33" s="609"/>
      <c r="W33" s="609"/>
      <c r="X33" s="609"/>
      <c r="Y33" s="610"/>
      <c r="Z33" s="646">
        <v>0.2</v>
      </c>
      <c r="AA33" s="646"/>
      <c r="AB33" s="646"/>
      <c r="AC33" s="646"/>
      <c r="AD33" s="647">
        <v>23889</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99.7</v>
      </c>
      <c r="BH33" s="593"/>
      <c r="BI33" s="593"/>
      <c r="BJ33" s="593"/>
      <c r="BK33" s="593"/>
      <c r="BL33" s="593"/>
      <c r="BM33" s="639">
        <v>99.1</v>
      </c>
      <c r="BN33" s="593"/>
      <c r="BO33" s="593"/>
      <c r="BP33" s="593"/>
      <c r="BQ33" s="656"/>
      <c r="BR33" s="669">
        <v>99.6</v>
      </c>
      <c r="BS33" s="593"/>
      <c r="BT33" s="593"/>
      <c r="BU33" s="593"/>
      <c r="BV33" s="593"/>
      <c r="BW33" s="593"/>
      <c r="BX33" s="639">
        <v>98.8</v>
      </c>
      <c r="BY33" s="593"/>
      <c r="BZ33" s="593"/>
      <c r="CA33" s="593"/>
      <c r="CB33" s="656"/>
      <c r="CD33" s="605" t="s">
        <v>307</v>
      </c>
      <c r="CE33" s="606"/>
      <c r="CF33" s="606"/>
      <c r="CG33" s="606"/>
      <c r="CH33" s="606"/>
      <c r="CI33" s="606"/>
      <c r="CJ33" s="606"/>
      <c r="CK33" s="606"/>
      <c r="CL33" s="606"/>
      <c r="CM33" s="606"/>
      <c r="CN33" s="606"/>
      <c r="CO33" s="606"/>
      <c r="CP33" s="606"/>
      <c r="CQ33" s="607"/>
      <c r="CR33" s="608">
        <v>33973775</v>
      </c>
      <c r="CS33" s="621"/>
      <c r="CT33" s="621"/>
      <c r="CU33" s="621"/>
      <c r="CV33" s="621"/>
      <c r="CW33" s="621"/>
      <c r="CX33" s="621"/>
      <c r="CY33" s="622"/>
      <c r="CZ33" s="611">
        <v>33.9</v>
      </c>
      <c r="DA33" s="623"/>
      <c r="DB33" s="623"/>
      <c r="DC33" s="624"/>
      <c r="DD33" s="614">
        <v>25148627</v>
      </c>
      <c r="DE33" s="621"/>
      <c r="DF33" s="621"/>
      <c r="DG33" s="621"/>
      <c r="DH33" s="621"/>
      <c r="DI33" s="621"/>
      <c r="DJ33" s="621"/>
      <c r="DK33" s="622"/>
      <c r="DL33" s="614">
        <v>19526352</v>
      </c>
      <c r="DM33" s="621"/>
      <c r="DN33" s="621"/>
      <c r="DO33" s="621"/>
      <c r="DP33" s="621"/>
      <c r="DQ33" s="621"/>
      <c r="DR33" s="621"/>
      <c r="DS33" s="621"/>
      <c r="DT33" s="621"/>
      <c r="DU33" s="621"/>
      <c r="DV33" s="622"/>
      <c r="DW33" s="611">
        <v>37.700000000000003</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695695</v>
      </c>
      <c r="S34" s="609"/>
      <c r="T34" s="609"/>
      <c r="U34" s="609"/>
      <c r="V34" s="609"/>
      <c r="W34" s="609"/>
      <c r="X34" s="609"/>
      <c r="Y34" s="610"/>
      <c r="Z34" s="646">
        <v>0.7</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13907175</v>
      </c>
      <c r="CS34" s="609"/>
      <c r="CT34" s="609"/>
      <c r="CU34" s="609"/>
      <c r="CV34" s="609"/>
      <c r="CW34" s="609"/>
      <c r="CX34" s="609"/>
      <c r="CY34" s="610"/>
      <c r="CZ34" s="611">
        <v>13.9</v>
      </c>
      <c r="DA34" s="623"/>
      <c r="DB34" s="623"/>
      <c r="DC34" s="624"/>
      <c r="DD34" s="614">
        <v>10992204</v>
      </c>
      <c r="DE34" s="609"/>
      <c r="DF34" s="609"/>
      <c r="DG34" s="609"/>
      <c r="DH34" s="609"/>
      <c r="DI34" s="609"/>
      <c r="DJ34" s="609"/>
      <c r="DK34" s="610"/>
      <c r="DL34" s="614">
        <v>9710743</v>
      </c>
      <c r="DM34" s="609"/>
      <c r="DN34" s="609"/>
      <c r="DO34" s="609"/>
      <c r="DP34" s="609"/>
      <c r="DQ34" s="609"/>
      <c r="DR34" s="609"/>
      <c r="DS34" s="609"/>
      <c r="DT34" s="609"/>
      <c r="DU34" s="609"/>
      <c r="DV34" s="610"/>
      <c r="DW34" s="611">
        <v>18.7</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3324111</v>
      </c>
      <c r="S35" s="609"/>
      <c r="T35" s="609"/>
      <c r="U35" s="609"/>
      <c r="V35" s="609"/>
      <c r="W35" s="609"/>
      <c r="X35" s="609"/>
      <c r="Y35" s="610"/>
      <c r="Z35" s="646">
        <v>3.3</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2447173</v>
      </c>
      <c r="CS35" s="621"/>
      <c r="CT35" s="621"/>
      <c r="CU35" s="621"/>
      <c r="CV35" s="621"/>
      <c r="CW35" s="621"/>
      <c r="CX35" s="621"/>
      <c r="CY35" s="622"/>
      <c r="CZ35" s="611">
        <v>2.4</v>
      </c>
      <c r="DA35" s="623"/>
      <c r="DB35" s="623"/>
      <c r="DC35" s="624"/>
      <c r="DD35" s="614">
        <v>1793307</v>
      </c>
      <c r="DE35" s="621"/>
      <c r="DF35" s="621"/>
      <c r="DG35" s="621"/>
      <c r="DH35" s="621"/>
      <c r="DI35" s="621"/>
      <c r="DJ35" s="621"/>
      <c r="DK35" s="622"/>
      <c r="DL35" s="614">
        <v>1790200</v>
      </c>
      <c r="DM35" s="621"/>
      <c r="DN35" s="621"/>
      <c r="DO35" s="621"/>
      <c r="DP35" s="621"/>
      <c r="DQ35" s="621"/>
      <c r="DR35" s="621"/>
      <c r="DS35" s="621"/>
      <c r="DT35" s="621"/>
      <c r="DU35" s="621"/>
      <c r="DV35" s="622"/>
      <c r="DW35" s="611">
        <v>3.5</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2462563</v>
      </c>
      <c r="S36" s="609"/>
      <c r="T36" s="609"/>
      <c r="U36" s="609"/>
      <c r="V36" s="609"/>
      <c r="W36" s="609"/>
      <c r="X36" s="609"/>
      <c r="Y36" s="610"/>
      <c r="Z36" s="646">
        <v>2.4</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7103902</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43317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8519978</v>
      </c>
      <c r="CS36" s="609"/>
      <c r="CT36" s="609"/>
      <c r="CU36" s="609"/>
      <c r="CV36" s="609"/>
      <c r="CW36" s="609"/>
      <c r="CX36" s="609"/>
      <c r="CY36" s="610"/>
      <c r="CZ36" s="611">
        <v>8.5</v>
      </c>
      <c r="DA36" s="623"/>
      <c r="DB36" s="623"/>
      <c r="DC36" s="624"/>
      <c r="DD36" s="614">
        <v>6739155</v>
      </c>
      <c r="DE36" s="609"/>
      <c r="DF36" s="609"/>
      <c r="DG36" s="609"/>
      <c r="DH36" s="609"/>
      <c r="DI36" s="609"/>
      <c r="DJ36" s="609"/>
      <c r="DK36" s="610"/>
      <c r="DL36" s="614">
        <v>3366856</v>
      </c>
      <c r="DM36" s="609"/>
      <c r="DN36" s="609"/>
      <c r="DO36" s="609"/>
      <c r="DP36" s="609"/>
      <c r="DQ36" s="609"/>
      <c r="DR36" s="609"/>
      <c r="DS36" s="609"/>
      <c r="DT36" s="609"/>
      <c r="DU36" s="609"/>
      <c r="DV36" s="610"/>
      <c r="DW36" s="611">
        <v>6.5</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2759532</v>
      </c>
      <c r="S37" s="609"/>
      <c r="T37" s="609"/>
      <c r="U37" s="609"/>
      <c r="V37" s="609"/>
      <c r="W37" s="609"/>
      <c r="X37" s="609"/>
      <c r="Y37" s="610"/>
      <c r="Z37" s="646">
        <v>2.7</v>
      </c>
      <c r="AA37" s="646"/>
      <c r="AB37" s="646"/>
      <c r="AC37" s="646"/>
      <c r="AD37" s="647">
        <v>7983</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523535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-81499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2485599</v>
      </c>
      <c r="CS37" s="621"/>
      <c r="CT37" s="621"/>
      <c r="CU37" s="621"/>
      <c r="CV37" s="621"/>
      <c r="CW37" s="621"/>
      <c r="CX37" s="621"/>
      <c r="CY37" s="622"/>
      <c r="CZ37" s="611">
        <v>2.5</v>
      </c>
      <c r="DA37" s="623"/>
      <c r="DB37" s="623"/>
      <c r="DC37" s="624"/>
      <c r="DD37" s="614">
        <v>1890032</v>
      </c>
      <c r="DE37" s="621"/>
      <c r="DF37" s="621"/>
      <c r="DG37" s="621"/>
      <c r="DH37" s="621"/>
      <c r="DI37" s="621"/>
      <c r="DJ37" s="621"/>
      <c r="DK37" s="622"/>
      <c r="DL37" s="614">
        <v>1667998</v>
      </c>
      <c r="DM37" s="621"/>
      <c r="DN37" s="621"/>
      <c r="DO37" s="621"/>
      <c r="DP37" s="621"/>
      <c r="DQ37" s="621"/>
      <c r="DR37" s="621"/>
      <c r="DS37" s="621"/>
      <c r="DT37" s="621"/>
      <c r="DU37" s="621"/>
      <c r="DV37" s="622"/>
      <c r="DW37" s="611">
        <v>3.2</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8245000</v>
      </c>
      <c r="S38" s="609"/>
      <c r="T38" s="609"/>
      <c r="U38" s="609"/>
      <c r="V38" s="609"/>
      <c r="W38" s="609"/>
      <c r="X38" s="609"/>
      <c r="Y38" s="610"/>
      <c r="Z38" s="646">
        <v>8.1</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505924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20447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6053889</v>
      </c>
      <c r="CS38" s="609"/>
      <c r="CT38" s="609"/>
      <c r="CU38" s="609"/>
      <c r="CV38" s="609"/>
      <c r="CW38" s="609"/>
      <c r="CX38" s="609"/>
      <c r="CY38" s="610"/>
      <c r="CZ38" s="611">
        <v>6</v>
      </c>
      <c r="DA38" s="623"/>
      <c r="DB38" s="623"/>
      <c r="DC38" s="624"/>
      <c r="DD38" s="614">
        <v>4878957</v>
      </c>
      <c r="DE38" s="609"/>
      <c r="DF38" s="609"/>
      <c r="DG38" s="609"/>
      <c r="DH38" s="609"/>
      <c r="DI38" s="609"/>
      <c r="DJ38" s="609"/>
      <c r="DK38" s="610"/>
      <c r="DL38" s="614">
        <v>4658553</v>
      </c>
      <c r="DM38" s="609"/>
      <c r="DN38" s="609"/>
      <c r="DO38" s="609"/>
      <c r="DP38" s="609"/>
      <c r="DQ38" s="609"/>
      <c r="DR38" s="609"/>
      <c r="DS38" s="609"/>
      <c r="DT38" s="609"/>
      <c r="DU38" s="609"/>
      <c r="DV38" s="610"/>
      <c r="DW38" s="611">
        <v>9</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24145</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28929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1272321</v>
      </c>
      <c r="CS39" s="621"/>
      <c r="CT39" s="621"/>
      <c r="CU39" s="621"/>
      <c r="CV39" s="621"/>
      <c r="CW39" s="621"/>
      <c r="CX39" s="621"/>
      <c r="CY39" s="622"/>
      <c r="CZ39" s="611">
        <v>1.3</v>
      </c>
      <c r="DA39" s="623"/>
      <c r="DB39" s="623"/>
      <c r="DC39" s="624"/>
      <c r="DD39" s="614">
        <v>681278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169100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1773239</v>
      </c>
      <c r="CS40" s="609"/>
      <c r="CT40" s="609"/>
      <c r="CU40" s="609"/>
      <c r="CV40" s="609"/>
      <c r="CW40" s="609"/>
      <c r="CX40" s="609"/>
      <c r="CY40" s="610"/>
      <c r="CZ40" s="611">
        <v>1.8</v>
      </c>
      <c r="DA40" s="623"/>
      <c r="DB40" s="623"/>
      <c r="DC40" s="624"/>
      <c r="DD40" s="614">
        <v>63726</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102220131</v>
      </c>
      <c r="S41" s="633"/>
      <c r="T41" s="633"/>
      <c r="U41" s="633"/>
      <c r="V41" s="633"/>
      <c r="W41" s="633"/>
      <c r="X41" s="633"/>
      <c r="Y41" s="636"/>
      <c r="Z41" s="637">
        <v>100</v>
      </c>
      <c r="AA41" s="637"/>
      <c r="AB41" s="637"/>
      <c r="AC41" s="637"/>
      <c r="AD41" s="638">
        <v>51673541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1356988</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327</v>
      </c>
      <c r="AR42" s="654"/>
      <c r="AS42" s="654"/>
      <c r="AT42" s="654"/>
      <c r="AU42" s="654"/>
      <c r="AV42" s="654"/>
      <c r="AW42" s="654"/>
      <c r="AX42" s="654"/>
      <c r="AY42" s="655"/>
      <c r="AZ42" s="592">
        <v>4693310</v>
      </c>
      <c r="BA42" s="633"/>
      <c r="BB42" s="633"/>
      <c r="BC42" s="633"/>
      <c r="BD42" s="593"/>
      <c r="BE42" s="593"/>
      <c r="BF42" s="656"/>
      <c r="BG42" s="651"/>
      <c r="BH42" s="652"/>
      <c r="BI42" s="652"/>
      <c r="BJ42" s="652"/>
      <c r="BK42" s="652"/>
      <c r="BL42" s="206"/>
      <c r="BM42" s="590" t="s">
        <v>339</v>
      </c>
      <c r="BN42" s="590"/>
      <c r="BO42" s="590"/>
      <c r="BP42" s="590"/>
      <c r="BQ42" s="590"/>
      <c r="BR42" s="590"/>
      <c r="BS42" s="590"/>
      <c r="BT42" s="590"/>
      <c r="BU42" s="591"/>
      <c r="BV42" s="592">
        <v>368</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16301342</v>
      </c>
      <c r="CS42" s="621"/>
      <c r="CT42" s="621"/>
      <c r="CU42" s="621"/>
      <c r="CV42" s="621"/>
      <c r="CW42" s="621"/>
      <c r="CX42" s="621"/>
      <c r="CY42" s="622"/>
      <c r="CZ42" s="611">
        <v>16.3</v>
      </c>
      <c r="DA42" s="623"/>
      <c r="DB42" s="623"/>
      <c r="DC42" s="624"/>
      <c r="DD42" s="614">
        <v>2169937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341</v>
      </c>
      <c r="CD43" s="605" t="s">
        <v>342</v>
      </c>
      <c r="CE43" s="606"/>
      <c r="CF43" s="606"/>
      <c r="CG43" s="606"/>
      <c r="CH43" s="606"/>
      <c r="CI43" s="606"/>
      <c r="CJ43" s="606"/>
      <c r="CK43" s="606"/>
      <c r="CL43" s="606"/>
      <c r="CM43" s="606"/>
      <c r="CN43" s="606"/>
      <c r="CO43" s="606"/>
      <c r="CP43" s="606"/>
      <c r="CQ43" s="607"/>
      <c r="CR43" s="608">
        <v>222673</v>
      </c>
      <c r="CS43" s="621"/>
      <c r="CT43" s="621"/>
      <c r="CU43" s="621"/>
      <c r="CV43" s="621"/>
      <c r="CW43" s="621"/>
      <c r="CX43" s="621"/>
      <c r="CY43" s="622"/>
      <c r="CZ43" s="611">
        <v>0.2</v>
      </c>
      <c r="DA43" s="623"/>
      <c r="DB43" s="623"/>
      <c r="DC43" s="624"/>
      <c r="DD43" s="614">
        <v>222673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344</v>
      </c>
      <c r="CG44" s="606"/>
      <c r="CH44" s="606"/>
      <c r="CI44" s="606"/>
      <c r="CJ44" s="606"/>
      <c r="CK44" s="606"/>
      <c r="CL44" s="606"/>
      <c r="CM44" s="606"/>
      <c r="CN44" s="606"/>
      <c r="CO44" s="606"/>
      <c r="CP44" s="606"/>
      <c r="CQ44" s="607"/>
      <c r="CR44" s="608">
        <v>14827275</v>
      </c>
      <c r="CS44" s="609"/>
      <c r="CT44" s="609"/>
      <c r="CU44" s="609"/>
      <c r="CV44" s="609"/>
      <c r="CW44" s="609"/>
      <c r="CX44" s="609"/>
      <c r="CY44" s="610"/>
      <c r="CZ44" s="611">
        <v>14.8</v>
      </c>
      <c r="DA44" s="612"/>
      <c r="DB44" s="612"/>
      <c r="DC44" s="613"/>
      <c r="DD44" s="614">
        <v>1962416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8584889</v>
      </c>
      <c r="CS45" s="621"/>
      <c r="CT45" s="621"/>
      <c r="CU45" s="621"/>
      <c r="CV45" s="621"/>
      <c r="CW45" s="621"/>
      <c r="CX45" s="621"/>
      <c r="CY45" s="622"/>
      <c r="CZ45" s="611">
        <v>8.6</v>
      </c>
      <c r="DA45" s="623"/>
      <c r="DB45" s="623"/>
      <c r="DC45" s="624"/>
      <c r="DD45" s="614">
        <v>301118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347</v>
      </c>
      <c r="CG46" s="606"/>
      <c r="CH46" s="606"/>
      <c r="CI46" s="606"/>
      <c r="CJ46" s="606"/>
      <c r="CK46" s="606"/>
      <c r="CL46" s="606"/>
      <c r="CM46" s="606"/>
      <c r="CN46" s="606"/>
      <c r="CO46" s="606"/>
      <c r="CP46" s="606"/>
      <c r="CQ46" s="607"/>
      <c r="CR46" s="608">
        <v>6100942</v>
      </c>
      <c r="CS46" s="609"/>
      <c r="CT46" s="609"/>
      <c r="CU46" s="609"/>
      <c r="CV46" s="609"/>
      <c r="CW46" s="609"/>
      <c r="CX46" s="609"/>
      <c r="CY46" s="610"/>
      <c r="CZ46" s="611">
        <v>6.1</v>
      </c>
      <c r="DA46" s="612"/>
      <c r="DB46" s="612"/>
      <c r="DC46" s="613"/>
      <c r="DD46" s="614">
        <v>1630322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348</v>
      </c>
      <c r="CG47" s="606"/>
      <c r="CH47" s="606"/>
      <c r="CI47" s="606"/>
      <c r="CJ47" s="606"/>
      <c r="CK47" s="606"/>
      <c r="CL47" s="606"/>
      <c r="CM47" s="606"/>
      <c r="CN47" s="606"/>
      <c r="CO47" s="606"/>
      <c r="CP47" s="606"/>
      <c r="CQ47" s="607"/>
      <c r="CR47" s="608">
        <v>1474067</v>
      </c>
      <c r="CS47" s="621"/>
      <c r="CT47" s="621"/>
      <c r="CU47" s="621"/>
      <c r="CV47" s="621"/>
      <c r="CW47" s="621"/>
      <c r="CX47" s="621"/>
      <c r="CY47" s="622"/>
      <c r="CZ47" s="611">
        <v>1.5</v>
      </c>
      <c r="DA47" s="623"/>
      <c r="DB47" s="623"/>
      <c r="DC47" s="624"/>
      <c r="DD47" s="614">
        <v>207521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350</v>
      </c>
      <c r="CE49" s="590"/>
      <c r="CF49" s="590"/>
      <c r="CG49" s="590"/>
      <c r="CH49" s="590"/>
      <c r="CI49" s="590"/>
      <c r="CJ49" s="590"/>
      <c r="CK49" s="590"/>
      <c r="CL49" s="590"/>
      <c r="CM49" s="590"/>
      <c r="CN49" s="590"/>
      <c r="CO49" s="590"/>
      <c r="CP49" s="590"/>
      <c r="CQ49" s="591"/>
      <c r="CR49" s="592">
        <v>100223797</v>
      </c>
      <c r="CS49" s="593"/>
      <c r="CT49" s="593"/>
      <c r="CU49" s="593"/>
      <c r="CV49" s="593"/>
      <c r="CW49" s="593"/>
      <c r="CX49" s="593"/>
      <c r="CY49" s="594"/>
      <c r="CZ49" s="595">
        <v>100</v>
      </c>
      <c r="DA49" s="596"/>
      <c r="DB49" s="596"/>
      <c r="DC49" s="597"/>
      <c r="DD49" s="598">
        <v>58985644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TRfy9S0WwAPK83L0H0JzGmV6pxXPNE8ft9SCJBf/xO+m5OpAcAt9lz8zS/npM0sqCBBRU11huPEABG9SCcUczQ==" saltValue="9FiOvjygvKconsQvJmX8U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373</v>
      </c>
      <c r="C7" s="1035"/>
      <c r="D7" s="1035"/>
      <c r="E7" s="1035"/>
      <c r="F7" s="1035"/>
      <c r="G7" s="1035"/>
      <c r="H7" s="1035"/>
      <c r="I7" s="1035"/>
      <c r="J7" s="1035"/>
      <c r="K7" s="1035"/>
      <c r="L7" s="1035"/>
      <c r="M7" s="1035"/>
      <c r="N7" s="1035"/>
      <c r="O7" s="1035"/>
      <c r="P7" s="1036"/>
      <c r="Q7" s="1089">
        <v>101615</v>
      </c>
      <c r="R7" s="1090"/>
      <c r="S7" s="1090"/>
      <c r="T7" s="1090"/>
      <c r="U7" s="1090"/>
      <c r="V7" s="1090">
        <v>99796</v>
      </c>
      <c r="W7" s="1090"/>
      <c r="X7" s="1090"/>
      <c r="Y7" s="1090"/>
      <c r="Z7" s="1090"/>
      <c r="AA7" s="1090">
        <v>1819</v>
      </c>
      <c r="AB7" s="1090"/>
      <c r="AC7" s="1090"/>
      <c r="AD7" s="1090"/>
      <c r="AE7" s="1091"/>
      <c r="AF7" s="1092">
        <v>942</v>
      </c>
      <c r="AG7" s="1093"/>
      <c r="AH7" s="1093"/>
      <c r="AI7" s="1093"/>
      <c r="AJ7" s="1094"/>
      <c r="AK7" s="1095">
        <v>3325</v>
      </c>
      <c r="AL7" s="1096"/>
      <c r="AM7" s="1096"/>
      <c r="AN7" s="1096"/>
      <c r="AO7" s="1096"/>
      <c r="AP7" s="1096">
        <v>71672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556</v>
      </c>
      <c r="BT7" s="1087"/>
      <c r="BU7" s="1087"/>
      <c r="BV7" s="1087"/>
      <c r="BW7" s="1087"/>
      <c r="BX7" s="1087"/>
      <c r="BY7" s="1087"/>
      <c r="BZ7" s="1087"/>
      <c r="CA7" s="1087"/>
      <c r="CB7" s="1087"/>
      <c r="CC7" s="1087"/>
      <c r="CD7" s="1087"/>
      <c r="CE7" s="1087"/>
      <c r="CF7" s="1087"/>
      <c r="CG7" s="1099"/>
      <c r="CH7" s="1083">
        <v>5</v>
      </c>
      <c r="CI7" s="1084"/>
      <c r="CJ7" s="1084"/>
      <c r="CK7" s="1084"/>
      <c r="CL7" s="1085"/>
      <c r="CM7" s="1083">
        <v>277</v>
      </c>
      <c r="CN7" s="1084"/>
      <c r="CO7" s="1084"/>
      <c r="CP7" s="1084"/>
      <c r="CQ7" s="1085"/>
      <c r="CR7" s="1083">
        <v>225</v>
      </c>
      <c r="CS7" s="1084"/>
      <c r="CT7" s="1084"/>
      <c r="CU7" s="1084"/>
      <c r="CV7" s="1085"/>
      <c r="CW7" s="1083">
        <v>1</v>
      </c>
      <c r="CX7" s="1084"/>
      <c r="CY7" s="1084"/>
      <c r="CZ7" s="1084"/>
      <c r="DA7" s="1085"/>
      <c r="DB7" s="1083" t="s">
        <v>549</v>
      </c>
      <c r="DC7" s="1084"/>
      <c r="DD7" s="1084"/>
      <c r="DE7" s="1084"/>
      <c r="DF7" s="1085"/>
      <c r="DG7" s="1083" t="s">
        <v>549</v>
      </c>
      <c r="DH7" s="1084"/>
      <c r="DI7" s="1084"/>
      <c r="DJ7" s="1084"/>
      <c r="DK7" s="1085"/>
      <c r="DL7" s="1083" t="s">
        <v>549</v>
      </c>
      <c r="DM7" s="1084"/>
      <c r="DN7" s="1084"/>
      <c r="DO7" s="1084"/>
      <c r="DP7" s="1085"/>
      <c r="DQ7" s="1083" t="s">
        <v>549</v>
      </c>
      <c r="DR7" s="1084"/>
      <c r="DS7" s="1084"/>
      <c r="DT7" s="1084"/>
      <c r="DU7" s="1085"/>
      <c r="DV7" s="1086"/>
      <c r="DW7" s="1087"/>
      <c r="DX7" s="1087"/>
      <c r="DY7" s="1087"/>
      <c r="DZ7" s="1088"/>
      <c r="EA7" s="216"/>
    </row>
    <row r="8" spans="1:131" s="217" customFormat="1" ht="26.25" customHeight="1" x14ac:dyDescent="0.15">
      <c r="A8" s="220">
        <v>2</v>
      </c>
      <c r="B8" s="1017" t="s">
        <v>374</v>
      </c>
      <c r="C8" s="1018"/>
      <c r="D8" s="1018"/>
      <c r="E8" s="1018"/>
      <c r="F8" s="1018"/>
      <c r="G8" s="1018"/>
      <c r="H8" s="1018"/>
      <c r="I8" s="1018"/>
      <c r="J8" s="1018"/>
      <c r="K8" s="1018"/>
      <c r="L8" s="1018"/>
      <c r="M8" s="1018"/>
      <c r="N8" s="1018"/>
      <c r="O8" s="1018"/>
      <c r="P8" s="1019"/>
      <c r="Q8" s="1025">
        <v>8</v>
      </c>
      <c r="R8" s="1026"/>
      <c r="S8" s="1026"/>
      <c r="T8" s="1026"/>
      <c r="U8" s="1026"/>
      <c r="V8" s="1026">
        <v>8</v>
      </c>
      <c r="W8" s="1026"/>
      <c r="X8" s="1026"/>
      <c r="Y8" s="1026"/>
      <c r="Z8" s="1026"/>
      <c r="AA8" s="1026">
        <v>0</v>
      </c>
      <c r="AB8" s="1026"/>
      <c r="AC8" s="1026"/>
      <c r="AD8" s="1026"/>
      <c r="AE8" s="1027"/>
      <c r="AF8" s="1022" t="s">
        <v>122</v>
      </c>
      <c r="AG8" s="1023"/>
      <c r="AH8" s="1023"/>
      <c r="AI8" s="1023"/>
      <c r="AJ8" s="1024"/>
      <c r="AK8" s="1067" t="s">
        <v>549</v>
      </c>
      <c r="AL8" s="1068"/>
      <c r="AM8" s="1068"/>
      <c r="AN8" s="1068"/>
      <c r="AO8" s="1068"/>
      <c r="AP8" s="1068" t="s">
        <v>549</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557</v>
      </c>
      <c r="BT8" s="980"/>
      <c r="BU8" s="980"/>
      <c r="BV8" s="980"/>
      <c r="BW8" s="980"/>
      <c r="BX8" s="980"/>
      <c r="BY8" s="980"/>
      <c r="BZ8" s="980"/>
      <c r="CA8" s="980"/>
      <c r="CB8" s="980"/>
      <c r="CC8" s="980"/>
      <c r="CD8" s="980"/>
      <c r="CE8" s="980"/>
      <c r="CF8" s="980"/>
      <c r="CG8" s="1001"/>
      <c r="CH8" s="976">
        <v>-6</v>
      </c>
      <c r="CI8" s="977"/>
      <c r="CJ8" s="977"/>
      <c r="CK8" s="977"/>
      <c r="CL8" s="978"/>
      <c r="CM8" s="976">
        <v>69</v>
      </c>
      <c r="CN8" s="977"/>
      <c r="CO8" s="977"/>
      <c r="CP8" s="977"/>
      <c r="CQ8" s="978"/>
      <c r="CR8" s="976">
        <v>3</v>
      </c>
      <c r="CS8" s="977"/>
      <c r="CT8" s="977"/>
      <c r="CU8" s="977"/>
      <c r="CV8" s="978"/>
      <c r="CW8" s="976" t="s">
        <v>549</v>
      </c>
      <c r="CX8" s="977"/>
      <c r="CY8" s="977"/>
      <c r="CZ8" s="977"/>
      <c r="DA8" s="978"/>
      <c r="DB8" s="976" t="s">
        <v>549</v>
      </c>
      <c r="DC8" s="977"/>
      <c r="DD8" s="977"/>
      <c r="DE8" s="977"/>
      <c r="DF8" s="978"/>
      <c r="DG8" s="976">
        <v>543</v>
      </c>
      <c r="DH8" s="977"/>
      <c r="DI8" s="977"/>
      <c r="DJ8" s="977"/>
      <c r="DK8" s="978"/>
      <c r="DL8" s="976" t="s">
        <v>549</v>
      </c>
      <c r="DM8" s="977"/>
      <c r="DN8" s="977"/>
      <c r="DO8" s="977"/>
      <c r="DP8" s="978"/>
      <c r="DQ8" s="976">
        <v>57</v>
      </c>
      <c r="DR8" s="977"/>
      <c r="DS8" s="977"/>
      <c r="DT8" s="977"/>
      <c r="DU8" s="978"/>
      <c r="DV8" s="979"/>
      <c r="DW8" s="980"/>
      <c r="DX8" s="980"/>
      <c r="DY8" s="980"/>
      <c r="DZ8" s="981"/>
      <c r="EA8" s="216"/>
    </row>
    <row r="9" spans="1:131" s="217" customFormat="1" ht="26.25" customHeight="1" x14ac:dyDescent="0.15">
      <c r="A9" s="220">
        <v>3</v>
      </c>
      <c r="B9" s="1017" t="s">
        <v>375</v>
      </c>
      <c r="C9" s="1018"/>
      <c r="D9" s="1018"/>
      <c r="E9" s="1018"/>
      <c r="F9" s="1018"/>
      <c r="G9" s="1018"/>
      <c r="H9" s="1018"/>
      <c r="I9" s="1018"/>
      <c r="J9" s="1018"/>
      <c r="K9" s="1018"/>
      <c r="L9" s="1018"/>
      <c r="M9" s="1018"/>
      <c r="N9" s="1018"/>
      <c r="O9" s="1018"/>
      <c r="P9" s="1019"/>
      <c r="Q9" s="1025">
        <v>973</v>
      </c>
      <c r="R9" s="1026"/>
      <c r="S9" s="1026"/>
      <c r="T9" s="1026"/>
      <c r="U9" s="1026"/>
      <c r="V9" s="1026">
        <v>795</v>
      </c>
      <c r="W9" s="1026"/>
      <c r="X9" s="1026"/>
      <c r="Y9" s="1026"/>
      <c r="Z9" s="1026"/>
      <c r="AA9" s="1026">
        <v>178</v>
      </c>
      <c r="AB9" s="1026"/>
      <c r="AC9" s="1026"/>
      <c r="AD9" s="1026"/>
      <c r="AE9" s="1027"/>
      <c r="AF9" s="1022">
        <v>1</v>
      </c>
      <c r="AG9" s="1023"/>
      <c r="AH9" s="1023"/>
      <c r="AI9" s="1023"/>
      <c r="AJ9" s="1024"/>
      <c r="AK9" s="1067">
        <v>286</v>
      </c>
      <c r="AL9" s="1068"/>
      <c r="AM9" s="1068"/>
      <c r="AN9" s="1068"/>
      <c r="AO9" s="1068"/>
      <c r="AP9" s="1068">
        <v>534</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558</v>
      </c>
      <c r="BT9" s="980"/>
      <c r="BU9" s="980"/>
      <c r="BV9" s="980"/>
      <c r="BW9" s="980"/>
      <c r="BX9" s="980"/>
      <c r="BY9" s="980"/>
      <c r="BZ9" s="980"/>
      <c r="CA9" s="980"/>
      <c r="CB9" s="980"/>
      <c r="CC9" s="980"/>
      <c r="CD9" s="980"/>
      <c r="CE9" s="980"/>
      <c r="CF9" s="980"/>
      <c r="CG9" s="1001"/>
      <c r="CH9" s="976">
        <v>0</v>
      </c>
      <c r="CI9" s="977"/>
      <c r="CJ9" s="977"/>
      <c r="CK9" s="977"/>
      <c r="CL9" s="978"/>
      <c r="CM9" s="976">
        <v>108</v>
      </c>
      <c r="CN9" s="977"/>
      <c r="CO9" s="977"/>
      <c r="CP9" s="977"/>
      <c r="CQ9" s="978"/>
      <c r="CR9" s="976">
        <v>105</v>
      </c>
      <c r="CS9" s="977"/>
      <c r="CT9" s="977"/>
      <c r="CU9" s="977"/>
      <c r="CV9" s="978"/>
      <c r="CW9" s="976" t="s">
        <v>549</v>
      </c>
      <c r="CX9" s="977"/>
      <c r="CY9" s="977"/>
      <c r="CZ9" s="977"/>
      <c r="DA9" s="978"/>
      <c r="DB9" s="976" t="s">
        <v>549</v>
      </c>
      <c r="DC9" s="977"/>
      <c r="DD9" s="977"/>
      <c r="DE9" s="977"/>
      <c r="DF9" s="978"/>
      <c r="DG9" s="976" t="s">
        <v>549</v>
      </c>
      <c r="DH9" s="977"/>
      <c r="DI9" s="977"/>
      <c r="DJ9" s="977"/>
      <c r="DK9" s="978"/>
      <c r="DL9" s="976" t="s">
        <v>549</v>
      </c>
      <c r="DM9" s="977"/>
      <c r="DN9" s="977"/>
      <c r="DO9" s="977"/>
      <c r="DP9" s="978"/>
      <c r="DQ9" s="976" t="s">
        <v>549</v>
      </c>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559</v>
      </c>
      <c r="BT10" s="980"/>
      <c r="BU10" s="980"/>
      <c r="BV10" s="980"/>
      <c r="BW10" s="980"/>
      <c r="BX10" s="980"/>
      <c r="BY10" s="980"/>
      <c r="BZ10" s="980"/>
      <c r="CA10" s="980"/>
      <c r="CB10" s="980"/>
      <c r="CC10" s="980"/>
      <c r="CD10" s="980"/>
      <c r="CE10" s="980"/>
      <c r="CF10" s="980"/>
      <c r="CG10" s="1001"/>
      <c r="CH10" s="976">
        <v>13</v>
      </c>
      <c r="CI10" s="977"/>
      <c r="CJ10" s="977"/>
      <c r="CK10" s="977"/>
      <c r="CL10" s="978"/>
      <c r="CM10" s="976">
        <v>60</v>
      </c>
      <c r="CN10" s="977"/>
      <c r="CO10" s="977"/>
      <c r="CP10" s="977"/>
      <c r="CQ10" s="978"/>
      <c r="CR10" s="976">
        <v>11</v>
      </c>
      <c r="CS10" s="977"/>
      <c r="CT10" s="977"/>
      <c r="CU10" s="977"/>
      <c r="CV10" s="978"/>
      <c r="CW10" s="976" t="s">
        <v>549</v>
      </c>
      <c r="CX10" s="977"/>
      <c r="CY10" s="977"/>
      <c r="CZ10" s="977"/>
      <c r="DA10" s="978"/>
      <c r="DB10" s="976" t="s">
        <v>549</v>
      </c>
      <c r="DC10" s="977"/>
      <c r="DD10" s="977"/>
      <c r="DE10" s="977"/>
      <c r="DF10" s="978"/>
      <c r="DG10" s="976" t="s">
        <v>549</v>
      </c>
      <c r="DH10" s="977"/>
      <c r="DI10" s="977"/>
      <c r="DJ10" s="977"/>
      <c r="DK10" s="978"/>
      <c r="DL10" s="976" t="s">
        <v>549</v>
      </c>
      <c r="DM10" s="977"/>
      <c r="DN10" s="977"/>
      <c r="DO10" s="977"/>
      <c r="DP10" s="978"/>
      <c r="DQ10" s="976" t="s">
        <v>549</v>
      </c>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377</v>
      </c>
      <c r="B23" s="924" t="s">
        <v>378</v>
      </c>
      <c r="C23" s="925"/>
      <c r="D23" s="925"/>
      <c r="E23" s="925"/>
      <c r="F23" s="925"/>
      <c r="G23" s="925"/>
      <c r="H23" s="925"/>
      <c r="I23" s="925"/>
      <c r="J23" s="925"/>
      <c r="K23" s="925"/>
      <c r="L23" s="925"/>
      <c r="M23" s="925"/>
      <c r="N23" s="925"/>
      <c r="O23" s="925"/>
      <c r="P23" s="935"/>
      <c r="Q23" s="1054">
        <v>102256</v>
      </c>
      <c r="R23" s="1048"/>
      <c r="S23" s="1048"/>
      <c r="T23" s="1048"/>
      <c r="U23" s="1048"/>
      <c r="V23" s="1048">
        <v>100260</v>
      </c>
      <c r="W23" s="1048"/>
      <c r="X23" s="1048"/>
      <c r="Y23" s="1048"/>
      <c r="Z23" s="1048"/>
      <c r="AA23" s="1048">
        <v>1996</v>
      </c>
      <c r="AB23" s="1048"/>
      <c r="AC23" s="1048"/>
      <c r="AD23" s="1048"/>
      <c r="AE23" s="1055"/>
      <c r="AF23" s="1056">
        <v>943</v>
      </c>
      <c r="AG23" s="1048"/>
      <c r="AH23" s="1048"/>
      <c r="AI23" s="1048"/>
      <c r="AJ23" s="1057"/>
      <c r="AK23" s="1058"/>
      <c r="AL23" s="1059"/>
      <c r="AM23" s="1059"/>
      <c r="AN23" s="1059"/>
      <c r="AO23" s="1059"/>
      <c r="AP23" s="1048">
        <v>72206</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356</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363</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389</v>
      </c>
      <c r="C28" s="1035"/>
      <c r="D28" s="1035"/>
      <c r="E28" s="1035"/>
      <c r="F28" s="1035"/>
      <c r="G28" s="1035"/>
      <c r="H28" s="1035"/>
      <c r="I28" s="1035"/>
      <c r="J28" s="1035"/>
      <c r="K28" s="1035"/>
      <c r="L28" s="1035"/>
      <c r="M28" s="1035"/>
      <c r="N28" s="1035"/>
      <c r="O28" s="1035"/>
      <c r="P28" s="1036"/>
      <c r="Q28" s="1037">
        <v>15689</v>
      </c>
      <c r="R28" s="1038"/>
      <c r="S28" s="1038"/>
      <c r="T28" s="1038"/>
      <c r="U28" s="1038"/>
      <c r="V28" s="1038">
        <v>15645</v>
      </c>
      <c r="W28" s="1038"/>
      <c r="X28" s="1038"/>
      <c r="Y28" s="1038"/>
      <c r="Z28" s="1038"/>
      <c r="AA28" s="1038">
        <v>43</v>
      </c>
      <c r="AB28" s="1038"/>
      <c r="AC28" s="1038"/>
      <c r="AD28" s="1038"/>
      <c r="AE28" s="1039"/>
      <c r="AF28" s="1040">
        <v>43</v>
      </c>
      <c r="AG28" s="1038"/>
      <c r="AH28" s="1038"/>
      <c r="AI28" s="1038"/>
      <c r="AJ28" s="1041"/>
      <c r="AK28" s="1029">
        <v>1687</v>
      </c>
      <c r="AL28" s="1030"/>
      <c r="AM28" s="1030"/>
      <c r="AN28" s="1030"/>
      <c r="AO28" s="1030"/>
      <c r="AP28" s="1030" t="s">
        <v>549</v>
      </c>
      <c r="AQ28" s="1030"/>
      <c r="AR28" s="1030"/>
      <c r="AS28" s="1030"/>
      <c r="AT28" s="1030"/>
      <c r="AU28" s="1030" t="s">
        <v>549</v>
      </c>
      <c r="AV28" s="1030"/>
      <c r="AW28" s="1030"/>
      <c r="AX28" s="1030"/>
      <c r="AY28" s="1030"/>
      <c r="AZ28" s="1031" t="s">
        <v>549</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390</v>
      </c>
      <c r="C29" s="1018"/>
      <c r="D29" s="1018"/>
      <c r="E29" s="1018"/>
      <c r="F29" s="1018"/>
      <c r="G29" s="1018"/>
      <c r="H29" s="1018"/>
      <c r="I29" s="1018"/>
      <c r="J29" s="1018"/>
      <c r="K29" s="1018"/>
      <c r="L29" s="1018"/>
      <c r="M29" s="1018"/>
      <c r="N29" s="1018"/>
      <c r="O29" s="1018"/>
      <c r="P29" s="1019"/>
      <c r="Q29" s="1025">
        <v>13370</v>
      </c>
      <c r="R29" s="1026"/>
      <c r="S29" s="1026"/>
      <c r="T29" s="1026"/>
      <c r="U29" s="1026"/>
      <c r="V29" s="1026">
        <v>13150</v>
      </c>
      <c r="W29" s="1026"/>
      <c r="X29" s="1026"/>
      <c r="Y29" s="1026"/>
      <c r="Z29" s="1026"/>
      <c r="AA29" s="1026">
        <v>220</v>
      </c>
      <c r="AB29" s="1026"/>
      <c r="AC29" s="1026"/>
      <c r="AD29" s="1026"/>
      <c r="AE29" s="1027"/>
      <c r="AF29" s="1022">
        <v>220</v>
      </c>
      <c r="AG29" s="1023"/>
      <c r="AH29" s="1023"/>
      <c r="AI29" s="1023"/>
      <c r="AJ29" s="1024"/>
      <c r="AK29" s="967">
        <v>1924</v>
      </c>
      <c r="AL29" s="958"/>
      <c r="AM29" s="958"/>
      <c r="AN29" s="958"/>
      <c r="AO29" s="958"/>
      <c r="AP29" s="958" t="s">
        <v>549</v>
      </c>
      <c r="AQ29" s="958"/>
      <c r="AR29" s="958"/>
      <c r="AS29" s="958"/>
      <c r="AT29" s="958"/>
      <c r="AU29" s="958" t="s">
        <v>549</v>
      </c>
      <c r="AV29" s="958"/>
      <c r="AW29" s="958"/>
      <c r="AX29" s="958"/>
      <c r="AY29" s="958"/>
      <c r="AZ29" s="1028" t="s">
        <v>549</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391</v>
      </c>
      <c r="C30" s="1018"/>
      <c r="D30" s="1018"/>
      <c r="E30" s="1018"/>
      <c r="F30" s="1018"/>
      <c r="G30" s="1018"/>
      <c r="H30" s="1018"/>
      <c r="I30" s="1018"/>
      <c r="J30" s="1018"/>
      <c r="K30" s="1018"/>
      <c r="L30" s="1018"/>
      <c r="M30" s="1018"/>
      <c r="N30" s="1018"/>
      <c r="O30" s="1018"/>
      <c r="P30" s="1019"/>
      <c r="Q30" s="1025">
        <v>2877</v>
      </c>
      <c r="R30" s="1026"/>
      <c r="S30" s="1026"/>
      <c r="T30" s="1026"/>
      <c r="U30" s="1026"/>
      <c r="V30" s="1026">
        <v>2865</v>
      </c>
      <c r="W30" s="1026"/>
      <c r="X30" s="1026"/>
      <c r="Y30" s="1026"/>
      <c r="Z30" s="1026"/>
      <c r="AA30" s="1026">
        <v>11</v>
      </c>
      <c r="AB30" s="1026"/>
      <c r="AC30" s="1026"/>
      <c r="AD30" s="1026"/>
      <c r="AE30" s="1027"/>
      <c r="AF30" s="1022">
        <v>11</v>
      </c>
      <c r="AG30" s="1023"/>
      <c r="AH30" s="1023"/>
      <c r="AI30" s="1023"/>
      <c r="AJ30" s="1024"/>
      <c r="AK30" s="967">
        <v>521</v>
      </c>
      <c r="AL30" s="958"/>
      <c r="AM30" s="958"/>
      <c r="AN30" s="958"/>
      <c r="AO30" s="958"/>
      <c r="AP30" s="958" t="s">
        <v>549</v>
      </c>
      <c r="AQ30" s="958"/>
      <c r="AR30" s="958"/>
      <c r="AS30" s="958"/>
      <c r="AT30" s="958"/>
      <c r="AU30" s="958" t="s">
        <v>549</v>
      </c>
      <c r="AV30" s="958"/>
      <c r="AW30" s="958"/>
      <c r="AX30" s="958"/>
      <c r="AY30" s="958"/>
      <c r="AZ30" s="1028" t="s">
        <v>549</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392</v>
      </c>
      <c r="C31" s="1018"/>
      <c r="D31" s="1018"/>
      <c r="E31" s="1018"/>
      <c r="F31" s="1018"/>
      <c r="G31" s="1018"/>
      <c r="H31" s="1018"/>
      <c r="I31" s="1018"/>
      <c r="J31" s="1018"/>
      <c r="K31" s="1018"/>
      <c r="L31" s="1018"/>
      <c r="M31" s="1018"/>
      <c r="N31" s="1018"/>
      <c r="O31" s="1018"/>
      <c r="P31" s="1019"/>
      <c r="Q31" s="1025">
        <v>5307</v>
      </c>
      <c r="R31" s="1026"/>
      <c r="S31" s="1026"/>
      <c r="T31" s="1026"/>
      <c r="U31" s="1026"/>
      <c r="V31" s="1026">
        <v>5191</v>
      </c>
      <c r="W31" s="1026"/>
      <c r="X31" s="1026"/>
      <c r="Y31" s="1026"/>
      <c r="Z31" s="1026"/>
      <c r="AA31" s="1026">
        <v>115</v>
      </c>
      <c r="AB31" s="1026"/>
      <c r="AC31" s="1026"/>
      <c r="AD31" s="1026"/>
      <c r="AE31" s="1027"/>
      <c r="AF31" s="1022">
        <v>2129</v>
      </c>
      <c r="AG31" s="1023"/>
      <c r="AH31" s="1023"/>
      <c r="AI31" s="1023"/>
      <c r="AJ31" s="1024"/>
      <c r="AK31" s="967">
        <v>461</v>
      </c>
      <c r="AL31" s="958"/>
      <c r="AM31" s="958"/>
      <c r="AN31" s="958"/>
      <c r="AO31" s="958"/>
      <c r="AP31" s="958">
        <v>31721</v>
      </c>
      <c r="AQ31" s="958"/>
      <c r="AR31" s="958"/>
      <c r="AS31" s="958"/>
      <c r="AT31" s="958"/>
      <c r="AU31" s="958">
        <v>5710</v>
      </c>
      <c r="AV31" s="958"/>
      <c r="AW31" s="958"/>
      <c r="AX31" s="958"/>
      <c r="AY31" s="958"/>
      <c r="AZ31" s="1028" t="s">
        <v>549</v>
      </c>
      <c r="BA31" s="1028"/>
      <c r="BB31" s="1028"/>
      <c r="BC31" s="1028"/>
      <c r="BD31" s="1028"/>
      <c r="BE31" s="959" t="s">
        <v>393</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394</v>
      </c>
      <c r="C32" s="1018"/>
      <c r="D32" s="1018"/>
      <c r="E32" s="1018"/>
      <c r="F32" s="1018"/>
      <c r="G32" s="1018"/>
      <c r="H32" s="1018"/>
      <c r="I32" s="1018"/>
      <c r="J32" s="1018"/>
      <c r="K32" s="1018"/>
      <c r="L32" s="1018"/>
      <c r="M32" s="1018"/>
      <c r="N32" s="1018"/>
      <c r="O32" s="1018"/>
      <c r="P32" s="1019"/>
      <c r="Q32" s="1025">
        <v>13</v>
      </c>
      <c r="R32" s="1026"/>
      <c r="S32" s="1026"/>
      <c r="T32" s="1026"/>
      <c r="U32" s="1026"/>
      <c r="V32" s="1026">
        <v>13</v>
      </c>
      <c r="W32" s="1026"/>
      <c r="X32" s="1026"/>
      <c r="Y32" s="1026"/>
      <c r="Z32" s="1026"/>
      <c r="AA32" s="1026" t="s">
        <v>549</v>
      </c>
      <c r="AB32" s="1026"/>
      <c r="AC32" s="1026"/>
      <c r="AD32" s="1026"/>
      <c r="AE32" s="1027"/>
      <c r="AF32" s="1022" t="s">
        <v>122</v>
      </c>
      <c r="AG32" s="1023"/>
      <c r="AH32" s="1023"/>
      <c r="AI32" s="1023"/>
      <c r="AJ32" s="1024"/>
      <c r="AK32" s="967">
        <v>4</v>
      </c>
      <c r="AL32" s="958"/>
      <c r="AM32" s="958"/>
      <c r="AN32" s="958"/>
      <c r="AO32" s="958"/>
      <c r="AP32" s="958">
        <v>10</v>
      </c>
      <c r="AQ32" s="958"/>
      <c r="AR32" s="958"/>
      <c r="AS32" s="958"/>
      <c r="AT32" s="958"/>
      <c r="AU32" s="958">
        <v>10</v>
      </c>
      <c r="AV32" s="958"/>
      <c r="AW32" s="958"/>
      <c r="AX32" s="958"/>
      <c r="AY32" s="958"/>
      <c r="AZ32" s="1028" t="s">
        <v>549</v>
      </c>
      <c r="BA32" s="1028"/>
      <c r="BB32" s="1028"/>
      <c r="BC32" s="1028"/>
      <c r="BD32" s="1028"/>
      <c r="BE32" s="959" t="s">
        <v>395</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377</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2404</v>
      </c>
      <c r="AG63" s="946"/>
      <c r="AH63" s="946"/>
      <c r="AI63" s="946"/>
      <c r="AJ63" s="1009"/>
      <c r="AK63" s="1010"/>
      <c r="AL63" s="950"/>
      <c r="AM63" s="950"/>
      <c r="AN63" s="950"/>
      <c r="AO63" s="950"/>
      <c r="AP63" s="946">
        <v>31731</v>
      </c>
      <c r="AQ63" s="946"/>
      <c r="AR63" s="946"/>
      <c r="AS63" s="946"/>
      <c r="AT63" s="946"/>
      <c r="AU63" s="946">
        <v>5720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400</v>
      </c>
      <c r="AV66" s="989"/>
      <c r="AW66" s="989"/>
      <c r="AX66" s="989"/>
      <c r="AY66" s="990"/>
      <c r="AZ66" s="988" t="s">
        <v>363</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550</v>
      </c>
      <c r="C68" s="973"/>
      <c r="D68" s="973"/>
      <c r="E68" s="973"/>
      <c r="F68" s="973"/>
      <c r="G68" s="973"/>
      <c r="H68" s="973"/>
      <c r="I68" s="973"/>
      <c r="J68" s="973"/>
      <c r="K68" s="973"/>
      <c r="L68" s="973"/>
      <c r="M68" s="973"/>
      <c r="N68" s="973"/>
      <c r="O68" s="973"/>
      <c r="P68" s="974"/>
      <c r="Q68" s="975">
        <v>4024</v>
      </c>
      <c r="R68" s="969"/>
      <c r="S68" s="969"/>
      <c r="T68" s="969"/>
      <c r="U68" s="969"/>
      <c r="V68" s="969">
        <v>4024</v>
      </c>
      <c r="W68" s="969"/>
      <c r="X68" s="969"/>
      <c r="Y68" s="969"/>
      <c r="Z68" s="969"/>
      <c r="AA68" s="969">
        <v>0</v>
      </c>
      <c r="AB68" s="969"/>
      <c r="AC68" s="969"/>
      <c r="AD68" s="969"/>
      <c r="AE68" s="969"/>
      <c r="AF68" s="969" t="s">
        <v>549</v>
      </c>
      <c r="AG68" s="969"/>
      <c r="AH68" s="969"/>
      <c r="AI68" s="969"/>
      <c r="AJ68" s="969"/>
      <c r="AK68" s="969" t="s">
        <v>549</v>
      </c>
      <c r="AL68" s="969"/>
      <c r="AM68" s="969"/>
      <c r="AN68" s="969"/>
      <c r="AO68" s="969"/>
      <c r="AP68" s="969">
        <v>16242</v>
      </c>
      <c r="AQ68" s="969"/>
      <c r="AR68" s="969"/>
      <c r="AS68" s="969"/>
      <c r="AT68" s="969"/>
      <c r="AU68" s="969">
        <v>14189</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551</v>
      </c>
      <c r="C69" s="962"/>
      <c r="D69" s="962"/>
      <c r="E69" s="962"/>
      <c r="F69" s="962"/>
      <c r="G69" s="962"/>
      <c r="H69" s="962"/>
      <c r="I69" s="962"/>
      <c r="J69" s="962"/>
      <c r="K69" s="962"/>
      <c r="L69" s="962"/>
      <c r="M69" s="962"/>
      <c r="N69" s="962"/>
      <c r="O69" s="962"/>
      <c r="P69" s="963"/>
      <c r="Q69" s="964">
        <v>5013</v>
      </c>
      <c r="R69" s="958"/>
      <c r="S69" s="958"/>
      <c r="T69" s="958"/>
      <c r="U69" s="958"/>
      <c r="V69" s="958">
        <v>4979</v>
      </c>
      <c r="W69" s="958"/>
      <c r="X69" s="958"/>
      <c r="Y69" s="958"/>
      <c r="Z69" s="958"/>
      <c r="AA69" s="958">
        <v>34</v>
      </c>
      <c r="AB69" s="958"/>
      <c r="AC69" s="958"/>
      <c r="AD69" s="958"/>
      <c r="AE69" s="958"/>
      <c r="AF69" s="958">
        <v>34</v>
      </c>
      <c r="AG69" s="958"/>
      <c r="AH69" s="958"/>
      <c r="AI69" s="958"/>
      <c r="AJ69" s="958"/>
      <c r="AK69" s="958" t="s">
        <v>549</v>
      </c>
      <c r="AL69" s="958"/>
      <c r="AM69" s="958"/>
      <c r="AN69" s="958"/>
      <c r="AO69" s="958"/>
      <c r="AP69" s="958" t="s">
        <v>549</v>
      </c>
      <c r="AQ69" s="958"/>
      <c r="AR69" s="958"/>
      <c r="AS69" s="958"/>
      <c r="AT69" s="958"/>
      <c r="AU69" s="958" t="s">
        <v>549</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552</v>
      </c>
      <c r="C70" s="962"/>
      <c r="D70" s="962"/>
      <c r="E70" s="962"/>
      <c r="F70" s="962"/>
      <c r="G70" s="962"/>
      <c r="H70" s="962"/>
      <c r="I70" s="962"/>
      <c r="J70" s="962"/>
      <c r="K70" s="962"/>
      <c r="L70" s="962"/>
      <c r="M70" s="962"/>
      <c r="N70" s="962"/>
      <c r="O70" s="962"/>
      <c r="P70" s="963"/>
      <c r="Q70" s="964">
        <v>1693</v>
      </c>
      <c r="R70" s="958"/>
      <c r="S70" s="958"/>
      <c r="T70" s="958"/>
      <c r="U70" s="958"/>
      <c r="V70" s="958">
        <v>1693</v>
      </c>
      <c r="W70" s="958"/>
      <c r="X70" s="958"/>
      <c r="Y70" s="958"/>
      <c r="Z70" s="958"/>
      <c r="AA70" s="958">
        <v>0</v>
      </c>
      <c r="AB70" s="958"/>
      <c r="AC70" s="958"/>
      <c r="AD70" s="958"/>
      <c r="AE70" s="958"/>
      <c r="AF70" s="958">
        <v>0</v>
      </c>
      <c r="AG70" s="958"/>
      <c r="AH70" s="958"/>
      <c r="AI70" s="958"/>
      <c r="AJ70" s="958"/>
      <c r="AK70" s="958">
        <v>130</v>
      </c>
      <c r="AL70" s="958"/>
      <c r="AM70" s="958"/>
      <c r="AN70" s="958"/>
      <c r="AO70" s="958"/>
      <c r="AP70" s="958" t="s">
        <v>549</v>
      </c>
      <c r="AQ70" s="958"/>
      <c r="AR70" s="958"/>
      <c r="AS70" s="958"/>
      <c r="AT70" s="958"/>
      <c r="AU70" s="958" t="s">
        <v>549</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553</v>
      </c>
      <c r="C71" s="962"/>
      <c r="D71" s="962"/>
      <c r="E71" s="962"/>
      <c r="F71" s="962"/>
      <c r="G71" s="962"/>
      <c r="H71" s="962"/>
      <c r="I71" s="962"/>
      <c r="J71" s="962"/>
      <c r="K71" s="962"/>
      <c r="L71" s="962"/>
      <c r="M71" s="962"/>
      <c r="N71" s="962"/>
      <c r="O71" s="962"/>
      <c r="P71" s="963"/>
      <c r="Q71" s="964">
        <v>475317</v>
      </c>
      <c r="R71" s="958"/>
      <c r="S71" s="958"/>
      <c r="T71" s="958"/>
      <c r="U71" s="958"/>
      <c r="V71" s="958">
        <v>471522</v>
      </c>
      <c r="W71" s="958"/>
      <c r="X71" s="958"/>
      <c r="Y71" s="958"/>
      <c r="Z71" s="958"/>
      <c r="AA71" s="958">
        <v>3795</v>
      </c>
      <c r="AB71" s="958"/>
      <c r="AC71" s="958"/>
      <c r="AD71" s="958"/>
      <c r="AE71" s="958"/>
      <c r="AF71" s="958">
        <v>3795</v>
      </c>
      <c r="AG71" s="958"/>
      <c r="AH71" s="958"/>
      <c r="AI71" s="958"/>
      <c r="AJ71" s="958"/>
      <c r="AK71" s="958">
        <v>1144</v>
      </c>
      <c r="AL71" s="958"/>
      <c r="AM71" s="958"/>
      <c r="AN71" s="958"/>
      <c r="AO71" s="958"/>
      <c r="AP71" s="958" t="s">
        <v>549</v>
      </c>
      <c r="AQ71" s="958"/>
      <c r="AR71" s="958"/>
      <c r="AS71" s="958"/>
      <c r="AT71" s="958"/>
      <c r="AU71" s="958" t="s">
        <v>549</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560</v>
      </c>
      <c r="C72" s="962"/>
      <c r="D72" s="962"/>
      <c r="E72" s="962"/>
      <c r="F72" s="962"/>
      <c r="G72" s="962"/>
      <c r="H72" s="962"/>
      <c r="I72" s="962"/>
      <c r="J72" s="962"/>
      <c r="K72" s="962"/>
      <c r="L72" s="962"/>
      <c r="M72" s="962"/>
      <c r="N72" s="962"/>
      <c r="O72" s="962"/>
      <c r="P72" s="963"/>
      <c r="Q72" s="964">
        <v>28484</v>
      </c>
      <c r="R72" s="958"/>
      <c r="S72" s="958"/>
      <c r="T72" s="958"/>
      <c r="U72" s="958"/>
      <c r="V72" s="958">
        <v>26108</v>
      </c>
      <c r="W72" s="958"/>
      <c r="X72" s="958"/>
      <c r="Y72" s="958"/>
      <c r="Z72" s="958"/>
      <c r="AA72" s="958">
        <v>2376</v>
      </c>
      <c r="AB72" s="958"/>
      <c r="AC72" s="958"/>
      <c r="AD72" s="958"/>
      <c r="AE72" s="958"/>
      <c r="AF72" s="958">
        <v>33444</v>
      </c>
      <c r="AG72" s="958"/>
      <c r="AH72" s="958"/>
      <c r="AI72" s="958"/>
      <c r="AJ72" s="958"/>
      <c r="AK72" s="958" t="s">
        <v>549</v>
      </c>
      <c r="AL72" s="958"/>
      <c r="AM72" s="958"/>
      <c r="AN72" s="958"/>
      <c r="AO72" s="958"/>
      <c r="AP72" s="958">
        <v>52772</v>
      </c>
      <c r="AQ72" s="958"/>
      <c r="AR72" s="958"/>
      <c r="AS72" s="958"/>
      <c r="AT72" s="958"/>
      <c r="AU72" s="958">
        <v>167</v>
      </c>
      <c r="AV72" s="958"/>
      <c r="AW72" s="958"/>
      <c r="AX72" s="958"/>
      <c r="AY72" s="958"/>
      <c r="AZ72" s="959" t="s">
        <v>555</v>
      </c>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554</v>
      </c>
      <c r="C73" s="962"/>
      <c r="D73" s="962"/>
      <c r="E73" s="962"/>
      <c r="F73" s="962"/>
      <c r="G73" s="962"/>
      <c r="H73" s="962"/>
      <c r="I73" s="962"/>
      <c r="J73" s="962"/>
      <c r="K73" s="962"/>
      <c r="L73" s="962"/>
      <c r="M73" s="962"/>
      <c r="N73" s="962"/>
      <c r="O73" s="962"/>
      <c r="P73" s="963"/>
      <c r="Q73" s="964">
        <v>2686</v>
      </c>
      <c r="R73" s="958"/>
      <c r="S73" s="958"/>
      <c r="T73" s="958"/>
      <c r="U73" s="958"/>
      <c r="V73" s="958">
        <v>2395</v>
      </c>
      <c r="W73" s="958"/>
      <c r="X73" s="958"/>
      <c r="Y73" s="958"/>
      <c r="Z73" s="958"/>
      <c r="AA73" s="958">
        <v>291</v>
      </c>
      <c r="AB73" s="958"/>
      <c r="AC73" s="958"/>
      <c r="AD73" s="958"/>
      <c r="AE73" s="958"/>
      <c r="AF73" s="958">
        <v>3807</v>
      </c>
      <c r="AG73" s="958"/>
      <c r="AH73" s="958"/>
      <c r="AI73" s="958"/>
      <c r="AJ73" s="958"/>
      <c r="AK73" s="958" t="s">
        <v>549</v>
      </c>
      <c r="AL73" s="958"/>
      <c r="AM73" s="958"/>
      <c r="AN73" s="958"/>
      <c r="AO73" s="958"/>
      <c r="AP73" s="958">
        <v>10260</v>
      </c>
      <c r="AQ73" s="958"/>
      <c r="AR73" s="958"/>
      <c r="AS73" s="958"/>
      <c r="AT73" s="958"/>
      <c r="AU73" s="958" t="s">
        <v>549</v>
      </c>
      <c r="AV73" s="958"/>
      <c r="AW73" s="958"/>
      <c r="AX73" s="958"/>
      <c r="AY73" s="958"/>
      <c r="AZ73" s="959" t="s">
        <v>555</v>
      </c>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377</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41080</v>
      </c>
      <c r="AG88" s="946"/>
      <c r="AH88" s="946"/>
      <c r="AI88" s="946"/>
      <c r="AJ88" s="946"/>
      <c r="AK88" s="950"/>
      <c r="AL88" s="950"/>
      <c r="AM88" s="950"/>
      <c r="AN88" s="950"/>
      <c r="AO88" s="950"/>
      <c r="AP88" s="946">
        <v>79274</v>
      </c>
      <c r="AQ88" s="946"/>
      <c r="AR88" s="946"/>
      <c r="AS88" s="946"/>
      <c r="AT88" s="946"/>
      <c r="AU88" s="946">
        <v>14356</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344</v>
      </c>
      <c r="CS102" s="940"/>
      <c r="CT102" s="940"/>
      <c r="CU102" s="940"/>
      <c r="CV102" s="941"/>
      <c r="CW102" s="939">
        <v>1</v>
      </c>
      <c r="CX102" s="940"/>
      <c r="CY102" s="940"/>
      <c r="CZ102" s="940"/>
      <c r="DA102" s="941"/>
      <c r="DB102" s="939" t="s">
        <v>549</v>
      </c>
      <c r="DC102" s="940"/>
      <c r="DD102" s="940"/>
      <c r="DE102" s="940"/>
      <c r="DF102" s="941"/>
      <c r="DG102" s="939">
        <v>543</v>
      </c>
      <c r="DH102" s="940"/>
      <c r="DI102" s="940"/>
      <c r="DJ102" s="940"/>
      <c r="DK102" s="941"/>
      <c r="DL102" s="939" t="s">
        <v>549</v>
      </c>
      <c r="DM102" s="940"/>
      <c r="DN102" s="940"/>
      <c r="DO102" s="940"/>
      <c r="DP102" s="941"/>
      <c r="DQ102" s="939">
        <v>57</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12" customFormat="1" ht="26.25" customHeight="1" x14ac:dyDescent="0.1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9200560</v>
      </c>
      <c r="AB110" s="876"/>
      <c r="AC110" s="876"/>
      <c r="AD110" s="876"/>
      <c r="AE110" s="877"/>
      <c r="AF110" s="878">
        <v>9033224</v>
      </c>
      <c r="AG110" s="876"/>
      <c r="AH110" s="876"/>
      <c r="AI110" s="876"/>
      <c r="AJ110" s="877"/>
      <c r="AK110" s="878">
        <v>8913720</v>
      </c>
      <c r="AL110" s="876"/>
      <c r="AM110" s="876"/>
      <c r="AN110" s="876"/>
      <c r="AO110" s="877"/>
      <c r="AP110" s="879">
        <v>20.9</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74679888</v>
      </c>
      <c r="BR110" s="829"/>
      <c r="BS110" s="829"/>
      <c r="BT110" s="829"/>
      <c r="BU110" s="829"/>
      <c r="BV110" s="829">
        <v>72530199</v>
      </c>
      <c r="BW110" s="829"/>
      <c r="BX110" s="829"/>
      <c r="BY110" s="829"/>
      <c r="BZ110" s="829"/>
      <c r="CA110" s="829">
        <v>72206478</v>
      </c>
      <c r="CB110" s="829"/>
      <c r="CC110" s="829"/>
      <c r="CD110" s="829"/>
      <c r="CE110" s="829"/>
      <c r="CF110" s="853">
        <v>169.3</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815793</v>
      </c>
      <c r="DH110" s="829"/>
      <c r="DI110" s="829"/>
      <c r="DJ110" s="829"/>
      <c r="DK110" s="829"/>
      <c r="DL110" s="829">
        <v>712462</v>
      </c>
      <c r="DM110" s="829"/>
      <c r="DN110" s="829"/>
      <c r="DO110" s="829"/>
      <c r="DP110" s="829"/>
      <c r="DQ110" s="829">
        <v>570470</v>
      </c>
      <c r="DR110" s="829"/>
      <c r="DS110" s="829"/>
      <c r="DT110" s="829"/>
      <c r="DU110" s="829"/>
      <c r="DV110" s="830">
        <v>1.3</v>
      </c>
      <c r="DW110" s="830"/>
      <c r="DX110" s="830"/>
      <c r="DY110" s="830"/>
      <c r="DZ110" s="831"/>
    </row>
    <row r="111" spans="1:131" s="212"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1305071</v>
      </c>
      <c r="BR111" s="804"/>
      <c r="BS111" s="804"/>
      <c r="BT111" s="804"/>
      <c r="BU111" s="804"/>
      <c r="BV111" s="804">
        <v>1188523</v>
      </c>
      <c r="BW111" s="804"/>
      <c r="BX111" s="804"/>
      <c r="BY111" s="804"/>
      <c r="BZ111" s="804"/>
      <c r="CA111" s="804">
        <v>1059716</v>
      </c>
      <c r="CB111" s="804"/>
      <c r="CC111" s="804"/>
      <c r="CD111" s="804"/>
      <c r="CE111" s="804"/>
      <c r="CF111" s="862">
        <v>2.5</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6001671</v>
      </c>
      <c r="BR112" s="804"/>
      <c r="BS112" s="804"/>
      <c r="BT112" s="804"/>
      <c r="BU112" s="804"/>
      <c r="BV112" s="804">
        <v>5329299</v>
      </c>
      <c r="BW112" s="804"/>
      <c r="BX112" s="804"/>
      <c r="BY112" s="804"/>
      <c r="BZ112" s="804"/>
      <c r="CA112" s="804">
        <v>5719946</v>
      </c>
      <c r="CB112" s="804"/>
      <c r="CC112" s="804"/>
      <c r="CD112" s="804"/>
      <c r="CE112" s="804"/>
      <c r="CF112" s="862">
        <v>13.4</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447899</v>
      </c>
      <c r="AB113" s="906"/>
      <c r="AC113" s="906"/>
      <c r="AD113" s="906"/>
      <c r="AE113" s="907"/>
      <c r="AF113" s="908">
        <v>372941</v>
      </c>
      <c r="AG113" s="906"/>
      <c r="AH113" s="906"/>
      <c r="AI113" s="906"/>
      <c r="AJ113" s="907"/>
      <c r="AK113" s="908">
        <v>393081</v>
      </c>
      <c r="AL113" s="906"/>
      <c r="AM113" s="906"/>
      <c r="AN113" s="906"/>
      <c r="AO113" s="907"/>
      <c r="AP113" s="909">
        <v>0.9</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14131829</v>
      </c>
      <c r="BR113" s="804"/>
      <c r="BS113" s="804"/>
      <c r="BT113" s="804"/>
      <c r="BU113" s="804"/>
      <c r="BV113" s="804">
        <v>14364038</v>
      </c>
      <c r="BW113" s="804"/>
      <c r="BX113" s="804"/>
      <c r="BY113" s="804"/>
      <c r="BZ113" s="804"/>
      <c r="CA113" s="804">
        <v>14355990</v>
      </c>
      <c r="CB113" s="804"/>
      <c r="CC113" s="804"/>
      <c r="CD113" s="804"/>
      <c r="CE113" s="804"/>
      <c r="CF113" s="862">
        <v>33.700000000000003</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130343</v>
      </c>
      <c r="AB114" s="767"/>
      <c r="AC114" s="767"/>
      <c r="AD114" s="767"/>
      <c r="AE114" s="768"/>
      <c r="AF114" s="769">
        <v>290062</v>
      </c>
      <c r="AG114" s="767"/>
      <c r="AH114" s="767"/>
      <c r="AI114" s="767"/>
      <c r="AJ114" s="768"/>
      <c r="AK114" s="769">
        <v>570742</v>
      </c>
      <c r="AL114" s="767"/>
      <c r="AM114" s="767"/>
      <c r="AN114" s="767"/>
      <c r="AO114" s="768"/>
      <c r="AP114" s="811">
        <v>1.3</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9112352</v>
      </c>
      <c r="BR114" s="804"/>
      <c r="BS114" s="804"/>
      <c r="BT114" s="804"/>
      <c r="BU114" s="804"/>
      <c r="BV114" s="804">
        <v>9452995</v>
      </c>
      <c r="BW114" s="804"/>
      <c r="BX114" s="804"/>
      <c r="BY114" s="804"/>
      <c r="BZ114" s="804"/>
      <c r="CA114" s="804">
        <v>9615340</v>
      </c>
      <c r="CB114" s="804"/>
      <c r="CC114" s="804"/>
      <c r="CD114" s="804"/>
      <c r="CE114" s="804"/>
      <c r="CF114" s="862">
        <v>22.5</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72304</v>
      </c>
      <c r="AB115" s="906"/>
      <c r="AC115" s="906"/>
      <c r="AD115" s="906"/>
      <c r="AE115" s="907"/>
      <c r="AF115" s="908">
        <v>72021</v>
      </c>
      <c r="AG115" s="906"/>
      <c r="AH115" s="906"/>
      <c r="AI115" s="906"/>
      <c r="AJ115" s="907"/>
      <c r="AK115" s="908">
        <v>71759</v>
      </c>
      <c r="AL115" s="906"/>
      <c r="AM115" s="906"/>
      <c r="AN115" s="906"/>
      <c r="AO115" s="907"/>
      <c r="AP115" s="909">
        <v>0.2</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v>63279</v>
      </c>
      <c r="BR115" s="804"/>
      <c r="BS115" s="804"/>
      <c r="BT115" s="804"/>
      <c r="BU115" s="804"/>
      <c r="BV115" s="804" t="s">
        <v>122</v>
      </c>
      <c r="BW115" s="804"/>
      <c r="BX115" s="804"/>
      <c r="BY115" s="804"/>
      <c r="BZ115" s="804"/>
      <c r="CA115" s="804">
        <v>57004</v>
      </c>
      <c r="CB115" s="804"/>
      <c r="CC115" s="804"/>
      <c r="CD115" s="804"/>
      <c r="CE115" s="804"/>
      <c r="CF115" s="862">
        <v>0.1</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488189</v>
      </c>
      <c r="DH115" s="767"/>
      <c r="DI115" s="767"/>
      <c r="DJ115" s="767"/>
      <c r="DK115" s="768"/>
      <c r="DL115" s="769">
        <v>475623</v>
      </c>
      <c r="DM115" s="767"/>
      <c r="DN115" s="767"/>
      <c r="DO115" s="767"/>
      <c r="DP115" s="768"/>
      <c r="DQ115" s="769">
        <v>489204</v>
      </c>
      <c r="DR115" s="767"/>
      <c r="DS115" s="767"/>
      <c r="DT115" s="767"/>
      <c r="DU115" s="768"/>
      <c r="DV115" s="811">
        <v>1.1000000000000001</v>
      </c>
      <c r="DW115" s="812"/>
      <c r="DX115" s="812"/>
      <c r="DY115" s="812"/>
      <c r="DZ115" s="813"/>
    </row>
    <row r="116" spans="1:130" s="212"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9851106</v>
      </c>
      <c r="AB117" s="890"/>
      <c r="AC117" s="890"/>
      <c r="AD117" s="890"/>
      <c r="AE117" s="891"/>
      <c r="AF117" s="892">
        <v>9768248</v>
      </c>
      <c r="AG117" s="890"/>
      <c r="AH117" s="890"/>
      <c r="AI117" s="890"/>
      <c r="AJ117" s="891"/>
      <c r="AK117" s="892">
        <v>9949302</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71131</v>
      </c>
      <c r="AB119" s="876"/>
      <c r="AC119" s="876"/>
      <c r="AD119" s="876"/>
      <c r="AE119" s="877"/>
      <c r="AF119" s="878">
        <v>71204</v>
      </c>
      <c r="AG119" s="876"/>
      <c r="AH119" s="876"/>
      <c r="AI119" s="876"/>
      <c r="AJ119" s="877"/>
      <c r="AK119" s="878">
        <v>71277</v>
      </c>
      <c r="AL119" s="876"/>
      <c r="AM119" s="876"/>
      <c r="AN119" s="876"/>
      <c r="AO119" s="877"/>
      <c r="AP119" s="879">
        <v>0.2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442</v>
      </c>
      <c r="BP119" s="865"/>
      <c r="BQ119" s="866">
        <v>105294090</v>
      </c>
      <c r="BR119" s="832"/>
      <c r="BS119" s="832"/>
      <c r="BT119" s="832"/>
      <c r="BU119" s="832"/>
      <c r="BV119" s="832">
        <v>102865054</v>
      </c>
      <c r="BW119" s="832"/>
      <c r="BX119" s="832"/>
      <c r="BY119" s="832"/>
      <c r="BZ119" s="832"/>
      <c r="CA119" s="832">
        <v>103014474</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1089</v>
      </c>
      <c r="DH119" s="751"/>
      <c r="DI119" s="751"/>
      <c r="DJ119" s="751"/>
      <c r="DK119" s="752"/>
      <c r="DL119" s="753">
        <v>438</v>
      </c>
      <c r="DM119" s="751"/>
      <c r="DN119" s="751"/>
      <c r="DO119" s="751"/>
      <c r="DP119" s="752"/>
      <c r="DQ119" s="753">
        <v>42</v>
      </c>
      <c r="DR119" s="751"/>
      <c r="DS119" s="751"/>
      <c r="DT119" s="751"/>
      <c r="DU119" s="752"/>
      <c r="DV119" s="835">
        <v>0</v>
      </c>
      <c r="DW119" s="836"/>
      <c r="DX119" s="836"/>
      <c r="DY119" s="836"/>
      <c r="DZ119" s="837"/>
    </row>
    <row r="120" spans="1:130" s="212" customFormat="1" ht="26.25" customHeight="1" x14ac:dyDescent="0.1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36995454</v>
      </c>
      <c r="BR120" s="829"/>
      <c r="BS120" s="829"/>
      <c r="BT120" s="829"/>
      <c r="BU120" s="829"/>
      <c r="BV120" s="829">
        <v>34900114</v>
      </c>
      <c r="BW120" s="829"/>
      <c r="BX120" s="829"/>
      <c r="BY120" s="829"/>
      <c r="BZ120" s="829"/>
      <c r="CA120" s="829">
        <v>36827537</v>
      </c>
      <c r="CB120" s="829"/>
      <c r="CC120" s="829"/>
      <c r="CD120" s="829"/>
      <c r="CE120" s="829"/>
      <c r="CF120" s="853">
        <v>86.3</v>
      </c>
      <c r="CG120" s="854"/>
      <c r="CH120" s="854"/>
      <c r="CI120" s="854"/>
      <c r="CJ120" s="854"/>
      <c r="CK120" s="855" t="s">
        <v>446</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5388315</v>
      </c>
      <c r="DH120" s="829"/>
      <c r="DI120" s="829"/>
      <c r="DJ120" s="829"/>
      <c r="DK120" s="829"/>
      <c r="DL120" s="829">
        <v>5317456</v>
      </c>
      <c r="DM120" s="829"/>
      <c r="DN120" s="829"/>
      <c r="DO120" s="829"/>
      <c r="DP120" s="829"/>
      <c r="DQ120" s="829">
        <v>5709761</v>
      </c>
      <c r="DR120" s="829"/>
      <c r="DS120" s="829"/>
      <c r="DT120" s="829"/>
      <c r="DU120" s="829"/>
      <c r="DV120" s="830">
        <v>13.4</v>
      </c>
      <c r="DW120" s="830"/>
      <c r="DX120" s="830"/>
      <c r="DY120" s="830"/>
      <c r="DZ120" s="831"/>
    </row>
    <row r="121" spans="1:130" s="212"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9508254</v>
      </c>
      <c r="BR121" s="804"/>
      <c r="BS121" s="804"/>
      <c r="BT121" s="804"/>
      <c r="BU121" s="804"/>
      <c r="BV121" s="804">
        <v>9571752</v>
      </c>
      <c r="BW121" s="804"/>
      <c r="BX121" s="804"/>
      <c r="BY121" s="804"/>
      <c r="BZ121" s="804"/>
      <c r="CA121" s="804">
        <v>10620382</v>
      </c>
      <c r="CB121" s="804"/>
      <c r="CC121" s="804"/>
      <c r="CD121" s="804"/>
      <c r="CE121" s="804"/>
      <c r="CF121" s="862">
        <v>24.9</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13470</v>
      </c>
      <c r="DH121" s="804"/>
      <c r="DI121" s="804"/>
      <c r="DJ121" s="804"/>
      <c r="DK121" s="804"/>
      <c r="DL121" s="804">
        <v>11843</v>
      </c>
      <c r="DM121" s="804"/>
      <c r="DN121" s="804"/>
      <c r="DO121" s="804"/>
      <c r="DP121" s="804"/>
      <c r="DQ121" s="804">
        <v>10185</v>
      </c>
      <c r="DR121" s="804"/>
      <c r="DS121" s="804"/>
      <c r="DT121" s="804"/>
      <c r="DU121" s="804"/>
      <c r="DV121" s="781">
        <v>0</v>
      </c>
      <c r="DW121" s="781"/>
      <c r="DX121" s="781"/>
      <c r="DY121" s="781"/>
      <c r="DZ121" s="782"/>
    </row>
    <row r="122" spans="1:130" s="212" customFormat="1" ht="26.25" customHeight="1" x14ac:dyDescent="0.1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77391810</v>
      </c>
      <c r="BR122" s="832"/>
      <c r="BS122" s="832"/>
      <c r="BT122" s="832"/>
      <c r="BU122" s="832"/>
      <c r="BV122" s="832">
        <v>74638040</v>
      </c>
      <c r="BW122" s="832"/>
      <c r="BX122" s="832"/>
      <c r="BY122" s="832"/>
      <c r="BZ122" s="832"/>
      <c r="CA122" s="832">
        <v>72070628</v>
      </c>
      <c r="CB122" s="832"/>
      <c r="CC122" s="832"/>
      <c r="CD122" s="832"/>
      <c r="CE122" s="832"/>
      <c r="CF122" s="833">
        <v>169</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1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450</v>
      </c>
      <c r="BP123" s="865"/>
      <c r="BQ123" s="819">
        <v>123895518</v>
      </c>
      <c r="BR123" s="820"/>
      <c r="BS123" s="820"/>
      <c r="BT123" s="820"/>
      <c r="BU123" s="820"/>
      <c r="BV123" s="820">
        <v>119109906</v>
      </c>
      <c r="BW123" s="820"/>
      <c r="BX123" s="820"/>
      <c r="BY123" s="820"/>
      <c r="BZ123" s="820"/>
      <c r="CA123" s="820">
        <v>119518547</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v>599886</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961</v>
      </c>
      <c r="AB126" s="767"/>
      <c r="AC126" s="767"/>
      <c r="AD126" s="767"/>
      <c r="AE126" s="768"/>
      <c r="AF126" s="769">
        <v>670</v>
      </c>
      <c r="AG126" s="767"/>
      <c r="AH126" s="767"/>
      <c r="AI126" s="767"/>
      <c r="AJ126" s="768"/>
      <c r="AK126" s="769">
        <v>397</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v>63279</v>
      </c>
      <c r="DH126" s="804"/>
      <c r="DI126" s="804"/>
      <c r="DJ126" s="804"/>
      <c r="DK126" s="804"/>
      <c r="DL126" s="804" t="s">
        <v>122</v>
      </c>
      <c r="DM126" s="804"/>
      <c r="DN126" s="804"/>
      <c r="DO126" s="804"/>
      <c r="DP126" s="804"/>
      <c r="DQ126" s="804">
        <v>57004</v>
      </c>
      <c r="DR126" s="804"/>
      <c r="DS126" s="804"/>
      <c r="DT126" s="804"/>
      <c r="DU126" s="804"/>
      <c r="DV126" s="781">
        <v>0.1</v>
      </c>
      <c r="DW126" s="781"/>
      <c r="DX126" s="781"/>
      <c r="DY126" s="781"/>
      <c r="DZ126" s="782"/>
    </row>
    <row r="127" spans="1:130" s="212"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212</v>
      </c>
      <c r="AB127" s="767"/>
      <c r="AC127" s="767"/>
      <c r="AD127" s="767"/>
      <c r="AE127" s="768"/>
      <c r="AF127" s="769">
        <v>147</v>
      </c>
      <c r="AG127" s="767"/>
      <c r="AH127" s="767"/>
      <c r="AI127" s="767"/>
      <c r="AJ127" s="768"/>
      <c r="AK127" s="769">
        <v>85</v>
      </c>
      <c r="AL127" s="767"/>
      <c r="AM127" s="767"/>
      <c r="AN127" s="767"/>
      <c r="AO127" s="768"/>
      <c r="AP127" s="811">
        <v>0</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996147</v>
      </c>
      <c r="AB128" s="788"/>
      <c r="AC128" s="788"/>
      <c r="AD128" s="788"/>
      <c r="AE128" s="789"/>
      <c r="AF128" s="790">
        <v>992711</v>
      </c>
      <c r="AG128" s="788"/>
      <c r="AH128" s="788"/>
      <c r="AI128" s="788"/>
      <c r="AJ128" s="789"/>
      <c r="AK128" s="790">
        <v>980815</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46961246</v>
      </c>
      <c r="AB129" s="767"/>
      <c r="AC129" s="767"/>
      <c r="AD129" s="767"/>
      <c r="AE129" s="768"/>
      <c r="AF129" s="769">
        <v>48333123</v>
      </c>
      <c r="AG129" s="767"/>
      <c r="AH129" s="767"/>
      <c r="AI129" s="767"/>
      <c r="AJ129" s="768"/>
      <c r="AK129" s="769">
        <v>50148316</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7610991</v>
      </c>
      <c r="AB130" s="767"/>
      <c r="AC130" s="767"/>
      <c r="AD130" s="767"/>
      <c r="AE130" s="768"/>
      <c r="AF130" s="769">
        <v>7343329</v>
      </c>
      <c r="AG130" s="767"/>
      <c r="AH130" s="767"/>
      <c r="AI130" s="767"/>
      <c r="AJ130" s="768"/>
      <c r="AK130" s="769">
        <v>7498498</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3.3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39350255</v>
      </c>
      <c r="AB131" s="751"/>
      <c r="AC131" s="751"/>
      <c r="AD131" s="751"/>
      <c r="AE131" s="752"/>
      <c r="AF131" s="753">
        <v>40989794</v>
      </c>
      <c r="AG131" s="751"/>
      <c r="AH131" s="751"/>
      <c r="AI131" s="751"/>
      <c r="AJ131" s="752"/>
      <c r="AK131" s="753">
        <v>42649818</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3.1612704919999999</v>
      </c>
      <c r="AB132" s="732"/>
      <c r="AC132" s="732"/>
      <c r="AD132" s="732"/>
      <c r="AE132" s="733"/>
      <c r="AF132" s="734">
        <v>3.494060009</v>
      </c>
      <c r="AG132" s="732"/>
      <c r="AH132" s="732"/>
      <c r="AI132" s="732"/>
      <c r="AJ132" s="733"/>
      <c r="AK132" s="734">
        <v>3.4466477680000001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2.2999999999999998</v>
      </c>
      <c r="AB133" s="711"/>
      <c r="AC133" s="711"/>
      <c r="AD133" s="711"/>
      <c r="AE133" s="712"/>
      <c r="AF133" s="710">
        <v>2.9</v>
      </c>
      <c r="AG133" s="711"/>
      <c r="AH133" s="711"/>
      <c r="AI133" s="711"/>
      <c r="AJ133" s="712"/>
      <c r="AK133" s="710">
        <v>3.3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Bc50q+B9JJUM6ru1mAiZD7TItPMPfWMKdcoc0EU2jEYfbvNNmcFSYkKTgJA5HEDTpHZgejV6RMoMnbCHzYdHww==" saltValue="aWfNMgScu+fHNrfYCHakU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B+3K7yvigSgMDFswjQcOZSVXmSsluh5rr8AVDJe6WmhjluegbUfD6OrpSaVlU6RizJxXthcvuyNkrsqfVW+/Pg==" saltValue="Uo9PwxU6ehUBdjBdxZ/0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ga/TZHyCzp7k3dv5dqHOJxrku2FFhuw0DBP0b+DvBOogfa/1CvQXIlwidF3mgd5EI9zaL23aYm73SHGvl9A+g==" saltValue="oGdYGTosvZ+Ve4PIvWcQ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5" t="s">
        <v>479</v>
      </c>
      <c r="AP7" s="253"/>
      <c r="AQ7" s="254" t="s">
        <v>480</v>
      </c>
      <c r="AR7" s="255"/>
    </row>
    <row r="8" spans="1:46" x14ac:dyDescent="0.15">
      <c r="A8" s="247"/>
      <c r="AK8" s="256"/>
      <c r="AL8" s="257"/>
      <c r="AM8" s="257"/>
      <c r="AN8" s="258"/>
      <c r="AO8" s="1106"/>
      <c r="AP8" s="259" t="s">
        <v>481</v>
      </c>
      <c r="AQ8" s="260" t="s">
        <v>482</v>
      </c>
      <c r="AR8" s="261" t="s">
        <v>483</v>
      </c>
    </row>
    <row r="9" spans="1:46" x14ac:dyDescent="0.15">
      <c r="A9" s="247"/>
      <c r="AK9" s="1117" t="s">
        <v>484</v>
      </c>
      <c r="AL9" s="1118"/>
      <c r="AM9" s="1118"/>
      <c r="AN9" s="1119"/>
      <c r="AO9" s="262">
        <v>17023132</v>
      </c>
      <c r="AP9" s="262">
        <v>89168</v>
      </c>
      <c r="AQ9" s="263">
        <v>77644</v>
      </c>
      <c r="AR9" s="264">
        <v>14.8</v>
      </c>
    </row>
    <row r="10" spans="1:46" ht="13.5" customHeight="1" x14ac:dyDescent="0.15">
      <c r="A10" s="247"/>
      <c r="AK10" s="1117" t="s">
        <v>485</v>
      </c>
      <c r="AL10" s="1118"/>
      <c r="AM10" s="1118"/>
      <c r="AN10" s="1119"/>
      <c r="AO10" s="265">
        <v>85580</v>
      </c>
      <c r="AP10" s="265">
        <v>448</v>
      </c>
      <c r="AQ10" s="266">
        <v>3127</v>
      </c>
      <c r="AR10" s="267">
        <v>-85.7</v>
      </c>
    </row>
    <row r="11" spans="1:46" ht="13.5" customHeight="1" x14ac:dyDescent="0.15">
      <c r="A11" s="247"/>
      <c r="AK11" s="1117" t="s">
        <v>486</v>
      </c>
      <c r="AL11" s="1118"/>
      <c r="AM11" s="1118"/>
      <c r="AN11" s="1119"/>
      <c r="AO11" s="265">
        <v>9745</v>
      </c>
      <c r="AP11" s="265">
        <v>51</v>
      </c>
      <c r="AQ11" s="266">
        <v>461</v>
      </c>
      <c r="AR11" s="267">
        <v>-88.9</v>
      </c>
    </row>
    <row r="12" spans="1:46" ht="13.5" customHeight="1" x14ac:dyDescent="0.15">
      <c r="A12" s="247"/>
      <c r="AK12" s="1117" t="s">
        <v>487</v>
      </c>
      <c r="AL12" s="1118"/>
      <c r="AM12" s="1118"/>
      <c r="AN12" s="1119"/>
      <c r="AO12" s="265" t="s">
        <v>488</v>
      </c>
      <c r="AP12" s="265" t="s">
        <v>488</v>
      </c>
      <c r="AQ12" s="266">
        <v>21</v>
      </c>
      <c r="AR12" s="267" t="s">
        <v>488</v>
      </c>
    </row>
    <row r="13" spans="1:46" ht="13.5" customHeight="1" x14ac:dyDescent="0.15">
      <c r="A13" s="247"/>
      <c r="AK13" s="1117" t="s">
        <v>489</v>
      </c>
      <c r="AL13" s="1118"/>
      <c r="AM13" s="1118"/>
      <c r="AN13" s="1119"/>
      <c r="AO13" s="265">
        <v>437066</v>
      </c>
      <c r="AP13" s="265">
        <v>2289</v>
      </c>
      <c r="AQ13" s="266">
        <v>2269</v>
      </c>
      <c r="AR13" s="267">
        <v>0.9</v>
      </c>
    </row>
    <row r="14" spans="1:46" ht="13.5" customHeight="1" x14ac:dyDescent="0.15">
      <c r="A14" s="247"/>
      <c r="AK14" s="1117" t="s">
        <v>490</v>
      </c>
      <c r="AL14" s="1118"/>
      <c r="AM14" s="1118"/>
      <c r="AN14" s="1119"/>
      <c r="AO14" s="265">
        <v>222673</v>
      </c>
      <c r="AP14" s="265">
        <v>1166</v>
      </c>
      <c r="AQ14" s="266">
        <v>1565</v>
      </c>
      <c r="AR14" s="267">
        <v>-25.5</v>
      </c>
    </row>
    <row r="15" spans="1:46" ht="13.5" customHeight="1" x14ac:dyDescent="0.15">
      <c r="A15" s="247"/>
      <c r="AK15" s="1120" t="s">
        <v>491</v>
      </c>
      <c r="AL15" s="1121"/>
      <c r="AM15" s="1121"/>
      <c r="AN15" s="1122"/>
      <c r="AO15" s="265">
        <v>-780412</v>
      </c>
      <c r="AP15" s="265">
        <v>-4088</v>
      </c>
      <c r="AQ15" s="266">
        <v>-4222</v>
      </c>
      <c r="AR15" s="267">
        <v>-3.2</v>
      </c>
    </row>
    <row r="16" spans="1:46" x14ac:dyDescent="0.15">
      <c r="A16" s="247"/>
      <c r="AK16" s="1120" t="s">
        <v>177</v>
      </c>
      <c r="AL16" s="1121"/>
      <c r="AM16" s="1121"/>
      <c r="AN16" s="1122"/>
      <c r="AO16" s="265">
        <v>16997784</v>
      </c>
      <c r="AP16" s="265">
        <v>89035</v>
      </c>
      <c r="AQ16" s="266">
        <v>80866</v>
      </c>
      <c r="AR16" s="267">
        <v>10.1</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23" t="s">
        <v>496</v>
      </c>
      <c r="AL21" s="1124"/>
      <c r="AM21" s="1124"/>
      <c r="AN21" s="1125"/>
      <c r="AO21" s="277">
        <v>7.86</v>
      </c>
      <c r="AP21" s="278">
        <v>7.29</v>
      </c>
      <c r="AQ21" s="279">
        <v>0.56999999999999995</v>
      </c>
      <c r="AS21" s="280"/>
      <c r="AT21" s="276"/>
    </row>
    <row r="22" spans="1:46" s="248" customFormat="1" x14ac:dyDescent="0.15">
      <c r="A22" s="276"/>
      <c r="AK22" s="1123" t="s">
        <v>497</v>
      </c>
      <c r="AL22" s="1124"/>
      <c r="AM22" s="1124"/>
      <c r="AN22" s="1125"/>
      <c r="AO22" s="281">
        <v>100</v>
      </c>
      <c r="AP22" s="282">
        <v>98.9</v>
      </c>
      <c r="AQ22" s="283">
        <v>1.1000000000000001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5" t="s">
        <v>479</v>
      </c>
      <c r="AP30" s="253"/>
      <c r="AQ30" s="254" t="s">
        <v>480</v>
      </c>
      <c r="AR30" s="255"/>
    </row>
    <row r="31" spans="1:46" x14ac:dyDescent="0.15">
      <c r="A31" s="247"/>
      <c r="AK31" s="256"/>
      <c r="AL31" s="257"/>
      <c r="AM31" s="257"/>
      <c r="AN31" s="258"/>
      <c r="AO31" s="1106"/>
      <c r="AP31" s="259" t="s">
        <v>481</v>
      </c>
      <c r="AQ31" s="260" t="s">
        <v>482</v>
      </c>
      <c r="AR31" s="261" t="s">
        <v>483</v>
      </c>
    </row>
    <row r="32" spans="1:46" ht="27" customHeight="1" x14ac:dyDescent="0.15">
      <c r="A32" s="247"/>
      <c r="AK32" s="1107" t="s">
        <v>501</v>
      </c>
      <c r="AL32" s="1108"/>
      <c r="AM32" s="1108"/>
      <c r="AN32" s="1109"/>
      <c r="AO32" s="291">
        <v>8913720</v>
      </c>
      <c r="AP32" s="291">
        <v>46690</v>
      </c>
      <c r="AQ32" s="292">
        <v>35121</v>
      </c>
      <c r="AR32" s="293">
        <v>32.9</v>
      </c>
    </row>
    <row r="33" spans="1:46" ht="13.5" customHeight="1" x14ac:dyDescent="0.15">
      <c r="A33" s="247"/>
      <c r="AK33" s="1107" t="s">
        <v>502</v>
      </c>
      <c r="AL33" s="1108"/>
      <c r="AM33" s="1108"/>
      <c r="AN33" s="1109"/>
      <c r="AO33" s="291" t="s">
        <v>488</v>
      </c>
      <c r="AP33" s="291" t="s">
        <v>488</v>
      </c>
      <c r="AQ33" s="292" t="s">
        <v>488</v>
      </c>
      <c r="AR33" s="293" t="s">
        <v>488</v>
      </c>
    </row>
    <row r="34" spans="1:46" ht="27" customHeight="1" x14ac:dyDescent="0.15">
      <c r="A34" s="247"/>
      <c r="AK34" s="1107" t="s">
        <v>503</v>
      </c>
      <c r="AL34" s="1108"/>
      <c r="AM34" s="1108"/>
      <c r="AN34" s="1109"/>
      <c r="AO34" s="291" t="s">
        <v>488</v>
      </c>
      <c r="AP34" s="291" t="s">
        <v>488</v>
      </c>
      <c r="AQ34" s="292" t="s">
        <v>488</v>
      </c>
      <c r="AR34" s="293" t="s">
        <v>488</v>
      </c>
    </row>
    <row r="35" spans="1:46" ht="27" customHeight="1" x14ac:dyDescent="0.15">
      <c r="A35" s="247"/>
      <c r="AK35" s="1107" t="s">
        <v>504</v>
      </c>
      <c r="AL35" s="1108"/>
      <c r="AM35" s="1108"/>
      <c r="AN35" s="1109"/>
      <c r="AO35" s="291">
        <v>393081</v>
      </c>
      <c r="AP35" s="291">
        <v>2059</v>
      </c>
      <c r="AQ35" s="292">
        <v>9493</v>
      </c>
      <c r="AR35" s="293">
        <v>-78.3</v>
      </c>
    </row>
    <row r="36" spans="1:46" ht="27" customHeight="1" x14ac:dyDescent="0.15">
      <c r="A36" s="247"/>
      <c r="AK36" s="1107" t="s">
        <v>505</v>
      </c>
      <c r="AL36" s="1108"/>
      <c r="AM36" s="1108"/>
      <c r="AN36" s="1109"/>
      <c r="AO36" s="291">
        <v>570742</v>
      </c>
      <c r="AP36" s="291">
        <v>2990</v>
      </c>
      <c r="AQ36" s="292">
        <v>807</v>
      </c>
      <c r="AR36" s="293">
        <v>270.5</v>
      </c>
    </row>
    <row r="37" spans="1:46" ht="13.5" customHeight="1" x14ac:dyDescent="0.15">
      <c r="A37" s="247"/>
      <c r="AK37" s="1107" t="s">
        <v>506</v>
      </c>
      <c r="AL37" s="1108"/>
      <c r="AM37" s="1108"/>
      <c r="AN37" s="1109"/>
      <c r="AO37" s="291">
        <v>71759</v>
      </c>
      <c r="AP37" s="291">
        <v>376</v>
      </c>
      <c r="AQ37" s="292">
        <v>509</v>
      </c>
      <c r="AR37" s="293">
        <v>-26.1</v>
      </c>
    </row>
    <row r="38" spans="1:46" ht="27" customHeight="1" x14ac:dyDescent="0.15">
      <c r="A38" s="247"/>
      <c r="AK38" s="1110" t="s">
        <v>507</v>
      </c>
      <c r="AL38" s="1111"/>
      <c r="AM38" s="1111"/>
      <c r="AN38" s="1112"/>
      <c r="AO38" s="294" t="s">
        <v>488</v>
      </c>
      <c r="AP38" s="294" t="s">
        <v>488</v>
      </c>
      <c r="AQ38" s="295" t="s">
        <v>488</v>
      </c>
      <c r="AR38" s="283" t="s">
        <v>488</v>
      </c>
      <c r="AS38" s="290"/>
    </row>
    <row r="39" spans="1:46" x14ac:dyDescent="0.15">
      <c r="A39" s="247"/>
      <c r="AK39" s="1110" t="s">
        <v>508</v>
      </c>
      <c r="AL39" s="1111"/>
      <c r="AM39" s="1111"/>
      <c r="AN39" s="1112"/>
      <c r="AO39" s="291">
        <v>-980815</v>
      </c>
      <c r="AP39" s="291">
        <v>-5138</v>
      </c>
      <c r="AQ39" s="292">
        <v>-5799</v>
      </c>
      <c r="AR39" s="293">
        <v>-11.4</v>
      </c>
      <c r="AS39" s="290"/>
    </row>
    <row r="40" spans="1:46" ht="27" customHeight="1" x14ac:dyDescent="0.15">
      <c r="A40" s="247"/>
      <c r="AK40" s="1107" t="s">
        <v>509</v>
      </c>
      <c r="AL40" s="1108"/>
      <c r="AM40" s="1108"/>
      <c r="AN40" s="1109"/>
      <c r="AO40" s="291">
        <v>-7498498</v>
      </c>
      <c r="AP40" s="291">
        <v>-39277</v>
      </c>
      <c r="AQ40" s="292">
        <v>-30948</v>
      </c>
      <c r="AR40" s="293">
        <v>26.9</v>
      </c>
      <c r="AS40" s="290"/>
    </row>
    <row r="41" spans="1:46" x14ac:dyDescent="0.15">
      <c r="A41" s="247"/>
      <c r="AK41" s="1113" t="s">
        <v>287</v>
      </c>
      <c r="AL41" s="1114"/>
      <c r="AM41" s="1114"/>
      <c r="AN41" s="1115"/>
      <c r="AO41" s="291">
        <v>1469989</v>
      </c>
      <c r="AP41" s="291">
        <v>7700</v>
      </c>
      <c r="AQ41" s="292">
        <v>9183</v>
      </c>
      <c r="AR41" s="293">
        <v>-16.100000000000001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00" t="s">
        <v>479</v>
      </c>
      <c r="AN49" s="1102" t="s">
        <v>512</v>
      </c>
      <c r="AO49" s="1103"/>
      <c r="AP49" s="1103"/>
      <c r="AQ49" s="1103"/>
      <c r="AR49" s="1104"/>
    </row>
    <row r="50" spans="1:44" x14ac:dyDescent="0.15">
      <c r="A50" s="247"/>
      <c r="AK50" s="305"/>
      <c r="AL50" s="306"/>
      <c r="AM50" s="1101"/>
      <c r="AN50" s="307" t="s">
        <v>513</v>
      </c>
      <c r="AO50" s="308" t="s">
        <v>514</v>
      </c>
      <c r="AP50" s="309" t="s">
        <v>515</v>
      </c>
      <c r="AQ50" s="310" t="s">
        <v>516</v>
      </c>
      <c r="AR50" s="311" t="s">
        <v>517</v>
      </c>
    </row>
    <row r="51" spans="1:44" x14ac:dyDescent="0.15">
      <c r="A51" s="247"/>
      <c r="AK51" s="303" t="s">
        <v>518</v>
      </c>
      <c r="AL51" s="304"/>
      <c r="AM51" s="312">
        <v>11359497</v>
      </c>
      <c r="AN51" s="313">
        <v>59986</v>
      </c>
      <c r="AO51" s="314">
        <v>29.2</v>
      </c>
      <c r="AP51" s="315">
        <v>60285</v>
      </c>
      <c r="AQ51" s="316">
        <v>6.4</v>
      </c>
      <c r="AR51" s="317">
        <v>22.8</v>
      </c>
    </row>
    <row r="52" spans="1:44" x14ac:dyDescent="0.15">
      <c r="A52" s="247"/>
      <c r="AK52" s="318"/>
      <c r="AL52" s="319" t="s">
        <v>519</v>
      </c>
      <c r="AM52" s="320">
        <v>5918230</v>
      </c>
      <c r="AN52" s="321">
        <v>31252</v>
      </c>
      <c r="AO52" s="322">
        <v>25.7</v>
      </c>
      <c r="AP52" s="323">
        <v>36445</v>
      </c>
      <c r="AQ52" s="324">
        <v>5</v>
      </c>
      <c r="AR52" s="325">
        <v>20.7</v>
      </c>
    </row>
    <row r="53" spans="1:44" x14ac:dyDescent="0.15">
      <c r="A53" s="247"/>
      <c r="AK53" s="303" t="s">
        <v>520</v>
      </c>
      <c r="AL53" s="304"/>
      <c r="AM53" s="312">
        <v>9264660</v>
      </c>
      <c r="AN53" s="313">
        <v>49009</v>
      </c>
      <c r="AO53" s="314">
        <v>-18.3</v>
      </c>
      <c r="AP53" s="315">
        <v>52714</v>
      </c>
      <c r="AQ53" s="316">
        <v>-12.6</v>
      </c>
      <c r="AR53" s="317">
        <v>-5.7</v>
      </c>
    </row>
    <row r="54" spans="1:44" x14ac:dyDescent="0.15">
      <c r="A54" s="247"/>
      <c r="AK54" s="318"/>
      <c r="AL54" s="319" t="s">
        <v>519</v>
      </c>
      <c r="AM54" s="320">
        <v>4663854</v>
      </c>
      <c r="AN54" s="321">
        <v>24671</v>
      </c>
      <c r="AO54" s="322">
        <v>-21.1</v>
      </c>
      <c r="AP54" s="323">
        <v>29032</v>
      </c>
      <c r="AQ54" s="324">
        <v>-20.3</v>
      </c>
      <c r="AR54" s="325">
        <v>-0.8</v>
      </c>
    </row>
    <row r="55" spans="1:44" x14ac:dyDescent="0.15">
      <c r="A55" s="247"/>
      <c r="AK55" s="303" t="s">
        <v>521</v>
      </c>
      <c r="AL55" s="304"/>
      <c r="AM55" s="312">
        <v>12872565</v>
      </c>
      <c r="AN55" s="313">
        <v>67625</v>
      </c>
      <c r="AO55" s="314">
        <v>38</v>
      </c>
      <c r="AP55" s="315">
        <v>46001</v>
      </c>
      <c r="AQ55" s="316">
        <v>-12.7</v>
      </c>
      <c r="AR55" s="317">
        <v>50.7</v>
      </c>
    </row>
    <row r="56" spans="1:44" x14ac:dyDescent="0.15">
      <c r="A56" s="247"/>
      <c r="AK56" s="318"/>
      <c r="AL56" s="319" t="s">
        <v>519</v>
      </c>
      <c r="AM56" s="320">
        <v>6936472</v>
      </c>
      <c r="AN56" s="321">
        <v>36440</v>
      </c>
      <c r="AO56" s="322">
        <v>47.7</v>
      </c>
      <c r="AP56" s="323">
        <v>27974</v>
      </c>
      <c r="AQ56" s="324">
        <v>-3.6</v>
      </c>
      <c r="AR56" s="325">
        <v>51.3</v>
      </c>
    </row>
    <row r="57" spans="1:44" x14ac:dyDescent="0.15">
      <c r="A57" s="247"/>
      <c r="AK57" s="303" t="s">
        <v>522</v>
      </c>
      <c r="AL57" s="304"/>
      <c r="AM57" s="312">
        <v>12524227</v>
      </c>
      <c r="AN57" s="313">
        <v>65738</v>
      </c>
      <c r="AO57" s="314">
        <v>-2.8</v>
      </c>
      <c r="AP57" s="315">
        <v>52878</v>
      </c>
      <c r="AQ57" s="316">
        <v>14.9</v>
      </c>
      <c r="AR57" s="317">
        <v>-17.7</v>
      </c>
    </row>
    <row r="58" spans="1:44" x14ac:dyDescent="0.15">
      <c r="A58" s="247"/>
      <c r="AK58" s="318"/>
      <c r="AL58" s="319" t="s">
        <v>519</v>
      </c>
      <c r="AM58" s="320">
        <v>6275813</v>
      </c>
      <c r="AN58" s="321">
        <v>32941</v>
      </c>
      <c r="AO58" s="322">
        <v>-9.6</v>
      </c>
      <c r="AP58" s="323">
        <v>32136</v>
      </c>
      <c r="AQ58" s="324">
        <v>14.9</v>
      </c>
      <c r="AR58" s="325">
        <v>-24.5</v>
      </c>
    </row>
    <row r="59" spans="1:44" x14ac:dyDescent="0.15">
      <c r="A59" s="247"/>
      <c r="AK59" s="303" t="s">
        <v>523</v>
      </c>
      <c r="AL59" s="304"/>
      <c r="AM59" s="312">
        <v>14827275</v>
      </c>
      <c r="AN59" s="313">
        <v>77666</v>
      </c>
      <c r="AO59" s="314">
        <v>18.100000000000001</v>
      </c>
      <c r="AP59" s="315">
        <v>57911</v>
      </c>
      <c r="AQ59" s="316">
        <v>9.5</v>
      </c>
      <c r="AR59" s="317">
        <v>8.6</v>
      </c>
    </row>
    <row r="60" spans="1:44" x14ac:dyDescent="0.15">
      <c r="A60" s="247"/>
      <c r="AK60" s="318"/>
      <c r="AL60" s="319" t="s">
        <v>519</v>
      </c>
      <c r="AM60" s="320">
        <v>6100942</v>
      </c>
      <c r="AN60" s="321">
        <v>31957</v>
      </c>
      <c r="AO60" s="322">
        <v>-3</v>
      </c>
      <c r="AP60" s="323">
        <v>35132</v>
      </c>
      <c r="AQ60" s="324">
        <v>9.3000000000000007</v>
      </c>
      <c r="AR60" s="325">
        <v>-12.3</v>
      </c>
    </row>
    <row r="61" spans="1:44" x14ac:dyDescent="0.15">
      <c r="A61" s="247"/>
      <c r="AK61" s="303" t="s">
        <v>524</v>
      </c>
      <c r="AL61" s="326"/>
      <c r="AM61" s="312">
        <v>12169645</v>
      </c>
      <c r="AN61" s="313">
        <v>64005</v>
      </c>
      <c r="AO61" s="314">
        <v>12.8</v>
      </c>
      <c r="AP61" s="315">
        <v>53958</v>
      </c>
      <c r="AQ61" s="327">
        <v>1.1000000000000001</v>
      </c>
      <c r="AR61" s="317">
        <v>11.7</v>
      </c>
    </row>
    <row r="62" spans="1:44" x14ac:dyDescent="0.15">
      <c r="A62" s="247"/>
      <c r="AK62" s="318"/>
      <c r="AL62" s="319" t="s">
        <v>519</v>
      </c>
      <c r="AM62" s="320">
        <v>5979062</v>
      </c>
      <c r="AN62" s="321">
        <v>31452</v>
      </c>
      <c r="AO62" s="322">
        <v>7.9</v>
      </c>
      <c r="AP62" s="323">
        <v>32144</v>
      </c>
      <c r="AQ62" s="324">
        <v>1.1000000000000001</v>
      </c>
      <c r="AR62" s="325">
        <v>6.8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xUj2GBIRiLuVg76rXufJHsCAPGQjT7wDWya+tncu6TZyAJa3yayVhRDFy0IbqmaC4Ff1yAJ/uqnP2HRVBCA2EQ==" saltValue="odfIvyQxkzUGi5AXG42JF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oqkOtl5i+DyguvC5eyqRow5V/ujJdujEFSjUyUSDJ38ErHKDop9InbX2b/QGXd+yR6Qqjm0Vepsee6tWpB6fOw==" saltValue="MlrMVAIZki3VEswwT1/h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JEYSd8ESUzwQv1eO6C6MO5xVaXzHdY96FqIz2uHeU67YfVHaOZSY7pkcZDfakuD79rQjH0U0XDdSnwbBV3iIyw==" saltValue="M1PilLmvXrE+Pu/ij/Coq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32.49</v>
      </c>
      <c r="G47" s="12">
        <v>31.51</v>
      </c>
      <c r="H47" s="12">
        <v>33.61</v>
      </c>
      <c r="I47" s="12">
        <v>33.06</v>
      </c>
      <c r="J47" s="13">
        <v>30.77</v>
      </c>
    </row>
    <row r="48" spans="2:10" ht="57.75" customHeight="1" x14ac:dyDescent="0.15">
      <c r="B48" s="14"/>
      <c r="C48" s="1128" t="s">
        <v>4</v>
      </c>
      <c r="D48" s="1128"/>
      <c r="E48" s="1129"/>
      <c r="F48" s="15">
        <v>5.24</v>
      </c>
      <c r="G48" s="16">
        <v>5.04</v>
      </c>
      <c r="H48" s="16">
        <v>0.77</v>
      </c>
      <c r="I48" s="16">
        <v>1.72</v>
      </c>
      <c r="J48" s="17">
        <v>1.88</v>
      </c>
    </row>
    <row r="49" spans="2:10" ht="57.75" customHeight="1" thickBot="1" x14ac:dyDescent="0.2">
      <c r="B49" s="18"/>
      <c r="C49" s="1130" t="s">
        <v>5</v>
      </c>
      <c r="D49" s="1130"/>
      <c r="E49" s="1131"/>
      <c r="F49" s="19">
        <v>2.13</v>
      </c>
      <c r="G49" s="20" t="s">
        <v>531</v>
      </c>
      <c r="H49" s="20" t="s">
        <v>532</v>
      </c>
      <c r="I49" s="20">
        <v>1.97</v>
      </c>
      <c r="J49" s="21" t="s">
        <v>533</v>
      </c>
    </row>
    <row r="50" spans="2:10" x14ac:dyDescent="0.15"/>
  </sheetData>
  <sheetProtection algorithmName="SHA-512" hashValue="rp1TbjEm0a+zJuDr5dsNd8ap9X4fkSs3NkgvpmRWE2LXDfeZE8Gt81xCoivX022gFSR5Wq/2Q2HC3OB9//TE/A==" saltValue="i09mAPYrdZJNLHYh+1mA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2026-03-06T02:45:40Z</cp:lastPrinted>
  <dcterms:created xsi:type="dcterms:W3CDTF">2026-02-23T08:30:32Z</dcterms:created>
  <dcterms:modified xsi:type="dcterms:W3CDTF">2026-03-23T00:08:44Z</dcterms:modified>
  <cp:category/>
</cp:coreProperties>
</file>