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BDEDA1A5-375A-41E9-8E2D-C2353C52BD22}"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<sst xmlns="http://schemas.openxmlformats.org/spreadsheetml/2006/main" count="1129" uniqueCount="559">
  <si>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</si>
  <si>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</si>
  <si>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</si>
  <si>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</si>
  <si>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</si>
  <si>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</si>
  <si>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</si>
  <si>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</si>
  <si>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</si>
  <si>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</si>
  <si>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</si>
  <si>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</si>
  <si>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</si>
  <si>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</si>
  <si>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</si>
  <si>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</si>
  <si>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</si>
  <si>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</si>
  <si>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</si>
  <si>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</si>
  <si>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</si>
  <si>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</si>
  <si>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</si>
  <si>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</si>
  <si>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</si>
  <si>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</si>
  <si>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</si>
  <si>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</si>
  <si>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</si>
  <si>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</si>
  <si>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</si>
  <si>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</si>
  <si>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</si>
  <si>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</si>
  <si>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</si>
  <si>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</si>
  <si>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</si>
  <si>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</si>
  <si>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</si>
  <si>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</si>
  <si>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</si>
  <si>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</si>
  <si>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</si>
  <si>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</si>
  <si>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</si>
  <si>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</si>
  <si>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</si>
  <si>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</si>
  <si>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</si>
  <si>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</si>
  <si>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</si>
  <si>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</si>
  <si>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</si>
  <si>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</si>
  <si>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</si>
  <si>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</si>
  <si>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</si>
  <si>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</si>
  <si>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</si>
  <si>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</si>
  <si>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</si>
  <si>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</si>
  <si>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</si>
  <si>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</si>
  <si>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</si>
  <si>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</si>
  <si>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</si>
  <si>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</si>
  <si>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</si>
  <si>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</si>
  <si>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</si>
  <si>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</si>
  <si>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</si>
  <si>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</si>
  <si>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</si>
  <si>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</si>
  <si>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</si>
  <si>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</si>
  <si>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</si>
  <si>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</si>
  <si>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</si>
  <si>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</si>
  <si>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</si>
  <si>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</si>
  <si>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</si>
  <si>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</si>
  <si>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</si>
  <si>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</si>
  <si>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</si>
  <si>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</si>
  <si>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</si>
  <si>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</si>
  <si>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</si>
  <si>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</si>
  <si>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</si>
  <si>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</si>
  <si>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</si>
  <si>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</si>
  <si>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</si>
  <si>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</si>
  <si>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</si>
  <si>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</si>
  <si>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</si>
  <si>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</si>
  <si>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</si>
  <si>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</si>
  <si>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</si>
  <si>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</si>
  <si>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</si>
  <si>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</si>
  <si>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</si>
  <si>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</si>
  <si>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</si>
  <si>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</si>
  <si>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</si>
  <si>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</si>
  <si>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</si>
  <si>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</si>
  <si>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</si>
  <si>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</si>
  <si>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</si>
  <si>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</si>
  <si>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</si>
  <si>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</si>
  <si>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</si>
  <si>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</si>
  <si>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</si>
  <si>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</si>
  <si>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</si>
  <si>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</si>
  <si>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</si>
  <si>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</si>
  <si>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</si>
  <si>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</si>
  <si>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</si>
  <si>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</si>
  <si>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</si>
  <si>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</si>
  <si>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</si>
  <si>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</si>
  <si>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</si>
  <si>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</si>
  <si>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</si>
  <si>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</si>
  <si>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</si>
  <si>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</si>
  <si>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</si>
  <si>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</si>
  <si>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</si>
  <si>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</si>
  <si>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</si>
  <si>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</si>
  <si>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</si>
  <si>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</si>
  <si>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</si>
  <si>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</si>
  <si>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</si>
  <si>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</si>
  <si>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</si>
  <si>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</si>
  <si>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</si>
  <si>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</si>
  <si>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</si>
  <si>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</si>
  <si>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</si>
  <si>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</si>
  <si>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</si>
  <si>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</si>
  <si>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</si>
  <si>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</si>
  <si>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</si>
  <si>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</si>
  <si>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</si>
  <si>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</si>
  <si>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</si>
  <si>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</si>
  <si>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</si>
  <si>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</si>
  <si>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</si>
  <si>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</si>
  <si>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</si>
  <si>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</si>
  <si>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</si>
  <si>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</si>
  <si>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</si>
  <si>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</si>
  <si>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</si>
  <si>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</si>
  <si>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</si>
  <si>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</si>
  <si>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</si>
  <si>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</si>
  <si>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</si>
  <si>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</si>
  <si>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</si>
  <si>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</si>
  <si>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</si>
  <si>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</si>
  <si>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</si>
  <si>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</si>
  <si>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</si>
  <si>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</si>
  <si>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</si>
  <si>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</si>
  <si>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広島県安芸太田町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</si>
  <si>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</si>
  <si>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</si>
  <si>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</si>
  <si>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</si>
  <si>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</si>
  <si>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</si>
  <si>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</si>
  <si>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</si>
  <si>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</si>
  <si>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</si>
  <si>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</si>
  <si>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</si>
  <si>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</si>
  <si>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</si>
  <si>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</si>
  <si>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</si>
  <si>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</si>
  <si>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</si>
  <si>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</si>
  <si>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</si>
  <si>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</si>
  <si>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</si>
  <si>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</si>
  <si>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</si>
  <si>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</si>
  <si>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</si>
  <si>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</si>
  <si>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</si>
  <si>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</si>
  <si>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</si>
  <si>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</si>
  <si>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</si>
  <si>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</si>
  <si>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</si>
  <si>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</si>
  <si>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</si>
  <si>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</si>
  <si>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</si>
  <si>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</si>
  <si>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</si>
  <si>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</si>
  <si>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</si>
  <si>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</si>
  <si>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</si>
  <si>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</si>
  <si>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</si>
  <si>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</si>
  <si>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</si>
  <si>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</si>
  <si>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</si>
  <si>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</si>
  <si>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</si>
  <si>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</si>
  <si>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</si>
  <si>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</si>
  <si>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</si>
  <si>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</si>
  <si>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</si>
  <si>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</si>
  <si>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</si>
  <si>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</si>
  <si>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</si>
  <si>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</si>
  <si>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</si>
  <si>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</si>
  <si>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</si>
  <si>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</si>
  <si>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</si>
  <si>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</si>
  <si>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</si>
  <si>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</si>
  <si>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</si>
  <si>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</si>
  <si>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</si>
  <si>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</si>
  <si>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</si>
  <si>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</si>
  <si>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</si>
  <si>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</si>
  <si>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</si>
  <si>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</si>
  <si>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</si>
  <si>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</si>
  <si>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</si>
  <si>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</si>
  <si>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</si>
  <si>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</si>
  <si>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</si>
  <si>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</si>
  <si>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</si>
  <si>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</si>
  <si>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</si>
  <si>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</si>
  <si>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</si>
  <si>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</si>
  <si>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</si>
  <si>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</si>
  <si>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</si>
  <si>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</si>
  <si>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</si>
  <si>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</si>
  <si>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</si>
  <si>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</si>
  <si>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</si>
  <si>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</si>
  <si>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</si>
  <si>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</si>
  <si>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</si>
  <si>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</si>
  <si>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</si>
  <si>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</si>
  <si>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</si>
  <si>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</si>
  <si>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</si>
  <si>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</si>
  <si>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</si>
  <si>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</si>
  <si>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</si>
  <si>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</si>
  <si>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</si>
  <si>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</si>
  <si>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</si>
  <si>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</si>
  <si>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</si>
  <si>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</si>
  <si>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</si>
  <si>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</si>
  <si>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</si>
  <si>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</si>
  <si>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</si>
  <si>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</si>
  <si>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</si>
  <si>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</si>
  <si>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</si>
  <si>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</si>
  <si>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</si>
  <si>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</si>
  <si>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</si>
  <si>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</si>
  <si>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</si>
  <si>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</si>
  <si>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</si>
  <si>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</si>
  <si>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</si>
  <si>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</si>
  <si>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</si>
  <si>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</si>
  <si>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</si>
  <si>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</si>
  <si>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</si>
  <si>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広島県安芸太田町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</si>
  <si>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</si>
  <si>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</si>
  <si>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</si>
  <si>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</si>
  <si>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</si>
  <si>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</si>
  <si>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</si>
  <si>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</si>
  <si>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</si>
  <si>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</si>
  <si>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</si>
  <si>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</si>
  <si>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</si>
  <si>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</si>
  <si>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</si>
  <si>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</si>
  <si>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</si>
  <si>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</si>
  <si>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</si>
  <si>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</si>
  <si>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</si>
  <si>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</si>
  <si>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</si>
  <si>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</si>
  <si>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</si>
  <si>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</si>
  <si>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</si>
  <si>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</si>
  <si>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</si>
  <si>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</si>
  <si>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</si>
  <si>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</si>
  <si>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</si>
  <si>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</si>
  <si>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</si>
  <si>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</si>
  <si>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</si>
  <si>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</si>
  <si>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</si>
  <si>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</si>
  <si>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</si>
  <si>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</si>
  <si>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</si>
  <si>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</si>
  <si>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</si>
  <si>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</si>
  <si>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</si>
  <si>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</si>
  <si>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</si>
  <si>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</si>
  <si>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</si>
  <si>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</si>
  <si>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</si>
  <si>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</si>
  <si>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</si>
  <si>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</si>
  <si>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</si>
  <si>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</si>
  <si>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</si>
  <si>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</si>
  <si>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</si>
  <si>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</si>
  <si>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</si>
  <si>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</si>
  <si>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</si>
  <si>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</si>
  <si>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</si>
  <si>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</si>
  <si>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</si>
  <si>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</si>
  <si>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</si>
  <si>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</si>
  <si>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</si>
  <si>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</si>
  <si>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</si>
  <si>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</si>
  <si>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</si>
  <si>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</si>
  <si>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</si>
  <si>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</si>
  <si>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</si>
  <si>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</si>
  <si>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</si>
  <si>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</si>
  <si>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</si>
  <si>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</si>
  <si>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</si>
  <si>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</si>
  <si>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</si>
  <si>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</si>
  <si>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</si>
  <si>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</si>
  <si>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</si>
  <si>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</si>
  <si>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</si>
  <si>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</si>
  <si>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</si>
  <si>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</si>
  <si>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</si>
  <si>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</si>
  <si>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</si>
  <si>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</si>
  <si>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</si>
  <si>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</si>
  <si>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</si>
  <si>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</si>
  <si>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</si>
  <si>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</si>
  <si>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</si>
  <si>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</si>
  <si>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</si>
  <si>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</si>
  <si>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</si>
  <si>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</si>
  <si>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</si>
  <si>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</si>
  <si>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</si>
  <si>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</si>
  <si>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</si>
  <si>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</si>
  <si>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</si>
  <si>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</si>
  <si>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</si>
  <si>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</si>
  <si>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</si>
  <si>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</si>
  <si>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</si>
  <si>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</si>
  <si>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</si>
  <si>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</si>
  <si>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</si>
  <si>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</si>
  <si>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</si>
  <si>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</si>
  <si>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</si>
  <si>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</si>
  <si>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</si>
  <si>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</si>
  <si>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</si>
  <si>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</si>
  <si>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</si>
  <si>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</si>
  <si>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</si>
  <si>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</si>
  <si>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</si>
  <si>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</si>
  <si>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</si>
  <si>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</si>
  <si>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</si>
  <si>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</si>
  <si>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</si>
  <si>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</si>
  <si>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</si>
  <si>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</si>
  <si>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</si>
  <si>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</si>
  <si>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</si>
  <si>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</si>
  <si>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</si>
  <si>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</si>
  <si>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</si>
  <si>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</si>
  <si>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</si>
  <si>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</si>
  <si>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</si>
  <si>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</si>
  <si>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</si>
  <si>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</si>
  <si>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</si>
  <si>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</si>
  <si>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</si>
  <si>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</si>
  <si>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</si>
  <si>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</si>
  <si>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</si>
  <si>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</si>
  <si>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2.80</t>
  </si>
  <si>
    <t>病院事業会計</t>
  </si>
  <si>
    <t>介護保険事業特別会計</t>
  </si>
  <si>
    <t>下水道事業会計</t>
  </si>
  <si>
    <t>簡易水道事業会計</t>
  </si>
  <si>
    <t>一般会計</t>
  </si>
  <si>
    <t>後期高齢者医療事業特別会計</t>
  </si>
  <si>
    <t>国民健康保険事業特別会計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</si>
  <si>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</si>
  <si>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</si>
  <si>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</si>
  <si>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</si>
  <si>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</si>
  <si>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</si>
  <si>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</si>
  <si>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</si>
  <si>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後期高齢者医療広域連合（一般会計）</t>
    <rPh sb="0" eb="5">
      <t>コウキコウレイシャ</t>
    </rPh>
    <rPh sb="5" eb="11">
      <t>イリョウコウイキレンゴウ</t>
    </rPh>
    <rPh sb="12" eb="16">
      <t>イッパンカイケイ</t>
    </rPh>
    <phoneticPr fontId="2"/>
  </si>
  <si>
    <t>後期高齢者医療広域連合（特別会計）</t>
    <rPh sb="0" eb="2">
      <t>コウキ</t>
    </rPh>
    <rPh sb="2" eb="11">
      <t>コウレイシャイリョウコウイキレンゴウ</t>
    </rPh>
    <rPh sb="12" eb="16">
      <t>トクベツカイケイ</t>
    </rPh>
    <phoneticPr fontId="2"/>
  </si>
  <si>
    <t>‐</t>
    <phoneticPr fontId="2"/>
  </si>
  <si>
    <t>株式会社　筒賀総合サービス</t>
    <rPh sb="0" eb="4">
      <t>カブシキカイシャ</t>
    </rPh>
    <rPh sb="5" eb="7">
      <t>ツツガ</t>
    </rPh>
    <rPh sb="7" eb="9">
      <t>ソウゴウ</t>
    </rPh>
    <phoneticPr fontId="2"/>
  </si>
  <si>
    <t>広島県市町総合事務組合</t>
    <rPh sb="0" eb="11">
      <t>ヒロシマケンシチョウソウゴウジムクミアイ</t>
    </rPh>
    <phoneticPr fontId="2"/>
  </si>
  <si>
    <t>(まちづくり基金(R06年度末現在))</t>
    <rPh sb="6" eb="8">
      <t>キキン</t>
    </rPh>
    <phoneticPr fontId="5"/>
  </si>
  <si>
    <t>(地域振興基金(R06年度末現在))</t>
    <rPh sb="1" eb="7">
      <t>チイキシンコウキキン</t>
    </rPh>
    <phoneticPr fontId="5"/>
  </si>
  <si>
    <t>(ふるさと未来・夢基金(R06年度末現在))</t>
    <rPh sb="5" eb="7">
      <t>ミライ</t>
    </rPh>
    <rPh sb="8" eb="11">
      <t>ユメキキン</t>
    </rPh>
    <phoneticPr fontId="5"/>
  </si>
  <si>
    <t>(過疎地域持続的発展事業基金(R06年度末現在))</t>
    <rPh sb="1" eb="10">
      <t>カソチイキジゾクテキハッテン</t>
    </rPh>
    <rPh sb="10" eb="14">
      <t>ジギョウキキン</t>
    </rPh>
    <phoneticPr fontId="5"/>
  </si>
  <si>
    <t>(森林環境譲与税基金(R06年度末現在))</t>
    <rPh sb="1" eb="8">
      <t>シンリンカンキョウジョウヨゼイ</t>
    </rPh>
    <rPh sb="8" eb="10">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</si>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</sst>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E411-4C90-B902-EF628867D8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195316</c:v>
                </c:pt>
                <c:pt idx="1">
                  <c:v>180606</c:v>
                </c:pt>
                <c:pt idx="2">
                  <c:v>121763</c:v>
                </c:pt>
                <c:pt idx="3">
                  <c:v>128879</c:v>
                </c:pt>
                <c:pt idx="4">
                  <c:v>164797</c:v>
                </c:pt>
              </c:numCache>
            </c:numRef>
          </c:val>
          <c:smooth val="0"/>
          <c:extLst>
            <c:ext xmlns:c16="http://schemas.microsoft.com/office/drawing/2014/chart" uri="{C3380CC4-5D6E-409C-BE32-E72D297353CC}">
              <c16:uniqueId val="{00000001-E411-4C90-B902-EF628867D8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7.37</c:v>
                </c:pt>
                <c:pt idx="1">
                  <c:v>7.09</c:v>
                </c:pt>
                <c:pt idx="2">
                  <c:v>6</c:v>
                </c:pt>
                <c:pt idx="3">
                  <c:v>3.31</c:v>
                </c:pt>
                <c:pt idx="4">
                  <c:v>0.78</c:v>
                </c:pt>
              </c:numCache>
            </c:numRef>
          </c:val>
          <c:extLst>
            <c:ext xmlns:c16="http://schemas.microsoft.com/office/drawing/2014/chart" uri="{C3380CC4-5D6E-409C-BE32-E72D297353CC}">
              <c16:uniqueId val="{00000000-526F-4B96-9BC7-50DCE5AB97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46.24</c:v>
                </c:pt>
                <c:pt idx="1">
                  <c:v>56.21</c:v>
                </c:pt>
                <c:pt idx="2">
                  <c:v>61.94</c:v>
                </c:pt>
                <c:pt idx="3">
                  <c:v>65.25</c:v>
                </c:pt>
                <c:pt idx="4">
                  <c:v>63.49</c:v>
                </c:pt>
              </c:numCache>
            </c:numRef>
          </c:val>
          <c:extLst>
            <c:ext xmlns:c16="http://schemas.microsoft.com/office/drawing/2014/chart" uri="{C3380CC4-5D6E-409C-BE32-E72D297353CC}">
              <c16:uniqueId val="{00000001-526F-4B96-9BC7-50DCE5AB97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8.3800000000000008</c:v>
                </c:pt>
                <c:pt idx="2">
                  <c:v>2.36</c:v>
                </c:pt>
                <c:pt idx="3">
                  <c:v>0.34</c:v>
                </c:pt>
                <c:pt idx="4">
                  <c:v>-2.8</c:v>
                </c:pt>
              </c:numCache>
            </c:numRef>
          </c:val>
          <c:smooth val="0"/>
          <c:extLst>
            <c:ext xmlns:c16="http://schemas.microsoft.com/office/drawing/2014/chart" uri="{C3380CC4-5D6E-409C-BE32-E72D297353CC}">
              <c16:uniqueId val="{00000002-526F-4B96-9BC7-50DCE5AB97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18.57</c:v>
                </c:pt>
                <c:pt idx="2">
                  <c:v>#N/A</c:v>
                </c:pt>
                <c:pt idx="3">
                  <c:v>22.25</c:v>
                </c:pt>
                <c:pt idx="4">
                  <c:v>#N/A</c:v>
                </c:pt>
                <c:pt idx="5">
                  <c:v>23.24</c:v>
                </c:pt>
                <c:pt idx="6">
                  <c:v>#N/A</c:v>
                </c:pt>
                <c:pt idx="7">
                  <c:v>25.53</c:v>
                </c:pt>
                <c:pt idx="8">
                  <c:v>0</c:v>
                </c:pt>
                <c:pt idx="9">
                  <c:v>0</c:v>
                </c:pt>
              </c:numCache>
            </c:numRef>
          </c:val>
          <c:extLst>
            <c:ext xmlns:c16="http://schemas.microsoft.com/office/drawing/2014/chart" uri="{C3380CC4-5D6E-409C-BE32-E72D297353CC}">
              <c16:uniqueId val="{00000000-5717-4D04-9599-E36BB6EEDA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17-4D04-9599-E36BB6EEDA6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17-4D04-9599-E36BB6EEDA6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0.39</c:v>
                </c:pt>
                <c:pt idx="4">
                  <c:v>#N/A</c:v>
                </c:pt>
                <c:pt idx="5">
                  <c:v>0.19</c:v>
                </c:pt>
                <c:pt idx="6">
                  <c:v>#N/A</c:v>
                </c:pt>
                <c:pt idx="7">
                  <c:v>0.08</c:v>
                </c:pt>
                <c:pt idx="8">
                  <c:v>#N/A</c:v>
                </c:pt>
                <c:pt idx="9">
                  <c:v>0.01</c:v>
                </c:pt>
              </c:numCache>
            </c:numRef>
          </c:val>
          <c:extLst>
            <c:ext xmlns:c16="http://schemas.microsoft.com/office/drawing/2014/chart" uri="{C3380CC4-5D6E-409C-BE32-E72D297353CC}">
              <c16:uniqueId val="{00000003-5717-4D04-9599-E36BB6EEDA6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0.11</c:v>
                </c:pt>
                <c:pt idx="4">
                  <c:v>#N/A</c:v>
                </c:pt>
                <c:pt idx="5">
                  <c:v>0.12</c:v>
                </c:pt>
                <c:pt idx="6">
                  <c:v>#N/A</c:v>
                </c:pt>
                <c:pt idx="7">
                  <c:v>0.14000000000000001</c:v>
                </c:pt>
                <c:pt idx="8">
                  <c:v>#N/A</c:v>
                </c:pt>
                <c:pt idx="9">
                  <c:v>0.15</c:v>
                </c:pt>
              </c:numCache>
            </c:numRef>
          </c:val>
          <c:extLst>
            <c:ext xmlns:c16="http://schemas.microsoft.com/office/drawing/2014/chart" uri="{C3380CC4-5D6E-409C-BE32-E72D297353CC}">
              <c16:uniqueId val="{00000004-5717-4D04-9599-E36BB6EEDA6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7.36</c:v>
                </c:pt>
                <c:pt idx="2">
                  <c:v>#N/A</c:v>
                </c:pt>
                <c:pt idx="3">
                  <c:v>7.09</c:v>
                </c:pt>
                <c:pt idx="4">
                  <c:v>#N/A</c:v>
                </c:pt>
                <c:pt idx="5">
                  <c:v>5.99</c:v>
                </c:pt>
                <c:pt idx="6">
                  <c:v>#N/A</c:v>
                </c:pt>
                <c:pt idx="7">
                  <c:v>3.3</c:v>
                </c:pt>
                <c:pt idx="8">
                  <c:v>#N/A</c:v>
                </c:pt>
                <c:pt idx="9">
                  <c:v>0.78</c:v>
                </c:pt>
              </c:numCache>
            </c:numRef>
          </c:val>
          <c:extLst>
            <c:ext xmlns:c16="http://schemas.microsoft.com/office/drawing/2014/chart" uri="{C3380CC4-5D6E-409C-BE32-E72D297353CC}">
              <c16:uniqueId val="{00000005-5717-4D04-9599-E36BB6EEDA6E}"/>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6-5717-4D04-9599-E36BB6EEDA6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7-5717-4D04-9599-E36BB6EEDA6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0.52</c:v>
                </c:pt>
                <c:pt idx="2">
                  <c:v>#N/A</c:v>
                </c:pt>
                <c:pt idx="3">
                  <c:v>0.89</c:v>
                </c:pt>
                <c:pt idx="4">
                  <c:v>#N/A</c:v>
                </c:pt>
                <c:pt idx="5">
                  <c:v>0.97</c:v>
                </c:pt>
                <c:pt idx="6">
                  <c:v>#N/A</c:v>
                </c:pt>
                <c:pt idx="7">
                  <c:v>0.55000000000000004</c:v>
                </c:pt>
                <c:pt idx="8">
                  <c:v>#N/A</c:v>
                </c:pt>
                <c:pt idx="9">
                  <c:v>1.49</c:v>
                </c:pt>
              </c:numCache>
            </c:numRef>
          </c:val>
          <c:extLst>
            <c:ext xmlns:c16="http://schemas.microsoft.com/office/drawing/2014/chart" uri="{C3380CC4-5D6E-409C-BE32-E72D297353CC}">
              <c16:uniqueId val="{00000008-5717-4D04-9599-E36BB6EEDA6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23.83</c:v>
                </c:pt>
              </c:numCache>
            </c:numRef>
          </c:val>
          <c:extLst>
            <c:ext xmlns:c16="http://schemas.microsoft.com/office/drawing/2014/chart" uri="{C3380CC4-5D6E-409C-BE32-E72D297353CC}">
              <c16:uniqueId val="{00000009-5717-4D04-9599-E36BB6EEDA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1037</c:v>
                </c:pt>
                <c:pt idx="5">
                  <c:v>1029</c:v>
                </c:pt>
                <c:pt idx="8">
                  <c:v>1038</c:v>
                </c:pt>
                <c:pt idx="11">
                  <c:v>1026</c:v>
                </c:pt>
                <c:pt idx="14">
                  <c:v>1032</c:v>
                </c:pt>
              </c:numCache>
            </c:numRef>
          </c:val>
          <c:extLst>
            <c:ext xmlns:c16="http://schemas.microsoft.com/office/drawing/2014/chart" uri="{C3380CC4-5D6E-409C-BE32-E72D297353CC}">
              <c16:uniqueId val="{00000000-4CF4-44EB-8B86-B9D6818685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F4-44EB-8B86-B9D6818685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F4-44EB-8B86-B9D6818685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F4-44EB-8B86-B9D6818685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c:v>
                </c:pt>
                <c:pt idx="3">
                  <c:v>300</c:v>
                </c:pt>
                <c:pt idx="6">
                  <c:v>267</c:v>
                </c:pt>
                <c:pt idx="9">
                  <c:v>249</c:v>
                </c:pt>
                <c:pt idx="12">
                  <c:v>270</c:v>
                </c:pt>
              </c:numCache>
            </c:numRef>
          </c:val>
          <c:extLst>
            <c:ext xmlns:c16="http://schemas.microsoft.com/office/drawing/2014/chart" uri="{C3380CC4-5D6E-409C-BE32-E72D297353CC}">
              <c16:uniqueId val="{00000004-4CF4-44EB-8B86-B9D6818685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F4-44EB-8B86-B9D6818685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F4-44EB-8B86-B9D6818685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1208</c:v>
                </c:pt>
                <c:pt idx="3">
                  <c:v>1218</c:v>
                </c:pt>
                <c:pt idx="6">
                  <c:v>1272</c:v>
                </c:pt>
                <c:pt idx="9">
                  <c:v>1272</c:v>
                </c:pt>
                <c:pt idx="12">
                  <c:v>1314</c:v>
                </c:pt>
              </c:numCache>
            </c:numRef>
          </c:val>
          <c:extLst>
            <c:ext xmlns:c16="http://schemas.microsoft.com/office/drawing/2014/chart" uri="{C3380CC4-5D6E-409C-BE32-E72D297353CC}">
              <c16:uniqueId val="{00000007-4CF4-44EB-8B86-B9D6818685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469</c:v>
                </c:pt>
                <c:pt idx="2">
                  <c:v>#N/A</c:v>
                </c:pt>
                <c:pt idx="3">
                  <c:v>#N/A</c:v>
                </c:pt>
                <c:pt idx="4">
                  <c:v>489</c:v>
                </c:pt>
                <c:pt idx="5">
                  <c:v>#N/A</c:v>
                </c:pt>
                <c:pt idx="6">
                  <c:v>#N/A</c:v>
                </c:pt>
                <c:pt idx="7">
                  <c:v>501</c:v>
                </c:pt>
                <c:pt idx="8">
                  <c:v>#N/A</c:v>
                </c:pt>
                <c:pt idx="9">
                  <c:v>#N/A</c:v>
                </c:pt>
                <c:pt idx="10">
                  <c:v>495</c:v>
                </c:pt>
                <c:pt idx="11">
                  <c:v>#N/A</c:v>
                </c:pt>
                <c:pt idx="12">
                  <c:v>#N/A</c:v>
                </c:pt>
                <c:pt idx="13">
                  <c:v>552</c:v>
                </c:pt>
                <c:pt idx="14">
                  <c:v>#N/A</c:v>
                </c:pt>
              </c:numCache>
            </c:numRef>
          </c:val>
          <c:smooth val="0"/>
          <c:extLst>
            <c:ext xmlns:c16="http://schemas.microsoft.com/office/drawing/2014/chart" uri="{C3380CC4-5D6E-409C-BE32-E72D297353CC}">
              <c16:uniqueId val="{00000008-4CF4-44EB-8B86-B9D6818685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9426</c:v>
                </c:pt>
                <c:pt idx="5">
                  <c:v>8989</c:v>
                </c:pt>
                <c:pt idx="8">
                  <c:v>8466</c:v>
                </c:pt>
                <c:pt idx="11">
                  <c:v>8005</c:v>
                </c:pt>
                <c:pt idx="14">
                  <c:v>7715</c:v>
                </c:pt>
              </c:numCache>
            </c:numRef>
          </c:val>
          <c:extLst>
            <c:ext xmlns:c16="http://schemas.microsoft.com/office/drawing/2014/chart" uri="{C3380CC4-5D6E-409C-BE32-E72D297353CC}">
              <c16:uniqueId val="{00000000-196B-453F-83F1-C85FC18B88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4</c:v>
                </c:pt>
                <c:pt idx="8">
                  <c:v>1</c:v>
                </c:pt>
                <c:pt idx="11">
                  <c:v>0</c:v>
                </c:pt>
                <c:pt idx="14">
                  <c:v>0</c:v>
                </c:pt>
              </c:numCache>
            </c:numRef>
          </c:val>
          <c:extLst>
            <c:ext xmlns:c16="http://schemas.microsoft.com/office/drawing/2014/chart" uri="{C3380CC4-5D6E-409C-BE32-E72D297353CC}">
              <c16:uniqueId val="{00000001-196B-453F-83F1-C85FC18B88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3557</c:v>
                </c:pt>
                <c:pt idx="5">
                  <c:v>4046</c:v>
                </c:pt>
                <c:pt idx="8">
                  <c:v>4322</c:v>
                </c:pt>
                <c:pt idx="11">
                  <c:v>4506</c:v>
                </c:pt>
                <c:pt idx="14">
                  <c:v>4557</c:v>
                </c:pt>
              </c:numCache>
            </c:numRef>
          </c:val>
          <c:extLst>
            <c:ext xmlns:c16="http://schemas.microsoft.com/office/drawing/2014/chart" uri="{C3380CC4-5D6E-409C-BE32-E72D297353CC}">
              <c16:uniqueId val="{00000002-196B-453F-83F1-C85FC18B88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6B-453F-83F1-C85FC18B88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6B-453F-83F1-C85FC18B88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6B-453F-83F1-C85FC18B88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766</c:v>
                </c:pt>
                <c:pt idx="3">
                  <c:v>726</c:v>
                </c:pt>
                <c:pt idx="6">
                  <c:v>766</c:v>
                </c:pt>
                <c:pt idx="9">
                  <c:v>792</c:v>
                </c:pt>
                <c:pt idx="12">
                  <c:v>751</c:v>
                </c:pt>
              </c:numCache>
            </c:numRef>
          </c:val>
          <c:extLst>
            <c:ext xmlns:c16="http://schemas.microsoft.com/office/drawing/2014/chart" uri="{C3380CC4-5D6E-409C-BE32-E72D297353CC}">
              <c16:uniqueId val="{00000006-196B-453F-83F1-C85FC18B88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96B-453F-83F1-C85FC18B88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2373</c:v>
                </c:pt>
                <c:pt idx="3">
                  <c:v>2173</c:v>
                </c:pt>
                <c:pt idx="6">
                  <c:v>2035</c:v>
                </c:pt>
                <c:pt idx="9">
                  <c:v>1892</c:v>
                </c:pt>
                <c:pt idx="12">
                  <c:v>1727</c:v>
                </c:pt>
              </c:numCache>
            </c:numRef>
          </c:val>
          <c:extLst>
            <c:ext xmlns:c16="http://schemas.microsoft.com/office/drawing/2014/chart" uri="{C3380CC4-5D6E-409C-BE32-E72D297353CC}">
              <c16:uniqueId val="{00000008-196B-453F-83F1-C85FC18B88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c:v>
                </c:pt>
                <c:pt idx="3">
                  <c:v>47</c:v>
                </c:pt>
                <c:pt idx="6">
                  <c:v>41</c:v>
                </c:pt>
                <c:pt idx="9">
                  <c:v>35</c:v>
                </c:pt>
                <c:pt idx="12">
                  <c:v>154</c:v>
                </c:pt>
              </c:numCache>
            </c:numRef>
          </c:val>
          <c:extLst>
            <c:ext xmlns:c16="http://schemas.microsoft.com/office/drawing/2014/chart" uri="{C3380CC4-5D6E-409C-BE32-E72D297353CC}">
              <c16:uniqueId val="{00000009-196B-453F-83F1-C85FC18B88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11322</c:v>
                </c:pt>
                <c:pt idx="3">
                  <c:v>10887</c:v>
                </c:pt>
                <c:pt idx="6">
                  <c:v>10315</c:v>
                </c:pt>
                <c:pt idx="9">
                  <c:v>9835</c:v>
                </c:pt>
                <c:pt idx="12">
                  <c:v>9434</c:v>
                </c:pt>
              </c:numCache>
            </c:numRef>
          </c:val>
          <c:extLst>
            <c:ext xmlns:c16="http://schemas.microsoft.com/office/drawing/2014/chart" uri="{C3380CC4-5D6E-409C-BE32-E72D297353CC}">
              <c16:uniqueId val="{0000000A-196B-453F-83F1-C85FC18B88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1523</c:v>
                </c:pt>
                <c:pt idx="2">
                  <c:v>#N/A</c:v>
                </c:pt>
                <c:pt idx="3">
                  <c:v>#N/A</c:v>
                </c:pt>
                <c:pt idx="4">
                  <c:v>793</c:v>
                </c:pt>
                <c:pt idx="5">
                  <c:v>#N/A</c:v>
                </c:pt>
                <c:pt idx="6">
                  <c:v>#N/A</c:v>
                </c:pt>
                <c:pt idx="7">
                  <c:v>366</c:v>
                </c:pt>
                <c:pt idx="8">
                  <c:v>#N/A</c:v>
                </c:pt>
                <c:pt idx="9">
                  <c:v>#N/A</c:v>
                </c:pt>
                <c:pt idx="10">
                  <c:v>44</c:v>
                </c:pt>
                <c:pt idx="11">
                  <c:v>#N/A</c:v>
                </c:pt>
                <c:pt idx="12">
                  <c:v>#N/A</c:v>
                </c:pt>
                <c:pt idx="13">
                  <c:v>0</c:v>
                </c:pt>
                <c:pt idx="14">
                  <c:v>#N/A</c:v>
                </c:pt>
              </c:numCache>
            </c:numRef>
          </c:val>
          <c:smooth val="0"/>
          <c:extLst>
            <c:ext xmlns:c16="http://schemas.microsoft.com/office/drawing/2014/chart" uri="{C3380CC4-5D6E-409C-BE32-E72D297353CC}">
              <c16:uniqueId val="{0000000B-196B-453F-83F1-C85FC18B88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3028</c:v>
                </c:pt>
                <c:pt idx="1">
                  <c:v>3176</c:v>
                </c:pt>
                <c:pt idx="2">
                  <c:v>3159</c:v>
                </c:pt>
              </c:numCache>
            </c:numRef>
          </c:val>
          <c:extLst>
            <c:ext xmlns:c16="http://schemas.microsoft.com/office/drawing/2014/chart" uri="{C3380CC4-5D6E-409C-BE32-E72D297353CC}">
              <c16:uniqueId val="{00000000-C852-4F39-8CCC-F0581EE5A8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360</c:v>
                </c:pt>
                <c:pt idx="1">
                  <c:v>379</c:v>
                </c:pt>
                <c:pt idx="2">
                  <c:v>404</c:v>
                </c:pt>
              </c:numCache>
            </c:numRef>
          </c:val>
          <c:extLst>
            <c:ext xmlns:c16="http://schemas.microsoft.com/office/drawing/2014/chart" uri="{C3380CC4-5D6E-409C-BE32-E72D297353CC}">
              <c16:uniqueId val="{00000001-C852-4F39-8CCC-F0581EE5A8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1648</c:v>
                </c:pt>
                <c:pt idx="1">
                  <c:v>1717</c:v>
                </c:pt>
                <c:pt idx="2">
                  <c:v>1921</c:v>
                </c:pt>
              </c:numCache>
            </c:numRef>
          </c:val>
          <c:extLst>
            <c:ext xmlns:c16="http://schemas.microsoft.com/office/drawing/2014/chart" uri="{C3380CC4-5D6E-409C-BE32-E72D297353CC}">
              <c16:uniqueId val="{00000002-C852-4F39-8CCC-F0581EE5A8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近年の大型事業の償還が開始されたため、元利償還金は１０億円以上の水準となっている。今後数年増加する見込みであるため償還額の平準化及び実質公債費比率の急激な上昇の防止を図る必要がある。</a:t>
          </a:r>
        </a:p>
        <a:p>
          <a:r>
            <a:rPr kumimoji="1" lang="ja-JP" altLang="en-US" sz="1400">
              <a:latin typeface="ＭＳ ゴシック" pitchFamily="49" charset="-128"/>
              <a:ea typeface="ＭＳ ゴシック" pitchFamily="49" charset="-128"/>
            </a:rPr>
            <a:t>　公営企業債についても、老朽化した施設、管路等の更新事業が予定されているため、公債費が急激に増加しないよう計画的に事業を実施していく。</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令和６年度の実質公債費率は１３．２％で、令和６年度をピークに実質公債費率は減少していく見込みである。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今後も大型事業が続くため計画的に起債発行をする中で、基金の有効活用等により、公債費の縮減を図っていく。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一般会計地方債の現在高は約９４億円となっており、大型事業の集中により、借入額が償還額を上回ったため現在高が増加してきたが、平成３０年度以降は借入額の縮減等により減少している。　</a:t>
          </a:r>
        </a:p>
        <a:p>
          <a:r>
            <a:rPr kumimoji="1" lang="ja-JP" altLang="en-US" sz="1400">
              <a:latin typeface="ＭＳ ゴシック" pitchFamily="49" charset="-128"/>
              <a:ea typeface="ＭＳ ゴシック" pitchFamily="49" charset="-128"/>
            </a:rPr>
            <a:t>　公営企業債見込分は、老朽化した施設、管路等の更新事業が予定されているため、今後増加することが見込まれる。</a:t>
          </a:r>
        </a:p>
        <a:p>
          <a:r>
            <a:rPr kumimoji="1" lang="ja-JP" altLang="en-US" sz="1400">
              <a:latin typeface="ＭＳ ゴシック" pitchFamily="49" charset="-128"/>
              <a:ea typeface="ＭＳ ゴシック" pitchFamily="49" charset="-128"/>
            </a:rPr>
            <a:t>　退職手当負担見込額は職員減員と退職勧奨により後年は年々増加していく見込みである。</a:t>
          </a:r>
        </a:p>
        <a:p>
          <a:r>
            <a:rPr kumimoji="1" lang="ja-JP" altLang="en-US" sz="1400">
              <a:latin typeface="ＭＳ ゴシック" pitchFamily="49" charset="-128"/>
              <a:ea typeface="ＭＳ ゴシック" pitchFamily="49" charset="-128"/>
            </a:rPr>
            <a:t>　充当財源としては、充当可能基金残高が一時的に減少したものの、近年の歳出削減等の取組みにより、再び増加傾向にある。</a:t>
          </a:r>
        </a:p>
        <a:p>
          <a:r>
            <a:rPr kumimoji="1" lang="ja-JP" altLang="en-US" sz="1400">
              <a:latin typeface="ＭＳ ゴシック" pitchFamily="49" charset="-128"/>
              <a:ea typeface="ＭＳ ゴシック" pitchFamily="49" charset="-128"/>
            </a:rPr>
            <a:t>　今後も中期財政運営方針に沿り、事業実施の適正化を図り、財政の健全化に努める。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・財源の見直し、ふるさと納税による寄付の増等により、基金は増加傾向にあり、２１１百万円の増となった。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・歳出削減及び基金以外の財源確保に努め、基金の取崩し額を抑えながら、必要な事業を実施していく。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医療の確保、住民の日常的な移動のための交通手段の確保、集落の維持及び活性化その他の住民が将来にわたり安全に安心して暮らすことができる地域社会の実現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・福祉医療教育支援奨学基金：森林環境税及び森林環境譲与税に関する法律に基づき森林の整備等のための事業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・まちづくり基金：８２百万円を取崩した一方で、利子等を１６７百万円を積立てた。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・地域振興基金：５百万円を取崩した一方で、利子等を８百万円積立てた。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・ふるさと未来・夢基金：１４７百万円を取崩した一方で、ふるさと納税等を２３０百万円積立てた。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・過疎地域持続的発展事業基金：３９百万円を取崩した一方で、過疎地域対策事業債等を４４百万円積立てた。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・森林環境譲与税基金：利子等を２７百万円を積立てた。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・定められた目的の範囲内で基金を有効に活用し、財政調整基金の取崩し額を抑えつつ事業実施するための財源としていく予定。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物価上昇等による事業コストの増加などの影響もあり、８３万円積み立てたものの１００百万円の取崩しとなった。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・中期財政運営方針の目標に掲げているとおり財政調整基金については災害への備え等考え経常的経費等の削減により、１０億円以上を維持していく。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・令和６年度は臨時財政対策債償還基金費と利子で２５百万円を積立。取崩しは０円であった。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・財政調整基金とセットで考えているが、地方債の償還計画を踏まえ、利率の高い起債の繰り上げ償還のため取崩しを検討していく。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年度末％）に加え、町内に中心となる産業がないこと等により、財政基盤が弱く、類似団体内平均値を大きく下回っている。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安芸太田町中期財政運営方針（令和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年度）及び安芸太田町定員管理計画（令和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年度）の進捗による行政の効率化と長期総合計画に掲げた本町のめざす姿の実現に向け、活力あるまちづくりの展開を両立しつつ、財政の健全化を図る。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本町は地方税等の自主財源に乏しく、さらに少子高齢化、過疎化の進行が著しいため、町税収入額が減少している。令和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ポイント減少し改善したものの依然として財政構造の硬直化が進んでいる。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各種行政改革の取組として、人員削減等での人件費抑制や事務改善により事務費の削減を行っているが、扶助費は物価高騰対策等の減額は難しく、公債費も起債償還は減少しているものの大型事業の影響により高止まりの状況が続い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27178</xdr:rowOff>
    </xdr:from>
    <xdr:to>
      <xdr:col>23</xdr:col>
      <xdr:colOff>133350</xdr:colOff>
      <xdr:row>66</xdr:row>
      <xdr:rowOff>101854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71428"/>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97028</xdr:rowOff>
    </xdr:from>
    <xdr:to>
      <xdr:col>19</xdr:col>
      <xdr:colOff>133350</xdr:colOff>
      <xdr:row>66</xdr:row>
      <xdr:rowOff>101854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4127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66</xdr:row>
      <xdr:rowOff>97028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1868"/>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186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51054</xdr:rowOff>
    </xdr:from>
    <xdr:to>
      <xdr:col>19</xdr:col>
      <xdr:colOff>184150</xdr:colOff>
      <xdr:row>66</xdr:row>
      <xdr:rowOff>152654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137431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5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46228</xdr:rowOff>
    </xdr:from>
    <xdr:to>
      <xdr:col>15</xdr:col>
      <xdr:colOff>133350</xdr:colOff>
      <xdr:row>66</xdr:row>
      <xdr:rowOff>147828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132605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人当たりの金額が類似団体平均を上回っているのは、主に人口減が要因となっている。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適正配置や安芸太田町中期財政運営方針及び安芸太田町定員管理計画の着実な推進委により事業費等のさらなる選択と集中を図る取組や人件費等の経常的経費抑制を進め、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70444</xdr:rowOff>
    </xdr:from>
    <xdr:to>
      <xdr:col>23</xdr:col>
      <xdr:colOff>133350</xdr:colOff>
      <xdr:row>82</xdr:row>
      <xdr:rowOff>98312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29344"/>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57592</xdr:rowOff>
    </xdr:from>
    <xdr:to>
      <xdr:col>19</xdr:col>
      <xdr:colOff>133350</xdr:colOff>
      <xdr:row>82</xdr:row>
      <xdr:rowOff>70444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16492"/>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50425</xdr:rowOff>
    </xdr:from>
    <xdr:to>
      <xdr:col>15</xdr:col>
      <xdr:colOff>82550</xdr:colOff>
      <xdr:row>82</xdr:row>
      <xdr:rowOff>57592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09325"/>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39818</xdr:rowOff>
    </xdr:from>
    <xdr:to>
      <xdr:col>11</xdr:col>
      <xdr:colOff>31750</xdr:colOff>
      <xdr:row>82</xdr:row>
      <xdr:rowOff>50425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871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47512</xdr:rowOff>
    </xdr:from>
    <xdr:to>
      <xdr:col>23</xdr:col>
      <xdr:colOff>184150</xdr:colOff>
      <xdr:row>82</xdr:row>
      <xdr:rowOff>149112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19589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19644</xdr:rowOff>
    </xdr:from>
    <xdr:to>
      <xdr:col>19</xdr:col>
      <xdr:colOff>184150</xdr:colOff>
      <xdr:row>82</xdr:row>
      <xdr:rowOff>121244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106021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6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6792</xdr:rowOff>
    </xdr:from>
    <xdr:to>
      <xdr:col>15</xdr:col>
      <xdr:colOff>133350</xdr:colOff>
      <xdr:row>82</xdr:row>
      <xdr:rowOff>108392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93169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5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171075</xdr:rowOff>
    </xdr:from>
    <xdr:to>
      <xdr:col>11</xdr:col>
      <xdr:colOff>82550</xdr:colOff>
      <xdr:row>82</xdr:row>
      <xdr:rowOff>101225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86002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4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160468</xdr:rowOff>
    </xdr:from>
    <xdr:to>
      <xdr:col>7</xdr:col>
      <xdr:colOff>31750</xdr:colOff>
      <xdr:row>82</xdr:row>
      <xdr:rowOff>90618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75395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安芸太田町定員適正化計画により、以前に比べ類似団体内平均値水準に近づく状況となっている。今後も安芸太田町定員管理計画を着実に推進するとともに、引き続き縮減に努める。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44148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44148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58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118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面積が広く集落が広域に散在しているという地理的な条件、過疎高齢化、及び町村合併等の理由から元々職員数が多いが、安芸太田町定員管理計画に基づき、職員の年齢構成、人件費、さらには町の政策、行政課題等を総合的に考慮し、適正な定員管理に取り組む中で適正配置を行い縮減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26246</xdr:rowOff>
    </xdr:from>
    <xdr:to>
      <xdr:col>81</xdr:col>
      <xdr:colOff>44450</xdr:colOff>
      <xdr:row>66</xdr:row>
      <xdr:rowOff>40725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341946"/>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40725</xdr:rowOff>
    </xdr:from>
    <xdr:to>
      <xdr:col>77</xdr:col>
      <xdr:colOff>44450</xdr:colOff>
      <xdr:row>66</xdr:row>
      <xdr:rowOff>64855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3564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64855</xdr:rowOff>
    </xdr:from>
    <xdr:to>
      <xdr:col>72</xdr:col>
      <xdr:colOff>203200</xdr:colOff>
      <xdr:row>66</xdr:row>
      <xdr:rowOff>76919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38055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19007</xdr:rowOff>
    </xdr:from>
    <xdr:to>
      <xdr:col>68</xdr:col>
      <xdr:colOff>152400</xdr:colOff>
      <xdr:row>66</xdr:row>
      <xdr:rowOff>76919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347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146896</xdr:rowOff>
    </xdr:from>
    <xdr:to>
      <xdr:col>81</xdr:col>
      <xdr:colOff>95250</xdr:colOff>
      <xdr:row>66</xdr:row>
      <xdr:rowOff>77046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118973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161375</xdr:rowOff>
    </xdr:from>
    <xdr:to>
      <xdr:col>77</xdr:col>
      <xdr:colOff>95250</xdr:colOff>
      <xdr:row>66</xdr:row>
      <xdr:rowOff>91525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76302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9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14055</xdr:rowOff>
    </xdr:from>
    <xdr:to>
      <xdr:col>73</xdr:col>
      <xdr:colOff>44450</xdr:colOff>
      <xdr:row>66</xdr:row>
      <xdr:rowOff>115655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100432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1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26119</xdr:rowOff>
    </xdr:from>
    <xdr:to>
      <xdr:col>68</xdr:col>
      <xdr:colOff>203200</xdr:colOff>
      <xdr:row>66</xdr:row>
      <xdr:rowOff>127719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112496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2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139657</xdr:rowOff>
    </xdr:from>
    <xdr:to>
      <xdr:col>64</xdr:col>
      <xdr:colOff>152400</xdr:colOff>
      <xdr:row>66</xdr:row>
      <xdr:rowOff>69807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54584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一時は改善傾向にあったが近年の大規模事業に伴う償還に加え、公立病院である安芸太田病院への補助の償還開始もあいまって０．６ポイント悪化し、１３．２％と高止まりしており、依然として類似団体内平均値を上回っている状態である。中期財政運営方針に基づき、投資的経費の抑制などに取り組み、引き続き水準を抑え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43</xdr:row>
      <xdr:rowOff>162814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772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104902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2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75946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112014</xdr:rowOff>
    </xdr:from>
    <xdr:to>
      <xdr:col>81</xdr:col>
      <xdr:colOff>95250</xdr:colOff>
      <xdr:row>44</xdr:row>
      <xdr:rowOff>42164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84091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5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54102</xdr:rowOff>
    </xdr:from>
    <xdr:to>
      <xdr:col>77</xdr:col>
      <xdr:colOff>95250</xdr:colOff>
      <xdr:row>43</xdr:row>
      <xdr:rowOff>155702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140479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％となり昨年度より改善をした。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これは中期財政運営方針を基に町債残高の減少や基金全体額の増が要因となっている。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ただ今後も大型事業が控えており公債費の増加や基金の減少見込まれるため、計画的な起債借入と償還額に見合った施策展開をしていく必要がある。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163936</xdr:rowOff>
    </xdr:from>
    <xdr:to>
      <xdr:col>77</xdr:col>
      <xdr:colOff>44450</xdr:colOff>
      <xdr:row>14</xdr:row>
      <xdr:rowOff>161396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3927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161396</xdr:rowOff>
    </xdr:from>
    <xdr:to>
      <xdr:col>72</xdr:col>
      <xdr:colOff>203200</xdr:colOff>
      <xdr:row>16</xdr:row>
      <xdr:rowOff>21590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561696"/>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18</xdr:row>
      <xdr:rowOff>20532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764790"/>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113136</xdr:rowOff>
    </xdr:from>
    <xdr:to>
      <xdr:col>77</xdr:col>
      <xdr:colOff>95250</xdr:colOff>
      <xdr:row>14</xdr:row>
      <xdr:rowOff>43286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28063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42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110596</xdr:rowOff>
    </xdr:from>
    <xdr:to>
      <xdr:col>73</xdr:col>
      <xdr:colOff>44450</xdr:colOff>
      <xdr:row>15</xdr:row>
      <xdr:rowOff>40746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5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25523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9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141182</xdr:rowOff>
    </xdr:from>
    <xdr:to>
      <xdr:col>64</xdr:col>
      <xdr:colOff>152400</xdr:colOff>
      <xdr:row>18</xdr:row>
      <xdr:rowOff>71332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56109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令和６年度は、定員管理計画を踏まえた職員の採用計画を実施した。給与制度面では基本方針として、人事院勧告を尊重し、初任給及び若年層の給料月額について、月例級は民間給与との較差</a:t>
          </a:r>
          <a:r>
            <a:rPr kumimoji="1" lang="ja-JP" altLang="en-US" sz="1300">
              <a:solidFill>
                <a:schemeClr val="tx1"/>
              </a:solidFill>
              <a:latin typeface="ＭＳ Ｐゴシック" panose="020B0600070205080204" pitchFamily="50" charset="-128"/>
              <a:ea typeface="ＭＳ Ｐゴシック" panose="020B0600070205080204" pitchFamily="50" charset="-128"/>
            </a:rPr>
            <a:t>１１，１８３円２．７６％を引上げ、ボーナスは０．１月分</a:t>
          </a:r>
          <a:r>
            <a:rPr kumimoji="1" lang="ja-JP" altLang="en-US" sz="1300">
              <a:latin typeface="ＭＳ Ｐゴシック" panose="020B0600070205080204" pitchFamily="50" charset="-128"/>
              <a:ea typeface="ＭＳ Ｐゴシック" panose="020B0600070205080204" pitchFamily="50" charset="-128"/>
            </a:rPr>
            <a:t>引き上げた。前年度より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０．２ポイント減少し、類似団体平均値を１．２下回った。</a:t>
          </a:r>
        </a:p>
        <a:p>
          <a:r>
            <a:rPr kumimoji="1" lang="ja-JP" altLang="en-US" sz="1300">
              <a:latin typeface="ＭＳ Ｐゴシック" panose="020B0600070205080204" pitchFamily="50" charset="-128"/>
              <a:ea typeface="ＭＳ Ｐゴシック" panose="020B0600070205080204" pitchFamily="50" charset="-128"/>
            </a:rPr>
            <a:t>　引き続き、組織機能の効率化と強化を図る適正な定員管理に努める。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件費に充当した一般財源は対前年度から１．０ポイント増加しており、類似団体内平均値を０．８ポイント上回っている。人口当たりの公共施設が過多であるという問題があるため、安芸太田町公共施設等総合管理計画に基づき、施設の解体や有効活用等の適正配置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33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33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96520</xdr:rowOff>
    </xdr:from>
    <xdr:to>
      <xdr:col>73</xdr:col>
      <xdr:colOff>180975</xdr:colOff>
      <xdr:row>16</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682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96520</xdr:rowOff>
    </xdr:from>
    <xdr:to>
      <xdr:col>69</xdr:col>
      <xdr:colOff>92075</xdr:colOff>
      <xdr:row>16</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682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137160</xdr:rowOff>
    </xdr:from>
    <xdr:to>
      <xdr:col>74</xdr:col>
      <xdr:colOff>31750</xdr:colOff>
      <xdr:row>16</xdr:row>
      <xdr:rowOff>67310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52087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45720</xdr:rowOff>
    </xdr:from>
    <xdr:to>
      <xdr:col>69</xdr:col>
      <xdr:colOff>142875</xdr:colOff>
      <xdr:row>15</xdr:row>
      <xdr:rowOff>147320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157497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64770</xdr:rowOff>
    </xdr:from>
    <xdr:to>
      <xdr:col>65</xdr:col>
      <xdr:colOff>53975</xdr:colOff>
      <xdr:row>16</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２．３ポイント下回り、類似団体内でも最小値に近い数値となっている。人口減少もあり対象者数の増加傾向はないものの、費用面では横ばいの状況である。引き続き各種手当等の資格審査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94343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73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３．３ポイント上回っており、前年度比においても４．６ポイント上回っている。各特別会計への繰出金が大きな要因となっているが、引き続き各事業の経費節減を行う中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1390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127017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０．８ポイント上回っており、対前年度では、２．５ポイント減少している。補助費等その他に係る経費が多額となっているのは、後期高齢者医療費等の社会保障関係経費が主な要因となっており、介護予防の推進等により経費の節減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415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735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前年度より０．３ポイント増加している。近年大型の整備事業が集中し、今後順次償還が始まるため、令和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年度まで公債費は高止まりすることが予測される。中期財政運営方針に基づき、計画的な起債借入と償還額に見合った施策展開をし、地方債の新規発行を伴う各種事業を抑制する。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500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123189</xdr:rowOff>
    </xdr:from>
    <xdr:to>
      <xdr:col>19</xdr:col>
      <xdr:colOff>187325</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96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39370</xdr:rowOff>
    </xdr:from>
    <xdr:to>
      <xdr:col>15</xdr:col>
      <xdr:colOff>98425</xdr:colOff>
      <xdr:row>78</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124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87630</xdr:rowOff>
    </xdr:from>
    <xdr:to>
      <xdr:col>24</xdr:col>
      <xdr:colOff>76200</xdr:colOff>
      <xdr:row>79</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72389</xdr:rowOff>
    </xdr:from>
    <xdr:to>
      <xdr:col>15</xdr:col>
      <xdr:colOff>149225</xdr:colOff>
      <xdr:row>79</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160020</xdr:rowOff>
    </xdr:from>
    <xdr:to>
      <xdr:col>11</xdr:col>
      <xdr:colOff>60325</xdr:colOff>
      <xdr:row>78</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74947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137161</xdr:rowOff>
    </xdr:from>
    <xdr:to>
      <xdr:col>6</xdr:col>
      <xdr:colOff>171450</xdr:colOff>
      <xdr:row>78</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公債費以外の経費については、類似団体内平均値より５．２ポイント下回っており、対前年度は５．４ポイントだった。引き続き選択と集中による事業コスト縮減化等に努める。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77</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3815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77</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43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0861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85089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08611"/>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29361</xdr:rowOff>
    </xdr:from>
    <xdr:to>
      <xdr:col>29</xdr:col>
      <xdr:colOff>127000</xdr:colOff>
      <xdr:row>15</xdr:row>
      <xdr:rowOff>26624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477286"/>
          <a:ext cx="647700" cy="1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169579</xdr:rowOff>
    </xdr:from>
    <xdr:to>
      <xdr:col>26</xdr:col>
      <xdr:colOff>50800</xdr:colOff>
      <xdr:row>15</xdr:row>
      <xdr:rowOff>26624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2617504"/>
          <a:ext cx="698500" cy="2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169076</xdr:rowOff>
    </xdr:from>
    <xdr:to>
      <xdr:col>22</xdr:col>
      <xdr:colOff>114300</xdr:colOff>
      <xdr:row>14</xdr:row>
      <xdr:rowOff>169579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617001"/>
          <a:ext cx="698500" cy="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169076</xdr:rowOff>
    </xdr:from>
    <xdr:to>
      <xdr:col>18</xdr:col>
      <xdr:colOff>177800</xdr:colOff>
      <xdr:row>15</xdr:row>
      <xdr:rowOff>46872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617001"/>
          <a:ext cx="698500" cy="4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150011</xdr:rowOff>
    </xdr:from>
    <xdr:to>
      <xdr:col>29</xdr:col>
      <xdr:colOff>177800</xdr:colOff>
      <xdr:row>14</xdr:row>
      <xdr:rowOff>80161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2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166538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27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147274</xdr:rowOff>
    </xdr:from>
    <xdr:to>
      <xdr:col>26</xdr:col>
      <xdr:colOff>101600</xdr:colOff>
      <xdr:row>15</xdr:row>
      <xdr:rowOff>77424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59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87601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36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118779</xdr:rowOff>
    </xdr:from>
    <xdr:to>
      <xdr:col>22</xdr:col>
      <xdr:colOff>165100</xdr:colOff>
      <xdr:row>15</xdr:row>
      <xdr:rowOff>48929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6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59106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118276</xdr:rowOff>
    </xdr:from>
    <xdr:to>
      <xdr:col>19</xdr:col>
      <xdr:colOff>38100</xdr:colOff>
      <xdr:row>15</xdr:row>
      <xdr:rowOff>48426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56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58603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33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167522</xdr:rowOff>
    </xdr:from>
    <xdr:to>
      <xdr:col>15</xdr:col>
      <xdr:colOff>101600</xdr:colOff>
      <xdr:row>15</xdr:row>
      <xdr:rowOff>97672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1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107849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3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329793</xdr:rowOff>
    </xdr:from>
    <xdr:to>
      <xdr:col>29</xdr:col>
      <xdr:colOff>127000</xdr:colOff>
      <xdr:row>34</xdr:row>
      <xdr:rowOff>155448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54343"/>
          <a:ext cx="647700" cy="16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155448</xdr:rowOff>
    </xdr:from>
    <xdr:to>
      <xdr:col>26</xdr:col>
      <xdr:colOff>50800</xdr:colOff>
      <xdr:row>34</xdr:row>
      <xdr:rowOff>173711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422898"/>
          <a:ext cx="698500" cy="18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173711</xdr:rowOff>
    </xdr:from>
    <xdr:to>
      <xdr:col>22</xdr:col>
      <xdr:colOff>114300</xdr:colOff>
      <xdr:row>34</xdr:row>
      <xdr:rowOff>227457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41161"/>
          <a:ext cx="698500" cy="5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227457</xdr:rowOff>
    </xdr:from>
    <xdr:to>
      <xdr:col>18</xdr:col>
      <xdr:colOff>177800</xdr:colOff>
      <xdr:row>34</xdr:row>
      <xdr:rowOff>300927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94907"/>
          <a:ext cx="698500" cy="7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278993</xdr:rowOff>
    </xdr:from>
    <xdr:to>
      <xdr:col>29</xdr:col>
      <xdr:colOff>177800</xdr:colOff>
      <xdr:row>34</xdr:row>
      <xdr:rowOff>37693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20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225670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104648</xdr:rowOff>
    </xdr:from>
    <xdr:to>
      <xdr:col>26</xdr:col>
      <xdr:colOff>101600</xdr:colOff>
      <xdr:row>34</xdr:row>
      <xdr:rowOff>206248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7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216425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140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122911</xdr:rowOff>
    </xdr:from>
    <xdr:to>
      <xdr:col>22</xdr:col>
      <xdr:colOff>165100</xdr:colOff>
      <xdr:row>34</xdr:row>
      <xdr:rowOff>224511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90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234688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5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176657</xdr:rowOff>
    </xdr:from>
    <xdr:to>
      <xdr:col>19</xdr:col>
      <xdr:colOff>38100</xdr:colOff>
      <xdr:row>34</xdr:row>
      <xdr:rowOff>278257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4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288434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1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250127</xdr:rowOff>
    </xdr:from>
    <xdr:to>
      <xdr:col>15</xdr:col>
      <xdr:colOff>101600</xdr:colOff>
      <xdr:row>35</xdr:row>
      <xdr:rowOff>8827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17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133246</xdr:rowOff>
    </xdr:from>
    <xdr:to>
      <xdr:col>24</xdr:col>
      <xdr:colOff>63500</xdr:colOff>
      <xdr:row>30</xdr:row>
      <xdr:rowOff>154285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05296"/>
          <a:ext cx="838200" cy="1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149263</xdr:rowOff>
    </xdr:from>
    <xdr:to>
      <xdr:col>19</xdr:col>
      <xdr:colOff>177800</xdr:colOff>
      <xdr:row>30</xdr:row>
      <xdr:rowOff>154285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292763"/>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149263</xdr:rowOff>
    </xdr:from>
    <xdr:to>
      <xdr:col>15</xdr:col>
      <xdr:colOff>50800</xdr:colOff>
      <xdr:row>31</xdr:row>
      <xdr:rowOff>20675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927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20675</xdr:rowOff>
    </xdr:from>
    <xdr:to>
      <xdr:col>10</xdr:col>
      <xdr:colOff>114300</xdr:colOff>
      <xdr:row>31</xdr:row>
      <xdr:rowOff>30323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5625"/>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82446</xdr:rowOff>
    </xdr:from>
    <xdr:to>
      <xdr:col>24</xdr:col>
      <xdr:colOff>114300</xdr:colOff>
      <xdr:row>30</xdr:row>
      <xdr:rowOff>12596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35473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0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103485</xdr:rowOff>
    </xdr:from>
    <xdr:to>
      <xdr:col>20</xdr:col>
      <xdr:colOff>38100</xdr:colOff>
      <xdr:row>31</xdr:row>
      <xdr:rowOff>33635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50162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2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98463</xdr:rowOff>
    </xdr:from>
    <xdr:to>
      <xdr:col>15</xdr:col>
      <xdr:colOff>101600</xdr:colOff>
      <xdr:row>31</xdr:row>
      <xdr:rowOff>28613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45140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1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141325</xdr:rowOff>
    </xdr:from>
    <xdr:to>
      <xdr:col>10</xdr:col>
      <xdr:colOff>165100</xdr:colOff>
      <xdr:row>31</xdr:row>
      <xdr:rowOff>71475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88002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150973</xdr:rowOff>
    </xdr:from>
    <xdr:to>
      <xdr:col>6</xdr:col>
      <xdr:colOff>38100</xdr:colOff>
      <xdr:row>31</xdr:row>
      <xdr:rowOff>81123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97650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25842</xdr:rowOff>
    </xdr:from>
    <xdr:to>
      <xdr:col>24</xdr:col>
      <xdr:colOff>63500</xdr:colOff>
      <xdr:row>58</xdr:row>
      <xdr:rowOff>34858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69942"/>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34858</xdr:rowOff>
    </xdr:from>
    <xdr:to>
      <xdr:col>19</xdr:col>
      <xdr:colOff>177800</xdr:colOff>
      <xdr:row>58</xdr:row>
      <xdr:rowOff>40534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8958"/>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40534</xdr:rowOff>
    </xdr:from>
    <xdr:to>
      <xdr:col>15</xdr:col>
      <xdr:colOff>50800</xdr:colOff>
      <xdr:row>58</xdr:row>
      <xdr:rowOff>47730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84634"/>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47730</xdr:rowOff>
    </xdr:from>
    <xdr:to>
      <xdr:col>10</xdr:col>
      <xdr:colOff>114300</xdr:colOff>
      <xdr:row>58</xdr:row>
      <xdr:rowOff>53625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91830"/>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146492</xdr:rowOff>
    </xdr:from>
    <xdr:to>
      <xdr:col>24</xdr:col>
      <xdr:colOff>114300</xdr:colOff>
      <xdr:row>58</xdr:row>
      <xdr:rowOff>76642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105869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155508</xdr:rowOff>
    </xdr:from>
    <xdr:to>
      <xdr:col>20</xdr:col>
      <xdr:colOff>38100</xdr:colOff>
      <xdr:row>58</xdr:row>
      <xdr:rowOff>85658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102185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161184</xdr:rowOff>
    </xdr:from>
    <xdr:to>
      <xdr:col>15</xdr:col>
      <xdr:colOff>101600</xdr:colOff>
      <xdr:row>58</xdr:row>
      <xdr:rowOff>91334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107861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168380</xdr:rowOff>
    </xdr:from>
    <xdr:to>
      <xdr:col>10</xdr:col>
      <xdr:colOff>165100</xdr:colOff>
      <xdr:row>58</xdr:row>
      <xdr:rowOff>98530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115057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2825</xdr:rowOff>
    </xdr:from>
    <xdr:to>
      <xdr:col>6</xdr:col>
      <xdr:colOff>38100</xdr:colOff>
      <xdr:row>58</xdr:row>
      <xdr:rowOff>104425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120952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21075</xdr:rowOff>
    </xdr:from>
    <xdr:to>
      <xdr:col>24</xdr:col>
      <xdr:colOff>63500</xdr:colOff>
      <xdr:row>71</xdr:row>
      <xdr:rowOff>106896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022575"/>
          <a:ext cx="838200" cy="25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106896</xdr:rowOff>
    </xdr:from>
    <xdr:to>
      <xdr:col>19</xdr:col>
      <xdr:colOff>177800</xdr:colOff>
      <xdr:row>73</xdr:row>
      <xdr:rowOff>158521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279846"/>
          <a:ext cx="889000" cy="39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41726</xdr:rowOff>
    </xdr:from>
    <xdr:to>
      <xdr:col>15</xdr:col>
      <xdr:colOff>50800</xdr:colOff>
      <xdr:row>73</xdr:row>
      <xdr:rowOff>158521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557576"/>
          <a:ext cx="8890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41726</xdr:rowOff>
    </xdr:from>
    <xdr:to>
      <xdr:col>10</xdr:col>
      <xdr:colOff>114300</xdr:colOff>
      <xdr:row>74</xdr:row>
      <xdr:rowOff>28715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557576"/>
          <a:ext cx="889000" cy="1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141725</xdr:rowOff>
    </xdr:from>
    <xdr:to>
      <xdr:col>24</xdr:col>
      <xdr:colOff>114300</xdr:colOff>
      <xdr:row>70</xdr:row>
      <xdr:rowOff>71875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19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94752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19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56096</xdr:rowOff>
    </xdr:from>
    <xdr:to>
      <xdr:col>20</xdr:col>
      <xdr:colOff>38100</xdr:colOff>
      <xdr:row>71</xdr:row>
      <xdr:rowOff>157696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2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2773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0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107721</xdr:rowOff>
    </xdr:from>
    <xdr:to>
      <xdr:col>15</xdr:col>
      <xdr:colOff>101600</xdr:colOff>
      <xdr:row>74</xdr:row>
      <xdr:rowOff>37871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6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54398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3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162376</xdr:rowOff>
    </xdr:from>
    <xdr:to>
      <xdr:col>10</xdr:col>
      <xdr:colOff>165100</xdr:colOff>
      <xdr:row>73</xdr:row>
      <xdr:rowOff>92526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109053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2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149365</xdr:rowOff>
    </xdr:from>
    <xdr:to>
      <xdr:col>6</xdr:col>
      <xdr:colOff>38100</xdr:colOff>
      <xdr:row>74</xdr:row>
      <xdr:rowOff>79515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96042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68621</xdr:rowOff>
    </xdr:from>
    <xdr:to>
      <xdr:col>24</xdr:col>
      <xdr:colOff>63500</xdr:colOff>
      <xdr:row>97</xdr:row>
      <xdr:rowOff>96869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9271"/>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96869</xdr:rowOff>
    </xdr:from>
    <xdr:to>
      <xdr:col>19</xdr:col>
      <xdr:colOff>177800</xdr:colOff>
      <xdr:row>97</xdr:row>
      <xdr:rowOff>164069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27519"/>
          <a:ext cx="889000" cy="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49487</xdr:rowOff>
    </xdr:from>
    <xdr:to>
      <xdr:col>15</xdr:col>
      <xdr:colOff>50800</xdr:colOff>
      <xdr:row>97</xdr:row>
      <xdr:rowOff>164069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80137"/>
          <a:ext cx="889000" cy="1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49487</xdr:rowOff>
    </xdr:from>
    <xdr:to>
      <xdr:col>10</xdr:col>
      <xdr:colOff>114300</xdr:colOff>
      <xdr:row>98</xdr:row>
      <xdr:rowOff>83951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80137"/>
          <a:ext cx="889000" cy="2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17821</xdr:rowOff>
    </xdr:from>
    <xdr:to>
      <xdr:col>24</xdr:col>
      <xdr:colOff>114300</xdr:colOff>
      <xdr:row>97</xdr:row>
      <xdr:rowOff>119421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167698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46069</xdr:rowOff>
    </xdr:from>
    <xdr:to>
      <xdr:col>20</xdr:col>
      <xdr:colOff>38100</xdr:colOff>
      <xdr:row>97</xdr:row>
      <xdr:rowOff>147669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164196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5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113269</xdr:rowOff>
    </xdr:from>
    <xdr:to>
      <xdr:col>15</xdr:col>
      <xdr:colOff>101600</xdr:colOff>
      <xdr:row>98</xdr:row>
      <xdr:rowOff>43419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34546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170137</xdr:rowOff>
    </xdr:from>
    <xdr:to>
      <xdr:col>10</xdr:col>
      <xdr:colOff>165100</xdr:colOff>
      <xdr:row>97</xdr:row>
      <xdr:rowOff>100287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33151</xdr:rowOff>
    </xdr:from>
    <xdr:to>
      <xdr:col>6</xdr:col>
      <xdr:colOff>38100</xdr:colOff>
      <xdr:row>98</xdr:row>
      <xdr:rowOff>134751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125878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136942</xdr:rowOff>
    </xdr:from>
    <xdr:to>
      <xdr:col>55</xdr:col>
      <xdr:colOff>0</xdr:colOff>
      <xdr:row>35</xdr:row>
      <xdr:rowOff>74545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94792"/>
          <a:ext cx="838200" cy="2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74545</xdr:rowOff>
    </xdr:from>
    <xdr:to>
      <xdr:col>50</xdr:col>
      <xdr:colOff>114300</xdr:colOff>
      <xdr:row>35</xdr:row>
      <xdr:rowOff>111502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7529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111502</xdr:rowOff>
    </xdr:from>
    <xdr:to>
      <xdr:col>45</xdr:col>
      <xdr:colOff>177800</xdr:colOff>
      <xdr:row>35</xdr:row>
      <xdr:rowOff>156906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2252"/>
          <a:ext cx="889000" cy="4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13635</xdr:rowOff>
    </xdr:from>
    <xdr:to>
      <xdr:col>41</xdr:col>
      <xdr:colOff>50800</xdr:colOff>
      <xdr:row>35</xdr:row>
      <xdr:rowOff>156906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42935"/>
          <a:ext cx="889000" cy="3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86142</xdr:rowOff>
    </xdr:from>
    <xdr:to>
      <xdr:col>55</xdr:col>
      <xdr:colOff>50800</xdr:colOff>
      <xdr:row>34</xdr:row>
      <xdr:rowOff>16292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109019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23745</xdr:rowOff>
    </xdr:from>
    <xdr:to>
      <xdr:col>50</xdr:col>
      <xdr:colOff>165100</xdr:colOff>
      <xdr:row>35</xdr:row>
      <xdr:rowOff>125345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141872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60702</xdr:rowOff>
    </xdr:from>
    <xdr:to>
      <xdr:col>46</xdr:col>
      <xdr:colOff>38100</xdr:colOff>
      <xdr:row>35</xdr:row>
      <xdr:rowOff>162302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3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106106</xdr:rowOff>
    </xdr:from>
    <xdr:to>
      <xdr:col>41</xdr:col>
      <xdr:colOff>101600</xdr:colOff>
      <xdr:row>36</xdr:row>
      <xdr:rowOff>36256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52783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8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134285</xdr:rowOff>
    </xdr:from>
    <xdr:to>
      <xdr:col>36</xdr:col>
      <xdr:colOff>165100</xdr:colOff>
      <xdr:row>34</xdr:row>
      <xdr:rowOff>64435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80962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64355</xdr:rowOff>
    </xdr:from>
    <xdr:to>
      <xdr:col>55</xdr:col>
      <xdr:colOff>0</xdr:colOff>
      <xdr:row>58</xdr:row>
      <xdr:rowOff>80776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8455"/>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80776</xdr:rowOff>
    </xdr:from>
    <xdr:to>
      <xdr:col>50</xdr:col>
      <xdr:colOff>114300</xdr:colOff>
      <xdr:row>58</xdr:row>
      <xdr:rowOff>84030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4876"/>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57127</xdr:rowOff>
    </xdr:from>
    <xdr:to>
      <xdr:col>45</xdr:col>
      <xdr:colOff>177800</xdr:colOff>
      <xdr:row>58</xdr:row>
      <xdr:rowOff>84030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01227"/>
          <a:ext cx="8890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50402</xdr:rowOff>
    </xdr:from>
    <xdr:to>
      <xdr:col>41</xdr:col>
      <xdr:colOff>50800</xdr:colOff>
      <xdr:row>58</xdr:row>
      <xdr:rowOff>57127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450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13555</xdr:rowOff>
    </xdr:from>
    <xdr:to>
      <xdr:col>55</xdr:col>
      <xdr:colOff>50800</xdr:colOff>
      <xdr:row>58</xdr:row>
      <xdr:rowOff>115155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29976</xdr:rowOff>
    </xdr:from>
    <xdr:to>
      <xdr:col>50</xdr:col>
      <xdr:colOff>165100</xdr:colOff>
      <xdr:row>58</xdr:row>
      <xdr:rowOff>131576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122703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33230</xdr:rowOff>
    </xdr:from>
    <xdr:to>
      <xdr:col>46</xdr:col>
      <xdr:colOff>38100</xdr:colOff>
      <xdr:row>58</xdr:row>
      <xdr:rowOff>134830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125957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6327</xdr:rowOff>
    </xdr:from>
    <xdr:to>
      <xdr:col>41</xdr:col>
      <xdr:colOff>101600</xdr:colOff>
      <xdr:row>58</xdr:row>
      <xdr:rowOff>107927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124454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171052</xdr:rowOff>
    </xdr:from>
    <xdr:to>
      <xdr:col>36</xdr:col>
      <xdr:colOff>165100</xdr:colOff>
      <xdr:row>58</xdr:row>
      <xdr:rowOff>101202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117729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93856</xdr:rowOff>
    </xdr:from>
    <xdr:to>
      <xdr:col>55</xdr:col>
      <xdr:colOff>0</xdr:colOff>
      <xdr:row>78</xdr:row>
      <xdr:rowOff>136590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6956"/>
          <a:ext cx="838200" cy="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136590</xdr:rowOff>
    </xdr:from>
    <xdr:to>
      <xdr:col>50</xdr:col>
      <xdr:colOff>114300</xdr:colOff>
      <xdr:row>78</xdr:row>
      <xdr:rowOff>138973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9690"/>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101206</xdr:rowOff>
    </xdr:from>
    <xdr:to>
      <xdr:col>45</xdr:col>
      <xdr:colOff>177800</xdr:colOff>
      <xdr:row>78</xdr:row>
      <xdr:rowOff>138973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74306"/>
          <a:ext cx="889000" cy="3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101206</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74306"/>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43056</xdr:rowOff>
    </xdr:from>
    <xdr:to>
      <xdr:col>55</xdr:col>
      <xdr:colOff>50800</xdr:colOff>
      <xdr:row>78</xdr:row>
      <xdr:rowOff>144656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2433</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0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85790</xdr:rowOff>
    </xdr:from>
    <xdr:to>
      <xdr:col>50</xdr:col>
      <xdr:colOff>165100</xdr:colOff>
      <xdr:row>79</xdr:row>
      <xdr:rowOff>15940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7067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88173</xdr:rowOff>
    </xdr:from>
    <xdr:to>
      <xdr:col>46</xdr:col>
      <xdr:colOff>38100</xdr:colOff>
      <xdr:row>79</xdr:row>
      <xdr:rowOff>18323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9450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50406</xdr:rowOff>
    </xdr:from>
    <xdr:to>
      <xdr:col>41</xdr:col>
      <xdr:colOff>101600</xdr:colOff>
      <xdr:row>78</xdr:row>
      <xdr:rowOff>152006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168533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56158</xdr:rowOff>
    </xdr:from>
    <xdr:to>
      <xdr:col>55</xdr:col>
      <xdr:colOff>0</xdr:colOff>
      <xdr:row>98</xdr:row>
      <xdr:rowOff>4446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86808"/>
          <a:ext cx="838200" cy="11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47839</xdr:rowOff>
    </xdr:from>
    <xdr:to>
      <xdr:col>50</xdr:col>
      <xdr:colOff>114300</xdr:colOff>
      <xdr:row>97</xdr:row>
      <xdr:rowOff>56158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78489"/>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47839</xdr:rowOff>
    </xdr:from>
    <xdr:to>
      <xdr:col>45</xdr:col>
      <xdr:colOff>177800</xdr:colOff>
      <xdr:row>97</xdr:row>
      <xdr:rowOff>112106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78489"/>
          <a:ext cx="889000" cy="6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46425</xdr:rowOff>
    </xdr:from>
    <xdr:to>
      <xdr:col>41</xdr:col>
      <xdr:colOff>50800</xdr:colOff>
      <xdr:row>97</xdr:row>
      <xdr:rowOff>112106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05625"/>
          <a:ext cx="889000" cy="2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125096</xdr:rowOff>
    </xdr:from>
    <xdr:to>
      <xdr:col>55</xdr:col>
      <xdr:colOff>50800</xdr:colOff>
      <xdr:row>98</xdr:row>
      <xdr:rowOff>55246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40023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5358</xdr:rowOff>
    </xdr:from>
    <xdr:to>
      <xdr:col>50</xdr:col>
      <xdr:colOff>165100</xdr:colOff>
      <xdr:row>97</xdr:row>
      <xdr:rowOff>106958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123485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168489</xdr:rowOff>
    </xdr:from>
    <xdr:to>
      <xdr:col>46</xdr:col>
      <xdr:colOff>38100</xdr:colOff>
      <xdr:row>97</xdr:row>
      <xdr:rowOff>98639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115166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0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61306</xdr:rowOff>
    </xdr:from>
    <xdr:to>
      <xdr:col>41</xdr:col>
      <xdr:colOff>101600</xdr:colOff>
      <xdr:row>97</xdr:row>
      <xdr:rowOff>162906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167075</xdr:rowOff>
    </xdr:from>
    <xdr:to>
      <xdr:col>36</xdr:col>
      <xdr:colOff>165100</xdr:colOff>
      <xdr:row>96</xdr:row>
      <xdr:rowOff>97225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113752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35381</xdr:rowOff>
    </xdr:from>
    <xdr:to>
      <xdr:col>85</xdr:col>
      <xdr:colOff>127000</xdr:colOff>
      <xdr:row>38</xdr:row>
      <xdr:rowOff>83776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50481"/>
          <a:ext cx="8382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34393</xdr:rowOff>
    </xdr:from>
    <xdr:to>
      <xdr:col>81</xdr:col>
      <xdr:colOff>50800</xdr:colOff>
      <xdr:row>38</xdr:row>
      <xdr:rowOff>83776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9493"/>
          <a:ext cx="889000" cy="4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34393</xdr:rowOff>
    </xdr:from>
    <xdr:to>
      <xdr:col>76</xdr:col>
      <xdr:colOff>114300</xdr:colOff>
      <xdr:row>38</xdr:row>
      <xdr:rowOff>109328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49493"/>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107056</xdr:rowOff>
    </xdr:from>
    <xdr:to>
      <xdr:col>71</xdr:col>
      <xdr:colOff>177800</xdr:colOff>
      <xdr:row>38</xdr:row>
      <xdr:rowOff>109328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2156"/>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156031</xdr:rowOff>
    </xdr:from>
    <xdr:to>
      <xdr:col>85</xdr:col>
      <xdr:colOff>177800</xdr:colOff>
      <xdr:row>38</xdr:row>
      <xdr:rowOff>86181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115408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32976</xdr:rowOff>
    </xdr:from>
    <xdr:to>
      <xdr:col>81</xdr:col>
      <xdr:colOff>101600</xdr:colOff>
      <xdr:row>38</xdr:row>
      <xdr:rowOff>134576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151102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3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155043</xdr:rowOff>
    </xdr:from>
    <xdr:to>
      <xdr:col>76</xdr:col>
      <xdr:colOff>165100</xdr:colOff>
      <xdr:row>38</xdr:row>
      <xdr:rowOff>85193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101720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7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58528</xdr:rowOff>
    </xdr:from>
    <xdr:to>
      <xdr:col>72</xdr:col>
      <xdr:colOff>38100</xdr:colOff>
      <xdr:row>38</xdr:row>
      <xdr:rowOff>160128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151255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56256</xdr:rowOff>
    </xdr:from>
    <xdr:to>
      <xdr:col>67</xdr:col>
      <xdr:colOff>101600</xdr:colOff>
      <xdr:row>38</xdr:row>
      <xdr:rowOff>157856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148983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94508</xdr:rowOff>
    </xdr:from>
    <xdr:to>
      <xdr:col>85</xdr:col>
      <xdr:colOff>127000</xdr:colOff>
      <xdr:row>75</xdr:row>
      <xdr:rowOff>130220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53258"/>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130220</xdr:rowOff>
    </xdr:from>
    <xdr:to>
      <xdr:col>81</xdr:col>
      <xdr:colOff>50800</xdr:colOff>
      <xdr:row>75</xdr:row>
      <xdr:rowOff>143966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88970"/>
          <a:ext cx="8890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143966</xdr:rowOff>
    </xdr:from>
    <xdr:to>
      <xdr:col>76</xdr:col>
      <xdr:colOff>114300</xdr:colOff>
      <xdr:row>76</xdr:row>
      <xdr:rowOff>6003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02716"/>
          <a:ext cx="889000" cy="3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6003</xdr:rowOff>
    </xdr:from>
    <xdr:to>
      <xdr:col>71</xdr:col>
      <xdr:colOff>177800</xdr:colOff>
      <xdr:row>76</xdr:row>
      <xdr:rowOff>24966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36203"/>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43708</xdr:rowOff>
    </xdr:from>
    <xdr:to>
      <xdr:col>85</xdr:col>
      <xdr:colOff>177800</xdr:colOff>
      <xdr:row>75</xdr:row>
      <xdr:rowOff>145308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66585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5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79420</xdr:rowOff>
    </xdr:from>
    <xdr:to>
      <xdr:col>81</xdr:col>
      <xdr:colOff>101600</xdr:colOff>
      <xdr:row>76</xdr:row>
      <xdr:rowOff>9570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26097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7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93166</xdr:rowOff>
    </xdr:from>
    <xdr:to>
      <xdr:col>76</xdr:col>
      <xdr:colOff>165100</xdr:colOff>
      <xdr:row>76</xdr:row>
      <xdr:rowOff>23316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39843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72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126654</xdr:rowOff>
    </xdr:from>
    <xdr:to>
      <xdr:col>72</xdr:col>
      <xdr:colOff>38100</xdr:colOff>
      <xdr:row>76</xdr:row>
      <xdr:rowOff>56803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85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73331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6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145616</xdr:rowOff>
    </xdr:from>
    <xdr:to>
      <xdr:col>67</xdr:col>
      <xdr:colOff>101600</xdr:colOff>
      <xdr:row>76</xdr:row>
      <xdr:rowOff>75766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92293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7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73171</xdr:rowOff>
    </xdr:from>
    <xdr:to>
      <xdr:col>85</xdr:col>
      <xdr:colOff>127000</xdr:colOff>
      <xdr:row>97</xdr:row>
      <xdr:rowOff>84741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03821"/>
          <a:ext cx="8382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73171</xdr:rowOff>
    </xdr:from>
    <xdr:to>
      <xdr:col>81</xdr:col>
      <xdr:colOff>50800</xdr:colOff>
      <xdr:row>97</xdr:row>
      <xdr:rowOff>121098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03821"/>
          <a:ext cx="889000" cy="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53373</xdr:rowOff>
    </xdr:from>
    <xdr:to>
      <xdr:col>76</xdr:col>
      <xdr:colOff>114300</xdr:colOff>
      <xdr:row>97</xdr:row>
      <xdr:rowOff>121098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84023"/>
          <a:ext cx="889000" cy="6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53373</xdr:rowOff>
    </xdr:from>
    <xdr:to>
      <xdr:col>71</xdr:col>
      <xdr:colOff>177800</xdr:colOff>
      <xdr:row>98</xdr:row>
      <xdr:rowOff>56480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84023"/>
          <a:ext cx="889000" cy="1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33941</xdr:rowOff>
    </xdr:from>
    <xdr:to>
      <xdr:col>85</xdr:col>
      <xdr:colOff>177800</xdr:colOff>
      <xdr:row>97</xdr:row>
      <xdr:rowOff>135541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56818</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22371</xdr:rowOff>
    </xdr:from>
    <xdr:to>
      <xdr:col>81</xdr:col>
      <xdr:colOff>101600</xdr:colOff>
      <xdr:row>97</xdr:row>
      <xdr:rowOff>123971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140498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2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70298</xdr:rowOff>
    </xdr:from>
    <xdr:to>
      <xdr:col>76</xdr:col>
      <xdr:colOff>165100</xdr:colOff>
      <xdr:row>98</xdr:row>
      <xdr:rowOff>448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16975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2573</xdr:rowOff>
    </xdr:from>
    <xdr:to>
      <xdr:col>72</xdr:col>
      <xdr:colOff>38100</xdr:colOff>
      <xdr:row>97</xdr:row>
      <xdr:rowOff>104173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120700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40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5680</xdr:rowOff>
    </xdr:from>
    <xdr:to>
      <xdr:col>67</xdr:col>
      <xdr:colOff>101600</xdr:colOff>
      <xdr:row>98</xdr:row>
      <xdr:rowOff>107280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123807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108405</xdr:rowOff>
    </xdr:from>
    <xdr:to>
      <xdr:col>116</xdr:col>
      <xdr:colOff>63500</xdr:colOff>
      <xdr:row>58</xdr:row>
      <xdr:rowOff>111582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52505"/>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108405</xdr:rowOff>
    </xdr:from>
    <xdr:to>
      <xdr:col>111</xdr:col>
      <xdr:colOff>177800</xdr:colOff>
      <xdr:row>58</xdr:row>
      <xdr:rowOff>110828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5250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95466</xdr:rowOff>
    </xdr:from>
    <xdr:to>
      <xdr:col>107</xdr:col>
      <xdr:colOff>50800</xdr:colOff>
      <xdr:row>58</xdr:row>
      <xdr:rowOff>110828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3956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66959</xdr:rowOff>
    </xdr:from>
    <xdr:to>
      <xdr:col>102</xdr:col>
      <xdr:colOff>114300</xdr:colOff>
      <xdr:row>58</xdr:row>
      <xdr:rowOff>95466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11059"/>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60782</xdr:rowOff>
    </xdr:from>
    <xdr:to>
      <xdr:col>116</xdr:col>
      <xdr:colOff>114300</xdr:colOff>
      <xdr:row>58</xdr:row>
      <xdr:rowOff>162382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57605</xdr:rowOff>
    </xdr:from>
    <xdr:to>
      <xdr:col>112</xdr:col>
      <xdr:colOff>38100</xdr:colOff>
      <xdr:row>58</xdr:row>
      <xdr:rowOff>159205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150332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9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60028</xdr:rowOff>
    </xdr:from>
    <xdr:to>
      <xdr:col>107</xdr:col>
      <xdr:colOff>101600</xdr:colOff>
      <xdr:row>58</xdr:row>
      <xdr:rowOff>161628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152755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44666</xdr:rowOff>
    </xdr:from>
    <xdr:to>
      <xdr:col>102</xdr:col>
      <xdr:colOff>165100</xdr:colOff>
      <xdr:row>58</xdr:row>
      <xdr:rowOff>146266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137393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16159</xdr:rowOff>
    </xdr:from>
    <xdr:to>
      <xdr:col>98</xdr:col>
      <xdr:colOff>38100</xdr:colOff>
      <xdr:row>58</xdr:row>
      <xdr:rowOff>117759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6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108886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5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417</xdr:rowOff>
    </xdr:from>
    <xdr:to>
      <xdr:col>116</xdr:col>
      <xdr:colOff>63500</xdr:colOff>
      <xdr:row>75</xdr:row>
      <xdr:rowOff>43688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001917"/>
          <a:ext cx="838200" cy="90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156143</xdr:rowOff>
    </xdr:from>
    <xdr:to>
      <xdr:col>111</xdr:col>
      <xdr:colOff>177800</xdr:colOff>
      <xdr:row>70</xdr:row>
      <xdr:rowOff>417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1986193"/>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156143</xdr:rowOff>
    </xdr:from>
    <xdr:to>
      <xdr:col>107</xdr:col>
      <xdr:colOff>50800</xdr:colOff>
      <xdr:row>70</xdr:row>
      <xdr:rowOff>80248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198619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80248</xdr:rowOff>
    </xdr:from>
    <xdr:to>
      <xdr:col>102</xdr:col>
      <xdr:colOff>114300</xdr:colOff>
      <xdr:row>70</xdr:row>
      <xdr:rowOff>163164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081748"/>
          <a:ext cx="889000" cy="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164338</xdr:rowOff>
    </xdr:from>
    <xdr:to>
      <xdr:col>116</xdr:col>
      <xdr:colOff>114300</xdr:colOff>
      <xdr:row>75</xdr:row>
      <xdr:rowOff>94488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15765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121067</xdr:rowOff>
    </xdr:from>
    <xdr:to>
      <xdr:col>112</xdr:col>
      <xdr:colOff>38100</xdr:colOff>
      <xdr:row>70</xdr:row>
      <xdr:rowOff>51217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19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67744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105343</xdr:rowOff>
    </xdr:from>
    <xdr:to>
      <xdr:col>107</xdr:col>
      <xdr:colOff>101600</xdr:colOff>
      <xdr:row>70</xdr:row>
      <xdr:rowOff>35493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19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52020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7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29448</xdr:rowOff>
    </xdr:from>
    <xdr:to>
      <xdr:col>102</xdr:col>
      <xdr:colOff>165100</xdr:colOff>
      <xdr:row>70</xdr:row>
      <xdr:rowOff>131048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0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147575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8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112364</xdr:rowOff>
    </xdr:from>
    <xdr:to>
      <xdr:col>98</xdr:col>
      <xdr:colOff>38100</xdr:colOff>
      <xdr:row>71</xdr:row>
      <xdr:rowOff>42514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1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59041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8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人件費は引き続き類似団体中最高となっており、高止まりの傾向にある。主に人口減が要因だが人事院勧告等の影響により人件費が増加した。</a:t>
          </a:r>
        </a:p>
        <a:p>
          <a:r>
            <a:rPr kumimoji="1" lang="ja-JP" altLang="en-US" sz="1300">
              <a:latin typeface="ＭＳ Ｐゴシック" panose="020B0600070205080204" pitchFamily="50" charset="-128"/>
              <a:ea typeface="ＭＳ Ｐゴシック" panose="020B0600070205080204" pitchFamily="50" charset="-128"/>
            </a:rPr>
            <a:t>維持補修費は道路の維持補修や橋梁点検に掛かる経費が多くを占めている。人口当たりの公共施設が過多であるという問題があるため、安芸太田町公共施設等総合管理計画に基づき、施設の解体等適正配置を進め、維持補修費が過大となることを防ぐ必要がある。</a:t>
          </a:r>
        </a:p>
        <a:p>
          <a:r>
            <a:rPr kumimoji="1" lang="ja-JP" altLang="en-US" sz="1300">
              <a:latin typeface="ＭＳ Ｐゴシック" panose="020B0600070205080204" pitchFamily="50" charset="-128"/>
              <a:ea typeface="ＭＳ Ｐゴシック" panose="020B0600070205080204" pitchFamily="50" charset="-128"/>
            </a:rPr>
            <a:t>補助費等は、病院事業会計補助金や下水道事業会計補助金、広島市への消防事務の負担金が多額となっている。病院事業については、公立病院改革プランに基づく地域の医療機能の在り方や規模の見直しを検討し公営企業として自立・維持可能な経営基盤強化に努める。</a:t>
          </a:r>
        </a:p>
        <a:p>
          <a:r>
            <a:rPr kumimoji="1" lang="ja-JP" altLang="en-US" sz="1300">
              <a:latin typeface="ＭＳ Ｐゴシック" panose="020B0600070205080204" pitchFamily="50" charset="-128"/>
              <a:ea typeface="ＭＳ Ｐゴシック" panose="020B0600070205080204" pitchFamily="50" charset="-128"/>
            </a:rPr>
            <a:t>普通建設事業費は、大型事業として定住促進住宅の整備があり、総額として高止まりしている状況がある。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公債費は、近年の大型事業の償還が始まり、高止まりの状態であるため、起債対象事業費は、真に必要な事業規模など十分に精査のうえ、事業を行い起債の新規発行額の抑制に努める。</a:t>
          </a:r>
        </a:p>
        <a:p>
          <a:r>
            <a:rPr kumimoji="1" lang="ja-JP" altLang="en-US" sz="1300">
              <a:latin typeface="ＭＳ Ｐゴシック" panose="020B0600070205080204" pitchFamily="50" charset="-128"/>
              <a:ea typeface="ＭＳ Ｐゴシック" panose="020B0600070205080204" pitchFamily="50" charset="-128"/>
            </a:rPr>
            <a:t>積立金は財政調整基金積立金等の減により減少している。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110490</xdr:rowOff>
    </xdr:from>
    <xdr:to>
      <xdr:col>24</xdr:col>
      <xdr:colOff>63500</xdr:colOff>
      <xdr:row>34</xdr:row>
      <xdr:rowOff>2159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6890"/>
          <a:ext cx="838200" cy="2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2159</xdr:rowOff>
    </xdr:from>
    <xdr:to>
      <xdr:col>19</xdr:col>
      <xdr:colOff>177800</xdr:colOff>
      <xdr:row>34</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1459"/>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150368</xdr:rowOff>
    </xdr:from>
    <xdr:to>
      <xdr:col>15</xdr:col>
      <xdr:colOff>50800</xdr:colOff>
      <xdr:row>35</xdr:row>
      <xdr:rowOff>23241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9668"/>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23241</xdr:rowOff>
    </xdr:from>
    <xdr:to>
      <xdr:col>10</xdr:col>
      <xdr:colOff>114300</xdr:colOff>
      <xdr:row>35</xdr:row>
      <xdr:rowOff>60579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3991"/>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59690</xdr:rowOff>
    </xdr:from>
    <xdr:to>
      <xdr:col>24</xdr:col>
      <xdr:colOff>114300</xdr:colOff>
      <xdr:row>32</xdr:row>
      <xdr:rowOff>161290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82567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122809</xdr:rowOff>
    </xdr:from>
    <xdr:to>
      <xdr:col>20</xdr:col>
      <xdr:colOff>38100</xdr:colOff>
      <xdr:row>34</xdr:row>
      <xdr:rowOff>52959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69486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99568</xdr:rowOff>
    </xdr:from>
    <xdr:to>
      <xdr:col>15</xdr:col>
      <xdr:colOff>101600</xdr:colOff>
      <xdr:row>35</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46245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143891</xdr:rowOff>
    </xdr:from>
    <xdr:to>
      <xdr:col>10</xdr:col>
      <xdr:colOff>165100</xdr:colOff>
      <xdr:row>35</xdr:row>
      <xdr:rowOff>74041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90568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9779</xdr:rowOff>
    </xdr:from>
    <xdr:to>
      <xdr:col>6</xdr:col>
      <xdr:colOff>38100</xdr:colOff>
      <xdr:row>35</xdr:row>
      <xdr:rowOff>111379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127906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60404</xdr:rowOff>
    </xdr:from>
    <xdr:to>
      <xdr:col>24</xdr:col>
      <xdr:colOff>63500</xdr:colOff>
      <xdr:row>56</xdr:row>
      <xdr:rowOff>81473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61604"/>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60404</xdr:rowOff>
    </xdr:from>
    <xdr:to>
      <xdr:col>19</xdr:col>
      <xdr:colOff>177800</xdr:colOff>
      <xdr:row>56</xdr:row>
      <xdr:rowOff>104708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1604"/>
          <a:ext cx="889000" cy="4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28780</xdr:rowOff>
    </xdr:from>
    <xdr:to>
      <xdr:col>15</xdr:col>
      <xdr:colOff>50800</xdr:colOff>
      <xdr:row>56</xdr:row>
      <xdr:rowOff>104708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29980"/>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28780</xdr:rowOff>
    </xdr:from>
    <xdr:to>
      <xdr:col>10</xdr:col>
      <xdr:colOff>114300</xdr:colOff>
      <xdr:row>56</xdr:row>
      <xdr:rowOff>29701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29980"/>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30673</xdr:rowOff>
    </xdr:from>
    <xdr:to>
      <xdr:col>24</xdr:col>
      <xdr:colOff>114300</xdr:colOff>
      <xdr:row>56</xdr:row>
      <xdr:rowOff>132273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53550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9604</xdr:rowOff>
    </xdr:from>
    <xdr:to>
      <xdr:col>20</xdr:col>
      <xdr:colOff>38100</xdr:colOff>
      <xdr:row>56</xdr:row>
      <xdr:rowOff>111204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127731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8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53908</xdr:rowOff>
    </xdr:from>
    <xdr:to>
      <xdr:col>15</xdr:col>
      <xdr:colOff>101600</xdr:colOff>
      <xdr:row>56</xdr:row>
      <xdr:rowOff>155508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5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149430</xdr:rowOff>
    </xdr:from>
    <xdr:to>
      <xdr:col>10</xdr:col>
      <xdr:colOff>165100</xdr:colOff>
      <xdr:row>56</xdr:row>
      <xdr:rowOff>79580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96107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5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150351</xdr:rowOff>
    </xdr:from>
    <xdr:to>
      <xdr:col>6</xdr:col>
      <xdr:colOff>38100</xdr:colOff>
      <xdr:row>56</xdr:row>
      <xdr:rowOff>80501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97028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56238</xdr:rowOff>
    </xdr:from>
    <xdr:to>
      <xdr:col>24</xdr:col>
      <xdr:colOff>63500</xdr:colOff>
      <xdr:row>75</xdr:row>
      <xdr:rowOff>109944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4988"/>
          <a:ext cx="838200" cy="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109944</xdr:rowOff>
    </xdr:from>
    <xdr:to>
      <xdr:col>19</xdr:col>
      <xdr:colOff>177800</xdr:colOff>
      <xdr:row>75</xdr:row>
      <xdr:rowOff>144878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8694"/>
          <a:ext cx="8890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46889</xdr:rowOff>
    </xdr:from>
    <xdr:to>
      <xdr:col>15</xdr:col>
      <xdr:colOff>50800</xdr:colOff>
      <xdr:row>75</xdr:row>
      <xdr:rowOff>144878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5639"/>
          <a:ext cx="889000" cy="9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46889</xdr:rowOff>
    </xdr:from>
    <xdr:to>
      <xdr:col>10</xdr:col>
      <xdr:colOff>114300</xdr:colOff>
      <xdr:row>76</xdr:row>
      <xdr:rowOff>42118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5639"/>
          <a:ext cx="889000" cy="16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5438</xdr:rowOff>
    </xdr:from>
    <xdr:to>
      <xdr:col>24</xdr:col>
      <xdr:colOff>114300</xdr:colOff>
      <xdr:row>75</xdr:row>
      <xdr:rowOff>107038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28315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59144</xdr:rowOff>
    </xdr:from>
    <xdr:to>
      <xdr:col>20</xdr:col>
      <xdr:colOff>38100</xdr:colOff>
      <xdr:row>75</xdr:row>
      <xdr:rowOff>160744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94078</xdr:rowOff>
    </xdr:from>
    <xdr:to>
      <xdr:col>15</xdr:col>
      <xdr:colOff>101600</xdr:colOff>
      <xdr:row>76</xdr:row>
      <xdr:rowOff>24228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40755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167539</xdr:rowOff>
    </xdr:from>
    <xdr:to>
      <xdr:col>10</xdr:col>
      <xdr:colOff>165100</xdr:colOff>
      <xdr:row>75</xdr:row>
      <xdr:rowOff>97689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162768</xdr:rowOff>
    </xdr:from>
    <xdr:to>
      <xdr:col>6</xdr:col>
      <xdr:colOff>38100</xdr:colOff>
      <xdr:row>76</xdr:row>
      <xdr:rowOff>92918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109445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69926</xdr:rowOff>
    </xdr:from>
    <xdr:to>
      <xdr:col>24</xdr:col>
      <xdr:colOff>63500</xdr:colOff>
      <xdr:row>98</xdr:row>
      <xdr:rowOff>71819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2026"/>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71819</xdr:rowOff>
    </xdr:from>
    <xdr:to>
      <xdr:col>19</xdr:col>
      <xdr:colOff>177800</xdr:colOff>
      <xdr:row>98</xdr:row>
      <xdr:rowOff>72822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3919"/>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68734</xdr:rowOff>
    </xdr:from>
    <xdr:to>
      <xdr:col>15</xdr:col>
      <xdr:colOff>50800</xdr:colOff>
      <xdr:row>98</xdr:row>
      <xdr:rowOff>72822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0834"/>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68734</xdr:rowOff>
    </xdr:from>
    <xdr:to>
      <xdr:col>10</xdr:col>
      <xdr:colOff>114300</xdr:colOff>
      <xdr:row>98</xdr:row>
      <xdr:rowOff>82496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083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19126</xdr:rowOff>
    </xdr:from>
    <xdr:to>
      <xdr:col>24</xdr:col>
      <xdr:colOff>114300</xdr:colOff>
      <xdr:row>98</xdr:row>
      <xdr:rowOff>120726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149953</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21019</xdr:rowOff>
    </xdr:from>
    <xdr:to>
      <xdr:col>20</xdr:col>
      <xdr:colOff>38100</xdr:colOff>
      <xdr:row>98</xdr:row>
      <xdr:rowOff>122619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139146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22022</xdr:rowOff>
    </xdr:from>
    <xdr:to>
      <xdr:col>15</xdr:col>
      <xdr:colOff>101600</xdr:colOff>
      <xdr:row>98</xdr:row>
      <xdr:rowOff>123622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140149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17934</xdr:rowOff>
    </xdr:from>
    <xdr:to>
      <xdr:col>10</xdr:col>
      <xdr:colOff>165100</xdr:colOff>
      <xdr:row>98</xdr:row>
      <xdr:rowOff>119534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136061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31696</xdr:rowOff>
    </xdr:from>
    <xdr:to>
      <xdr:col>6</xdr:col>
      <xdr:colOff>38100</xdr:colOff>
      <xdr:row>98</xdr:row>
      <xdr:rowOff>133296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149823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114143</xdr:rowOff>
    </xdr:from>
    <xdr:to>
      <xdr:col>55</xdr:col>
      <xdr:colOff>0</xdr:colOff>
      <xdr:row>38</xdr:row>
      <xdr:rowOff>114966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9243"/>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114966</xdr:rowOff>
    </xdr:from>
    <xdr:to>
      <xdr:col>50</xdr:col>
      <xdr:colOff>114300</xdr:colOff>
      <xdr:row>38</xdr:row>
      <xdr:rowOff>115651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00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115651</xdr:rowOff>
    </xdr:from>
    <xdr:to>
      <xdr:col>45</xdr:col>
      <xdr:colOff>177800</xdr:colOff>
      <xdr:row>38</xdr:row>
      <xdr:rowOff>116200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075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116200</xdr:rowOff>
    </xdr:from>
    <xdr:to>
      <xdr:col>41</xdr:col>
      <xdr:colOff>50800</xdr:colOff>
      <xdr:row>38</xdr:row>
      <xdr:rowOff>116977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130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63343</xdr:rowOff>
    </xdr:from>
    <xdr:to>
      <xdr:col>55</xdr:col>
      <xdr:colOff>50800</xdr:colOff>
      <xdr:row>38</xdr:row>
      <xdr:rowOff>164943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64166</xdr:rowOff>
    </xdr:from>
    <xdr:to>
      <xdr:col>50</xdr:col>
      <xdr:colOff>165100</xdr:colOff>
      <xdr:row>38</xdr:row>
      <xdr:rowOff>165766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156893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64851</xdr:rowOff>
    </xdr:from>
    <xdr:to>
      <xdr:col>46</xdr:col>
      <xdr:colOff>38100</xdr:colOff>
      <xdr:row>38</xdr:row>
      <xdr:rowOff>166451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157578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65400</xdr:rowOff>
    </xdr:from>
    <xdr:to>
      <xdr:col>41</xdr:col>
      <xdr:colOff>101600</xdr:colOff>
      <xdr:row>38</xdr:row>
      <xdr:rowOff>167000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158127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66177</xdr:rowOff>
    </xdr:from>
    <xdr:to>
      <xdr:col>36</xdr:col>
      <xdr:colOff>165100</xdr:colOff>
      <xdr:row>38</xdr:row>
      <xdr:rowOff>167777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158904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54166</xdr:rowOff>
    </xdr:from>
    <xdr:to>
      <xdr:col>55</xdr:col>
      <xdr:colOff>0</xdr:colOff>
      <xdr:row>57</xdr:row>
      <xdr:rowOff>98186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26816"/>
          <a:ext cx="8382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54166</xdr:rowOff>
    </xdr:from>
    <xdr:to>
      <xdr:col>50</xdr:col>
      <xdr:colOff>114300</xdr:colOff>
      <xdr:row>57</xdr:row>
      <xdr:rowOff>68453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2681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68453</xdr:rowOff>
    </xdr:from>
    <xdr:to>
      <xdr:col>45</xdr:col>
      <xdr:colOff>177800</xdr:colOff>
      <xdr:row>57</xdr:row>
      <xdr:rowOff>103844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41103"/>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103844</xdr:rowOff>
    </xdr:from>
    <xdr:to>
      <xdr:col>41</xdr:col>
      <xdr:colOff>50800</xdr:colOff>
      <xdr:row>57</xdr:row>
      <xdr:rowOff>115910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7649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47386</xdr:rowOff>
    </xdr:from>
    <xdr:to>
      <xdr:col>55</xdr:col>
      <xdr:colOff>50800</xdr:colOff>
      <xdr:row>57</xdr:row>
      <xdr:rowOff>148986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70263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3366</xdr:rowOff>
    </xdr:from>
    <xdr:to>
      <xdr:col>50</xdr:col>
      <xdr:colOff>165100</xdr:colOff>
      <xdr:row>57</xdr:row>
      <xdr:rowOff>104966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121493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17653</xdr:rowOff>
    </xdr:from>
    <xdr:to>
      <xdr:col>46</xdr:col>
      <xdr:colOff>38100</xdr:colOff>
      <xdr:row>57</xdr:row>
      <xdr:rowOff>119253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135780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53044</xdr:rowOff>
    </xdr:from>
    <xdr:to>
      <xdr:col>41</xdr:col>
      <xdr:colOff>101600</xdr:colOff>
      <xdr:row>57</xdr:row>
      <xdr:rowOff>154644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171171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65110</xdr:rowOff>
    </xdr:from>
    <xdr:to>
      <xdr:col>36</xdr:col>
      <xdr:colOff>165100</xdr:colOff>
      <xdr:row>57</xdr:row>
      <xdr:rowOff>166710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53277</xdr:rowOff>
    </xdr:from>
    <xdr:to>
      <xdr:col>55</xdr:col>
      <xdr:colOff>0</xdr:colOff>
      <xdr:row>78</xdr:row>
      <xdr:rowOff>62844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6377"/>
          <a:ext cx="8382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62844</xdr:rowOff>
    </xdr:from>
    <xdr:to>
      <xdr:col>50</xdr:col>
      <xdr:colOff>114300</xdr:colOff>
      <xdr:row>78</xdr:row>
      <xdr:rowOff>67360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5944"/>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14895</xdr:rowOff>
    </xdr:from>
    <xdr:to>
      <xdr:col>45</xdr:col>
      <xdr:colOff>177800</xdr:colOff>
      <xdr:row>78</xdr:row>
      <xdr:rowOff>67360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7995"/>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131200</xdr:rowOff>
    </xdr:from>
    <xdr:to>
      <xdr:col>41</xdr:col>
      <xdr:colOff>50800</xdr:colOff>
      <xdr:row>78</xdr:row>
      <xdr:rowOff>14895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32850"/>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2477</xdr:rowOff>
    </xdr:from>
    <xdr:to>
      <xdr:col>55</xdr:col>
      <xdr:colOff>50800</xdr:colOff>
      <xdr:row>78</xdr:row>
      <xdr:rowOff>104077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152354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12044</xdr:rowOff>
    </xdr:from>
    <xdr:to>
      <xdr:col>50</xdr:col>
      <xdr:colOff>165100</xdr:colOff>
      <xdr:row>78</xdr:row>
      <xdr:rowOff>113644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104771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16560</xdr:rowOff>
    </xdr:from>
    <xdr:to>
      <xdr:col>46</xdr:col>
      <xdr:colOff>38100</xdr:colOff>
      <xdr:row>78</xdr:row>
      <xdr:rowOff>118160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109287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135545</xdr:rowOff>
    </xdr:from>
    <xdr:to>
      <xdr:col>41</xdr:col>
      <xdr:colOff>101600</xdr:colOff>
      <xdr:row>78</xdr:row>
      <xdr:rowOff>65695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80400</xdr:rowOff>
    </xdr:from>
    <xdr:to>
      <xdr:col>36</xdr:col>
      <xdr:colOff>165100</xdr:colOff>
      <xdr:row>78</xdr:row>
      <xdr:rowOff>10550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20110</xdr:rowOff>
    </xdr:from>
    <xdr:to>
      <xdr:col>55</xdr:col>
      <xdr:colOff>0</xdr:colOff>
      <xdr:row>94</xdr:row>
      <xdr:rowOff>69095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622060"/>
          <a:ext cx="838200" cy="5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69095</xdr:rowOff>
    </xdr:from>
    <xdr:to>
      <xdr:col>50</xdr:col>
      <xdr:colOff>114300</xdr:colOff>
      <xdr:row>94</xdr:row>
      <xdr:rowOff>70503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85395"/>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70503</xdr:rowOff>
    </xdr:from>
    <xdr:to>
      <xdr:col>45</xdr:col>
      <xdr:colOff>177800</xdr:colOff>
      <xdr:row>95</xdr:row>
      <xdr:rowOff>21870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86803"/>
          <a:ext cx="889000" cy="1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21870</xdr:rowOff>
    </xdr:from>
    <xdr:to>
      <xdr:col>41</xdr:col>
      <xdr:colOff>50800</xdr:colOff>
      <xdr:row>95</xdr:row>
      <xdr:rowOff>76707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09620"/>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140760</xdr:rowOff>
    </xdr:from>
    <xdr:to>
      <xdr:col>55</xdr:col>
      <xdr:colOff>50800</xdr:colOff>
      <xdr:row>91</xdr:row>
      <xdr:rowOff>70910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93787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52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18295</xdr:rowOff>
    </xdr:from>
    <xdr:to>
      <xdr:col>50</xdr:col>
      <xdr:colOff>165100</xdr:colOff>
      <xdr:row>94</xdr:row>
      <xdr:rowOff>119895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136422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0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19703</xdr:rowOff>
    </xdr:from>
    <xdr:to>
      <xdr:col>46</xdr:col>
      <xdr:colOff>38100</xdr:colOff>
      <xdr:row>94</xdr:row>
      <xdr:rowOff>121303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137830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1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142520</xdr:rowOff>
    </xdr:from>
    <xdr:to>
      <xdr:col>41</xdr:col>
      <xdr:colOff>101600</xdr:colOff>
      <xdr:row>95</xdr:row>
      <xdr:rowOff>72670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89197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3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25907</xdr:rowOff>
    </xdr:from>
    <xdr:to>
      <xdr:col>36</xdr:col>
      <xdr:colOff>165100</xdr:colOff>
      <xdr:row>95</xdr:row>
      <xdr:rowOff>127507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144034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28905</xdr:rowOff>
    </xdr:from>
    <xdr:to>
      <xdr:col>85</xdr:col>
      <xdr:colOff>127000</xdr:colOff>
      <xdr:row>36</xdr:row>
      <xdr:rowOff>52843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01105"/>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52843</xdr:rowOff>
    </xdr:from>
    <xdr:to>
      <xdr:col>81</xdr:col>
      <xdr:colOff>50800</xdr:colOff>
      <xdr:row>36</xdr:row>
      <xdr:rowOff>89593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25043"/>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50491</xdr:rowOff>
    </xdr:from>
    <xdr:to>
      <xdr:col>76</xdr:col>
      <xdr:colOff>114300</xdr:colOff>
      <xdr:row>36</xdr:row>
      <xdr:rowOff>89593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22691"/>
          <a:ext cx="889000" cy="3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8386</xdr:rowOff>
    </xdr:from>
    <xdr:to>
      <xdr:col>71</xdr:col>
      <xdr:colOff>177800</xdr:colOff>
      <xdr:row>36</xdr:row>
      <xdr:rowOff>50491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666236"/>
          <a:ext cx="889000" cy="55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149555</xdr:rowOff>
    </xdr:from>
    <xdr:to>
      <xdr:col>85</xdr:col>
      <xdr:colOff>177800</xdr:colOff>
      <xdr:row>36</xdr:row>
      <xdr:rowOff>79705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2043</xdr:rowOff>
    </xdr:from>
    <xdr:to>
      <xdr:col>81</xdr:col>
      <xdr:colOff>101600</xdr:colOff>
      <xdr:row>36</xdr:row>
      <xdr:rowOff>103643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120170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38793</xdr:rowOff>
    </xdr:from>
    <xdr:to>
      <xdr:col>76</xdr:col>
      <xdr:colOff>165100</xdr:colOff>
      <xdr:row>36</xdr:row>
      <xdr:rowOff>140393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156920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171141</xdr:rowOff>
    </xdr:from>
    <xdr:to>
      <xdr:col>72</xdr:col>
      <xdr:colOff>38100</xdr:colOff>
      <xdr:row>36</xdr:row>
      <xdr:rowOff>101291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117818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4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129036</xdr:rowOff>
    </xdr:from>
    <xdr:to>
      <xdr:col>67</xdr:col>
      <xdr:colOff>101600</xdr:colOff>
      <xdr:row>33</xdr:row>
      <xdr:rowOff>59186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6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75713</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539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121386</xdr:rowOff>
    </xdr:from>
    <xdr:to>
      <xdr:col>85</xdr:col>
      <xdr:colOff>127000</xdr:colOff>
      <xdr:row>57</xdr:row>
      <xdr:rowOff>144187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94036"/>
          <a:ext cx="838200" cy="2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121386</xdr:rowOff>
    </xdr:from>
    <xdr:to>
      <xdr:col>81</xdr:col>
      <xdr:colOff>50800</xdr:colOff>
      <xdr:row>58</xdr:row>
      <xdr:rowOff>1770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4036"/>
          <a:ext cx="889000" cy="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1770</xdr:rowOff>
    </xdr:from>
    <xdr:to>
      <xdr:col>76</xdr:col>
      <xdr:colOff>114300</xdr:colOff>
      <xdr:row>58</xdr:row>
      <xdr:rowOff>44250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45870"/>
          <a:ext cx="889000" cy="4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166756</xdr:rowOff>
    </xdr:from>
    <xdr:to>
      <xdr:col>71</xdr:col>
      <xdr:colOff>177800</xdr:colOff>
      <xdr:row>58</xdr:row>
      <xdr:rowOff>44250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39406"/>
          <a:ext cx="889000" cy="4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93387</xdr:rowOff>
    </xdr:from>
    <xdr:to>
      <xdr:col>85</xdr:col>
      <xdr:colOff>177800</xdr:colOff>
      <xdr:row>58</xdr:row>
      <xdr:rowOff>23537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71814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70586</xdr:rowOff>
    </xdr:from>
    <xdr:to>
      <xdr:col>81</xdr:col>
      <xdr:colOff>101600</xdr:colOff>
      <xdr:row>58</xdr:row>
      <xdr:rowOff>736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17263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122420</xdr:rowOff>
    </xdr:from>
    <xdr:to>
      <xdr:col>76</xdr:col>
      <xdr:colOff>165100</xdr:colOff>
      <xdr:row>58</xdr:row>
      <xdr:rowOff>52570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43697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8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164900</xdr:rowOff>
    </xdr:from>
    <xdr:to>
      <xdr:col>72</xdr:col>
      <xdr:colOff>38100</xdr:colOff>
      <xdr:row>58</xdr:row>
      <xdr:rowOff>95050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86177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115956</xdr:rowOff>
    </xdr:from>
    <xdr:to>
      <xdr:col>67</xdr:col>
      <xdr:colOff>101600</xdr:colOff>
      <xdr:row>58</xdr:row>
      <xdr:rowOff>46106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37233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35381</xdr:rowOff>
    </xdr:from>
    <xdr:to>
      <xdr:col>85</xdr:col>
      <xdr:colOff>127000</xdr:colOff>
      <xdr:row>78</xdr:row>
      <xdr:rowOff>83775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08481"/>
          <a:ext cx="8382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34393</xdr:rowOff>
    </xdr:from>
    <xdr:to>
      <xdr:col>81</xdr:col>
      <xdr:colOff>50800</xdr:colOff>
      <xdr:row>78</xdr:row>
      <xdr:rowOff>83775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07493"/>
          <a:ext cx="889000" cy="4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34393</xdr:rowOff>
    </xdr:from>
    <xdr:to>
      <xdr:col>76</xdr:col>
      <xdr:colOff>114300</xdr:colOff>
      <xdr:row>78</xdr:row>
      <xdr:rowOff>109328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07493"/>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107055</xdr:rowOff>
    </xdr:from>
    <xdr:to>
      <xdr:col>71</xdr:col>
      <xdr:colOff>177800</xdr:colOff>
      <xdr:row>78</xdr:row>
      <xdr:rowOff>109328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0155"/>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156031</xdr:rowOff>
    </xdr:from>
    <xdr:to>
      <xdr:col>85</xdr:col>
      <xdr:colOff>177800</xdr:colOff>
      <xdr:row>78</xdr:row>
      <xdr:rowOff>86181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115408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32975</xdr:rowOff>
    </xdr:from>
    <xdr:to>
      <xdr:col>81</xdr:col>
      <xdr:colOff>101600</xdr:colOff>
      <xdr:row>78</xdr:row>
      <xdr:rowOff>134575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151102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155043</xdr:rowOff>
    </xdr:from>
    <xdr:to>
      <xdr:col>76</xdr:col>
      <xdr:colOff>165100</xdr:colOff>
      <xdr:row>78</xdr:row>
      <xdr:rowOff>85193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101720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58528</xdr:rowOff>
    </xdr:from>
    <xdr:to>
      <xdr:col>72</xdr:col>
      <xdr:colOff>38100</xdr:colOff>
      <xdr:row>78</xdr:row>
      <xdr:rowOff>160128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151255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56255</xdr:rowOff>
    </xdr:from>
    <xdr:to>
      <xdr:col>67</xdr:col>
      <xdr:colOff>101600</xdr:colOff>
      <xdr:row>78</xdr:row>
      <xdr:rowOff>157855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148982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94507</xdr:rowOff>
    </xdr:from>
    <xdr:to>
      <xdr:col>85</xdr:col>
      <xdr:colOff>127000</xdr:colOff>
      <xdr:row>95</xdr:row>
      <xdr:rowOff>130220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82257"/>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130220</xdr:rowOff>
    </xdr:from>
    <xdr:to>
      <xdr:col>81</xdr:col>
      <xdr:colOff>50800</xdr:colOff>
      <xdr:row>95</xdr:row>
      <xdr:rowOff>143966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17970"/>
          <a:ext cx="8890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143966</xdr:rowOff>
    </xdr:from>
    <xdr:to>
      <xdr:col>76</xdr:col>
      <xdr:colOff>114300</xdr:colOff>
      <xdr:row>96</xdr:row>
      <xdr:rowOff>6003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1716"/>
          <a:ext cx="889000" cy="3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6003</xdr:rowOff>
    </xdr:from>
    <xdr:to>
      <xdr:col>71</xdr:col>
      <xdr:colOff>177800</xdr:colOff>
      <xdr:row>96</xdr:row>
      <xdr:rowOff>24966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65203"/>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43707</xdr:rowOff>
    </xdr:from>
    <xdr:to>
      <xdr:col>85</xdr:col>
      <xdr:colOff>177800</xdr:colOff>
      <xdr:row>95</xdr:row>
      <xdr:rowOff>145307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66584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79420</xdr:rowOff>
    </xdr:from>
    <xdr:to>
      <xdr:col>81</xdr:col>
      <xdr:colOff>101600</xdr:colOff>
      <xdr:row>96</xdr:row>
      <xdr:rowOff>9570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26097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4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93166</xdr:rowOff>
    </xdr:from>
    <xdr:to>
      <xdr:col>76</xdr:col>
      <xdr:colOff>165100</xdr:colOff>
      <xdr:row>96</xdr:row>
      <xdr:rowOff>23316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39843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15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126653</xdr:rowOff>
    </xdr:from>
    <xdr:to>
      <xdr:col>72</xdr:col>
      <xdr:colOff>38100</xdr:colOff>
      <xdr:row>96</xdr:row>
      <xdr:rowOff>56803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73330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8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145616</xdr:rowOff>
    </xdr:from>
    <xdr:to>
      <xdr:col>67</xdr:col>
      <xdr:colOff>101600</xdr:colOff>
      <xdr:row>96</xdr:row>
      <xdr:rowOff>75766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92293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20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議会費は、議会運営事業等の増により増額となった。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商工費は、道の駅再整備事業等の増により増額となった。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民生費は、生活困窮者自立支援総務管理事業等の増により増額となった。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衛生費は、病院事業会計への補助金等の増額により増となった。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消防費は、消防屯所整備が完了したことや、防火水槽整備の増により増額となった。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土木費は、定住促進住宅整備事業の実施等により増加になった。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公債費は、近年大型の整備事業が集中し、今後順次償還が始まるため、公債費は高止まりとなっている。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令和６年度は物価上昇等による事業コストの増加などの影響もあり財源不足を補うため財政調整基金を</a:t>
          </a:r>
          <a:r>
            <a:rPr kumimoji="1" lang="en-US" altLang="ja-JP" sz="1400">
              <a:latin typeface="ＭＳ ゴシック" pitchFamily="49" charset="-128"/>
              <a:ea typeface="ＭＳ ゴシック" pitchFamily="49" charset="-128"/>
            </a:rPr>
            <a:t>100,000</a:t>
          </a:r>
          <a:r>
            <a:rPr kumimoji="1" lang="ja-JP" altLang="en-US" sz="1400">
              <a:latin typeface="ＭＳ ゴシック" pitchFamily="49" charset="-128"/>
              <a:ea typeface="ＭＳ ゴシック" pitchFamily="49" charset="-128"/>
            </a:rPr>
            <a:t>千円取崩す結果となった。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今後も道の駅再整備事業や加計スマートインターフルインター化等の大型事業が控えるなかで、事業の抑制をしつつ突発的な災害や緊急を要する経費に備えるために財政調整基金は維持していく必要がある。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連結での赤字は発生していない。</a:t>
          </a:r>
        </a:p>
        <a:p>
          <a:r>
            <a:rPr kumimoji="1" lang="ja-JP" altLang="en-US" sz="1400">
              <a:latin typeface="ＭＳ ゴシック" pitchFamily="49" charset="-128"/>
              <a:ea typeface="ＭＳ ゴシック" pitchFamily="49" charset="-128"/>
            </a:rPr>
            <a:t>　公営企業会計については一般会計からの繰入金により収支のバランスを保っており、繰出額の減少に努める必要があるが、過疎化や高齢化により縮減は困難な状態が続いている。</a:t>
          </a:r>
        </a:p>
        <a:p>
          <a:r>
            <a:rPr kumimoji="1" lang="ja-JP" altLang="en-US" sz="1400">
              <a:latin typeface="ＭＳ ゴシック" pitchFamily="49" charset="-128"/>
              <a:ea typeface="ＭＳ ゴシック" pitchFamily="49" charset="-128"/>
            </a:rPr>
            <a:t>　一般会計は物価高等の影響もあり、令和元年度以来となる財政調整基金からの補填による決算収支となった。今後も大型事業は控えているが、既存事業の点検と見直しを行い、歳出の抑制を図りながら持続可能な財政運営に努め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8887241</v>
      </c>
      <c r="BO4" s="358"/>
      <c r="BP4" s="358"/>
      <c r="BQ4" s="358"/>
      <c r="BR4" s="358"/>
      <c r="BS4" s="358"/>
      <c r="BT4" s="358"/>
      <c r="BU4" s="359"/>
      <c r="BV4" s="357">
        <v>8554303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0.8</v>
      </c>
      <c r="CU4" s="364"/>
      <c r="CV4" s="364"/>
      <c r="CW4" s="364"/>
      <c r="CX4" s="364"/>
      <c r="CY4" s="364"/>
      <c r="CZ4" s="364"/>
      <c r="DA4" s="365"/>
      <c r="DB4" s="363">
        <v>3.3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8804469</v>
      </c>
      <c r="BO5" s="395"/>
      <c r="BP5" s="395"/>
      <c r="BQ5" s="395"/>
      <c r="BR5" s="395"/>
      <c r="BS5" s="395"/>
      <c r="BT5" s="395"/>
      <c r="BU5" s="396"/>
      <c r="BV5" s="394">
        <v>8332606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92.8</v>
      </c>
      <c r="CU5" s="392"/>
      <c r="CV5" s="392"/>
      <c r="CW5" s="392"/>
      <c r="CX5" s="392"/>
      <c r="CY5" s="392"/>
      <c r="CZ5" s="392"/>
      <c r="DA5" s="393"/>
      <c r="DB5" s="391">
        <v>97.9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82772</v>
      </c>
      <c r="BO6" s="395"/>
      <c r="BP6" s="395"/>
      <c r="BQ6" s="395"/>
      <c r="BR6" s="395"/>
      <c r="BS6" s="395"/>
      <c r="BT6" s="395"/>
      <c r="BU6" s="396"/>
      <c r="BV6" s="394">
        <v>221697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92.9</v>
      </c>
      <c r="CU6" s="432"/>
      <c r="CV6" s="432"/>
      <c r="CW6" s="432"/>
      <c r="CX6" s="432"/>
      <c r="CY6" s="432"/>
      <c r="CZ6" s="432"/>
      <c r="DA6" s="433"/>
      <c r="DB6" s="431">
        <v>98.3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43780</v>
      </c>
      <c r="BO7" s="395"/>
      <c r="BP7" s="395"/>
      <c r="BQ7" s="395"/>
      <c r="BR7" s="395"/>
      <c r="BS7" s="395"/>
      <c r="BT7" s="395"/>
      <c r="BU7" s="396"/>
      <c r="BV7" s="394">
        <v>60717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4975583</v>
      </c>
      <c r="CU7" s="395"/>
      <c r="CV7" s="395"/>
      <c r="CW7" s="395"/>
      <c r="CX7" s="395"/>
      <c r="CY7" s="395"/>
      <c r="CZ7" s="395"/>
      <c r="DA7" s="396"/>
      <c r="DB7" s="394">
        <v>4867333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38992</v>
      </c>
      <c r="BO8" s="395"/>
      <c r="BP8" s="395"/>
      <c r="BQ8" s="395"/>
      <c r="BR8" s="395"/>
      <c r="BS8" s="395"/>
      <c r="BT8" s="395"/>
      <c r="BU8" s="396"/>
      <c r="BV8" s="394">
        <v>160980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0.19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5740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-121988</v>
      </c>
      <c r="BO9" s="395"/>
      <c r="BP9" s="395"/>
      <c r="BQ9" s="395"/>
      <c r="BR9" s="395"/>
      <c r="BS9" s="395"/>
      <c r="BT9" s="395"/>
      <c r="BU9" s="396"/>
      <c r="BV9" s="394">
        <v>-132097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22.3</v>
      </c>
      <c r="CU9" s="392"/>
      <c r="CV9" s="392"/>
      <c r="CW9" s="392"/>
      <c r="CX9" s="392"/>
      <c r="CY9" s="392"/>
      <c r="CZ9" s="392"/>
      <c r="DA9" s="393"/>
      <c r="DB9" s="391">
        <v>21.9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6472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82797</v>
      </c>
      <c r="BO10" s="395"/>
      <c r="BP10" s="395"/>
      <c r="BQ10" s="395"/>
      <c r="BR10" s="395"/>
      <c r="BS10" s="395"/>
      <c r="BT10" s="395"/>
      <c r="BU10" s="396"/>
      <c r="BV10" s="394">
        <v>148421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5367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5289</v>
      </c>
      <c r="S13" s="479"/>
      <c r="T13" s="479"/>
      <c r="U13" s="479"/>
      <c r="V13" s="480"/>
      <c r="W13" s="410" t="s">
        <v>131</v>
      </c>
      <c r="X13" s="411"/>
      <c r="Y13" s="411"/>
      <c r="Z13" s="411"/>
      <c r="AA13" s="411"/>
      <c r="AB13" s="401"/>
      <c r="AC13" s="445">
        <v>238</v>
      </c>
      <c r="AD13" s="446"/>
      <c r="AE13" s="446"/>
      <c r="AF13" s="446"/>
      <c r="AG13" s="488"/>
      <c r="AH13" s="445">
        <v>340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-139191</v>
      </c>
      <c r="BO13" s="395"/>
      <c r="BP13" s="395"/>
      <c r="BQ13" s="395"/>
      <c r="BR13" s="395"/>
      <c r="BS13" s="395"/>
      <c r="BT13" s="395"/>
      <c r="BU13" s="396"/>
      <c r="BV13" s="394">
        <v>16324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13.2</v>
      </c>
      <c r="CU13" s="392"/>
      <c r="CV13" s="392"/>
      <c r="CW13" s="392"/>
      <c r="CX13" s="392"/>
      <c r="CY13" s="392"/>
      <c r="CZ13" s="392"/>
      <c r="DA13" s="393"/>
      <c r="DB13" s="391">
        <v>12.6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5550</v>
      </c>
      <c r="S14" s="479"/>
      <c r="T14" s="479"/>
      <c r="U14" s="479"/>
      <c r="V14" s="480"/>
      <c r="W14" s="384"/>
      <c r="X14" s="385"/>
      <c r="Y14" s="385"/>
      <c r="Z14" s="385"/>
      <c r="AA14" s="385"/>
      <c r="AB14" s="374"/>
      <c r="AC14" s="481">
        <v>9.1999999999999993</v>
      </c>
      <c r="AD14" s="482"/>
      <c r="AE14" s="482"/>
      <c r="AF14" s="482"/>
      <c r="AG14" s="483"/>
      <c r="AH14" s="481">
        <v>11.8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1.1000000000000001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5479</v>
      </c>
      <c r="S15" s="479"/>
      <c r="T15" s="479"/>
      <c r="U15" s="479"/>
      <c r="V15" s="480"/>
      <c r="W15" s="410" t="s">
        <v>137</v>
      </c>
      <c r="X15" s="411"/>
      <c r="Y15" s="411"/>
      <c r="Z15" s="411"/>
      <c r="AA15" s="411"/>
      <c r="AB15" s="401"/>
      <c r="AC15" s="445">
        <v>580</v>
      </c>
      <c r="AD15" s="446"/>
      <c r="AE15" s="446"/>
      <c r="AF15" s="446"/>
      <c r="AG15" s="488"/>
      <c r="AH15" s="445">
        <v>654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925144</v>
      </c>
      <c r="BO15" s="358"/>
      <c r="BP15" s="358"/>
      <c r="BQ15" s="358"/>
      <c r="BR15" s="358"/>
      <c r="BS15" s="358"/>
      <c r="BT15" s="358"/>
      <c r="BU15" s="359"/>
      <c r="BV15" s="357">
        <v>894270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22.5</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4704801</v>
      </c>
      <c r="BO16" s="395"/>
      <c r="BP16" s="395"/>
      <c r="BQ16" s="395"/>
      <c r="BR16" s="395"/>
      <c r="BS16" s="395"/>
      <c r="BT16" s="395"/>
      <c r="BU16" s="396"/>
      <c r="BV16" s="394">
        <v>4631951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1761</v>
      </c>
      <c r="AD17" s="446"/>
      <c r="AE17" s="446"/>
      <c r="AF17" s="446"/>
      <c r="AG17" s="488"/>
      <c r="AH17" s="445">
        <v>1889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1139059</v>
      </c>
      <c r="BO17" s="395"/>
      <c r="BP17" s="395"/>
      <c r="BQ17" s="395"/>
      <c r="BR17" s="395"/>
      <c r="BS17" s="395"/>
      <c r="BT17" s="395"/>
      <c r="BU17" s="396"/>
      <c r="BV17" s="394">
        <v>1110647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341.89</v>
      </c>
      <c r="M18" s="518"/>
      <c r="N18" s="518"/>
      <c r="O18" s="518"/>
      <c r="P18" s="518"/>
      <c r="Q18" s="518"/>
      <c r="R18" s="519"/>
      <c r="S18" s="519"/>
      <c r="T18" s="519"/>
      <c r="U18" s="519"/>
      <c r="V18" s="520"/>
      <c r="W18" s="412"/>
      <c r="X18" s="413"/>
      <c r="Y18" s="413"/>
      <c r="Z18" s="413"/>
      <c r="AA18" s="413"/>
      <c r="AB18" s="404"/>
      <c r="AC18" s="521">
        <v>68.3</v>
      </c>
      <c r="AD18" s="522"/>
      <c r="AE18" s="522"/>
      <c r="AF18" s="522"/>
      <c r="AG18" s="523"/>
      <c r="AH18" s="521">
        <v>65.5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4633581</v>
      </c>
      <c r="BO18" s="395"/>
      <c r="BP18" s="395"/>
      <c r="BQ18" s="395"/>
      <c r="BR18" s="395"/>
      <c r="BS18" s="395"/>
      <c r="BT18" s="395"/>
      <c r="BU18" s="396"/>
      <c r="BV18" s="394">
        <v>4786081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5899828</v>
      </c>
      <c r="BO19" s="395"/>
      <c r="BP19" s="395"/>
      <c r="BQ19" s="395"/>
      <c r="BR19" s="395"/>
      <c r="BS19" s="395"/>
      <c r="BT19" s="395"/>
      <c r="BU19" s="396"/>
      <c r="BV19" s="394">
        <v>5813565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2588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9433969</v>
      </c>
      <c r="BO22" s="358"/>
      <c r="BP22" s="358"/>
      <c r="BQ22" s="358"/>
      <c r="BR22" s="358"/>
      <c r="BS22" s="358"/>
      <c r="BT22" s="358"/>
      <c r="BU22" s="359"/>
      <c r="BV22" s="357">
        <v>9835371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7275282</v>
      </c>
      <c r="BO23" s="395"/>
      <c r="BP23" s="395"/>
      <c r="BQ23" s="395"/>
      <c r="BR23" s="395"/>
      <c r="BS23" s="395"/>
      <c r="BT23" s="395"/>
      <c r="BU23" s="396"/>
      <c r="BV23" s="394">
        <v>7557273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7170</v>
      </c>
      <c r="R24" s="446"/>
      <c r="S24" s="446"/>
      <c r="T24" s="446"/>
      <c r="U24" s="446"/>
      <c r="V24" s="488"/>
      <c r="W24" s="540"/>
      <c r="X24" s="541"/>
      <c r="Y24" s="542"/>
      <c r="Z24" s="444" t="s">
        <v>162</v>
      </c>
      <c r="AA24" s="424"/>
      <c r="AB24" s="424"/>
      <c r="AC24" s="424"/>
      <c r="AD24" s="424"/>
      <c r="AE24" s="424"/>
      <c r="AF24" s="424"/>
      <c r="AG24" s="425"/>
      <c r="AH24" s="445">
        <v>114</v>
      </c>
      <c r="AI24" s="446"/>
      <c r="AJ24" s="446"/>
      <c r="AK24" s="446"/>
      <c r="AL24" s="488"/>
      <c r="AM24" s="445">
        <v>357048</v>
      </c>
      <c r="AN24" s="446"/>
      <c r="AO24" s="446"/>
      <c r="AP24" s="446"/>
      <c r="AQ24" s="446"/>
      <c r="AR24" s="488"/>
      <c r="AS24" s="445">
        <v>3132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7398144</v>
      </c>
      <c r="BO24" s="395"/>
      <c r="BP24" s="395"/>
      <c r="BQ24" s="395"/>
      <c r="BR24" s="395"/>
      <c r="BS24" s="395"/>
      <c r="BT24" s="395"/>
      <c r="BU24" s="396"/>
      <c r="BV24" s="394">
        <v>7549132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3033046</v>
      </c>
      <c r="BO25" s="358"/>
      <c r="BP25" s="358"/>
      <c r="BQ25" s="358"/>
      <c r="BR25" s="358"/>
      <c r="BS25" s="358"/>
      <c r="BT25" s="358"/>
      <c r="BU25" s="359"/>
      <c r="BV25" s="357">
        <v>4043094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2690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11298</v>
      </c>
      <c r="AN27" s="446"/>
      <c r="AO27" s="446"/>
      <c r="AP27" s="446"/>
      <c r="AQ27" s="446"/>
      <c r="AR27" s="488"/>
      <c r="AS27" s="445">
        <v>3766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2190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3158966</v>
      </c>
      <c r="BO28" s="358"/>
      <c r="BP28" s="358"/>
      <c r="BQ28" s="358"/>
      <c r="BR28" s="358"/>
      <c r="BS28" s="358"/>
      <c r="BT28" s="358"/>
      <c r="BU28" s="359"/>
      <c r="BV28" s="357">
        <v>3176169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117</v>
      </c>
      <c r="AI29" s="446"/>
      <c r="AJ29" s="446"/>
      <c r="AK29" s="446"/>
      <c r="AL29" s="488"/>
      <c r="AM29" s="445">
        <v>368346</v>
      </c>
      <c r="AN29" s="446"/>
      <c r="AO29" s="446"/>
      <c r="AP29" s="446"/>
      <c r="AQ29" s="446"/>
      <c r="AR29" s="488"/>
      <c r="AS29" s="445">
        <v>3148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403696</v>
      </c>
      <c r="BO29" s="395"/>
      <c r="BP29" s="395"/>
      <c r="BQ29" s="395"/>
      <c r="BR29" s="395"/>
      <c r="BS29" s="395"/>
      <c r="BT29" s="395"/>
      <c r="BU29" s="396"/>
      <c r="BV29" s="394">
        <v>379184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1921253</v>
      </c>
      <c r="BO30" s="514"/>
      <c r="BP30" s="514"/>
      <c r="BQ30" s="514"/>
      <c r="BR30" s="514"/>
      <c r="BS30" s="514"/>
      <c r="BT30" s="514"/>
      <c r="BU30" s="515"/>
      <c r="BV30" s="513">
        <v>1717187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株式会社　筒賀総合サービス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広島県市町総合事務組合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U/55xz//mrwyR3Rpkor7tPUbQlfi1FBZFaN3+Kn/e4mZlTU0Xs0IL8eiFPWK08ucFkAA03smgTniJwrphE2kg==" saltValue="OU9cxOdhyaXErJSNifJu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t="s">
        <v>488</v>
      </c>
      <c r="G34" s="33" t="s">
        <v>488</v>
      </c>
      <c r="H34" s="33" t="s">
        <v>488</v>
      </c>
      <c r="I34" s="33" t="s">
        <v>488</v>
      </c>
      <c r="J34" s="34">
        <v>23.83</v>
      </c>
      <c r="K34" s="22"/>
      <c r="L34" s="22"/>
      <c r="M34" s="22"/>
      <c r="N34" s="22"/>
      <c r="O34" s="22"/>
      <c r="P34" s="22"/>
    </row>
    <row r="35" spans="1:16" ht="39" customHeight="1" x14ac:dyDescent="0.15">
      <c r="A35" s="22"/>
      <c r="B35" s="35"/>
      <c r="C35" s="1132" t="s">
        <v>534</v>
      </c>
      <c r="D35" s="1132"/>
      <c r="E35" s="1133"/>
      <c r="F35" s="36">
        <v>0.52</v>
      </c>
      <c r="G35" s="37">
        <v>0.89</v>
      </c>
      <c r="H35" s="37">
        <v>0.97</v>
      </c>
      <c r="I35" s="37">
        <v>0.55000000000000004</v>
      </c>
      <c r="J35" s="38">
        <v>1.49</v>
      </c>
      <c r="K35" s="22"/>
      <c r="L35" s="22"/>
      <c r="M35" s="22"/>
      <c r="N35" s="22"/>
      <c r="O35" s="22"/>
      <c r="P35" s="22"/>
    </row>
    <row r="36" spans="1:16" ht="39" customHeight="1" x14ac:dyDescent="0.15">
      <c r="A36" s="22"/>
      <c r="B36" s="35"/>
      <c r="C36" s="1132" t="s">
        <v>535</v>
      </c>
      <c r="D36" s="1132"/>
      <c r="E36" s="1133"/>
      <c r="F36" s="36" t="s">
        <v>488</v>
      </c>
      <c r="G36" s="37" t="s">
        <v>488</v>
      </c>
      <c r="H36" s="37" t="s">
        <v>488</v>
      </c>
      <c r="I36" s="37" t="s">
        <v>488</v>
      </c>
      <c r="J36" s="38">
        <v>1.06</v>
      </c>
      <c r="K36" s="22"/>
      <c r="L36" s="22"/>
      <c r="M36" s="22"/>
      <c r="N36" s="22"/>
      <c r="O36" s="22"/>
      <c r="P36" s="22"/>
    </row>
    <row r="37" spans="1:16" ht="39" customHeight="1" x14ac:dyDescent="0.15">
      <c r="A37" s="22"/>
      <c r="B37" s="35"/>
      <c r="C37" s="1132" t="s">
        <v>536</v>
      </c>
      <c r="D37" s="1132"/>
      <c r="E37" s="1133"/>
      <c r="F37" s="36" t="s">
        <v>488</v>
      </c>
      <c r="G37" s="37" t="s">
        <v>488</v>
      </c>
      <c r="H37" s="37" t="s">
        <v>488</v>
      </c>
      <c r="I37" s="37" t="s">
        <v>488</v>
      </c>
      <c r="J37" s="38">
        <v>0.9</v>
      </c>
      <c r="K37" s="22"/>
      <c r="L37" s="22"/>
      <c r="M37" s="22"/>
      <c r="N37" s="22"/>
      <c r="O37" s="22"/>
      <c r="P37" s="22"/>
    </row>
    <row r="38" spans="1:16" ht="39" customHeight="1" x14ac:dyDescent="0.15">
      <c r="A38" s="22"/>
      <c r="B38" s="35"/>
      <c r="C38" s="1132" t="s">
        <v>537</v>
      </c>
      <c r="D38" s="1132"/>
      <c r="E38" s="1133"/>
      <c r="F38" s="36">
        <v>7.36</v>
      </c>
      <c r="G38" s="37">
        <v>7.09</v>
      </c>
      <c r="H38" s="37">
        <v>5.99</v>
      </c>
      <c r="I38" s="37">
        <v>3.3</v>
      </c>
      <c r="J38" s="38">
        <v>0.78</v>
      </c>
      <c r="K38" s="22"/>
      <c r="L38" s="22"/>
      <c r="M38" s="22"/>
      <c r="N38" s="22"/>
      <c r="O38" s="22"/>
      <c r="P38" s="22"/>
    </row>
    <row r="39" spans="1:16" ht="39" customHeight="1" x14ac:dyDescent="0.15">
      <c r="A39" s="22"/>
      <c r="B39" s="35"/>
      <c r="C39" s="1132" t="s">
        <v>538</v>
      </c>
      <c r="D39" s="1132"/>
      <c r="E39" s="1133"/>
      <c r="F39" s="36">
        <v>0.11</v>
      </c>
      <c r="G39" s="37">
        <v>0.11</v>
      </c>
      <c r="H39" s="37">
        <v>0.12</v>
      </c>
      <c r="I39" s="37">
        <v>0.14000000000000001</v>
      </c>
      <c r="J39" s="38">
        <v>0.15</v>
      </c>
      <c r="K39" s="22"/>
      <c r="L39" s="22"/>
      <c r="M39" s="22"/>
      <c r="N39" s="22"/>
      <c r="O39" s="22"/>
      <c r="P39" s="22"/>
    </row>
    <row r="40" spans="1:16" ht="39" customHeight="1" x14ac:dyDescent="0.15">
      <c r="A40" s="22"/>
      <c r="B40" s="35"/>
      <c r="C40" s="1132" t="s">
        <v>539</v>
      </c>
      <c r="D40" s="1132"/>
      <c r="E40" s="1133"/>
      <c r="F40" s="36">
        <v>0.31</v>
      </c>
      <c r="G40" s="37">
        <v>0.39</v>
      </c>
      <c r="H40" s="37">
        <v>0.19</v>
      </c>
      <c r="I40" s="37">
        <v>0.08</v>
      </c>
      <c r="J40" s="38">
        <v>0.01</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18.57</v>
      </c>
      <c r="G43" s="42">
        <v>22.25</v>
      </c>
      <c r="H43" s="42">
        <v>23.24</v>
      </c>
      <c r="I43" s="42">
        <v>25.53</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GjelBCBjdPW7deXHdgH51D4CY7B23hywznXie0SoUHFh5CKe2OY93+0Ijqqf+L40m0bGUDvAETg97OnmTRJEA==" saltValue="QzRF+PfvFp/u5/S9B/bE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1208</v>
      </c>
      <c r="L45" s="58">
        <v>1218</v>
      </c>
      <c r="M45" s="58">
        <v>1272</v>
      </c>
      <c r="N45" s="58">
        <v>1272</v>
      </c>
      <c r="O45" s="59">
        <v>1314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298</v>
      </c>
      <c r="L48" s="62">
        <v>300</v>
      </c>
      <c r="M48" s="62">
        <v>267</v>
      </c>
      <c r="N48" s="62">
        <v>249</v>
      </c>
      <c r="O48" s="63">
        <v>270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1037</v>
      </c>
      <c r="L52" s="62">
        <v>1029</v>
      </c>
      <c r="M52" s="62">
        <v>1038</v>
      </c>
      <c r="N52" s="62">
        <v>1026</v>
      </c>
      <c r="O52" s="63">
        <v>1032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469</v>
      </c>
      <c r="L53" s="67">
        <v>489</v>
      </c>
      <c r="M53" s="67">
        <v>501</v>
      </c>
      <c r="N53" s="67">
        <v>495</v>
      </c>
      <c r="O53" s="68">
        <v>552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1cTonhCKAicOG6ZouR0JBYmJPuww9jx2d8UsNQhtrR9pjt/yUWx+7mDP8b68Zpt5qL74TpOJUerawd27ADtKA==" saltValue="JFpMHdceYUBDjJwGb3SB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11322</v>
      </c>
      <c r="J41" s="331">
        <v>10887</v>
      </c>
      <c r="K41" s="331">
        <v>10315</v>
      </c>
      <c r="L41" s="331">
        <v>9835</v>
      </c>
      <c r="M41" s="332">
        <v>9434</v>
      </c>
    </row>
    <row r="42" spans="2:13" ht="27.75" customHeight="1" x14ac:dyDescent="0.15">
      <c r="B42" s="1171"/>
      <c r="C42" s="1172"/>
      <c r="D42" s="104"/>
      <c r="E42" s="1177" t="s">
        <v>32</v>
      </c>
      <c r="F42" s="1177"/>
      <c r="G42" s="1177"/>
      <c r="H42" s="1178"/>
      <c r="I42" s="333">
        <v>54</v>
      </c>
      <c r="J42" s="334">
        <v>47</v>
      </c>
      <c r="K42" s="334">
        <v>41</v>
      </c>
      <c r="L42" s="334">
        <v>35</v>
      </c>
      <c r="M42" s="335">
        <v>154</v>
      </c>
    </row>
    <row r="43" spans="2:13" ht="27.75" customHeight="1" x14ac:dyDescent="0.15">
      <c r="B43" s="1171"/>
      <c r="C43" s="1172"/>
      <c r="D43" s="104"/>
      <c r="E43" s="1177" t="s">
        <v>33</v>
      </c>
      <c r="F43" s="1177"/>
      <c r="G43" s="1177"/>
      <c r="H43" s="1178"/>
      <c r="I43" s="333">
        <v>2373</v>
      </c>
      <c r="J43" s="334">
        <v>2173</v>
      </c>
      <c r="K43" s="334">
        <v>2035</v>
      </c>
      <c r="L43" s="334">
        <v>1892</v>
      </c>
      <c r="M43" s="335">
        <v>1727</v>
      </c>
    </row>
    <row r="44" spans="2:13" ht="27.75" customHeight="1" x14ac:dyDescent="0.15">
      <c r="B44" s="1171"/>
      <c r="C44" s="1172"/>
      <c r="D44" s="104"/>
      <c r="E44" s="1177" t="s">
        <v>34</v>
      </c>
      <c r="F44" s="1177"/>
      <c r="G44" s="1177"/>
      <c r="H44" s="1178"/>
      <c r="I44" s="333" t="s">
        <v>488</v>
      </c>
      <c r="J44" s="334" t="s">
        <v>488</v>
      </c>
      <c r="K44" s="334" t="s">
        <v>488</v>
      </c>
      <c r="L44" s="334" t="s">
        <v>488</v>
      </c>
      <c r="M44" s="335" t="s">
        <v>488</v>
      </c>
    </row>
    <row r="45" spans="2:13" ht="27.75" customHeight="1" x14ac:dyDescent="0.15">
      <c r="B45" s="1171"/>
      <c r="C45" s="1172"/>
      <c r="D45" s="104"/>
      <c r="E45" s="1177" t="s">
        <v>35</v>
      </c>
      <c r="F45" s="1177"/>
      <c r="G45" s="1177"/>
      <c r="H45" s="1178"/>
      <c r="I45" s="333">
        <v>766</v>
      </c>
      <c r="J45" s="334">
        <v>726</v>
      </c>
      <c r="K45" s="334">
        <v>766</v>
      </c>
      <c r="L45" s="334">
        <v>792</v>
      </c>
      <c r="M45" s="335">
        <v>751</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3557</v>
      </c>
      <c r="J50" s="334">
        <v>4046</v>
      </c>
      <c r="K50" s="334">
        <v>4322</v>
      </c>
      <c r="L50" s="334">
        <v>4506</v>
      </c>
      <c r="M50" s="335">
        <v>4557</v>
      </c>
    </row>
    <row r="51" spans="2:13" ht="27.75" customHeight="1" x14ac:dyDescent="0.15">
      <c r="B51" s="1171"/>
      <c r="C51" s="1172"/>
      <c r="D51" s="104"/>
      <c r="E51" s="1177" t="s">
        <v>42</v>
      </c>
      <c r="F51" s="1177"/>
      <c r="G51" s="1177"/>
      <c r="H51" s="1178"/>
      <c r="I51" s="333">
        <v>9</v>
      </c>
      <c r="J51" s="334">
        <v>4</v>
      </c>
      <c r="K51" s="334">
        <v>1</v>
      </c>
      <c r="L51" s="334" t="s">
        <v>488</v>
      </c>
      <c r="M51" s="335" t="s">
        <v>488</v>
      </c>
    </row>
    <row r="52" spans="2:13" ht="27.75" customHeight="1" x14ac:dyDescent="0.15">
      <c r="B52" s="1173"/>
      <c r="C52" s="1174"/>
      <c r="D52" s="104"/>
      <c r="E52" s="1177" t="s">
        <v>43</v>
      </c>
      <c r="F52" s="1177"/>
      <c r="G52" s="1177"/>
      <c r="H52" s="1178"/>
      <c r="I52" s="333">
        <v>9426</v>
      </c>
      <c r="J52" s="334">
        <v>8989</v>
      </c>
      <c r="K52" s="334">
        <v>8466</v>
      </c>
      <c r="L52" s="334">
        <v>8005</v>
      </c>
      <c r="M52" s="335">
        <v>7715</v>
      </c>
    </row>
    <row r="53" spans="2:13" ht="27.75" customHeight="1" thickBot="1" x14ac:dyDescent="0.2">
      <c r="B53" s="1184" t="s">
        <v>19</v>
      </c>
      <c r="C53" s="1185"/>
      <c r="D53" s="108"/>
      <c r="E53" s="1186" t="s">
        <v>44</v>
      </c>
      <c r="F53" s="1186"/>
      <c r="G53" s="1186"/>
      <c r="H53" s="1187"/>
      <c r="I53" s="336">
        <v>1523</v>
      </c>
      <c r="J53" s="337">
        <v>793</v>
      </c>
      <c r="K53" s="337">
        <v>366</v>
      </c>
      <c r="L53" s="337">
        <v>44</v>
      </c>
      <c r="M53" s="338">
        <v>-206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p8DCKcu8MnMuJ613G1QktQJsTEBkdGt6zWR5UXHbU0CRQ+jN3MuMZKj+FuqYhRz8gysbBnQF1Gdym2OFqsiRQ==" saltValue="ZE0EVU4tsbonQztGOzcm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3028</v>
      </c>
      <c r="G55" s="339">
        <v>3176</v>
      </c>
      <c r="H55" s="340">
        <v>3159</v>
      </c>
    </row>
    <row r="56" spans="2:8" ht="52.5" customHeight="1" x14ac:dyDescent="0.15">
      <c r="B56" s="120"/>
      <c r="C56" s="1198" t="s">
        <v>47</v>
      </c>
      <c r="D56" s="1198"/>
      <c r="E56" s="1199"/>
      <c r="F56" s="341">
        <v>360</v>
      </c>
      <c r="G56" s="341">
        <v>379</v>
      </c>
      <c r="H56" s="342">
        <v>404</v>
      </c>
    </row>
    <row r="57" spans="2:8" ht="53.25" customHeight="1" x14ac:dyDescent="0.15">
      <c r="B57" s="120"/>
      <c r="C57" s="1200" t="s">
        <v>48</v>
      </c>
      <c r="D57" s="1200"/>
      <c r="E57" s="1201"/>
      <c r="F57" s="343">
        <v>1648</v>
      </c>
      <c r="G57" s="343">
        <v>1717</v>
      </c>
      <c r="H57" s="344">
        <v>1921</v>
      </c>
    </row>
    <row r="58" spans="2:8" ht="45.75" customHeight="1" x14ac:dyDescent="0.15">
      <c r="B58" s="121"/>
      <c r="C58" s="1188" t="s">
        <v>553</v>
      </c>
      <c r="D58" s="1189"/>
      <c r="E58" s="1190"/>
      <c r="F58" s="345">
        <v>835</v>
      </c>
      <c r="G58" s="345">
        <v>897</v>
      </c>
      <c r="H58" s="346">
        <v>983</v>
      </c>
    </row>
    <row r="59" spans="2:8" ht="45.75" customHeight="1" x14ac:dyDescent="0.15">
      <c r="B59" s="121"/>
      <c r="C59" s="1188" t="s">
        <v>554</v>
      </c>
      <c r="D59" s="1189"/>
      <c r="E59" s="1190"/>
      <c r="F59" s="345">
        <v>317</v>
      </c>
      <c r="G59" s="345">
        <v>316</v>
      </c>
      <c r="H59" s="346">
        <v>319</v>
      </c>
    </row>
    <row r="60" spans="2:8" ht="45.75" customHeight="1" x14ac:dyDescent="0.15">
      <c r="B60" s="121"/>
      <c r="C60" s="1188" t="s">
        <v>555</v>
      </c>
      <c r="D60" s="1189"/>
      <c r="E60" s="1190"/>
      <c r="F60" s="345">
        <v>221</v>
      </c>
      <c r="G60" s="345">
        <v>228</v>
      </c>
      <c r="H60" s="346">
        <v>311</v>
      </c>
    </row>
    <row r="61" spans="2:8" ht="45.75" customHeight="1" x14ac:dyDescent="0.15">
      <c r="B61" s="121"/>
      <c r="C61" s="1188" t="s">
        <v>556</v>
      </c>
      <c r="D61" s="1189"/>
      <c r="E61" s="1190"/>
      <c r="F61" s="345">
        <v>156</v>
      </c>
      <c r="G61" s="345">
        <v>159</v>
      </c>
      <c r="H61" s="346">
        <v>165</v>
      </c>
    </row>
    <row r="62" spans="2:8" ht="45.75" customHeight="1" thickBot="1" x14ac:dyDescent="0.2">
      <c r="B62" s="122"/>
      <c r="C62" s="1191" t="s">
        <v>557</v>
      </c>
      <c r="D62" s="1192"/>
      <c r="E62" s="1193"/>
      <c r="F62" s="347">
        <v>68</v>
      </c>
      <c r="G62" s="347">
        <v>57</v>
      </c>
      <c r="H62" s="348">
        <v>84</v>
      </c>
    </row>
    <row r="63" spans="2:8" ht="52.5" customHeight="1" thickBot="1" x14ac:dyDescent="0.2">
      <c r="B63" s="123"/>
      <c r="C63" s="1194" t="s">
        <v>49</v>
      </c>
      <c r="D63" s="1194"/>
      <c r="E63" s="1195"/>
      <c r="F63" s="349">
        <v>5036</v>
      </c>
      <c r="G63" s="349">
        <v>5273</v>
      </c>
      <c r="H63" s="350">
        <v>5484</v>
      </c>
    </row>
    <row r="64" spans="2:8" x14ac:dyDescent="0.15"/>
  </sheetData>
  <sheetProtection algorithmName="SHA-512" hashValue="wx+NoeIWl5re8cHBVkx0zl0gg6KQmHfgayJ7A5TSwseBNFkxEWhekYFMJvIk+mm0Umw/W26oUOLEeIHHEUS2Ig==" saltValue="565frQzpqrOyUtmZ99Jf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195316</v>
      </c>
      <c r="E3" s="142"/>
      <c r="F3" s="143">
        <v>125391</v>
      </c>
      <c r="G3" s="144"/>
      <c r="H3" s="145"/>
    </row>
    <row r="4" spans="1:8" x14ac:dyDescent="0.15">
      <c r="A4" s="146"/>
      <c r="B4" s="147"/>
      <c r="C4" s="148"/>
      <c r="D4" s="149">
        <v>115079</v>
      </c>
      <c r="E4" s="150"/>
      <c r="F4" s="151">
        <v>68516</v>
      </c>
      <c r="G4" s="152"/>
      <c r="H4" s="153"/>
    </row>
    <row r="5" spans="1:8" x14ac:dyDescent="0.15">
      <c r="A5" s="134" t="s">
        <v>521</v>
      </c>
      <c r="B5" s="139"/>
      <c r="C5" s="140"/>
      <c r="D5" s="141">
        <v>180606</v>
      </c>
      <c r="E5" s="142"/>
      <c r="F5" s="143">
        <v>138402</v>
      </c>
      <c r="G5" s="144"/>
      <c r="H5" s="145"/>
    </row>
    <row r="6" spans="1:8" x14ac:dyDescent="0.15">
      <c r="A6" s="146"/>
      <c r="B6" s="147"/>
      <c r="C6" s="148"/>
      <c r="D6" s="149">
        <v>23372</v>
      </c>
      <c r="E6" s="150"/>
      <c r="F6" s="151">
        <v>70652</v>
      </c>
      <c r="G6" s="152"/>
      <c r="H6" s="153"/>
    </row>
    <row r="7" spans="1:8" x14ac:dyDescent="0.15">
      <c r="A7" s="134" t="s">
        <v>522</v>
      </c>
      <c r="B7" s="139"/>
      <c r="C7" s="140"/>
      <c r="D7" s="141">
        <v>121763</v>
      </c>
      <c r="E7" s="142"/>
      <c r="F7" s="143">
        <v>146367</v>
      </c>
      <c r="G7" s="144"/>
      <c r="H7" s="145"/>
    </row>
    <row r="8" spans="1:8" x14ac:dyDescent="0.15">
      <c r="A8" s="146"/>
      <c r="B8" s="147"/>
      <c r="C8" s="148"/>
      <c r="D8" s="149">
        <v>48592</v>
      </c>
      <c r="E8" s="150"/>
      <c r="F8" s="151">
        <v>79441</v>
      </c>
      <c r="G8" s="152"/>
      <c r="H8" s="153"/>
    </row>
    <row r="9" spans="1:8" x14ac:dyDescent="0.15">
      <c r="A9" s="134" t="s">
        <v>523</v>
      </c>
      <c r="B9" s="139"/>
      <c r="C9" s="140"/>
      <c r="D9" s="141">
        <v>128879</v>
      </c>
      <c r="E9" s="142"/>
      <c r="F9" s="143">
        <v>165181</v>
      </c>
      <c r="G9" s="144"/>
      <c r="H9" s="145"/>
    </row>
    <row r="10" spans="1:8" x14ac:dyDescent="0.15">
      <c r="A10" s="146"/>
      <c r="B10" s="147"/>
      <c r="C10" s="148"/>
      <c r="D10" s="149">
        <v>61487</v>
      </c>
      <c r="E10" s="150"/>
      <c r="F10" s="151">
        <v>82246</v>
      </c>
      <c r="G10" s="152"/>
      <c r="H10" s="153"/>
    </row>
    <row r="11" spans="1:8" x14ac:dyDescent="0.15">
      <c r="A11" s="134" t="s">
        <v>524</v>
      </c>
      <c r="B11" s="139"/>
      <c r="C11" s="140"/>
      <c r="D11" s="141">
        <v>164797</v>
      </c>
      <c r="E11" s="142"/>
      <c r="F11" s="143">
        <v>166234</v>
      </c>
      <c r="G11" s="144"/>
      <c r="H11" s="145"/>
    </row>
    <row r="12" spans="1:8" x14ac:dyDescent="0.15">
      <c r="A12" s="146"/>
      <c r="B12" s="147"/>
      <c r="C12" s="154"/>
      <c r="D12" s="149">
        <v>26698</v>
      </c>
      <c r="E12" s="150"/>
      <c r="F12" s="151">
        <v>89789</v>
      </c>
      <c r="G12" s="152"/>
      <c r="H12" s="153"/>
    </row>
    <row r="13" spans="1:8" x14ac:dyDescent="0.15">
      <c r="A13" s="134"/>
      <c r="B13" s="139"/>
      <c r="C13" s="140"/>
      <c r="D13" s="141">
        <v>158272</v>
      </c>
      <c r="E13" s="142"/>
      <c r="F13" s="143">
        <v>148315</v>
      </c>
      <c r="G13" s="155"/>
      <c r="H13" s="145"/>
    </row>
    <row r="14" spans="1:8" x14ac:dyDescent="0.15">
      <c r="A14" s="146"/>
      <c r="B14" s="147"/>
      <c r="C14" s="148"/>
      <c r="D14" s="149">
        <v>55046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7.37</v>
      </c>
      <c r="C19" s="156">
        <f>ROUND(VALUE(SUBSTITUTE(実質収支比率等に係る経年分析!G$48,"▲","-")),2)</f>
        <v>7.09</v>
      </c>
      <c r="D19" s="156">
        <f>ROUND(VALUE(SUBSTITUTE(実質収支比率等に係る経年分析!H$48,"▲","-")),2)</f>
        <v>6</v>
      </c>
      <c r="E19" s="156">
        <f>ROUND(VALUE(SUBSTITUTE(実質収支比率等に係る経年分析!I$48,"▲","-")),2)</f>
        <v>3.31</v>
      </c>
      <c r="F19" s="156">
        <f>ROUND(VALUE(SUBSTITUTE(実質収支比率等に係る経年分析!J$48,"▲","-")),2)</f>
        <v>0.78</v>
      </c>
    </row>
    <row r="20" spans="1:11" x14ac:dyDescent="0.15">
      <c r="A20" s="156" t="s">
        <v>53</v>
      </c>
      <c r="B20" s="156">
        <f>ROUND(VALUE(SUBSTITUTE(実質収支比率等に係る経年分析!F$47,"▲","-")),2)</f>
        <v>46.24</v>
      </c>
      <c r="C20" s="156">
        <f>ROUND(VALUE(SUBSTITUTE(実質収支比率等に係る経年分析!G$47,"▲","-")),2)</f>
        <v>56.21</v>
      </c>
      <c r="D20" s="156">
        <f>ROUND(VALUE(SUBSTITUTE(実質収支比率等に係る経年分析!H$47,"▲","-")),2)</f>
        <v>61.94</v>
      </c>
      <c r="E20" s="156">
        <f>ROUND(VALUE(SUBSTITUTE(実質収支比率等に係る経年分析!I$47,"▲","-")),2)</f>
        <v>65.25</v>
      </c>
      <c r="F20" s="156">
        <f>ROUND(VALUE(SUBSTITUTE(実質収支比率等に係る経年分析!J$47,"▲","-")),2)</f>
        <v>63.49</v>
      </c>
    </row>
    <row r="21" spans="1:11" x14ac:dyDescent="0.15">
      <c r="A21" s="156" t="s">
        <v>54</v>
      </c>
      <c r="B21" s="156">
        <f>IF(ISNUMBER(VALUE(SUBSTITUTE(実質収支比率等に係る経年分析!F$49,"▲","-"))),ROUND(VALUE(SUBSTITUTE(実質収支比率等に係る経年分析!F$49,"▲","-")),2),NA())</f>
        <v>7.42</v>
      </c>
      <c r="C21" s="156">
        <f>IF(ISNUMBER(VALUE(SUBSTITUTE(実質収支比率等に係る経年分析!G$49,"▲","-"))),ROUND(VALUE(SUBSTITUTE(実質収支比率等に係る経年分析!G$49,"▲","-")),2),NA())</f>
        <v>8.3800000000000008</v>
      </c>
      <c r="D21" s="156">
        <f>IF(ISNUMBER(VALUE(SUBSTITUTE(実質収支比率等に係る経年分析!H$49,"▲","-"))),ROUND(VALUE(SUBSTITUTE(実質収支比率等に係る経年分析!H$49,"▲","-")),2),NA())</f>
        <v>2.36</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-2.8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18.57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22.25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25.53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0.78</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1.06</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0.55000000000000004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1.49</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1037</v>
      </c>
      <c r="E42" s="158"/>
      <c r="F42" s="158"/>
      <c r="G42" s="158">
        <f>'実質公債費比率（分子）の構造'!L$52</f>
        <v>1029</v>
      </c>
      <c r="H42" s="158"/>
      <c r="I42" s="158"/>
      <c r="J42" s="158">
        <f>'実質公債費比率（分子）の構造'!M$52</f>
        <v>1038</v>
      </c>
      <c r="K42" s="158"/>
      <c r="L42" s="158"/>
      <c r="M42" s="158">
        <f>'実質公債費比率（分子）の構造'!N$52</f>
        <v>1026</v>
      </c>
      <c r="N42" s="158"/>
      <c r="O42" s="158"/>
      <c r="P42" s="158">
        <f>'実質公債費比率（分子）の構造'!O$52</f>
        <v>1032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298</v>
      </c>
      <c r="C46" s="158"/>
      <c r="D46" s="158"/>
      <c r="E46" s="158">
        <f>'実質公債費比率（分子）の構造'!L$48</f>
        <v>300</v>
      </c>
      <c r="F46" s="158"/>
      <c r="G46" s="158"/>
      <c r="H46" s="158">
        <f>'実質公債費比率（分子）の構造'!M$48</f>
        <v>267</v>
      </c>
      <c r="I46" s="158"/>
      <c r="J46" s="158"/>
      <c r="K46" s="158">
        <f>'実質公債費比率（分子）の構造'!N$48</f>
        <v>249</v>
      </c>
      <c r="L46" s="158"/>
      <c r="M46" s="158"/>
      <c r="N46" s="158">
        <f>'実質公債費比率（分子）の構造'!O$48</f>
        <v>270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1208</v>
      </c>
      <c r="C49" s="158"/>
      <c r="D49" s="158"/>
      <c r="E49" s="158">
        <f>'実質公債費比率（分子）の構造'!L$45</f>
        <v>1218</v>
      </c>
      <c r="F49" s="158"/>
      <c r="G49" s="158"/>
      <c r="H49" s="158">
        <f>'実質公債費比率（分子）の構造'!M$45</f>
        <v>1272</v>
      </c>
      <c r="I49" s="158"/>
      <c r="J49" s="158"/>
      <c r="K49" s="158">
        <f>'実質公債費比率（分子）の構造'!N$45</f>
        <v>1272</v>
      </c>
      <c r="L49" s="158"/>
      <c r="M49" s="158"/>
      <c r="N49" s="158">
        <f>'実質公債費比率（分子）の構造'!O$45</f>
        <v>1314</v>
      </c>
      <c r="O49" s="158"/>
      <c r="P49" s="158"/>
    </row>
    <row r="50" spans="1:16" x14ac:dyDescent="0.15">
      <c r="A50" s="158" t="s">
        <v>67</v>
      </c>
      <c r="B50" s="158" t="e">
        <f>NA()</f>
        <v>#N/A</v>
      </c>
      <c r="C50" s="158">
        <f>IF(ISNUMBER('実質公債費比率（分子）の構造'!K$53),'実質公債費比率（分子）の構造'!K$53,NA())</f>
        <v>469</v>
      </c>
      <c r="D50" s="158" t="e">
        <f>NA()</f>
        <v>#N/A</v>
      </c>
      <c r="E50" s="158" t="e">
        <f>NA()</f>
        <v>#N/A</v>
      </c>
      <c r="F50" s="158">
        <f>IF(ISNUMBER('実質公債費比率（分子）の構造'!L$53),'実質公債費比率（分子）の構造'!L$53,NA())</f>
        <v>489</v>
      </c>
      <c r="G50" s="158" t="e">
        <f>NA()</f>
        <v>#N/A</v>
      </c>
      <c r="H50" s="158" t="e">
        <f>NA()</f>
        <v>#N/A</v>
      </c>
      <c r="I50" s="158">
        <f>IF(ISNUMBER('実質公債費比率（分子）の構造'!M$53),'実質公債費比率（分子）の構造'!M$53,NA())</f>
        <v>501</v>
      </c>
      <c r="J50" s="158" t="e">
        <f>NA()</f>
        <v>#N/A</v>
      </c>
      <c r="K50" s="158" t="e">
        <f>NA()</f>
        <v>#N/A</v>
      </c>
      <c r="L50" s="158">
        <f>IF(ISNUMBER('実質公債費比率（分子）の構造'!N$53),'実質公債費比率（分子）の構造'!N$53,NA())</f>
        <v>495</v>
      </c>
      <c r="M50" s="158" t="e">
        <f>NA()</f>
        <v>#N/A</v>
      </c>
      <c r="N50" s="158" t="e">
        <f>NA()</f>
        <v>#N/A</v>
      </c>
      <c r="O50" s="158">
        <f>IF(ISNUMBER('実質公債費比率（分子）の構造'!O$53),'実質公債費比率（分子）の構造'!O$53,NA())</f>
        <v>552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9426</v>
      </c>
      <c r="E56" s="157"/>
      <c r="F56" s="157"/>
      <c r="G56" s="157">
        <f>'将来負担比率（分子）の構造'!J$52</f>
        <v>8989</v>
      </c>
      <c r="H56" s="157"/>
      <c r="I56" s="157"/>
      <c r="J56" s="157">
        <f>'将来負担比率（分子）の構造'!K$52</f>
        <v>8466</v>
      </c>
      <c r="K56" s="157"/>
      <c r="L56" s="157"/>
      <c r="M56" s="157">
        <f>'将来負担比率（分子）の構造'!L$52</f>
        <v>8005</v>
      </c>
      <c r="N56" s="157"/>
      <c r="O56" s="157"/>
      <c r="P56" s="157">
        <f>'将来負担比率（分子）の構造'!M$52</f>
        <v>7715</v>
      </c>
    </row>
    <row r="57" spans="1:16" x14ac:dyDescent="0.15">
      <c r="A57" s="157" t="s">
        <v>42</v>
      </c>
      <c r="B57" s="157"/>
      <c r="C57" s="157"/>
      <c r="D57" s="157">
        <f>'将来負担比率（分子）の構造'!I$51</f>
        <v>9</v>
      </c>
      <c r="E57" s="157"/>
      <c r="F57" s="157"/>
      <c r="G57" s="157">
        <f>'将来負担比率（分子）の構造'!J$51</f>
        <v>4</v>
      </c>
      <c r="H57" s="157"/>
      <c r="I57" s="157"/>
      <c r="J57" s="157">
        <f>'将来負担比率（分子）の構造'!K$51</f>
        <v>1</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3557</v>
      </c>
      <c r="E58" s="157"/>
      <c r="F58" s="157"/>
      <c r="G58" s="157">
        <f>'将来負担比率（分子）の構造'!J$50</f>
        <v>4046</v>
      </c>
      <c r="H58" s="157"/>
      <c r="I58" s="157"/>
      <c r="J58" s="157">
        <f>'将来負担比率（分子）の構造'!K$50</f>
        <v>4322</v>
      </c>
      <c r="K58" s="157"/>
      <c r="L58" s="157"/>
      <c r="M58" s="157">
        <f>'将来負担比率（分子）の構造'!L$50</f>
        <v>4506</v>
      </c>
      <c r="N58" s="157"/>
      <c r="O58" s="157"/>
      <c r="P58" s="157">
        <f>'将来負担比率（分子）の構造'!M$50</f>
        <v>4557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766</v>
      </c>
      <c r="C62" s="157"/>
      <c r="D62" s="157"/>
      <c r="E62" s="157">
        <f>'将来負担比率（分子）の構造'!J$45</f>
        <v>726</v>
      </c>
      <c r="F62" s="157"/>
      <c r="G62" s="157"/>
      <c r="H62" s="157">
        <f>'将来負担比率（分子）の構造'!K$45</f>
        <v>766</v>
      </c>
      <c r="I62" s="157"/>
      <c r="J62" s="157"/>
      <c r="K62" s="157">
        <f>'将来負担比率（分子）の構造'!L$45</f>
        <v>792</v>
      </c>
      <c r="L62" s="157"/>
      <c r="M62" s="157"/>
      <c r="N62" s="157">
        <f>'将来負担比率（分子）の構造'!M$45</f>
        <v>751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2373</v>
      </c>
      <c r="C64" s="157"/>
      <c r="D64" s="157"/>
      <c r="E64" s="157">
        <f>'将来負担比率（分子）の構造'!J$43</f>
        <v>2173</v>
      </c>
      <c r="F64" s="157"/>
      <c r="G64" s="157"/>
      <c r="H64" s="157">
        <f>'将来負担比率（分子）の構造'!K$43</f>
        <v>2035</v>
      </c>
      <c r="I64" s="157"/>
      <c r="J64" s="157"/>
      <c r="K64" s="157">
        <f>'将来負担比率（分子）の構造'!L$43</f>
        <v>1892</v>
      </c>
      <c r="L64" s="157"/>
      <c r="M64" s="157"/>
      <c r="N64" s="157">
        <f>'将来負担比率（分子）の構造'!M$43</f>
        <v>1727</v>
      </c>
      <c r="O64" s="157"/>
      <c r="P64" s="157"/>
    </row>
    <row r="65" spans="1:16" x14ac:dyDescent="0.15">
      <c r="A65" s="157" t="s">
        <v>32</v>
      </c>
      <c r="B65" s="157">
        <f>'将来負担比率（分子）の構造'!I$42</f>
        <v>54</v>
      </c>
      <c r="C65" s="157"/>
      <c r="D65" s="157"/>
      <c r="E65" s="157">
        <f>'将来負担比率（分子）の構造'!J$42</f>
        <v>47</v>
      </c>
      <c r="F65" s="157"/>
      <c r="G65" s="157"/>
      <c r="H65" s="157">
        <f>'将来負担比率（分子）の構造'!K$42</f>
        <v>41</v>
      </c>
      <c r="I65" s="157"/>
      <c r="J65" s="157"/>
      <c r="K65" s="157">
        <f>'将来負担比率（分子）の構造'!L$42</f>
        <v>35</v>
      </c>
      <c r="L65" s="157"/>
      <c r="M65" s="157"/>
      <c r="N65" s="157">
        <f>'将来負担比率（分子）の構造'!M$42</f>
        <v>154</v>
      </c>
      <c r="O65" s="157"/>
      <c r="P65" s="157"/>
    </row>
    <row r="66" spans="1:16" x14ac:dyDescent="0.15">
      <c r="A66" s="157" t="s">
        <v>31</v>
      </c>
      <c r="B66" s="157">
        <f>'将来負担比率（分子）の構造'!I$41</f>
        <v>11322</v>
      </c>
      <c r="C66" s="157"/>
      <c r="D66" s="157"/>
      <c r="E66" s="157">
        <f>'将来負担比率（分子）の構造'!J$41</f>
        <v>10887</v>
      </c>
      <c r="F66" s="157"/>
      <c r="G66" s="157"/>
      <c r="H66" s="157">
        <f>'将来負担比率（分子）の構造'!K$41</f>
        <v>10315</v>
      </c>
      <c r="I66" s="157"/>
      <c r="J66" s="157"/>
      <c r="K66" s="157">
        <f>'将来負担比率（分子）の構造'!L$41</f>
        <v>9835</v>
      </c>
      <c r="L66" s="157"/>
      <c r="M66" s="157"/>
      <c r="N66" s="157">
        <f>'将来負担比率（分子）の構造'!M$41</f>
        <v>9434</v>
      </c>
      <c r="O66" s="157"/>
      <c r="P66" s="157"/>
    </row>
    <row r="67" spans="1:16" x14ac:dyDescent="0.15">
      <c r="A67" s="157" t="s">
        <v>71</v>
      </c>
      <c r="B67" s="157" t="e">
        <f>NA()</f>
        <v>#N/A</v>
      </c>
      <c r="C67" s="157">
        <f>IF(ISNUMBER('将来負担比率（分子）の構造'!I$53), IF('将来負担比率（分子）の構造'!I$53 &lt; 0, 0, '将来負担比率（分子）の構造'!I$53), NA())</f>
        <v>1523</v>
      </c>
      <c r="D67" s="157" t="e">
        <f>NA()</f>
        <v>#N/A</v>
      </c>
      <c r="E67" s="157" t="e">
        <f>NA()</f>
        <v>#N/A</v>
      </c>
      <c r="F67" s="157">
        <f>IF(ISNUMBER('将来負担比率（分子）の構造'!J$53), IF('将来負担比率（分子）の構造'!J$53 &lt; 0, 0, '将来負担比率（分子）の構造'!J$53), NA())</f>
        <v>793</v>
      </c>
      <c r="G67" s="157" t="e">
        <f>NA()</f>
        <v>#N/A</v>
      </c>
      <c r="H67" s="157" t="e">
        <f>NA()</f>
        <v>#N/A</v>
      </c>
      <c r="I67" s="157">
        <f>IF(ISNUMBER('将来負担比率（分子）の構造'!K$53), IF('将来負担比率（分子）の構造'!K$53 &lt; 0, 0, '将来負担比率（分子）の構造'!K$53), NA())</f>
        <v>366</v>
      </c>
      <c r="J67" s="157" t="e">
        <f>NA()</f>
        <v>#N/A</v>
      </c>
      <c r="K67" s="157" t="e">
        <f>NA()</f>
        <v>#N/A</v>
      </c>
      <c r="L67" s="157">
        <f>IF(ISNUMBER('将来負担比率（分子）の構造'!L$53), IF('将来負担比率（分子）の構造'!L$53 &lt; 0, 0, '将来負担比率（分子）の構造'!L$53), NA())</f>
        <v>44</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3028</v>
      </c>
      <c r="C72" s="161">
        <f>基金残高に係る経年分析!G55</f>
        <v>3176</v>
      </c>
      <c r="D72" s="161">
        <f>基金残高に係る経年分析!H55</f>
        <v>3159</v>
      </c>
    </row>
    <row r="73" spans="1:16" x14ac:dyDescent="0.15">
      <c r="A73" s="160" t="s">
        <v>74</v>
      </c>
      <c r="B73" s="161">
        <f>基金残高に係る経年分析!F56</f>
        <v>360</v>
      </c>
      <c r="C73" s="161">
        <f>基金残高に係る経年分析!G56</f>
        <v>379</v>
      </c>
      <c r="D73" s="161">
        <f>基金残高に係る経年分析!H56</f>
        <v>404</v>
      </c>
    </row>
    <row r="74" spans="1:16" x14ac:dyDescent="0.15">
      <c r="A74" s="160" t="s">
        <v>75</v>
      </c>
      <c r="B74" s="161">
        <f>基金残高に係る経年分析!F57</f>
        <v>1648</v>
      </c>
      <c r="C74" s="161">
        <f>基金残高に係る経年分析!G57</f>
        <v>1717</v>
      </c>
      <c r="D74" s="161">
        <f>基金残高に係る経年分析!H57</f>
        <v>1921</v>
      </c>
    </row>
  </sheetData>
  <sheetProtection algorithmName="SHA-512" hashValue="SeCXRNH6RfDalo4aUcVXCPkuVXM5hpMPtULOl7s7BJHOj14NkYmUqgW3tje7ka0vIE8K146jDRjxrR7C182Oeg==" saltValue="V+e31cvjw6ZOrcCTjgZ2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800995</v>
      </c>
      <c r="S5" s="600"/>
      <c r="T5" s="600"/>
      <c r="U5" s="600"/>
      <c r="V5" s="600"/>
      <c r="W5" s="600"/>
      <c r="X5" s="600"/>
      <c r="Y5" s="601"/>
      <c r="Z5" s="602">
        <v>9</v>
      </c>
      <c r="AA5" s="602"/>
      <c r="AB5" s="602"/>
      <c r="AC5" s="602"/>
      <c r="AD5" s="603">
        <v>800995</v>
      </c>
      <c r="AE5" s="603"/>
      <c r="AF5" s="603"/>
      <c r="AG5" s="603"/>
      <c r="AH5" s="603"/>
      <c r="AI5" s="603"/>
      <c r="AJ5" s="603"/>
      <c r="AK5" s="603"/>
      <c r="AL5" s="604">
        <v>16.100000000000001</v>
      </c>
      <c r="AM5" s="605"/>
      <c r="AN5" s="605"/>
      <c r="AO5" s="606"/>
      <c r="AP5" s="596" t="s">
        <v>217</v>
      </c>
      <c r="AQ5" s="597"/>
      <c r="AR5" s="597"/>
      <c r="AS5" s="597"/>
      <c r="AT5" s="597"/>
      <c r="AU5" s="597"/>
      <c r="AV5" s="597"/>
      <c r="AW5" s="597"/>
      <c r="AX5" s="597"/>
      <c r="AY5" s="597"/>
      <c r="AZ5" s="597"/>
      <c r="BA5" s="597"/>
      <c r="BB5" s="597"/>
      <c r="BC5" s="597"/>
      <c r="BD5" s="597"/>
      <c r="BE5" s="597"/>
      <c r="BF5" s="598"/>
      <c r="BG5" s="610">
        <v>800221</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135695</v>
      </c>
      <c r="S6" s="611"/>
      <c r="T6" s="611"/>
      <c r="U6" s="611"/>
      <c r="V6" s="611"/>
      <c r="W6" s="611"/>
      <c r="X6" s="611"/>
      <c r="Y6" s="612"/>
      <c r="Z6" s="613">
        <v>1.5</v>
      </c>
      <c r="AA6" s="613"/>
      <c r="AB6" s="613"/>
      <c r="AC6" s="613"/>
      <c r="AD6" s="614">
        <v>135695</v>
      </c>
      <c r="AE6" s="614"/>
      <c r="AF6" s="614"/>
      <c r="AG6" s="614"/>
      <c r="AH6" s="614"/>
      <c r="AI6" s="614"/>
      <c r="AJ6" s="614"/>
      <c r="AK6" s="614"/>
      <c r="AL6" s="615">
        <v>2.7</v>
      </c>
      <c r="AM6" s="616"/>
      <c r="AN6" s="616"/>
      <c r="AO6" s="617"/>
      <c r="AP6" s="607" t="s">
        <v>222</v>
      </c>
      <c r="AQ6" s="608"/>
      <c r="AR6" s="608"/>
      <c r="AS6" s="608"/>
      <c r="AT6" s="608"/>
      <c r="AU6" s="608"/>
      <c r="AV6" s="608"/>
      <c r="AW6" s="608"/>
      <c r="AX6" s="608"/>
      <c r="AY6" s="608"/>
      <c r="AZ6" s="608"/>
      <c r="BA6" s="608"/>
      <c r="BB6" s="608"/>
      <c r="BC6" s="608"/>
      <c r="BD6" s="608"/>
      <c r="BE6" s="608"/>
      <c r="BF6" s="609"/>
      <c r="BG6" s="610">
        <v>800221</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80131</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73676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321</v>
      </c>
      <c r="S7" s="611"/>
      <c r="T7" s="611"/>
      <c r="U7" s="611"/>
      <c r="V7" s="611"/>
      <c r="W7" s="611"/>
      <c r="X7" s="611"/>
      <c r="Y7" s="612"/>
      <c r="Z7" s="613">
        <v>0</v>
      </c>
      <c r="AA7" s="613"/>
      <c r="AB7" s="613"/>
      <c r="AC7" s="613"/>
      <c r="AD7" s="614">
        <v>321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218068</v>
      </c>
      <c r="BH7" s="611"/>
      <c r="BI7" s="611"/>
      <c r="BJ7" s="611"/>
      <c r="BK7" s="611"/>
      <c r="BL7" s="611"/>
      <c r="BM7" s="611"/>
      <c r="BN7" s="612"/>
      <c r="BO7" s="613">
        <v>27.2</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2017175</v>
      </c>
      <c r="CS7" s="611"/>
      <c r="CT7" s="611"/>
      <c r="CU7" s="611"/>
      <c r="CV7" s="611"/>
      <c r="CW7" s="611"/>
      <c r="CX7" s="611"/>
      <c r="CY7" s="612"/>
      <c r="CZ7" s="613">
        <v>22.9</v>
      </c>
      <c r="DA7" s="613"/>
      <c r="DB7" s="613"/>
      <c r="DC7" s="613"/>
      <c r="DD7" s="619">
        <v>21303</v>
      </c>
      <c r="DE7" s="611"/>
      <c r="DF7" s="611"/>
      <c r="DG7" s="611"/>
      <c r="DH7" s="611"/>
      <c r="DI7" s="611"/>
      <c r="DJ7" s="611"/>
      <c r="DK7" s="611"/>
      <c r="DL7" s="611"/>
      <c r="DM7" s="611"/>
      <c r="DN7" s="611"/>
      <c r="DO7" s="611"/>
      <c r="DP7" s="612"/>
      <c r="DQ7" s="619">
        <v>1088487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4722</v>
      </c>
      <c r="S8" s="611"/>
      <c r="T8" s="611"/>
      <c r="U8" s="611"/>
      <c r="V8" s="611"/>
      <c r="W8" s="611"/>
      <c r="X8" s="611"/>
      <c r="Y8" s="612"/>
      <c r="Z8" s="613">
        <v>0.1</v>
      </c>
      <c r="AA8" s="613"/>
      <c r="AB8" s="613"/>
      <c r="AC8" s="613"/>
      <c r="AD8" s="614">
        <v>4722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8335</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1486156</v>
      </c>
      <c r="CS8" s="611"/>
      <c r="CT8" s="611"/>
      <c r="CU8" s="611"/>
      <c r="CV8" s="611"/>
      <c r="CW8" s="611"/>
      <c r="CX8" s="611"/>
      <c r="CY8" s="612"/>
      <c r="CZ8" s="613">
        <v>16.899999999999999</v>
      </c>
      <c r="DA8" s="613"/>
      <c r="DB8" s="613"/>
      <c r="DC8" s="613"/>
      <c r="DD8" s="619">
        <v>5039</v>
      </c>
      <c r="DE8" s="611"/>
      <c r="DF8" s="611"/>
      <c r="DG8" s="611"/>
      <c r="DH8" s="611"/>
      <c r="DI8" s="611"/>
      <c r="DJ8" s="611"/>
      <c r="DK8" s="611"/>
      <c r="DL8" s="611"/>
      <c r="DM8" s="611"/>
      <c r="DN8" s="611"/>
      <c r="DO8" s="611"/>
      <c r="DP8" s="612"/>
      <c r="DQ8" s="619">
        <v>994003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6086</v>
      </c>
      <c r="S9" s="611"/>
      <c r="T9" s="611"/>
      <c r="U9" s="611"/>
      <c r="V9" s="611"/>
      <c r="W9" s="611"/>
      <c r="X9" s="611"/>
      <c r="Y9" s="612"/>
      <c r="Z9" s="613">
        <v>0.1</v>
      </c>
      <c r="AA9" s="613"/>
      <c r="AB9" s="613"/>
      <c r="AC9" s="613"/>
      <c r="AD9" s="614">
        <v>6086</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180628</v>
      </c>
      <c r="BH9" s="611"/>
      <c r="BI9" s="611"/>
      <c r="BJ9" s="611"/>
      <c r="BK9" s="611"/>
      <c r="BL9" s="611"/>
      <c r="BM9" s="611"/>
      <c r="BN9" s="612"/>
      <c r="BO9" s="613">
        <v>22.6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819076</v>
      </c>
      <c r="CS9" s="611"/>
      <c r="CT9" s="611"/>
      <c r="CU9" s="611"/>
      <c r="CV9" s="611"/>
      <c r="CW9" s="611"/>
      <c r="CX9" s="611"/>
      <c r="CY9" s="612"/>
      <c r="CZ9" s="613">
        <v>9.3000000000000007</v>
      </c>
      <c r="DA9" s="613"/>
      <c r="DB9" s="613"/>
      <c r="DC9" s="613"/>
      <c r="DD9" s="619">
        <v>6038</v>
      </c>
      <c r="DE9" s="611"/>
      <c r="DF9" s="611"/>
      <c r="DG9" s="611"/>
      <c r="DH9" s="611"/>
      <c r="DI9" s="611"/>
      <c r="DJ9" s="611"/>
      <c r="DK9" s="611"/>
      <c r="DL9" s="611"/>
      <c r="DM9" s="611"/>
      <c r="DN9" s="611"/>
      <c r="DO9" s="611"/>
      <c r="DP9" s="612"/>
      <c r="DQ9" s="619">
        <v>718945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16920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3000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152732</v>
      </c>
      <c r="S11" s="611"/>
      <c r="T11" s="611"/>
      <c r="U11" s="611"/>
      <c r="V11" s="611"/>
      <c r="W11" s="611"/>
      <c r="X11" s="611"/>
      <c r="Y11" s="612"/>
      <c r="Z11" s="615">
        <v>1.7</v>
      </c>
      <c r="AA11" s="616"/>
      <c r="AB11" s="616"/>
      <c r="AC11" s="622"/>
      <c r="AD11" s="619">
        <v>152732</v>
      </c>
      <c r="AE11" s="611"/>
      <c r="AF11" s="611"/>
      <c r="AG11" s="611"/>
      <c r="AH11" s="611"/>
      <c r="AI11" s="611"/>
      <c r="AJ11" s="611"/>
      <c r="AK11" s="612"/>
      <c r="AL11" s="615">
        <v>3.1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12185</v>
      </c>
      <c r="BH11" s="611"/>
      <c r="BI11" s="611"/>
      <c r="BJ11" s="611"/>
      <c r="BK11" s="611"/>
      <c r="BL11" s="611"/>
      <c r="BM11" s="611"/>
      <c r="BN11" s="612"/>
      <c r="BO11" s="613">
        <v>1.5</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407333</v>
      </c>
      <c r="CS11" s="611"/>
      <c r="CT11" s="611"/>
      <c r="CU11" s="611"/>
      <c r="CV11" s="611"/>
      <c r="CW11" s="611"/>
      <c r="CX11" s="611"/>
      <c r="CY11" s="612"/>
      <c r="CZ11" s="613">
        <v>4.5999999999999996</v>
      </c>
      <c r="DA11" s="613"/>
      <c r="DB11" s="613"/>
      <c r="DC11" s="613"/>
      <c r="DD11" s="619">
        <v>38357</v>
      </c>
      <c r="DE11" s="611"/>
      <c r="DF11" s="611"/>
      <c r="DG11" s="611"/>
      <c r="DH11" s="611"/>
      <c r="DI11" s="611"/>
      <c r="DJ11" s="611"/>
      <c r="DK11" s="611"/>
      <c r="DL11" s="611"/>
      <c r="DM11" s="611"/>
      <c r="DN11" s="611"/>
      <c r="DO11" s="611"/>
      <c r="DP11" s="612"/>
      <c r="DQ11" s="619">
        <v>226357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513681</v>
      </c>
      <c r="BH12" s="611"/>
      <c r="BI12" s="611"/>
      <c r="BJ12" s="611"/>
      <c r="BK12" s="611"/>
      <c r="BL12" s="611"/>
      <c r="BM12" s="611"/>
      <c r="BN12" s="612"/>
      <c r="BO12" s="613">
        <v>64.099999999999994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229081</v>
      </c>
      <c r="CS12" s="611"/>
      <c r="CT12" s="611"/>
      <c r="CU12" s="611"/>
      <c r="CV12" s="611"/>
      <c r="CW12" s="611"/>
      <c r="CX12" s="611"/>
      <c r="CY12" s="612"/>
      <c r="CZ12" s="613">
        <v>2.6</v>
      </c>
      <c r="DA12" s="613"/>
      <c r="DB12" s="613"/>
      <c r="DC12" s="613"/>
      <c r="DD12" s="619">
        <v>8173</v>
      </c>
      <c r="DE12" s="611"/>
      <c r="DF12" s="611"/>
      <c r="DG12" s="611"/>
      <c r="DH12" s="611"/>
      <c r="DI12" s="611"/>
      <c r="DJ12" s="611"/>
      <c r="DK12" s="611"/>
      <c r="DL12" s="611"/>
      <c r="DM12" s="611"/>
      <c r="DN12" s="611"/>
      <c r="DO12" s="611"/>
      <c r="DP12" s="612"/>
      <c r="DQ12" s="619">
        <v>157600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453450</v>
      </c>
      <c r="BH13" s="611"/>
      <c r="BI13" s="611"/>
      <c r="BJ13" s="611"/>
      <c r="BK13" s="611"/>
      <c r="BL13" s="611"/>
      <c r="BM13" s="611"/>
      <c r="BN13" s="612"/>
      <c r="BO13" s="613">
        <v>56.6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1549223</v>
      </c>
      <c r="CS13" s="611"/>
      <c r="CT13" s="611"/>
      <c r="CU13" s="611"/>
      <c r="CV13" s="611"/>
      <c r="CW13" s="611"/>
      <c r="CX13" s="611"/>
      <c r="CY13" s="612"/>
      <c r="CZ13" s="613">
        <v>17.600000000000001</v>
      </c>
      <c r="DA13" s="613"/>
      <c r="DB13" s="613"/>
      <c r="DC13" s="613"/>
      <c r="DD13" s="619">
        <v>763631</v>
      </c>
      <c r="DE13" s="611"/>
      <c r="DF13" s="611"/>
      <c r="DG13" s="611"/>
      <c r="DH13" s="611"/>
      <c r="DI13" s="611"/>
      <c r="DJ13" s="611"/>
      <c r="DK13" s="611"/>
      <c r="DL13" s="611"/>
      <c r="DM13" s="611"/>
      <c r="DN13" s="611"/>
      <c r="DO13" s="611"/>
      <c r="DP13" s="612"/>
      <c r="DQ13" s="619">
        <v>572999</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29100</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288089</v>
      </c>
      <c r="CS14" s="611"/>
      <c r="CT14" s="611"/>
      <c r="CU14" s="611"/>
      <c r="CV14" s="611"/>
      <c r="CW14" s="611"/>
      <c r="CX14" s="611"/>
      <c r="CY14" s="612"/>
      <c r="CZ14" s="613">
        <v>3.3</v>
      </c>
      <c r="DA14" s="613"/>
      <c r="DB14" s="613"/>
      <c r="DC14" s="613"/>
      <c r="DD14" s="619">
        <v>24890</v>
      </c>
      <c r="DE14" s="611"/>
      <c r="DF14" s="611"/>
      <c r="DG14" s="611"/>
      <c r="DH14" s="611"/>
      <c r="DI14" s="611"/>
      <c r="DJ14" s="611"/>
      <c r="DK14" s="611"/>
      <c r="DL14" s="611"/>
      <c r="DM14" s="611"/>
      <c r="DN14" s="611"/>
      <c r="DO14" s="611"/>
      <c r="DP14" s="612"/>
      <c r="DQ14" s="619">
        <v>239909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11861</v>
      </c>
      <c r="S15" s="611"/>
      <c r="T15" s="611"/>
      <c r="U15" s="611"/>
      <c r="V15" s="611"/>
      <c r="W15" s="611"/>
      <c r="X15" s="611"/>
      <c r="Y15" s="612"/>
      <c r="Z15" s="613">
        <v>0.1</v>
      </c>
      <c r="AA15" s="613"/>
      <c r="AB15" s="613"/>
      <c r="AC15" s="613"/>
      <c r="AD15" s="614">
        <v>11861</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39372</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489071</v>
      </c>
      <c r="CS15" s="611"/>
      <c r="CT15" s="611"/>
      <c r="CU15" s="611"/>
      <c r="CV15" s="611"/>
      <c r="CW15" s="611"/>
      <c r="CX15" s="611"/>
      <c r="CY15" s="612"/>
      <c r="CZ15" s="613">
        <v>5.6</v>
      </c>
      <c r="DA15" s="613"/>
      <c r="DB15" s="613"/>
      <c r="DC15" s="613"/>
      <c r="DD15" s="619">
        <v>17035</v>
      </c>
      <c r="DE15" s="611"/>
      <c r="DF15" s="611"/>
      <c r="DG15" s="611"/>
      <c r="DH15" s="611"/>
      <c r="DI15" s="611"/>
      <c r="DJ15" s="611"/>
      <c r="DK15" s="611"/>
      <c r="DL15" s="611"/>
      <c r="DM15" s="611"/>
      <c r="DN15" s="611"/>
      <c r="DO15" s="611"/>
      <c r="DP15" s="612"/>
      <c r="DQ15" s="619">
        <v>426294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18200</v>
      </c>
      <c r="S16" s="611"/>
      <c r="T16" s="611"/>
      <c r="U16" s="611"/>
      <c r="V16" s="611"/>
      <c r="W16" s="611"/>
      <c r="X16" s="611"/>
      <c r="Y16" s="612"/>
      <c r="Z16" s="613">
        <v>0.2</v>
      </c>
      <c r="AA16" s="613"/>
      <c r="AB16" s="613"/>
      <c r="AC16" s="613"/>
      <c r="AD16" s="614">
        <v>18200</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122459</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5111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21467</v>
      </c>
      <c r="S17" s="611"/>
      <c r="T17" s="611"/>
      <c r="U17" s="611"/>
      <c r="V17" s="611"/>
      <c r="W17" s="611"/>
      <c r="X17" s="611"/>
      <c r="Y17" s="612"/>
      <c r="Z17" s="613">
        <v>0.2</v>
      </c>
      <c r="AA17" s="613"/>
      <c r="AB17" s="613"/>
      <c r="AC17" s="613"/>
      <c r="AD17" s="614">
        <v>21467</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1313675</v>
      </c>
      <c r="CS17" s="611"/>
      <c r="CT17" s="611"/>
      <c r="CU17" s="611"/>
      <c r="CV17" s="611"/>
      <c r="CW17" s="611"/>
      <c r="CX17" s="611"/>
      <c r="CY17" s="612"/>
      <c r="CZ17" s="613">
        <v>14.9</v>
      </c>
      <c r="DA17" s="613"/>
      <c r="DB17" s="613"/>
      <c r="DC17" s="613"/>
      <c r="DD17" s="619" t="s">
        <v>122</v>
      </c>
      <c r="DE17" s="611"/>
      <c r="DF17" s="611"/>
      <c r="DG17" s="611"/>
      <c r="DH17" s="611"/>
      <c r="DI17" s="611"/>
      <c r="DJ17" s="611"/>
      <c r="DK17" s="611"/>
      <c r="DL17" s="611"/>
      <c r="DM17" s="611"/>
      <c r="DN17" s="611"/>
      <c r="DO17" s="611"/>
      <c r="DP17" s="612"/>
      <c r="DQ17" s="619">
        <v>1313675</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947</v>
      </c>
      <c r="S18" s="611"/>
      <c r="T18" s="611"/>
      <c r="U18" s="611"/>
      <c r="V18" s="611"/>
      <c r="W18" s="611"/>
      <c r="X18" s="611"/>
      <c r="Y18" s="612"/>
      <c r="Z18" s="613">
        <v>0</v>
      </c>
      <c r="AA18" s="613"/>
      <c r="AB18" s="613"/>
      <c r="AC18" s="613"/>
      <c r="AD18" s="614">
        <v>947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19658</v>
      </c>
      <c r="S19" s="611"/>
      <c r="T19" s="611"/>
      <c r="U19" s="611"/>
      <c r="V19" s="611"/>
      <c r="W19" s="611"/>
      <c r="X19" s="611"/>
      <c r="Y19" s="612"/>
      <c r="Z19" s="613">
        <v>0.2</v>
      </c>
      <c r="AA19" s="613"/>
      <c r="AB19" s="613"/>
      <c r="AC19" s="613"/>
      <c r="AD19" s="614">
        <v>19658</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774</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862</v>
      </c>
      <c r="S20" s="611"/>
      <c r="T20" s="611"/>
      <c r="U20" s="611"/>
      <c r="V20" s="611"/>
      <c r="W20" s="611"/>
      <c r="X20" s="611"/>
      <c r="Y20" s="612"/>
      <c r="Z20" s="613">
        <v>0</v>
      </c>
      <c r="AA20" s="613"/>
      <c r="AB20" s="613"/>
      <c r="AC20" s="613"/>
      <c r="AD20" s="614">
        <v>862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774</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8804469</v>
      </c>
      <c r="CS20" s="611"/>
      <c r="CT20" s="611"/>
      <c r="CU20" s="611"/>
      <c r="CV20" s="611"/>
      <c r="CW20" s="611"/>
      <c r="CX20" s="611"/>
      <c r="CY20" s="612"/>
      <c r="CZ20" s="613">
        <v>100</v>
      </c>
      <c r="DA20" s="613"/>
      <c r="DB20" s="613"/>
      <c r="DC20" s="613"/>
      <c r="DD20" s="619">
        <v>884466</v>
      </c>
      <c r="DE20" s="611"/>
      <c r="DF20" s="611"/>
      <c r="DG20" s="611"/>
      <c r="DH20" s="611"/>
      <c r="DI20" s="611"/>
      <c r="DJ20" s="611"/>
      <c r="DK20" s="611"/>
      <c r="DL20" s="611"/>
      <c r="DM20" s="611"/>
      <c r="DN20" s="611"/>
      <c r="DO20" s="611"/>
      <c r="DP20" s="612"/>
      <c r="DQ20" s="619">
        <v>5817056</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4402122</v>
      </c>
      <c r="S21" s="611"/>
      <c r="T21" s="611"/>
      <c r="U21" s="611"/>
      <c r="V21" s="611"/>
      <c r="W21" s="611"/>
      <c r="X21" s="611"/>
      <c r="Y21" s="612"/>
      <c r="Z21" s="613">
        <v>49.5</v>
      </c>
      <c r="AA21" s="613"/>
      <c r="AB21" s="613"/>
      <c r="AC21" s="613"/>
      <c r="AD21" s="614">
        <v>3827740</v>
      </c>
      <c r="AE21" s="614"/>
      <c r="AF21" s="614"/>
      <c r="AG21" s="614"/>
      <c r="AH21" s="614"/>
      <c r="AI21" s="614"/>
      <c r="AJ21" s="614"/>
      <c r="AK21" s="614"/>
      <c r="AL21" s="615">
        <v>76.8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774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3827740</v>
      </c>
      <c r="S22" s="611"/>
      <c r="T22" s="611"/>
      <c r="U22" s="611"/>
      <c r="V22" s="611"/>
      <c r="W22" s="611"/>
      <c r="X22" s="611"/>
      <c r="Y22" s="612"/>
      <c r="Z22" s="613">
        <v>43.1</v>
      </c>
      <c r="AA22" s="613"/>
      <c r="AB22" s="613"/>
      <c r="AC22" s="613"/>
      <c r="AD22" s="614">
        <v>3827740</v>
      </c>
      <c r="AE22" s="614"/>
      <c r="AF22" s="614"/>
      <c r="AG22" s="614"/>
      <c r="AH22" s="614"/>
      <c r="AI22" s="614"/>
      <c r="AJ22" s="614"/>
      <c r="AK22" s="614"/>
      <c r="AL22" s="615">
        <v>76.8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574382</v>
      </c>
      <c r="S23" s="611"/>
      <c r="T23" s="611"/>
      <c r="U23" s="611"/>
      <c r="V23" s="611"/>
      <c r="W23" s="611"/>
      <c r="X23" s="611"/>
      <c r="Y23" s="612"/>
      <c r="Z23" s="613">
        <v>6.5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3219902</v>
      </c>
      <c r="CS24" s="600"/>
      <c r="CT24" s="600"/>
      <c r="CU24" s="600"/>
      <c r="CV24" s="600"/>
      <c r="CW24" s="600"/>
      <c r="CX24" s="600"/>
      <c r="CY24" s="601"/>
      <c r="CZ24" s="604">
        <v>36.6</v>
      </c>
      <c r="DA24" s="605"/>
      <c r="DB24" s="605"/>
      <c r="DC24" s="621"/>
      <c r="DD24" s="642">
        <v>2731474</v>
      </c>
      <c r="DE24" s="600"/>
      <c r="DF24" s="600"/>
      <c r="DG24" s="600"/>
      <c r="DH24" s="600"/>
      <c r="DI24" s="600"/>
      <c r="DJ24" s="600"/>
      <c r="DK24" s="601"/>
      <c r="DL24" s="642">
        <v>2647555</v>
      </c>
      <c r="DM24" s="600"/>
      <c r="DN24" s="600"/>
      <c r="DO24" s="600"/>
      <c r="DP24" s="600"/>
      <c r="DQ24" s="600"/>
      <c r="DR24" s="600"/>
      <c r="DS24" s="600"/>
      <c r="DT24" s="600"/>
      <c r="DU24" s="600"/>
      <c r="DV24" s="601"/>
      <c r="DW24" s="604">
        <v>53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5554201</v>
      </c>
      <c r="S25" s="611"/>
      <c r="T25" s="611"/>
      <c r="U25" s="611"/>
      <c r="V25" s="611"/>
      <c r="W25" s="611"/>
      <c r="X25" s="611"/>
      <c r="Y25" s="612"/>
      <c r="Z25" s="613">
        <v>62.5</v>
      </c>
      <c r="AA25" s="613"/>
      <c r="AB25" s="613"/>
      <c r="AC25" s="613"/>
      <c r="AD25" s="614">
        <v>4979819</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1413384</v>
      </c>
      <c r="CS25" s="631"/>
      <c r="CT25" s="631"/>
      <c r="CU25" s="631"/>
      <c r="CV25" s="631"/>
      <c r="CW25" s="631"/>
      <c r="CX25" s="631"/>
      <c r="CY25" s="632"/>
      <c r="CZ25" s="615">
        <v>16.100000000000001</v>
      </c>
      <c r="DA25" s="643"/>
      <c r="DB25" s="643"/>
      <c r="DC25" s="645"/>
      <c r="DD25" s="619">
        <v>1277154</v>
      </c>
      <c r="DE25" s="631"/>
      <c r="DF25" s="631"/>
      <c r="DG25" s="631"/>
      <c r="DH25" s="631"/>
      <c r="DI25" s="631"/>
      <c r="DJ25" s="631"/>
      <c r="DK25" s="632"/>
      <c r="DL25" s="619">
        <v>1217329</v>
      </c>
      <c r="DM25" s="631"/>
      <c r="DN25" s="631"/>
      <c r="DO25" s="631"/>
      <c r="DP25" s="631"/>
      <c r="DQ25" s="631"/>
      <c r="DR25" s="631"/>
      <c r="DS25" s="631"/>
      <c r="DT25" s="631"/>
      <c r="DU25" s="631"/>
      <c r="DV25" s="632"/>
      <c r="DW25" s="615">
        <v>24.4</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633</v>
      </c>
      <c r="S26" s="611"/>
      <c r="T26" s="611"/>
      <c r="U26" s="611"/>
      <c r="V26" s="611"/>
      <c r="W26" s="611"/>
      <c r="X26" s="611"/>
      <c r="Y26" s="612"/>
      <c r="Z26" s="613">
        <v>0</v>
      </c>
      <c r="AA26" s="613"/>
      <c r="AB26" s="613"/>
      <c r="AC26" s="613"/>
      <c r="AD26" s="614">
        <v>633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807317</v>
      </c>
      <c r="CS26" s="611"/>
      <c r="CT26" s="611"/>
      <c r="CU26" s="611"/>
      <c r="CV26" s="611"/>
      <c r="CW26" s="611"/>
      <c r="CX26" s="611"/>
      <c r="CY26" s="612"/>
      <c r="CZ26" s="615">
        <v>9.1999999999999993</v>
      </c>
      <c r="DA26" s="643"/>
      <c r="DB26" s="643"/>
      <c r="DC26" s="645"/>
      <c r="DD26" s="619">
        <v>692942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15980</v>
      </c>
      <c r="S27" s="611"/>
      <c r="T27" s="611"/>
      <c r="U27" s="611"/>
      <c r="V27" s="611"/>
      <c r="W27" s="611"/>
      <c r="X27" s="611"/>
      <c r="Y27" s="612"/>
      <c r="Z27" s="613">
        <v>0.2</v>
      </c>
      <c r="AA27" s="613"/>
      <c r="AB27" s="613"/>
      <c r="AC27" s="613"/>
      <c r="AD27" s="614">
        <v>1107</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800995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492843</v>
      </c>
      <c r="CS27" s="631"/>
      <c r="CT27" s="631"/>
      <c r="CU27" s="631"/>
      <c r="CV27" s="631"/>
      <c r="CW27" s="631"/>
      <c r="CX27" s="631"/>
      <c r="CY27" s="632"/>
      <c r="CZ27" s="615">
        <v>5.6</v>
      </c>
      <c r="DA27" s="643"/>
      <c r="DB27" s="643"/>
      <c r="DC27" s="645"/>
      <c r="DD27" s="619">
        <v>140645</v>
      </c>
      <c r="DE27" s="631"/>
      <c r="DF27" s="631"/>
      <c r="DG27" s="631"/>
      <c r="DH27" s="631"/>
      <c r="DI27" s="631"/>
      <c r="DJ27" s="631"/>
      <c r="DK27" s="632"/>
      <c r="DL27" s="619">
        <v>116551</v>
      </c>
      <c r="DM27" s="631"/>
      <c r="DN27" s="631"/>
      <c r="DO27" s="631"/>
      <c r="DP27" s="631"/>
      <c r="DQ27" s="631"/>
      <c r="DR27" s="631"/>
      <c r="DS27" s="631"/>
      <c r="DT27" s="631"/>
      <c r="DU27" s="631"/>
      <c r="DV27" s="632"/>
      <c r="DW27" s="615">
        <v>2.2999999999999998</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36035</v>
      </c>
      <c r="S28" s="611"/>
      <c r="T28" s="611"/>
      <c r="U28" s="611"/>
      <c r="V28" s="611"/>
      <c r="W28" s="611"/>
      <c r="X28" s="611"/>
      <c r="Y28" s="612"/>
      <c r="Z28" s="613">
        <v>0.4</v>
      </c>
      <c r="AA28" s="613"/>
      <c r="AB28" s="613"/>
      <c r="AC28" s="613"/>
      <c r="AD28" s="614">
        <v>4</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1313675</v>
      </c>
      <c r="CS28" s="611"/>
      <c r="CT28" s="611"/>
      <c r="CU28" s="611"/>
      <c r="CV28" s="611"/>
      <c r="CW28" s="611"/>
      <c r="CX28" s="611"/>
      <c r="CY28" s="612"/>
      <c r="CZ28" s="615">
        <v>14.9</v>
      </c>
      <c r="DA28" s="643"/>
      <c r="DB28" s="643"/>
      <c r="DC28" s="645"/>
      <c r="DD28" s="619">
        <v>1313675</v>
      </c>
      <c r="DE28" s="611"/>
      <c r="DF28" s="611"/>
      <c r="DG28" s="611"/>
      <c r="DH28" s="611"/>
      <c r="DI28" s="611"/>
      <c r="DJ28" s="611"/>
      <c r="DK28" s="612"/>
      <c r="DL28" s="619">
        <v>1313675</v>
      </c>
      <c r="DM28" s="611"/>
      <c r="DN28" s="611"/>
      <c r="DO28" s="611"/>
      <c r="DP28" s="611"/>
      <c r="DQ28" s="611"/>
      <c r="DR28" s="611"/>
      <c r="DS28" s="611"/>
      <c r="DT28" s="611"/>
      <c r="DU28" s="611"/>
      <c r="DV28" s="612"/>
      <c r="DW28" s="615">
        <v>26.3</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23098</v>
      </c>
      <c r="S29" s="611"/>
      <c r="T29" s="611"/>
      <c r="U29" s="611"/>
      <c r="V29" s="611"/>
      <c r="W29" s="611"/>
      <c r="X29" s="611"/>
      <c r="Y29" s="612"/>
      <c r="Z29" s="613">
        <v>0.3</v>
      </c>
      <c r="AA29" s="613"/>
      <c r="AB29" s="613"/>
      <c r="AC29" s="613"/>
      <c r="AD29" s="614">
        <v>371</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1313675</v>
      </c>
      <c r="CS29" s="631"/>
      <c r="CT29" s="631"/>
      <c r="CU29" s="631"/>
      <c r="CV29" s="631"/>
      <c r="CW29" s="631"/>
      <c r="CX29" s="631"/>
      <c r="CY29" s="632"/>
      <c r="CZ29" s="615">
        <v>14.9</v>
      </c>
      <c r="DA29" s="643"/>
      <c r="DB29" s="643"/>
      <c r="DC29" s="645"/>
      <c r="DD29" s="619">
        <v>1313675</v>
      </c>
      <c r="DE29" s="631"/>
      <c r="DF29" s="631"/>
      <c r="DG29" s="631"/>
      <c r="DH29" s="631"/>
      <c r="DI29" s="631"/>
      <c r="DJ29" s="631"/>
      <c r="DK29" s="632"/>
      <c r="DL29" s="619">
        <v>1313675</v>
      </c>
      <c r="DM29" s="631"/>
      <c r="DN29" s="631"/>
      <c r="DO29" s="631"/>
      <c r="DP29" s="631"/>
      <c r="DQ29" s="631"/>
      <c r="DR29" s="631"/>
      <c r="DS29" s="631"/>
      <c r="DT29" s="631"/>
      <c r="DU29" s="631"/>
      <c r="DV29" s="632"/>
      <c r="DW29" s="615">
        <v>26.3</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891502</v>
      </c>
      <c r="S30" s="611"/>
      <c r="T30" s="611"/>
      <c r="U30" s="611"/>
      <c r="V30" s="611"/>
      <c r="W30" s="611"/>
      <c r="X30" s="611"/>
      <c r="Y30" s="612"/>
      <c r="Z30" s="613">
        <v>10</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1274086</v>
      </c>
      <c r="CS30" s="611"/>
      <c r="CT30" s="611"/>
      <c r="CU30" s="611"/>
      <c r="CV30" s="611"/>
      <c r="CW30" s="611"/>
      <c r="CX30" s="611"/>
      <c r="CY30" s="612"/>
      <c r="CZ30" s="615">
        <v>14.5</v>
      </c>
      <c r="DA30" s="643"/>
      <c r="DB30" s="643"/>
      <c r="DC30" s="645"/>
      <c r="DD30" s="619">
        <v>1274086</v>
      </c>
      <c r="DE30" s="611"/>
      <c r="DF30" s="611"/>
      <c r="DG30" s="611"/>
      <c r="DH30" s="611"/>
      <c r="DI30" s="611"/>
      <c r="DJ30" s="611"/>
      <c r="DK30" s="612"/>
      <c r="DL30" s="619">
        <v>1274086</v>
      </c>
      <c r="DM30" s="611"/>
      <c r="DN30" s="611"/>
      <c r="DO30" s="611"/>
      <c r="DP30" s="611"/>
      <c r="DQ30" s="611"/>
      <c r="DR30" s="611"/>
      <c r="DS30" s="611"/>
      <c r="DT30" s="611"/>
      <c r="DU30" s="611"/>
      <c r="DV30" s="612"/>
      <c r="DW30" s="615">
        <v>25.5</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99.6</v>
      </c>
      <c r="BH31" s="654"/>
      <c r="BI31" s="654"/>
      <c r="BJ31" s="654"/>
      <c r="BK31" s="654"/>
      <c r="BL31" s="654"/>
      <c r="BM31" s="605">
        <v>98.1</v>
      </c>
      <c r="BN31" s="654"/>
      <c r="BO31" s="654"/>
      <c r="BP31" s="654"/>
      <c r="BQ31" s="655"/>
      <c r="BR31" s="657">
        <v>99.3</v>
      </c>
      <c r="BS31" s="654"/>
      <c r="BT31" s="654"/>
      <c r="BU31" s="654"/>
      <c r="BV31" s="654"/>
      <c r="BW31" s="654"/>
      <c r="BX31" s="605">
        <v>96.9</v>
      </c>
      <c r="BY31" s="654"/>
      <c r="BZ31" s="654"/>
      <c r="CA31" s="654"/>
      <c r="CB31" s="655"/>
      <c r="CD31" s="650"/>
      <c r="CE31" s="651"/>
      <c r="CF31" s="607" t="s">
        <v>301</v>
      </c>
      <c r="CG31" s="608"/>
      <c r="CH31" s="608"/>
      <c r="CI31" s="608"/>
      <c r="CJ31" s="608"/>
      <c r="CK31" s="608"/>
      <c r="CL31" s="608"/>
      <c r="CM31" s="608"/>
      <c r="CN31" s="608"/>
      <c r="CO31" s="608"/>
      <c r="CP31" s="608"/>
      <c r="CQ31" s="609"/>
      <c r="CR31" s="610">
        <v>39589</v>
      </c>
      <c r="CS31" s="631"/>
      <c r="CT31" s="631"/>
      <c r="CU31" s="631"/>
      <c r="CV31" s="631"/>
      <c r="CW31" s="631"/>
      <c r="CX31" s="631"/>
      <c r="CY31" s="632"/>
      <c r="CZ31" s="615">
        <v>0.4</v>
      </c>
      <c r="DA31" s="643"/>
      <c r="DB31" s="643"/>
      <c r="DC31" s="645"/>
      <c r="DD31" s="619">
        <v>39589</v>
      </c>
      <c r="DE31" s="631"/>
      <c r="DF31" s="631"/>
      <c r="DG31" s="631"/>
      <c r="DH31" s="631"/>
      <c r="DI31" s="631"/>
      <c r="DJ31" s="631"/>
      <c r="DK31" s="632"/>
      <c r="DL31" s="619">
        <v>39589</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431653</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99.7</v>
      </c>
      <c r="BH32" s="631"/>
      <c r="BI32" s="631"/>
      <c r="BJ32" s="631"/>
      <c r="BK32" s="631"/>
      <c r="BL32" s="631"/>
      <c r="BM32" s="616">
        <v>98</v>
      </c>
      <c r="BN32" s="631"/>
      <c r="BO32" s="631"/>
      <c r="BP32" s="631"/>
      <c r="BQ32" s="656"/>
      <c r="BR32" s="667">
        <v>99.3</v>
      </c>
      <c r="BS32" s="631"/>
      <c r="BT32" s="631"/>
      <c r="BU32" s="631"/>
      <c r="BV32" s="631"/>
      <c r="BW32" s="631"/>
      <c r="BX32" s="616">
        <v>97.6</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46430</v>
      </c>
      <c r="S33" s="611"/>
      <c r="T33" s="611"/>
      <c r="U33" s="611"/>
      <c r="V33" s="611"/>
      <c r="W33" s="611"/>
      <c r="X33" s="611"/>
      <c r="Y33" s="612"/>
      <c r="Z33" s="613">
        <v>0.5</v>
      </c>
      <c r="AA33" s="613"/>
      <c r="AB33" s="613"/>
      <c r="AC33" s="613"/>
      <c r="AD33" s="614">
        <v>2983</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99.4</v>
      </c>
      <c r="BH33" s="669"/>
      <c r="BI33" s="669"/>
      <c r="BJ33" s="669"/>
      <c r="BK33" s="669"/>
      <c r="BL33" s="669"/>
      <c r="BM33" s="670">
        <v>97.8</v>
      </c>
      <c r="BN33" s="669"/>
      <c r="BO33" s="669"/>
      <c r="BP33" s="669"/>
      <c r="BQ33" s="671"/>
      <c r="BR33" s="668">
        <v>99.2</v>
      </c>
      <c r="BS33" s="669"/>
      <c r="BT33" s="669"/>
      <c r="BU33" s="669"/>
      <c r="BV33" s="669"/>
      <c r="BW33" s="669"/>
      <c r="BX33" s="670">
        <v>95.9</v>
      </c>
      <c r="BY33" s="669"/>
      <c r="BZ33" s="669"/>
      <c r="CA33" s="669"/>
      <c r="CB33" s="671"/>
      <c r="CD33" s="607" t="s">
        <v>308</v>
      </c>
      <c r="CE33" s="608"/>
      <c r="CF33" s="608"/>
      <c r="CG33" s="608"/>
      <c r="CH33" s="608"/>
      <c r="CI33" s="608"/>
      <c r="CJ33" s="608"/>
      <c r="CK33" s="608"/>
      <c r="CL33" s="608"/>
      <c r="CM33" s="608"/>
      <c r="CN33" s="608"/>
      <c r="CO33" s="608"/>
      <c r="CP33" s="608"/>
      <c r="CQ33" s="609"/>
      <c r="CR33" s="610">
        <v>4577642</v>
      </c>
      <c r="CS33" s="631"/>
      <c r="CT33" s="631"/>
      <c r="CU33" s="631"/>
      <c r="CV33" s="631"/>
      <c r="CW33" s="631"/>
      <c r="CX33" s="631"/>
      <c r="CY33" s="632"/>
      <c r="CZ33" s="615">
        <v>52</v>
      </c>
      <c r="DA33" s="643"/>
      <c r="DB33" s="643"/>
      <c r="DC33" s="645"/>
      <c r="DD33" s="619">
        <v>3049806</v>
      </c>
      <c r="DE33" s="631"/>
      <c r="DF33" s="631"/>
      <c r="DG33" s="631"/>
      <c r="DH33" s="631"/>
      <c r="DI33" s="631"/>
      <c r="DJ33" s="631"/>
      <c r="DK33" s="632"/>
      <c r="DL33" s="619">
        <v>1986026</v>
      </c>
      <c r="DM33" s="631"/>
      <c r="DN33" s="631"/>
      <c r="DO33" s="631"/>
      <c r="DP33" s="631"/>
      <c r="DQ33" s="631"/>
      <c r="DR33" s="631"/>
      <c r="DS33" s="631"/>
      <c r="DT33" s="631"/>
      <c r="DU33" s="631"/>
      <c r="DV33" s="632"/>
      <c r="DW33" s="615">
        <v>39.799999999999997</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249158</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1336563</v>
      </c>
      <c r="CS34" s="611"/>
      <c r="CT34" s="611"/>
      <c r="CU34" s="611"/>
      <c r="CV34" s="611"/>
      <c r="CW34" s="611"/>
      <c r="CX34" s="611"/>
      <c r="CY34" s="612"/>
      <c r="CZ34" s="615">
        <v>15.2</v>
      </c>
      <c r="DA34" s="643"/>
      <c r="DB34" s="643"/>
      <c r="DC34" s="645"/>
      <c r="DD34" s="619">
        <v>902799</v>
      </c>
      <c r="DE34" s="611"/>
      <c r="DF34" s="611"/>
      <c r="DG34" s="611"/>
      <c r="DH34" s="611"/>
      <c r="DI34" s="611"/>
      <c r="DJ34" s="611"/>
      <c r="DK34" s="612"/>
      <c r="DL34" s="619">
        <v>750798</v>
      </c>
      <c r="DM34" s="611"/>
      <c r="DN34" s="611"/>
      <c r="DO34" s="611"/>
      <c r="DP34" s="611"/>
      <c r="DQ34" s="611"/>
      <c r="DR34" s="611"/>
      <c r="DS34" s="611"/>
      <c r="DT34" s="611"/>
      <c r="DU34" s="611"/>
      <c r="DV34" s="612"/>
      <c r="DW34" s="615">
        <v>15</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375594</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441311</v>
      </c>
      <c r="CS35" s="631"/>
      <c r="CT35" s="631"/>
      <c r="CU35" s="631"/>
      <c r="CV35" s="631"/>
      <c r="CW35" s="631"/>
      <c r="CX35" s="631"/>
      <c r="CY35" s="632"/>
      <c r="CZ35" s="615">
        <v>5</v>
      </c>
      <c r="DA35" s="643"/>
      <c r="DB35" s="643"/>
      <c r="DC35" s="645"/>
      <c r="DD35" s="619">
        <v>256453</v>
      </c>
      <c r="DE35" s="631"/>
      <c r="DF35" s="631"/>
      <c r="DG35" s="631"/>
      <c r="DH35" s="631"/>
      <c r="DI35" s="631"/>
      <c r="DJ35" s="631"/>
      <c r="DK35" s="632"/>
      <c r="DL35" s="619">
        <v>80066</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221697</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1122845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535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1855503</v>
      </c>
      <c r="CS36" s="611"/>
      <c r="CT36" s="611"/>
      <c r="CU36" s="611"/>
      <c r="CV36" s="611"/>
      <c r="CW36" s="611"/>
      <c r="CX36" s="611"/>
      <c r="CY36" s="612"/>
      <c r="CZ36" s="615">
        <v>21.1</v>
      </c>
      <c r="DA36" s="643"/>
      <c r="DB36" s="643"/>
      <c r="DC36" s="645"/>
      <c r="DD36" s="619">
        <v>1473839</v>
      </c>
      <c r="DE36" s="611"/>
      <c r="DF36" s="611"/>
      <c r="DG36" s="611"/>
      <c r="DH36" s="611"/>
      <c r="DI36" s="611"/>
      <c r="DJ36" s="611"/>
      <c r="DK36" s="612"/>
      <c r="DL36" s="619">
        <v>891511</v>
      </c>
      <c r="DM36" s="611"/>
      <c r="DN36" s="611"/>
      <c r="DO36" s="611"/>
      <c r="DP36" s="611"/>
      <c r="DQ36" s="611"/>
      <c r="DR36" s="611"/>
      <c r="DS36" s="611"/>
      <c r="DT36" s="611"/>
      <c r="DU36" s="611"/>
      <c r="DV36" s="612"/>
      <c r="DW36" s="615">
        <v>17.8</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168576</v>
      </c>
      <c r="S37" s="611"/>
      <c r="T37" s="611"/>
      <c r="U37" s="611"/>
      <c r="V37" s="611"/>
      <c r="W37" s="611"/>
      <c r="X37" s="611"/>
      <c r="Y37" s="612"/>
      <c r="Z37" s="613">
        <v>1.9</v>
      </c>
      <c r="AA37" s="613"/>
      <c r="AB37" s="613"/>
      <c r="AC37" s="613"/>
      <c r="AD37" s="614">
        <v>1275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396970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-10879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169203</v>
      </c>
      <c r="CS37" s="631"/>
      <c r="CT37" s="631"/>
      <c r="CU37" s="631"/>
      <c r="CV37" s="631"/>
      <c r="CW37" s="631"/>
      <c r="CX37" s="631"/>
      <c r="CY37" s="632"/>
      <c r="CZ37" s="615">
        <v>1.9</v>
      </c>
      <c r="DA37" s="643"/>
      <c r="DB37" s="643"/>
      <c r="DC37" s="645"/>
      <c r="DD37" s="619">
        <v>169203</v>
      </c>
      <c r="DE37" s="631"/>
      <c r="DF37" s="631"/>
      <c r="DG37" s="631"/>
      <c r="DH37" s="631"/>
      <c r="DI37" s="631"/>
      <c r="DJ37" s="631"/>
      <c r="DK37" s="632"/>
      <c r="DL37" s="619">
        <v>169203</v>
      </c>
      <c r="DM37" s="631"/>
      <c r="DN37" s="631"/>
      <c r="DO37" s="631"/>
      <c r="DP37" s="631"/>
      <c r="DQ37" s="631"/>
      <c r="DR37" s="631"/>
      <c r="DS37" s="631"/>
      <c r="DT37" s="631"/>
      <c r="DU37" s="631"/>
      <c r="DV37" s="632"/>
      <c r="DW37" s="615">
        <v>3.4</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872684</v>
      </c>
      <c r="S38" s="611"/>
      <c r="T38" s="611"/>
      <c r="U38" s="611"/>
      <c r="V38" s="611"/>
      <c r="W38" s="611"/>
      <c r="X38" s="611"/>
      <c r="Y38" s="612"/>
      <c r="Z38" s="613">
        <v>9.8000000000000007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277958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817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350897</v>
      </c>
      <c r="CS38" s="611"/>
      <c r="CT38" s="611"/>
      <c r="CU38" s="611"/>
      <c r="CV38" s="611"/>
      <c r="CW38" s="611"/>
      <c r="CX38" s="611"/>
      <c r="CY38" s="612"/>
      <c r="CZ38" s="615">
        <v>4</v>
      </c>
      <c r="DA38" s="643"/>
      <c r="DB38" s="643"/>
      <c r="DC38" s="645"/>
      <c r="DD38" s="619">
        <v>276450</v>
      </c>
      <c r="DE38" s="611"/>
      <c r="DF38" s="611"/>
      <c r="DG38" s="611"/>
      <c r="DH38" s="611"/>
      <c r="DI38" s="611"/>
      <c r="DJ38" s="611"/>
      <c r="DK38" s="612"/>
      <c r="DL38" s="619">
        <v>263651</v>
      </c>
      <c r="DM38" s="611"/>
      <c r="DN38" s="611"/>
      <c r="DO38" s="611"/>
      <c r="DP38" s="611"/>
      <c r="DQ38" s="611"/>
      <c r="DR38" s="611"/>
      <c r="DS38" s="611"/>
      <c r="DT38" s="611"/>
      <c r="DU38" s="611"/>
      <c r="DV38" s="612"/>
      <c r="DW38" s="615">
        <v>5.3</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97020</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1123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586768</v>
      </c>
      <c r="CS39" s="631"/>
      <c r="CT39" s="631"/>
      <c r="CU39" s="631"/>
      <c r="CV39" s="631"/>
      <c r="CW39" s="631"/>
      <c r="CX39" s="631"/>
      <c r="CY39" s="632"/>
      <c r="CZ39" s="615">
        <v>6.7</v>
      </c>
      <c r="DA39" s="643"/>
      <c r="DB39" s="643"/>
      <c r="DC39" s="645"/>
      <c r="DD39" s="619">
        <v>140265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8784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99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6600</v>
      </c>
      <c r="CS40" s="611"/>
      <c r="CT40" s="611"/>
      <c r="CU40" s="611"/>
      <c r="CV40" s="611"/>
      <c r="CW40" s="611"/>
      <c r="CX40" s="611"/>
      <c r="CY40" s="612"/>
      <c r="CZ40" s="615">
        <v>0.1</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8887241</v>
      </c>
      <c r="S41" s="683"/>
      <c r="T41" s="683"/>
      <c r="U41" s="683"/>
      <c r="V41" s="683"/>
      <c r="W41" s="683"/>
      <c r="X41" s="683"/>
      <c r="Y41" s="687"/>
      <c r="Z41" s="688">
        <v>100</v>
      </c>
      <c r="AA41" s="688"/>
      <c r="AB41" s="688"/>
      <c r="AC41" s="688"/>
      <c r="AD41" s="689">
        <v>4986192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99818</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4</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251079</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481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1006925</v>
      </c>
      <c r="CS42" s="631"/>
      <c r="CT42" s="631"/>
      <c r="CU42" s="631"/>
      <c r="CV42" s="631"/>
      <c r="CW42" s="631"/>
      <c r="CX42" s="631"/>
      <c r="CY42" s="632"/>
      <c r="CZ42" s="615">
        <v>11.4</v>
      </c>
      <c r="DA42" s="643"/>
      <c r="DB42" s="643"/>
      <c r="DC42" s="645"/>
      <c r="DD42" s="619">
        <v>35776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t="s">
        <v>122</v>
      </c>
      <c r="CS43" s="631"/>
      <c r="CT43" s="631"/>
      <c r="CU43" s="631"/>
      <c r="CV43" s="631"/>
      <c r="CW43" s="631"/>
      <c r="CX43" s="631"/>
      <c r="CY43" s="632"/>
      <c r="CZ43" s="615" t="s">
        <v>122</v>
      </c>
      <c r="DA43" s="643"/>
      <c r="DB43" s="643"/>
      <c r="DC43" s="645"/>
      <c r="DD43" s="619" t="s">
        <v>122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884466</v>
      </c>
      <c r="CS44" s="611"/>
      <c r="CT44" s="611"/>
      <c r="CU44" s="611"/>
      <c r="CV44" s="611"/>
      <c r="CW44" s="611"/>
      <c r="CX44" s="611"/>
      <c r="CY44" s="612"/>
      <c r="CZ44" s="615">
        <v>10</v>
      </c>
      <c r="DA44" s="616"/>
      <c r="DB44" s="616"/>
      <c r="DC44" s="622"/>
      <c r="DD44" s="619">
        <v>30665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716097</v>
      </c>
      <c r="CS45" s="631"/>
      <c r="CT45" s="631"/>
      <c r="CU45" s="631"/>
      <c r="CV45" s="631"/>
      <c r="CW45" s="631"/>
      <c r="CX45" s="631"/>
      <c r="CY45" s="632"/>
      <c r="CZ45" s="615">
        <v>8.1</v>
      </c>
      <c r="DA45" s="643"/>
      <c r="DB45" s="643"/>
      <c r="DC45" s="645"/>
      <c r="DD45" s="619">
        <v>7445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143288</v>
      </c>
      <c r="CS46" s="611"/>
      <c r="CT46" s="611"/>
      <c r="CU46" s="611"/>
      <c r="CV46" s="611"/>
      <c r="CW46" s="611"/>
      <c r="CX46" s="611"/>
      <c r="CY46" s="612"/>
      <c r="CZ46" s="615">
        <v>1.6</v>
      </c>
      <c r="DA46" s="616"/>
      <c r="DB46" s="616"/>
      <c r="DC46" s="622"/>
      <c r="DD46" s="619">
        <v>22878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122459</v>
      </c>
      <c r="CS47" s="631"/>
      <c r="CT47" s="631"/>
      <c r="CU47" s="631"/>
      <c r="CV47" s="631"/>
      <c r="CW47" s="631"/>
      <c r="CX47" s="631"/>
      <c r="CY47" s="632"/>
      <c r="CZ47" s="615">
        <v>1.4</v>
      </c>
      <c r="DA47" s="643"/>
      <c r="DB47" s="643"/>
      <c r="DC47" s="645"/>
      <c r="DD47" s="619">
        <v>5111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8804469</v>
      </c>
      <c r="CS49" s="669"/>
      <c r="CT49" s="669"/>
      <c r="CU49" s="669"/>
      <c r="CV49" s="669"/>
      <c r="CW49" s="669"/>
      <c r="CX49" s="669"/>
      <c r="CY49" s="698"/>
      <c r="CZ49" s="690">
        <v>100</v>
      </c>
      <c r="DA49" s="699"/>
      <c r="DB49" s="699"/>
      <c r="DC49" s="700"/>
      <c r="DD49" s="701">
        <v>5817056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7fNKZLfjR1v68TgfvDGVgkTmYIoMejlsXD+ZXJON+y4ZLIekxbtFsPKOVvXrLOpAq7rdCQ03hk75BqCinR/gw==" saltValue="fQrO2APH7QMTD1GIXmUQ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8887</v>
      </c>
      <c r="R7" s="740"/>
      <c r="S7" s="740"/>
      <c r="T7" s="740"/>
      <c r="U7" s="740"/>
      <c r="V7" s="740">
        <v>8804</v>
      </c>
      <c r="W7" s="740"/>
      <c r="X7" s="740"/>
      <c r="Y7" s="740"/>
      <c r="Z7" s="740"/>
      <c r="AA7" s="740">
        <v>83</v>
      </c>
      <c r="AB7" s="740"/>
      <c r="AC7" s="740"/>
      <c r="AD7" s="740"/>
      <c r="AE7" s="741"/>
      <c r="AF7" s="742">
        <v>39</v>
      </c>
      <c r="AG7" s="743"/>
      <c r="AH7" s="743"/>
      <c r="AI7" s="743"/>
      <c r="AJ7" s="744"/>
      <c r="AK7" s="745">
        <v>376</v>
      </c>
      <c r="AL7" s="746"/>
      <c r="AM7" s="746"/>
      <c r="AN7" s="746"/>
      <c r="AO7" s="746"/>
      <c r="AP7" s="746">
        <v>9434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-8</v>
      </c>
      <c r="CI7" s="731"/>
      <c r="CJ7" s="731"/>
      <c r="CK7" s="731"/>
      <c r="CL7" s="732"/>
      <c r="CM7" s="730">
        <v>-38</v>
      </c>
      <c r="CN7" s="731"/>
      <c r="CO7" s="731"/>
      <c r="CP7" s="731"/>
      <c r="CQ7" s="732"/>
      <c r="CR7" s="730">
        <v>31</v>
      </c>
      <c r="CS7" s="731"/>
      <c r="CT7" s="731"/>
      <c r="CU7" s="731"/>
      <c r="CV7" s="732"/>
      <c r="CW7" s="730" t="s">
        <v>558</v>
      </c>
      <c r="CX7" s="731"/>
      <c r="CY7" s="731"/>
      <c r="CZ7" s="731"/>
      <c r="DA7" s="732"/>
      <c r="DB7" s="730" t="s">
        <v>558</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8887</v>
      </c>
      <c r="R23" s="780"/>
      <c r="S23" s="780"/>
      <c r="T23" s="780"/>
      <c r="U23" s="780"/>
      <c r="V23" s="780">
        <v>8804</v>
      </c>
      <c r="W23" s="780"/>
      <c r="X23" s="780"/>
      <c r="Y23" s="780"/>
      <c r="Z23" s="780"/>
      <c r="AA23" s="780">
        <v>83</v>
      </c>
      <c r="AB23" s="780"/>
      <c r="AC23" s="780"/>
      <c r="AD23" s="780"/>
      <c r="AE23" s="781"/>
      <c r="AF23" s="782">
        <v>39</v>
      </c>
      <c r="AG23" s="780"/>
      <c r="AH23" s="780"/>
      <c r="AI23" s="780"/>
      <c r="AJ23" s="783"/>
      <c r="AK23" s="784"/>
      <c r="AL23" s="785"/>
      <c r="AM23" s="785"/>
      <c r="AN23" s="785"/>
      <c r="AO23" s="785"/>
      <c r="AP23" s="780">
        <v>9434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858</v>
      </c>
      <c r="R28" s="810"/>
      <c r="S28" s="810"/>
      <c r="T28" s="810"/>
      <c r="U28" s="810"/>
      <c r="V28" s="810">
        <v>858</v>
      </c>
      <c r="W28" s="810"/>
      <c r="X28" s="810"/>
      <c r="Y28" s="810"/>
      <c r="Z28" s="810"/>
      <c r="AA28" s="810">
        <v>1</v>
      </c>
      <c r="AB28" s="810"/>
      <c r="AC28" s="810"/>
      <c r="AD28" s="810"/>
      <c r="AE28" s="811"/>
      <c r="AF28" s="812">
        <v>1</v>
      </c>
      <c r="AG28" s="810"/>
      <c r="AH28" s="810"/>
      <c r="AI28" s="810"/>
      <c r="AJ28" s="813"/>
      <c r="AK28" s="814">
        <v>100</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1331</v>
      </c>
      <c r="R29" s="771"/>
      <c r="S29" s="771"/>
      <c r="T29" s="771"/>
      <c r="U29" s="771"/>
      <c r="V29" s="771">
        <v>1256</v>
      </c>
      <c r="W29" s="771"/>
      <c r="X29" s="771"/>
      <c r="Y29" s="771"/>
      <c r="Z29" s="771"/>
      <c r="AA29" s="771">
        <v>75</v>
      </c>
      <c r="AB29" s="771"/>
      <c r="AC29" s="771"/>
      <c r="AD29" s="771"/>
      <c r="AE29" s="772"/>
      <c r="AF29" s="773">
        <v>75</v>
      </c>
      <c r="AG29" s="774"/>
      <c r="AH29" s="774"/>
      <c r="AI29" s="774"/>
      <c r="AJ29" s="775"/>
      <c r="AK29" s="821">
        <v>171</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182</v>
      </c>
      <c r="R30" s="771"/>
      <c r="S30" s="771"/>
      <c r="T30" s="771"/>
      <c r="U30" s="771"/>
      <c r="V30" s="771">
        <v>174</v>
      </c>
      <c r="W30" s="771"/>
      <c r="X30" s="771"/>
      <c r="Y30" s="771"/>
      <c r="Z30" s="771"/>
      <c r="AA30" s="771">
        <v>8</v>
      </c>
      <c r="AB30" s="771"/>
      <c r="AC30" s="771"/>
      <c r="AD30" s="771"/>
      <c r="AE30" s="772"/>
      <c r="AF30" s="773">
        <v>8</v>
      </c>
      <c r="AG30" s="774"/>
      <c r="AH30" s="774"/>
      <c r="AI30" s="774"/>
      <c r="AJ30" s="775"/>
      <c r="AK30" s="821">
        <v>67</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17</v>
      </c>
      <c r="R31" s="771"/>
      <c r="S31" s="771"/>
      <c r="T31" s="771"/>
      <c r="U31" s="771"/>
      <c r="V31" s="771">
        <v>17</v>
      </c>
      <c r="W31" s="771"/>
      <c r="X31" s="771"/>
      <c r="Y31" s="771"/>
      <c r="Z31" s="771"/>
      <c r="AA31" s="771" t="s">
        <v>550</v>
      </c>
      <c r="AB31" s="771"/>
      <c r="AC31" s="771"/>
      <c r="AD31" s="771"/>
      <c r="AE31" s="772"/>
      <c r="AF31" s="773" t="s">
        <v>122</v>
      </c>
      <c r="AG31" s="774"/>
      <c r="AH31" s="774"/>
      <c r="AI31" s="774"/>
      <c r="AJ31" s="775"/>
      <c r="AK31" s="821">
        <v>13</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2023</v>
      </c>
      <c r="R32" s="771"/>
      <c r="S32" s="771"/>
      <c r="T32" s="771"/>
      <c r="U32" s="771"/>
      <c r="V32" s="771">
        <v>2022</v>
      </c>
      <c r="W32" s="771"/>
      <c r="X32" s="771"/>
      <c r="Y32" s="771"/>
      <c r="Z32" s="771"/>
      <c r="AA32" s="771">
        <v>1</v>
      </c>
      <c r="AB32" s="771"/>
      <c r="AC32" s="771"/>
      <c r="AD32" s="771"/>
      <c r="AE32" s="772"/>
      <c r="AF32" s="773">
        <v>1186</v>
      </c>
      <c r="AG32" s="774"/>
      <c r="AH32" s="774"/>
      <c r="AI32" s="774"/>
      <c r="AJ32" s="775"/>
      <c r="AK32" s="821">
        <v>397</v>
      </c>
      <c r="AL32" s="817"/>
      <c r="AM32" s="817"/>
      <c r="AN32" s="817"/>
      <c r="AO32" s="817"/>
      <c r="AP32" s="817">
        <v>514</v>
      </c>
      <c r="AQ32" s="817"/>
      <c r="AR32" s="817"/>
      <c r="AS32" s="817"/>
      <c r="AT32" s="817"/>
      <c r="AU32" s="817">
        <v>308</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178</v>
      </c>
      <c r="R33" s="771"/>
      <c r="S33" s="771"/>
      <c r="T33" s="771"/>
      <c r="U33" s="771"/>
      <c r="V33" s="771">
        <v>176</v>
      </c>
      <c r="W33" s="771"/>
      <c r="X33" s="771"/>
      <c r="Y33" s="771"/>
      <c r="Z33" s="771"/>
      <c r="AA33" s="771">
        <v>1</v>
      </c>
      <c r="AB33" s="771"/>
      <c r="AC33" s="771"/>
      <c r="AD33" s="771"/>
      <c r="AE33" s="772"/>
      <c r="AF33" s="773">
        <v>45</v>
      </c>
      <c r="AG33" s="774"/>
      <c r="AH33" s="774"/>
      <c r="AI33" s="774"/>
      <c r="AJ33" s="775"/>
      <c r="AK33" s="821">
        <v>97</v>
      </c>
      <c r="AL33" s="817"/>
      <c r="AM33" s="817"/>
      <c r="AN33" s="817"/>
      <c r="AO33" s="817"/>
      <c r="AP33" s="817">
        <v>523</v>
      </c>
      <c r="AQ33" s="817"/>
      <c r="AR33" s="817"/>
      <c r="AS33" s="817"/>
      <c r="AT33" s="817"/>
      <c r="AU33" s="817">
        <v>395</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471</v>
      </c>
      <c r="R34" s="771"/>
      <c r="S34" s="771"/>
      <c r="T34" s="771"/>
      <c r="U34" s="771"/>
      <c r="V34" s="771">
        <v>461</v>
      </c>
      <c r="W34" s="771"/>
      <c r="X34" s="771"/>
      <c r="Y34" s="771"/>
      <c r="Z34" s="771"/>
      <c r="AA34" s="771">
        <v>20</v>
      </c>
      <c r="AB34" s="771"/>
      <c r="AC34" s="771"/>
      <c r="AD34" s="771"/>
      <c r="AE34" s="772"/>
      <c r="AF34" s="773">
        <v>53</v>
      </c>
      <c r="AG34" s="774"/>
      <c r="AH34" s="774"/>
      <c r="AI34" s="774"/>
      <c r="AJ34" s="775"/>
      <c r="AK34" s="821">
        <v>278</v>
      </c>
      <c r="AL34" s="817"/>
      <c r="AM34" s="817"/>
      <c r="AN34" s="817"/>
      <c r="AO34" s="817"/>
      <c r="AP34" s="817">
        <v>1026</v>
      </c>
      <c r="AQ34" s="817"/>
      <c r="AR34" s="817"/>
      <c r="AS34" s="817"/>
      <c r="AT34" s="817"/>
      <c r="AU34" s="817">
        <v>1024</v>
      </c>
      <c r="AV34" s="817"/>
      <c r="AW34" s="817"/>
      <c r="AX34" s="817"/>
      <c r="AY34" s="817"/>
      <c r="AZ34" s="818"/>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1367</v>
      </c>
      <c r="AG63" s="831"/>
      <c r="AH63" s="831"/>
      <c r="AI63" s="831"/>
      <c r="AJ63" s="832"/>
      <c r="AK63" s="833"/>
      <c r="AL63" s="828"/>
      <c r="AM63" s="828"/>
      <c r="AN63" s="828"/>
      <c r="AO63" s="828"/>
      <c r="AP63" s="831">
        <v>2063</v>
      </c>
      <c r="AQ63" s="831"/>
      <c r="AR63" s="831"/>
      <c r="AS63" s="831"/>
      <c r="AT63" s="831"/>
      <c r="AU63" s="831">
        <v>1727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548</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t="s">
        <v>550</v>
      </c>
      <c r="AB68" s="853"/>
      <c r="AC68" s="853"/>
      <c r="AD68" s="853"/>
      <c r="AE68" s="853"/>
      <c r="AF68" s="853" t="s">
        <v>550</v>
      </c>
      <c r="AG68" s="853"/>
      <c r="AH68" s="853"/>
      <c r="AI68" s="853"/>
      <c r="AJ68" s="853"/>
      <c r="AK68" s="853">
        <v>130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549</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5013</v>
      </c>
      <c r="R70" s="817"/>
      <c r="S70" s="817"/>
      <c r="T70" s="817"/>
      <c r="U70" s="817"/>
      <c r="V70" s="817">
        <v>4979</v>
      </c>
      <c r="W70" s="817"/>
      <c r="X70" s="817"/>
      <c r="Y70" s="817"/>
      <c r="Z70" s="817"/>
      <c r="AA70" s="817">
        <v>34</v>
      </c>
      <c r="AB70" s="817"/>
      <c r="AC70" s="817"/>
      <c r="AD70" s="817"/>
      <c r="AE70" s="817"/>
      <c r="AF70" s="817">
        <v>34</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3829</v>
      </c>
      <c r="AG88" s="831"/>
      <c r="AH88" s="831"/>
      <c r="AI88" s="831"/>
      <c r="AJ88" s="831"/>
      <c r="AK88" s="828"/>
      <c r="AL88" s="828"/>
      <c r="AM88" s="828"/>
      <c r="AN88" s="828"/>
      <c r="AO88" s="828"/>
      <c r="AP88" s="831" t="s">
        <v>558</v>
      </c>
      <c r="AQ88" s="831"/>
      <c r="AR88" s="831"/>
      <c r="AS88" s="831"/>
      <c r="AT88" s="831"/>
      <c r="AU88" s="831" t="s">
        <v>558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31</v>
      </c>
      <c r="CS102" s="839"/>
      <c r="CT102" s="839"/>
      <c r="CU102" s="839"/>
      <c r="CV102" s="878"/>
      <c r="CW102" s="877" t="s">
        <v>558</v>
      </c>
      <c r="CX102" s="839"/>
      <c r="CY102" s="839"/>
      <c r="CZ102" s="839"/>
      <c r="DA102" s="878"/>
      <c r="DB102" s="877" t="s">
        <v>558</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1271863</v>
      </c>
      <c r="AB110" s="887"/>
      <c r="AC110" s="887"/>
      <c r="AD110" s="887"/>
      <c r="AE110" s="888"/>
      <c r="AF110" s="889">
        <v>1271764</v>
      </c>
      <c r="AG110" s="887"/>
      <c r="AH110" s="887"/>
      <c r="AI110" s="887"/>
      <c r="AJ110" s="888"/>
      <c r="AK110" s="889">
        <v>1313675</v>
      </c>
      <c r="AL110" s="887"/>
      <c r="AM110" s="887"/>
      <c r="AN110" s="887"/>
      <c r="AO110" s="888"/>
      <c r="AP110" s="890">
        <v>33.299999999999997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10314895</v>
      </c>
      <c r="BR110" s="918"/>
      <c r="BS110" s="918"/>
      <c r="BT110" s="918"/>
      <c r="BU110" s="918"/>
      <c r="BV110" s="918">
        <v>9835371</v>
      </c>
      <c r="BW110" s="918"/>
      <c r="BX110" s="918"/>
      <c r="BY110" s="918"/>
      <c r="BZ110" s="918"/>
      <c r="CA110" s="918">
        <v>9433969</v>
      </c>
      <c r="CB110" s="918"/>
      <c r="CC110" s="918"/>
      <c r="CD110" s="918"/>
      <c r="CE110" s="918"/>
      <c r="CF110" s="931">
        <v>239.3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v>123458</v>
      </c>
      <c r="DR110" s="918"/>
      <c r="DS110" s="918"/>
      <c r="DT110" s="918"/>
      <c r="DU110" s="918"/>
      <c r="DV110" s="919">
        <v>3.1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40612</v>
      </c>
      <c r="BR111" s="913"/>
      <c r="BS111" s="913"/>
      <c r="BT111" s="913"/>
      <c r="BU111" s="913"/>
      <c r="BV111" s="913">
        <v>35208</v>
      </c>
      <c r="BW111" s="913"/>
      <c r="BX111" s="913"/>
      <c r="BY111" s="913"/>
      <c r="BZ111" s="913"/>
      <c r="CA111" s="913">
        <v>153788</v>
      </c>
      <c r="CB111" s="913"/>
      <c r="CC111" s="913"/>
      <c r="CD111" s="913"/>
      <c r="CE111" s="913"/>
      <c r="CF111" s="907">
        <v>3.9</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2034666</v>
      </c>
      <c r="BR112" s="913"/>
      <c r="BS112" s="913"/>
      <c r="BT112" s="913"/>
      <c r="BU112" s="913"/>
      <c r="BV112" s="913">
        <v>1891874</v>
      </c>
      <c r="BW112" s="913"/>
      <c r="BX112" s="913"/>
      <c r="BY112" s="913"/>
      <c r="BZ112" s="913"/>
      <c r="CA112" s="913">
        <v>1726950</v>
      </c>
      <c r="CB112" s="913"/>
      <c r="CC112" s="913"/>
      <c r="CD112" s="913"/>
      <c r="CE112" s="913"/>
      <c r="CF112" s="907">
        <v>43.8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266747</v>
      </c>
      <c r="AB113" s="925"/>
      <c r="AC113" s="925"/>
      <c r="AD113" s="925"/>
      <c r="AE113" s="926"/>
      <c r="AF113" s="927">
        <v>249446</v>
      </c>
      <c r="AG113" s="925"/>
      <c r="AH113" s="925"/>
      <c r="AI113" s="925"/>
      <c r="AJ113" s="926"/>
      <c r="AK113" s="927">
        <v>270019</v>
      </c>
      <c r="AL113" s="925"/>
      <c r="AM113" s="925"/>
      <c r="AN113" s="925"/>
      <c r="AO113" s="926"/>
      <c r="AP113" s="928">
        <v>6.8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40612</v>
      </c>
      <c r="DH113" s="946"/>
      <c r="DI113" s="946"/>
      <c r="DJ113" s="946"/>
      <c r="DK113" s="947"/>
      <c r="DL113" s="948">
        <v>35208</v>
      </c>
      <c r="DM113" s="946"/>
      <c r="DN113" s="946"/>
      <c r="DO113" s="946"/>
      <c r="DP113" s="947"/>
      <c r="DQ113" s="948">
        <v>30330</v>
      </c>
      <c r="DR113" s="946"/>
      <c r="DS113" s="946"/>
      <c r="DT113" s="946"/>
      <c r="DU113" s="947"/>
      <c r="DV113" s="949">
        <v>0.8</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766394</v>
      </c>
      <c r="BR114" s="913"/>
      <c r="BS114" s="913"/>
      <c r="BT114" s="913"/>
      <c r="BU114" s="913"/>
      <c r="BV114" s="913">
        <v>792434</v>
      </c>
      <c r="BW114" s="913"/>
      <c r="BX114" s="913"/>
      <c r="BY114" s="913"/>
      <c r="BZ114" s="913"/>
      <c r="CA114" s="913">
        <v>751326</v>
      </c>
      <c r="CB114" s="913"/>
      <c r="CC114" s="913"/>
      <c r="CD114" s="913"/>
      <c r="CE114" s="913"/>
      <c r="CF114" s="907">
        <v>19.100000000000001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1538610</v>
      </c>
      <c r="AB117" s="966"/>
      <c r="AC117" s="966"/>
      <c r="AD117" s="966"/>
      <c r="AE117" s="967"/>
      <c r="AF117" s="968">
        <v>1521210</v>
      </c>
      <c r="AG117" s="966"/>
      <c r="AH117" s="966"/>
      <c r="AI117" s="966"/>
      <c r="AJ117" s="967"/>
      <c r="AK117" s="968">
        <v>1583694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13156567</v>
      </c>
      <c r="BR119" s="987"/>
      <c r="BS119" s="987"/>
      <c r="BT119" s="987"/>
      <c r="BU119" s="987"/>
      <c r="BV119" s="987">
        <v>12554887</v>
      </c>
      <c r="BW119" s="987"/>
      <c r="BX119" s="987"/>
      <c r="BY119" s="987"/>
      <c r="BZ119" s="987"/>
      <c r="CA119" s="987">
        <v>12066033</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4322292</v>
      </c>
      <c r="BR120" s="918"/>
      <c r="BS120" s="918"/>
      <c r="BT120" s="918"/>
      <c r="BU120" s="918"/>
      <c r="BV120" s="918">
        <v>4506128</v>
      </c>
      <c r="BW120" s="918"/>
      <c r="BX120" s="918"/>
      <c r="BY120" s="918"/>
      <c r="BZ120" s="918"/>
      <c r="CA120" s="918">
        <v>4557084</v>
      </c>
      <c r="CB120" s="918"/>
      <c r="CC120" s="918"/>
      <c r="CD120" s="918"/>
      <c r="CE120" s="918"/>
      <c r="CF120" s="931">
        <v>115.6</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1024142</v>
      </c>
      <c r="DR120" s="918"/>
      <c r="DS120" s="918"/>
      <c r="DT120" s="918"/>
      <c r="DU120" s="918"/>
      <c r="DV120" s="919">
        <v>26</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1454</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394700</v>
      </c>
      <c r="DR121" s="913"/>
      <c r="DS121" s="913"/>
      <c r="DT121" s="913"/>
      <c r="DU121" s="913"/>
      <c r="DV121" s="914">
        <v>10</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8466332</v>
      </c>
      <c r="BR122" s="987"/>
      <c r="BS122" s="987"/>
      <c r="BT122" s="987"/>
      <c r="BU122" s="987"/>
      <c r="BV122" s="987">
        <v>8005195</v>
      </c>
      <c r="BW122" s="987"/>
      <c r="BX122" s="987"/>
      <c r="BY122" s="987"/>
      <c r="BZ122" s="987"/>
      <c r="CA122" s="987">
        <v>7714591</v>
      </c>
      <c r="CB122" s="987"/>
      <c r="CC122" s="987"/>
      <c r="CD122" s="987"/>
      <c r="CE122" s="987"/>
      <c r="CF122" s="1004">
        <v>195.7</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400649</v>
      </c>
      <c r="DH122" s="913"/>
      <c r="DI122" s="913"/>
      <c r="DJ122" s="913"/>
      <c r="DK122" s="913"/>
      <c r="DL122" s="913">
        <v>393254</v>
      </c>
      <c r="DM122" s="913"/>
      <c r="DN122" s="913"/>
      <c r="DO122" s="913"/>
      <c r="DP122" s="913"/>
      <c r="DQ122" s="913">
        <v>243297</v>
      </c>
      <c r="DR122" s="913"/>
      <c r="DS122" s="913"/>
      <c r="DT122" s="913"/>
      <c r="DU122" s="913"/>
      <c r="DV122" s="914">
        <v>6.2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12790078</v>
      </c>
      <c r="BR123" s="1051"/>
      <c r="BS123" s="1051"/>
      <c r="BT123" s="1051"/>
      <c r="BU123" s="1051"/>
      <c r="BV123" s="1051">
        <v>12511323</v>
      </c>
      <c r="BW123" s="1051"/>
      <c r="BX123" s="1051"/>
      <c r="BY123" s="1051"/>
      <c r="BZ123" s="1051"/>
      <c r="CA123" s="1051">
        <v>12271675</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9.5</v>
      </c>
      <c r="BR124" s="1014"/>
      <c r="BS124" s="1014"/>
      <c r="BT124" s="1014"/>
      <c r="BU124" s="1014"/>
      <c r="BV124" s="1014">
        <v>1.1000000000000001</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1634017</v>
      </c>
      <c r="DH124" s="973"/>
      <c r="DI124" s="973"/>
      <c r="DJ124" s="973"/>
      <c r="DK124" s="974"/>
      <c r="DL124" s="972">
        <v>1498620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3008</v>
      </c>
      <c r="AB128" s="1033"/>
      <c r="AC128" s="1033"/>
      <c r="AD128" s="1033"/>
      <c r="AE128" s="1034"/>
      <c r="AF128" s="1035">
        <v>1565</v>
      </c>
      <c r="AG128" s="1033"/>
      <c r="AH128" s="1033"/>
      <c r="AI128" s="1033"/>
      <c r="AJ128" s="1034"/>
      <c r="AK128" s="1035">
        <v>111</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4888033</v>
      </c>
      <c r="AB129" s="946"/>
      <c r="AC129" s="946"/>
      <c r="AD129" s="946"/>
      <c r="AE129" s="947"/>
      <c r="AF129" s="948">
        <v>4867333</v>
      </c>
      <c r="AG129" s="946"/>
      <c r="AH129" s="946"/>
      <c r="AI129" s="946"/>
      <c r="AJ129" s="947"/>
      <c r="AK129" s="948">
        <v>4975583</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1035018</v>
      </c>
      <c r="AB130" s="946"/>
      <c r="AC130" s="946"/>
      <c r="AD130" s="946"/>
      <c r="AE130" s="947"/>
      <c r="AF130" s="948">
        <v>1024254</v>
      </c>
      <c r="AG130" s="946"/>
      <c r="AH130" s="946"/>
      <c r="AI130" s="946"/>
      <c r="AJ130" s="947"/>
      <c r="AK130" s="948">
        <v>1033296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3853015</v>
      </c>
      <c r="AB131" s="973"/>
      <c r="AC131" s="973"/>
      <c r="AD131" s="973"/>
      <c r="AE131" s="974"/>
      <c r="AF131" s="972">
        <v>3843079</v>
      </c>
      <c r="AG131" s="973"/>
      <c r="AH131" s="973"/>
      <c r="AI131" s="973"/>
      <c r="AJ131" s="974"/>
      <c r="AK131" s="972">
        <v>3942287</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12.992007559999999</v>
      </c>
      <c r="AB132" s="1084"/>
      <c r="AC132" s="1084"/>
      <c r="AD132" s="1084"/>
      <c r="AE132" s="1085"/>
      <c r="AF132" s="1086">
        <v>12.890471420000001</v>
      </c>
      <c r="AG132" s="1084"/>
      <c r="AH132" s="1084"/>
      <c r="AI132" s="1084"/>
      <c r="AJ132" s="1085"/>
      <c r="AK132" s="1086">
        <v>13.958572780000001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12.1</v>
      </c>
      <c r="AB133" s="1067"/>
      <c r="AC133" s="1067"/>
      <c r="AD133" s="1067"/>
      <c r="AE133" s="1068"/>
      <c r="AF133" s="1066">
        <v>12.6</v>
      </c>
      <c r="AG133" s="1067"/>
      <c r="AH133" s="1067"/>
      <c r="AI133" s="1067"/>
      <c r="AJ133" s="1068"/>
      <c r="AK133" s="1066">
        <v>13.2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uE6obNtV5NXYsjr5bNvo5nnCfTbLqXdX4c6EIBeVrzhPjJE9Y8ru9zYpDn5+9yu410wtVHN+pfDEro1PMTQkQ==" saltValue="NqhEglxFex51SekTqIy1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k+9vKl3YgvVaLX//VWjRFvbd6ZoBa20aDxmEGnvWb8Jpjkj0MzEmteFQGEzUIsBeOFg81DT5y2Mc35tKnxOiQ==" saltValue="7TBea6rryVku5p9uGk4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oUb50tgGmZ2mvAkk+krq8/2SJo6DLnh7ZlZGSB5X3JMvtr2irSAw5nCICvAy0QnftuIdDYzAS+byoB1WnIY1Q==" saltValue="c+MUU7ofxY6Txkz1fkAe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1413384</v>
      </c>
      <c r="AP9" s="262">
        <v>263347</v>
      </c>
      <c r="AQ9" s="263">
        <v>156369</v>
      </c>
      <c r="AR9" s="264">
        <v>68.400000000000006</v>
      </c>
    </row>
    <row r="10" spans="1:46" ht="13.5" customHeight="1" x14ac:dyDescent="0.15">
      <c r="A10" s="247"/>
      <c r="AK10" s="1103" t="s">
        <v>486</v>
      </c>
      <c r="AL10" s="1104"/>
      <c r="AM10" s="1104"/>
      <c r="AN10" s="1105"/>
      <c r="AO10" s="265">
        <v>4005</v>
      </c>
      <c r="AP10" s="265">
        <v>746</v>
      </c>
      <c r="AQ10" s="266">
        <v>21449</v>
      </c>
      <c r="AR10" s="267">
        <v>-96.5</v>
      </c>
    </row>
    <row r="11" spans="1:46" ht="13.5" customHeight="1" x14ac:dyDescent="0.15">
      <c r="A11" s="247"/>
      <c r="AK11" s="1103" t="s">
        <v>487</v>
      </c>
      <c r="AL11" s="1104"/>
      <c r="AM11" s="1104"/>
      <c r="AN11" s="1105"/>
      <c r="AO11" s="265" t="s">
        <v>488</v>
      </c>
      <c r="AP11" s="265" t="s">
        <v>488</v>
      </c>
      <c r="AQ11" s="266">
        <v>1663</v>
      </c>
      <c r="AR11" s="267" t="s">
        <v>488</v>
      </c>
    </row>
    <row r="12" spans="1:46" ht="13.5" customHeight="1" x14ac:dyDescent="0.15">
      <c r="A12" s="247"/>
      <c r="AK12" s="1103" t="s">
        <v>489</v>
      </c>
      <c r="AL12" s="1104"/>
      <c r="AM12" s="1104"/>
      <c r="AN12" s="1105"/>
      <c r="AO12" s="265" t="s">
        <v>488</v>
      </c>
      <c r="AP12" s="265" t="s">
        <v>488</v>
      </c>
      <c r="AQ12" s="266">
        <v>34</v>
      </c>
      <c r="AR12" s="267" t="s">
        <v>488</v>
      </c>
    </row>
    <row r="13" spans="1:46" ht="13.5" customHeight="1" x14ac:dyDescent="0.15">
      <c r="A13" s="247"/>
      <c r="AK13" s="1103" t="s">
        <v>490</v>
      </c>
      <c r="AL13" s="1104"/>
      <c r="AM13" s="1104"/>
      <c r="AN13" s="1105"/>
      <c r="AO13" s="265">
        <v>74061</v>
      </c>
      <c r="AP13" s="265">
        <v>13799</v>
      </c>
      <c r="AQ13" s="266">
        <v>5566</v>
      </c>
      <c r="AR13" s="267">
        <v>147.9</v>
      </c>
    </row>
    <row r="14" spans="1:46" ht="13.5" customHeight="1" x14ac:dyDescent="0.15">
      <c r="A14" s="247"/>
      <c r="AK14" s="1103" t="s">
        <v>491</v>
      </c>
      <c r="AL14" s="1104"/>
      <c r="AM14" s="1104"/>
      <c r="AN14" s="1105"/>
      <c r="AO14" s="265" t="s">
        <v>488</v>
      </c>
      <c r="AP14" s="265" t="s">
        <v>488</v>
      </c>
      <c r="AQ14" s="266">
        <v>3589</v>
      </c>
      <c r="AR14" s="267" t="s">
        <v>488</v>
      </c>
    </row>
    <row r="15" spans="1:46" ht="13.5" customHeight="1" x14ac:dyDescent="0.15">
      <c r="A15" s="247"/>
      <c r="AK15" s="1106" t="s">
        <v>492</v>
      </c>
      <c r="AL15" s="1107"/>
      <c r="AM15" s="1107"/>
      <c r="AN15" s="1108"/>
      <c r="AO15" s="265">
        <v>-120620</v>
      </c>
      <c r="AP15" s="265">
        <v>-22474</v>
      </c>
      <c r="AQ15" s="266">
        <v>-10547</v>
      </c>
      <c r="AR15" s="267">
        <v>113.1</v>
      </c>
    </row>
    <row r="16" spans="1:46" x14ac:dyDescent="0.15">
      <c r="A16" s="247"/>
      <c r="AK16" s="1106" t="s">
        <v>178</v>
      </c>
      <c r="AL16" s="1107"/>
      <c r="AM16" s="1107"/>
      <c r="AN16" s="1108"/>
      <c r="AO16" s="265">
        <v>1370830</v>
      </c>
      <c r="AP16" s="265">
        <v>255418</v>
      </c>
      <c r="AQ16" s="266">
        <v>178125</v>
      </c>
      <c r="AR16" s="267">
        <v>43.4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21.8</v>
      </c>
      <c r="AP21" s="278">
        <v>14.51</v>
      </c>
      <c r="AQ21" s="279">
        <v>7.29</v>
      </c>
      <c r="AS21" s="280"/>
      <c r="AT21" s="276"/>
    </row>
    <row r="22" spans="1:46" s="248" customFormat="1" x14ac:dyDescent="0.15">
      <c r="A22" s="276"/>
      <c r="AK22" s="1109" t="s">
        <v>498</v>
      </c>
      <c r="AL22" s="1110"/>
      <c r="AM22" s="1110"/>
      <c r="AN22" s="1111"/>
      <c r="AO22" s="281">
        <v>95.9</v>
      </c>
      <c r="AP22" s="282">
        <v>95.5</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1313675</v>
      </c>
      <c r="AP32" s="291">
        <v>244769</v>
      </c>
      <c r="AQ32" s="292">
        <v>89268</v>
      </c>
      <c r="AR32" s="293">
        <v>174.2</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t="s">
        <v>488</v>
      </c>
      <c r="AR34" s="293" t="s">
        <v>488</v>
      </c>
    </row>
    <row r="35" spans="1:46" ht="27" customHeight="1" x14ac:dyDescent="0.15">
      <c r="A35" s="247"/>
      <c r="AK35" s="1117" t="s">
        <v>505</v>
      </c>
      <c r="AL35" s="1118"/>
      <c r="AM35" s="1118"/>
      <c r="AN35" s="1119"/>
      <c r="AO35" s="291">
        <v>270019</v>
      </c>
      <c r="AP35" s="291">
        <v>50311</v>
      </c>
      <c r="AQ35" s="292">
        <v>17003</v>
      </c>
      <c r="AR35" s="293">
        <v>195.9</v>
      </c>
    </row>
    <row r="36" spans="1:46" ht="27" customHeight="1" x14ac:dyDescent="0.15">
      <c r="A36" s="247"/>
      <c r="AK36" s="1117" t="s">
        <v>506</v>
      </c>
      <c r="AL36" s="1118"/>
      <c r="AM36" s="1118"/>
      <c r="AN36" s="1119"/>
      <c r="AO36" s="291" t="s">
        <v>488</v>
      </c>
      <c r="AP36" s="291" t="s">
        <v>488</v>
      </c>
      <c r="AQ36" s="292">
        <v>5039</v>
      </c>
      <c r="AR36" s="293" t="s">
        <v>488</v>
      </c>
    </row>
    <row r="37" spans="1:46" ht="13.5" customHeight="1" x14ac:dyDescent="0.15">
      <c r="A37" s="247"/>
      <c r="AK37" s="1117" t="s">
        <v>507</v>
      </c>
      <c r="AL37" s="1118"/>
      <c r="AM37" s="1118"/>
      <c r="AN37" s="1119"/>
      <c r="AO37" s="291" t="s">
        <v>488</v>
      </c>
      <c r="AP37" s="291" t="s">
        <v>488</v>
      </c>
      <c r="AQ37" s="292">
        <v>909</v>
      </c>
      <c r="AR37" s="293" t="s">
        <v>488</v>
      </c>
    </row>
    <row r="38" spans="1:46" ht="27" customHeight="1" x14ac:dyDescent="0.15">
      <c r="A38" s="247"/>
      <c r="AK38" s="1120" t="s">
        <v>508</v>
      </c>
      <c r="AL38" s="1121"/>
      <c r="AM38" s="1121"/>
      <c r="AN38" s="1122"/>
      <c r="AO38" s="294" t="s">
        <v>488</v>
      </c>
      <c r="AP38" s="294" t="s">
        <v>488</v>
      </c>
      <c r="AQ38" s="295">
        <v>25</v>
      </c>
      <c r="AR38" s="283" t="s">
        <v>488</v>
      </c>
      <c r="AS38" s="290"/>
    </row>
    <row r="39" spans="1:46" x14ac:dyDescent="0.15">
      <c r="A39" s="247"/>
      <c r="AK39" s="1120" t="s">
        <v>509</v>
      </c>
      <c r="AL39" s="1121"/>
      <c r="AM39" s="1121"/>
      <c r="AN39" s="1122"/>
      <c r="AO39" s="291">
        <v>-111</v>
      </c>
      <c r="AP39" s="291">
        <v>-21</v>
      </c>
      <c r="AQ39" s="292">
        <v>-4913</v>
      </c>
      <c r="AR39" s="293">
        <v>-99.6</v>
      </c>
      <c r="AS39" s="290"/>
    </row>
    <row r="40" spans="1:46" ht="27" customHeight="1" x14ac:dyDescent="0.15">
      <c r="A40" s="247"/>
      <c r="AK40" s="1117" t="s">
        <v>510</v>
      </c>
      <c r="AL40" s="1118"/>
      <c r="AM40" s="1118"/>
      <c r="AN40" s="1119"/>
      <c r="AO40" s="291">
        <v>-1033296</v>
      </c>
      <c r="AP40" s="291">
        <v>-192528</v>
      </c>
      <c r="AQ40" s="292">
        <v>-72657</v>
      </c>
      <c r="AR40" s="293">
        <v>165</v>
      </c>
      <c r="AS40" s="290"/>
    </row>
    <row r="41" spans="1:46" x14ac:dyDescent="0.15">
      <c r="A41" s="247"/>
      <c r="AK41" s="1123" t="s">
        <v>288</v>
      </c>
      <c r="AL41" s="1124"/>
      <c r="AM41" s="1124"/>
      <c r="AN41" s="1125"/>
      <c r="AO41" s="291">
        <v>550287</v>
      </c>
      <c r="AP41" s="291">
        <v>102532</v>
      </c>
      <c r="AQ41" s="292">
        <v>34674</v>
      </c>
      <c r="AR41" s="293">
        <v>195.7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1178539</v>
      </c>
      <c r="AN51" s="313">
        <v>195316</v>
      </c>
      <c r="AO51" s="314">
        <v>74.7</v>
      </c>
      <c r="AP51" s="315">
        <v>125391</v>
      </c>
      <c r="AQ51" s="316">
        <v>-13.6</v>
      </c>
      <c r="AR51" s="317">
        <v>88.3</v>
      </c>
    </row>
    <row r="52" spans="1:44" x14ac:dyDescent="0.15">
      <c r="A52" s="247"/>
      <c r="AK52" s="318"/>
      <c r="AL52" s="319" t="s">
        <v>520</v>
      </c>
      <c r="AM52" s="320">
        <v>694388</v>
      </c>
      <c r="AN52" s="321">
        <v>115079</v>
      </c>
      <c r="AO52" s="322">
        <v>71.7</v>
      </c>
      <c r="AP52" s="323">
        <v>68516</v>
      </c>
      <c r="AQ52" s="324">
        <v>-18.2</v>
      </c>
      <c r="AR52" s="325">
        <v>89.9</v>
      </c>
    </row>
    <row r="53" spans="1:44" x14ac:dyDescent="0.15">
      <c r="A53" s="247"/>
      <c r="AK53" s="303" t="s">
        <v>521</v>
      </c>
      <c r="AL53" s="304"/>
      <c r="AM53" s="312">
        <v>1054738</v>
      </c>
      <c r="AN53" s="313">
        <v>180606</v>
      </c>
      <c r="AO53" s="314">
        <v>-7.5</v>
      </c>
      <c r="AP53" s="315">
        <v>138402</v>
      </c>
      <c r="AQ53" s="316">
        <v>10.4</v>
      </c>
      <c r="AR53" s="317">
        <v>-17.899999999999999</v>
      </c>
    </row>
    <row r="54" spans="1:44" x14ac:dyDescent="0.15">
      <c r="A54" s="247"/>
      <c r="AK54" s="318"/>
      <c r="AL54" s="319" t="s">
        <v>520</v>
      </c>
      <c r="AM54" s="320">
        <v>136491</v>
      </c>
      <c r="AN54" s="321">
        <v>23372</v>
      </c>
      <c r="AO54" s="322">
        <v>-79.7</v>
      </c>
      <c r="AP54" s="323">
        <v>70652</v>
      </c>
      <c r="AQ54" s="324">
        <v>3.1</v>
      </c>
      <c r="AR54" s="325">
        <v>-82.8</v>
      </c>
    </row>
    <row r="55" spans="1:44" x14ac:dyDescent="0.15">
      <c r="A55" s="247"/>
      <c r="AK55" s="303" t="s">
        <v>522</v>
      </c>
      <c r="AL55" s="304"/>
      <c r="AM55" s="312">
        <v>694050</v>
      </c>
      <c r="AN55" s="313">
        <v>121763</v>
      </c>
      <c r="AO55" s="314">
        <v>-32.6</v>
      </c>
      <c r="AP55" s="315">
        <v>146367</v>
      </c>
      <c r="AQ55" s="316">
        <v>5.8</v>
      </c>
      <c r="AR55" s="317">
        <v>-38.4</v>
      </c>
    </row>
    <row r="56" spans="1:44" x14ac:dyDescent="0.15">
      <c r="A56" s="247"/>
      <c r="AK56" s="318"/>
      <c r="AL56" s="319" t="s">
        <v>520</v>
      </c>
      <c r="AM56" s="320">
        <v>276972</v>
      </c>
      <c r="AN56" s="321">
        <v>48592</v>
      </c>
      <c r="AO56" s="322">
        <v>107.9</v>
      </c>
      <c r="AP56" s="323">
        <v>79441</v>
      </c>
      <c r="AQ56" s="324">
        <v>12.4</v>
      </c>
      <c r="AR56" s="325">
        <v>95.5</v>
      </c>
    </row>
    <row r="57" spans="1:44" x14ac:dyDescent="0.15">
      <c r="A57" s="247"/>
      <c r="AK57" s="303" t="s">
        <v>523</v>
      </c>
      <c r="AL57" s="304"/>
      <c r="AM57" s="312">
        <v>715278</v>
      </c>
      <c r="AN57" s="313">
        <v>128879</v>
      </c>
      <c r="AO57" s="314">
        <v>5.8</v>
      </c>
      <c r="AP57" s="315">
        <v>165181</v>
      </c>
      <c r="AQ57" s="316">
        <v>12.9</v>
      </c>
      <c r="AR57" s="317">
        <v>-7.1</v>
      </c>
    </row>
    <row r="58" spans="1:44" x14ac:dyDescent="0.15">
      <c r="A58" s="247"/>
      <c r="AK58" s="318"/>
      <c r="AL58" s="319" t="s">
        <v>520</v>
      </c>
      <c r="AM58" s="320">
        <v>341255</v>
      </c>
      <c r="AN58" s="321">
        <v>61487</v>
      </c>
      <c r="AO58" s="322">
        <v>26.5</v>
      </c>
      <c r="AP58" s="323">
        <v>82246</v>
      </c>
      <c r="AQ58" s="324">
        <v>3.5</v>
      </c>
      <c r="AR58" s="325">
        <v>23</v>
      </c>
    </row>
    <row r="59" spans="1:44" x14ac:dyDescent="0.15">
      <c r="A59" s="247"/>
      <c r="AK59" s="303" t="s">
        <v>524</v>
      </c>
      <c r="AL59" s="304"/>
      <c r="AM59" s="312">
        <v>884466</v>
      </c>
      <c r="AN59" s="313">
        <v>164797</v>
      </c>
      <c r="AO59" s="314">
        <v>27.9</v>
      </c>
      <c r="AP59" s="315">
        <v>166234</v>
      </c>
      <c r="AQ59" s="316">
        <v>0.6</v>
      </c>
      <c r="AR59" s="317">
        <v>27.3</v>
      </c>
    </row>
    <row r="60" spans="1:44" x14ac:dyDescent="0.15">
      <c r="A60" s="247"/>
      <c r="AK60" s="318"/>
      <c r="AL60" s="319" t="s">
        <v>520</v>
      </c>
      <c r="AM60" s="320">
        <v>143288</v>
      </c>
      <c r="AN60" s="321">
        <v>26698</v>
      </c>
      <c r="AO60" s="322">
        <v>-56.6</v>
      </c>
      <c r="AP60" s="323">
        <v>89789</v>
      </c>
      <c r="AQ60" s="324">
        <v>9.1999999999999993</v>
      </c>
      <c r="AR60" s="325">
        <v>-65.8</v>
      </c>
    </row>
    <row r="61" spans="1:44" x14ac:dyDescent="0.15">
      <c r="A61" s="247"/>
      <c r="AK61" s="303" t="s">
        <v>525</v>
      </c>
      <c r="AL61" s="326"/>
      <c r="AM61" s="312">
        <v>905414</v>
      </c>
      <c r="AN61" s="313">
        <v>158272</v>
      </c>
      <c r="AO61" s="314">
        <v>13.7</v>
      </c>
      <c r="AP61" s="315">
        <v>148315</v>
      </c>
      <c r="AQ61" s="327">
        <v>3.2</v>
      </c>
      <c r="AR61" s="317">
        <v>10.5</v>
      </c>
    </row>
    <row r="62" spans="1:44" x14ac:dyDescent="0.15">
      <c r="A62" s="247"/>
      <c r="AK62" s="318"/>
      <c r="AL62" s="319" t="s">
        <v>520</v>
      </c>
      <c r="AM62" s="320">
        <v>318479</v>
      </c>
      <c r="AN62" s="321">
        <v>55046</v>
      </c>
      <c r="AO62" s="322">
        <v>14</v>
      </c>
      <c r="AP62" s="323">
        <v>78129</v>
      </c>
      <c r="AQ62" s="324">
        <v>2</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G5HzuHiaa8oV4mk1E2kkSuZdlna74STqscPey1jGk/cLMDIXz3LBpvwVXY3kgCDqS1V9P/vhyhb6AqrBZdSNg==" saltValue="AwjtIwnF3V1hSitgGock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aVYbsjcEDt8K3TZxgdu2bHL8AUcVdMzRQWkZh9+n5YHl8nJCfH5TOV6CqmEfZSOw++9CY2b0q6JJ1C1HThRDRQ==" saltValue="Z9IfAsQ4EBlOXZP/wYia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tumDK8q/huNZVoNk6glRLZS9Hlm90ypceCXgADHRdlKlUyyEtBlzkcmbuQb4FLXed20xf6x/qWuGuZppc3WbTg==" saltValue="vxVrLri/O7xgQCdIzXR5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46.24</v>
      </c>
      <c r="G47" s="12">
        <v>56.21</v>
      </c>
      <c r="H47" s="12">
        <v>61.94</v>
      </c>
      <c r="I47" s="12">
        <v>65.25</v>
      </c>
      <c r="J47" s="13">
        <v>63.49</v>
      </c>
    </row>
    <row r="48" spans="2:10" ht="57.75" customHeight="1" x14ac:dyDescent="0.15">
      <c r="B48" s="14"/>
      <c r="C48" s="1128" t="s">
        <v>4</v>
      </c>
      <c r="D48" s="1128"/>
      <c r="E48" s="1129"/>
      <c r="F48" s="15">
        <v>7.37</v>
      </c>
      <c r="G48" s="16">
        <v>7.09</v>
      </c>
      <c r="H48" s="16">
        <v>6</v>
      </c>
      <c r="I48" s="16">
        <v>3.31</v>
      </c>
      <c r="J48" s="17">
        <v>0.78</v>
      </c>
    </row>
    <row r="49" spans="2:10" ht="57.75" customHeight="1" thickBot="1" x14ac:dyDescent="0.2">
      <c r="B49" s="18"/>
      <c r="C49" s="1130" t="s">
        <v>5</v>
      </c>
      <c r="D49" s="1130"/>
      <c r="E49" s="1131"/>
      <c r="F49" s="19">
        <v>7.42</v>
      </c>
      <c r="G49" s="20">
        <v>8.3800000000000008</v>
      </c>
      <c r="H49" s="20">
        <v>2.36</v>
      </c>
      <c r="I49" s="20">
        <v>0.34</v>
      </c>
      <c r="J49" s="21" t="s">
        <v>532</v>
      </c>
    </row>
    <row r="50" spans="2:10" x14ac:dyDescent="0.15"/>
  </sheetData>
  <sheetProtection algorithmName="SHA-512" hashValue="EfkeSug0umdCDOTravJuZqsc7gUEfwtmlJx4YEdx/iLJxK5Lfvw0dAh+6EGtoqWXEkjSWDIv7n0Xwn/VBSLOyQ==" saltValue="oprm17QaJ5nPHu56gv3n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2026-03-10T01:13:56Z</cp:lastPrinted>
  <dcterms:created xsi:type="dcterms:W3CDTF">2026-02-23T08:32:30Z</dcterms:created>
  <dcterms:modified xsi:type="dcterms:W3CDTF">2026-03-23T00:13:17Z</dcterms:modified>
  <cp:category/>
</cp:coreProperties>
</file>