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96B1EF1B-6276-49F1-8CFA-A69970478BD2}"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AM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U36" i="10" s="1"/>
  <c r="AM34" i="10" l="1"/>
  <c r="AM35" i="10" s="1"/>
  <c r="BE34" i="10" s="1"/>
  <c r="BW34" i="10" l="1"/>
  <c r="BW35" i="10" s="1"/>
  <c r="BW36" i="10" s="1"/>
  <c r="BW37" i="10" s="1"/>
  <c r="BW38" i="10" s="1"/>
  <c r="BW39" i="10" s="1"/>
  <c r="CO34" i="10" s="1"/>
</calcChain>
</file>

<file path=xl/sharedStrings.xml><?xml version="1.0" encoding="utf-8"?>
<sst xmlns="http://schemas.openxmlformats.org/spreadsheetml/2006/main" count="1088" uniqueCount="566">
  <si>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</si>
  <si>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</si>
  <si>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</si>
  <si>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</si>
  <si>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</si>
  <si>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</si>
  <si>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</si>
  <si>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</si>
  <si>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</si>
  <si>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</si>
  <si>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</si>
  <si>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</si>
  <si>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</si>
  <si>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</si>
  <si>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</si>
  <si>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</si>
  <si>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</si>
  <si>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</si>
  <si>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</si>
  <si>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</si>
  <si>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</si>
  <si>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</si>
  <si>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</si>
  <si>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</si>
  <si>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</si>
  <si>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</si>
  <si>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</si>
  <si>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</si>
  <si>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</si>
  <si>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</si>
  <si>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</si>
  <si>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</si>
  <si>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</si>
  <si>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</si>
  <si>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</si>
  <si>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</si>
  <si>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</si>
  <si>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</si>
  <si>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</si>
  <si>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</si>
  <si>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</si>
  <si>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</si>
  <si>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</si>
  <si>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</si>
  <si>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</si>
  <si>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</si>
  <si>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</si>
  <si>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</si>
  <si>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</si>
  <si>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</si>
  <si>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</si>
  <si>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</si>
  <si>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</si>
  <si>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</si>
  <si>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</si>
  <si>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</si>
  <si>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</si>
  <si>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</si>
  <si>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</si>
  <si>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</si>
  <si>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</si>
  <si>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</si>
  <si>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</si>
  <si>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</si>
  <si>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</si>
  <si>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</si>
  <si>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</si>
  <si>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</si>
  <si>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</si>
  <si>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</si>
  <si>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</si>
  <si>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</si>
  <si>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</si>
  <si>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</si>
  <si>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</si>
  <si>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</si>
  <si>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</si>
  <si>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</si>
  <si>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</si>
  <si>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</si>
  <si>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</si>
  <si>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</si>
  <si>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</si>
  <si>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</si>
  <si>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</si>
  <si>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</si>
  <si>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</si>
  <si>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</si>
  <si>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</si>
  <si>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</si>
  <si>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</si>
  <si>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</si>
  <si>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</si>
  <si>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</si>
  <si>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</si>
  <si>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</si>
  <si>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</si>
  <si>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</si>
  <si>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</si>
  <si>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</si>
  <si>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</si>
  <si>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</si>
  <si>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</si>
  <si>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</si>
  <si>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</si>
  <si>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</si>
  <si>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</si>
  <si>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</si>
  <si>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</si>
  <si>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</si>
  <si>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</si>
  <si>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</si>
  <si>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</si>
  <si>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</si>
  <si>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</si>
  <si>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</si>
  <si>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</si>
  <si>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</si>
  <si>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</si>
  <si>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</si>
  <si>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</si>
  <si>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</si>
  <si>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</si>
  <si>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</si>
  <si>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</si>
  <si>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</si>
  <si>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</si>
  <si>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</si>
  <si>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</si>
  <si>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</si>
  <si>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</si>
  <si>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</si>
  <si>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</si>
  <si>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</si>
  <si>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</si>
  <si>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</si>
  <si>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</si>
  <si>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</si>
  <si>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</si>
  <si>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</si>
  <si>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</si>
  <si>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</si>
  <si>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</si>
  <si>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</si>
  <si>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</si>
  <si>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</si>
  <si>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</si>
  <si>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</si>
  <si>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</si>
  <si>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</si>
  <si>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</si>
  <si>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</si>
  <si>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</si>
  <si>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</si>
  <si>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</si>
  <si>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</si>
  <si>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</si>
  <si>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</si>
  <si>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</si>
  <si>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</si>
  <si>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</si>
  <si>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</si>
  <si>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</si>
  <si>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</si>
  <si>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</si>
  <si>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</si>
  <si>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</si>
  <si>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</si>
  <si>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</si>
  <si>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</si>
  <si>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</si>
  <si>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</si>
  <si>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</si>
  <si>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</si>
  <si>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</si>
  <si>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</si>
  <si>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</si>
  <si>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</si>
  <si>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</si>
  <si>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</si>
  <si>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</si>
  <si>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</si>
  <si>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</si>
  <si>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</si>
  <si>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</si>
  <si>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</si>
  <si>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</si>
  <si>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</si>
  <si>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</si>
  <si>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</si>
  <si>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</si>
  <si>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</si>
  <si>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</si>
  <si>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</si>
  <si>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</si>
  <si>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</si>
  <si>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</si>
  <si>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</si>
  <si>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</si>
  <si>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</si>
  <si>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</si>
  <si>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</si>
  <si>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</si>
  <si>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広島県大崎上島町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</si>
  <si>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</si>
  <si>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</si>
  <si>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</si>
  <si>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</si>
  <si>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</si>
  <si>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</si>
  <si>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</si>
  <si>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</si>
  <si>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</si>
  <si>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</si>
  <si>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</si>
  <si>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</si>
  <si>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</si>
  <si>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</si>
  <si>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</si>
  <si>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</si>
  <si>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</si>
  <si>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</si>
  <si>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</si>
  <si>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</si>
  <si>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</si>
  <si>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</si>
  <si>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</si>
  <si>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</si>
  <si>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</si>
  <si>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</si>
  <si>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</si>
  <si>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</si>
  <si>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</si>
  <si>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</si>
  <si>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</si>
  <si>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</si>
  <si>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</si>
  <si>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</si>
  <si>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</si>
  <si>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</si>
  <si>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</si>
  <si>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</si>
  <si>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</si>
  <si>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</si>
  <si>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</si>
  <si>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</si>
  <si>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</si>
  <si>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</si>
  <si>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</si>
  <si>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</si>
  <si>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</si>
  <si>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</si>
  <si>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</si>
  <si>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</si>
  <si>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</si>
  <si>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</si>
  <si>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</si>
  <si>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</si>
  <si>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</si>
  <si>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</si>
  <si>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</si>
  <si>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</si>
  <si>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</si>
  <si>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</si>
  <si>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</si>
  <si>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</si>
  <si>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</si>
  <si>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</si>
  <si>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</si>
  <si>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</si>
  <si>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</si>
  <si>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</si>
  <si>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</si>
  <si>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</si>
  <si>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</si>
  <si>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</si>
  <si>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</si>
  <si>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</si>
  <si>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</si>
  <si>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</si>
  <si>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</si>
  <si>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</si>
  <si>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</si>
  <si>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</si>
  <si>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</si>
  <si>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</si>
  <si>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</si>
  <si>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</si>
  <si>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</si>
  <si>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</si>
  <si>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</si>
  <si>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</si>
  <si>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</si>
  <si>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</si>
  <si>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</si>
  <si>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</si>
  <si>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</si>
  <si>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</si>
  <si>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</si>
  <si>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</si>
  <si>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</si>
  <si>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</si>
  <si>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</si>
  <si>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</si>
  <si>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</si>
  <si>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</si>
  <si>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</si>
  <si>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</si>
  <si>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</si>
  <si>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</si>
  <si>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</si>
  <si>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</si>
  <si>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</si>
  <si>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</si>
  <si>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</si>
  <si>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</si>
  <si>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</si>
  <si>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</si>
  <si>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</si>
  <si>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</si>
  <si>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</si>
  <si>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</si>
  <si>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</si>
  <si>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</si>
  <si>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</si>
  <si>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</si>
  <si>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</si>
  <si>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</si>
  <si>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</si>
  <si>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</si>
  <si>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</si>
  <si>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</si>
  <si>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</si>
  <si>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</si>
  <si>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</si>
  <si>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</si>
  <si>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</si>
  <si>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</si>
  <si>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</si>
  <si>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</si>
  <si>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</si>
  <si>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</si>
  <si>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</si>
  <si>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</si>
  <si>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</si>
  <si>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</si>
  <si>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</si>
  <si>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</si>
  <si>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</si>
  <si>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</si>
  <si>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</si>
  <si>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</si>
  <si>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</si>
  <si>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</si>
  <si>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広島県大崎上島町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</si>
  <si>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</si>
  <si>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</si>
  <si>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</si>
  <si>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</si>
  <si>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</si>
  <si>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</si>
  <si>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</si>
  <si>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</si>
  <si>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</si>
  <si>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</si>
  <si>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</si>
  <si>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</si>
  <si>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</si>
  <si>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</si>
  <si>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</si>
  <si>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</si>
  <si>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</si>
  <si>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</si>
  <si>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</si>
  <si>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</si>
  <si>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</si>
  <si>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</si>
  <si>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</si>
  <si>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</si>
  <si>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</si>
  <si>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</si>
  <si>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</si>
  <si>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</si>
  <si>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</si>
  <si>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</si>
  <si>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</si>
  <si>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</si>
  <si>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</si>
  <si>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</si>
  <si>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</si>
  <si>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</si>
  <si>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</si>
  <si>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</si>
  <si>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</si>
  <si>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公共下水道事業会計</t>
    <phoneticPr fontId="5"/>
  </si>
  <si>
    <t>法適用企業</t>
    <phoneticPr fontId="5"/>
  </si>
  <si>
    <t>漁業集落排水事業会計</t>
    <phoneticPr fontId="5"/>
  </si>
  <si>
    <t>交通事業特別会計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</si>
  <si>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</si>
  <si>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</si>
  <si>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</si>
  <si>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</si>
  <si>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</si>
  <si>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</si>
  <si>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</si>
  <si>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</si>
  <si>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</si>
  <si>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</si>
  <si>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</si>
  <si>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</si>
  <si>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</si>
  <si>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</si>
  <si>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</si>
  <si>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</si>
  <si>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</si>
  <si>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</si>
  <si>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</si>
  <si>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</si>
  <si>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</si>
  <si>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</si>
  <si>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</si>
  <si>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</si>
  <si>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</si>
  <si>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</si>
  <si>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</si>
  <si>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</si>
  <si>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</si>
  <si>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</si>
  <si>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</si>
  <si>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</si>
  <si>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</si>
  <si>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</si>
  <si>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</si>
  <si>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</si>
  <si>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</si>
  <si>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</si>
  <si>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</si>
  <si>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</si>
  <si>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</si>
  <si>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</si>
  <si>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</si>
  <si>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</si>
  <si>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</si>
  <si>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</si>
  <si>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</si>
  <si>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</si>
  <si>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</si>
  <si>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</si>
  <si>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</si>
  <si>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</si>
  <si>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</si>
  <si>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</si>
  <si>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</si>
  <si>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</si>
  <si>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農業集落排水事業会計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</si>
  <si>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</si>
  <si>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</si>
  <si>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</si>
  <si>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</si>
  <si>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</si>
  <si>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</si>
  <si>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</si>
  <si>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</si>
  <si>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</si>
  <si>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</si>
  <si>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</si>
  <si>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</si>
  <si>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</si>
  <si>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</si>
  <si>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</si>
  <si>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</si>
  <si>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</si>
  <si>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</si>
  <si>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</si>
  <si>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</si>
  <si>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</si>
  <si>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</si>
  <si>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</si>
  <si>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</si>
  <si>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</si>
  <si>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</si>
  <si>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</si>
  <si>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</si>
  <si>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</si>
  <si>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</si>
  <si>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</si>
  <si>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</si>
  <si>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</si>
  <si>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</si>
  <si>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</si>
  <si>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</si>
  <si>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</si>
  <si>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</si>
  <si>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</si>
  <si>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</si>
  <si>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</si>
  <si>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</si>
  <si>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</si>
  <si>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</si>
  <si>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</si>
  <si>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</si>
  <si>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</si>
  <si>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</si>
  <si>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</si>
  <si>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</si>
  <si>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</si>
  <si>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</si>
  <si>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</si>
  <si>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</si>
  <si>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</si>
  <si>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</si>
  <si>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</si>
  <si>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</si>
  <si>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</si>
  <si>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</si>
  <si>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</si>
  <si>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</si>
  <si>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</si>
  <si>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</si>
  <si>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</si>
  <si>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</si>
  <si>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</si>
  <si>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</si>
  <si>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</si>
  <si>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</si>
  <si>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</si>
  <si>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</si>
  <si>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</si>
  <si>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</si>
  <si>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</si>
  <si>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</si>
  <si>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</si>
  <si>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</si>
  <si>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</si>
  <si>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</si>
  <si>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6.03</t>
  </si>
  <si>
    <t>▲ 7.62</t>
  </si>
  <si>
    <t>一般会計</t>
  </si>
  <si>
    <t>介護保険事業特別会計</t>
  </si>
  <si>
    <t>公共下水道事業会計</t>
  </si>
  <si>
    <t>漁業集落排水事業会計</t>
  </si>
  <si>
    <t>国民健康保険事業特別会計</t>
  </si>
  <si>
    <t>後期高齢者医療保険事業特別会計</t>
  </si>
  <si>
    <t>交通事業特別会計</t>
  </si>
  <si>
    <t>漁港管理特別会計</t>
  </si>
  <si>
    <t>その他会計（赤字）</t>
  </si>
  <si>
    <t>その他会計（黒字）</t>
  </si>
  <si>
    <t>R02</t>
    <phoneticPr fontId="5"/>
  </si>
  <si>
    <t>R03</t>
    <phoneticPr fontId="5"/>
  </si>
  <si>
    <t>R04</t>
    <phoneticPr fontId="5"/>
  </si>
  <si>
    <t>R05</t>
    <phoneticPr fontId="5"/>
  </si>
  <si>
    <t>R06</t>
    <phoneticPr fontId="5"/>
  </si>
  <si>
    <t>大三島ブルーライン株式会社</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</si>
  <si>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</si>
  <si>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</si>
  <si>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2">
      <t>イリョウコウイキ</t>
    </rPh>
    <rPh sb="12" eb="14">
      <t>レンゴウ</t>
    </rPh>
    <rPh sb="15" eb="17">
      <t>イッパン</t>
    </rPh>
    <rPh sb="17" eb="19">
      <t>カイケイ</t>
    </rPh>
    <phoneticPr fontId="2"/>
  </si>
  <si>
    <t>広島県後期高齢者医療広域連合（特別会計）</t>
    <rPh sb="15" eb="17">
      <t>トクベツ</t>
    </rPh>
    <rPh sb="17" eb="19">
      <t>カイケイ</t>
    </rPh>
    <phoneticPr fontId="2"/>
  </si>
  <si>
    <t>広島県水道広域連合企業団（工業用水道事業会計）</t>
    <rPh sb="3" eb="5">
      <t>スイドウ</t>
    </rPh>
    <rPh sb="5" eb="7">
      <t>コウイキ</t>
    </rPh>
    <rPh sb="7" eb="9">
      <t>レンゴウ</t>
    </rPh>
    <rPh sb="9" eb="12">
      <t>キギョウダン</t>
    </rPh>
    <rPh sb="13" eb="16">
      <t>コウギョウヨウ</t>
    </rPh>
    <rPh sb="16" eb="18">
      <t>スイドウ</t>
    </rPh>
    <rPh sb="18" eb="20">
      <t>ジギョウ</t>
    </rPh>
    <rPh sb="20" eb="22">
      <t>カイケイ</t>
    </rPh>
    <phoneticPr fontId="2"/>
  </si>
  <si>
    <t>-</t>
    <phoneticPr fontId="2"/>
  </si>
  <si>
    <t>地域振興基金</t>
    <rPh sb="0" eb="6">
      <t>チイキシンコウキキン</t>
    </rPh>
    <phoneticPr fontId="2"/>
  </si>
  <si>
    <t>過疎地域持続的発展基金</t>
    <rPh sb="0" eb="4">
      <t>カソチイキ</t>
    </rPh>
    <rPh sb="4" eb="7">
      <t>ジゾクテキ</t>
    </rPh>
    <rPh sb="7" eb="9">
      <t>ハッテン</t>
    </rPh>
    <rPh sb="9" eb="11">
      <t>キキン</t>
    </rPh>
    <phoneticPr fontId="2"/>
  </si>
  <si>
    <t>ふるさとづくり基金</t>
    <rPh sb="7" eb="9">
      <t>キキン</t>
    </rPh>
    <phoneticPr fontId="2"/>
  </si>
  <si>
    <t>垂水団地基金積立金</t>
    <rPh sb="0" eb="4">
      <t>タルミダンチ</t>
    </rPh>
    <rPh sb="4" eb="6">
      <t>キキン</t>
    </rPh>
    <rPh sb="6" eb="9">
      <t>ツミタテキン</t>
    </rPh>
    <phoneticPr fontId="2"/>
  </si>
  <si>
    <t>長島大橋維持管理基金</t>
    <rPh sb="0" eb="2">
      <t>ナガシマ</t>
    </rPh>
    <rPh sb="2" eb="4">
      <t>オオハシ</t>
    </rPh>
    <rPh sb="4" eb="8">
      <t>イジカンリ</t>
    </rPh>
    <rPh sb="8" eb="10">
      <t>キキン</t>
    </rPh>
    <phoneticPr fontId="2"/>
  </si>
  <si>
    <t>法適用企業</t>
    <rPh sb="0" eb="5">
      <t>ホウテキヨウキギョウ</t>
    </rPh>
    <phoneticPr fontId="2"/>
  </si>
  <si>
    <t>広島県水道広域連合企業団（水道用水供給事業会計）</t>
    <rPh sb="3" eb="5">
      <t>スイドウ</t>
    </rPh>
    <rPh sb="5" eb="7">
      <t>コウイキ</t>
    </rPh>
    <rPh sb="7" eb="9">
      <t>レンゴウ</t>
    </rPh>
    <rPh sb="9" eb="12">
      <t>キギョウダン</t>
    </rPh>
    <rPh sb="13" eb="15">
      <t>スイドウ</t>
    </rPh>
    <rPh sb="15" eb="19">
      <t>ヨウスイキョウキュウ</t>
    </rPh>
    <rPh sb="19" eb="21">
      <t>ジギョウ</t>
    </rPh>
    <rPh sb="21" eb="23">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</si>
</sst>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6717-4FEB-904A-2FB294053C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137429</c:v>
                </c:pt>
                <c:pt idx="1">
                  <c:v>145592</c:v>
                </c:pt>
                <c:pt idx="2">
                  <c:v>186127</c:v>
                </c:pt>
                <c:pt idx="3">
                  <c:v>124291</c:v>
                </c:pt>
                <c:pt idx="4">
                  <c:v>125243</c:v>
                </c:pt>
              </c:numCache>
            </c:numRef>
          </c:val>
          <c:smooth val="0"/>
          <c:extLst>
            <c:ext xmlns:c16="http://schemas.microsoft.com/office/drawing/2014/chart" uri="{C3380CC4-5D6E-409C-BE32-E72D297353CC}">
              <c16:uniqueId val="{00000001-6717-4FEB-904A-2FB294053C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2.89</c:v>
                </c:pt>
                <c:pt idx="1">
                  <c:v>5</c:v>
                </c:pt>
                <c:pt idx="2">
                  <c:v>8.59</c:v>
                </c:pt>
                <c:pt idx="3">
                  <c:v>4.1900000000000004</c:v>
                </c:pt>
                <c:pt idx="4">
                  <c:v>4.38</c:v>
                </c:pt>
              </c:numCache>
            </c:numRef>
          </c:val>
          <c:extLst>
            <c:ext xmlns:c16="http://schemas.microsoft.com/office/drawing/2014/chart" uri="{C3380CC4-5D6E-409C-BE32-E72D297353CC}">
              <c16:uniqueId val="{00000000-55E2-442E-90B2-B7B7264C55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46.46</c:v>
                </c:pt>
                <c:pt idx="1">
                  <c:v>46.88</c:v>
                </c:pt>
                <c:pt idx="2">
                  <c:v>51.81</c:v>
                </c:pt>
                <c:pt idx="3">
                  <c:v>53.68</c:v>
                </c:pt>
                <c:pt idx="4">
                  <c:v>45.11</c:v>
                </c:pt>
              </c:numCache>
            </c:numRef>
          </c:val>
          <c:extLst>
            <c:ext xmlns:c16="http://schemas.microsoft.com/office/drawing/2014/chart" uri="{C3380CC4-5D6E-409C-BE32-E72D297353CC}">
              <c16:uniqueId val="{00000001-55E2-442E-90B2-B7B7264C55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1.94</c:v>
                </c:pt>
                <c:pt idx="1">
                  <c:v>3.77</c:v>
                </c:pt>
                <c:pt idx="2">
                  <c:v>10.29</c:v>
                </c:pt>
                <c:pt idx="3">
                  <c:v>-6.03</c:v>
                </c:pt>
                <c:pt idx="4">
                  <c:v>-7.62</c:v>
                </c:pt>
              </c:numCache>
            </c:numRef>
          </c:val>
          <c:smooth val="0"/>
          <c:extLst>
            <c:ext xmlns:c16="http://schemas.microsoft.com/office/drawing/2014/chart" uri="{C3380CC4-5D6E-409C-BE32-E72D297353CC}">
              <c16:uniqueId val="{00000002-55E2-442E-90B2-B7B7264C55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2.0099999999999998</c:v>
                </c:pt>
                <c:pt idx="2">
                  <c:v>#N/A</c:v>
                </c:pt>
                <c:pt idx="3">
                  <c:v>2</c:v>
                </c:pt>
                <c:pt idx="4">
                  <c:v>#N/A</c:v>
                </c:pt>
                <c:pt idx="5">
                  <c:v>2.31</c:v>
                </c:pt>
                <c:pt idx="6">
                  <c:v>#N/A</c:v>
                </c:pt>
                <c:pt idx="7">
                  <c:v>1.73</c:v>
                </c:pt>
                <c:pt idx="8">
                  <c:v>#N/A</c:v>
                </c:pt>
                <c:pt idx="9">
                  <c:v>0</c:v>
                </c:pt>
              </c:numCache>
            </c:numRef>
          </c:val>
          <c:extLst>
            <c:ext xmlns:c16="http://schemas.microsoft.com/office/drawing/2014/chart" uri="{C3380CC4-5D6E-409C-BE32-E72D297353CC}">
              <c16:uniqueId val="{00000000-0B96-4992-B13A-C5C571CCCD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96-4992-B13A-C5C571CCCDED}"/>
            </c:ext>
          </c:extLst>
        </c:ser>
        <c:ser>
          <c:idx val="2"/>
          <c:order val="2"/>
          <c:tx>
            <c:strRef>
              <c:f>データシート!$A$29</c:f>
              <c:strCache>
                <c:ptCount val="1"/>
                <c:pt idx="0">
                  <c:v>漁港管理特別会計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B96-4992-B13A-C5C571CCCDED}"/>
            </c:ext>
          </c:extLst>
        </c:ser>
        <c:ser>
          <c:idx val="3"/>
          <c:order val="3"/>
          <c:tx>
            <c:strRef>
              <c:f>データシート!$A$30</c:f>
              <c:strCache>
                <c:ptCount val="1"/>
                <c:pt idx="0">
                  <c:v>交通事業特別会計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0B96-4992-B13A-C5C571CCCDED}"/>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0.06</c:v>
                </c:pt>
                <c:pt idx="8">
                  <c:v>#N/A</c:v>
                </c:pt>
                <c:pt idx="9">
                  <c:v>0.02</c:v>
                </c:pt>
              </c:numCache>
            </c:numRef>
          </c:val>
          <c:extLst>
            <c:ext xmlns:c16="http://schemas.microsoft.com/office/drawing/2014/chart" uri="{C3380CC4-5D6E-409C-BE32-E72D297353CC}">
              <c16:uniqueId val="{00000004-0B96-4992-B13A-C5C571CCCDE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0.83</c:v>
                </c:pt>
                <c:pt idx="4">
                  <c:v>#N/A</c:v>
                </c:pt>
                <c:pt idx="5">
                  <c:v>0.72</c:v>
                </c:pt>
                <c:pt idx="6">
                  <c:v>#N/A</c:v>
                </c:pt>
                <c:pt idx="7">
                  <c:v>0.85</c:v>
                </c:pt>
                <c:pt idx="8">
                  <c:v>#N/A</c:v>
                </c:pt>
                <c:pt idx="9">
                  <c:v>0.51</c:v>
                </c:pt>
              </c:numCache>
            </c:numRef>
          </c:val>
          <c:extLst>
            <c:ext xmlns:c16="http://schemas.microsoft.com/office/drawing/2014/chart" uri="{C3380CC4-5D6E-409C-BE32-E72D297353CC}">
              <c16:uniqueId val="{00000005-0B96-4992-B13A-C5C571CCCDED}"/>
            </c:ext>
          </c:extLst>
        </c:ser>
        <c:ser>
          <c:idx val="6"/>
          <c:order val="6"/>
          <c:tx>
            <c:strRef>
              <c:f>データシート!$A$33</c:f>
              <c:strCache>
                <c:ptCount val="1"/>
                <c:pt idx="0">
                  <c:v>漁業集落排水事業会計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6-0B96-4992-B13A-C5C571CCCDE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2.02</c:v>
                </c:pt>
              </c:numCache>
            </c:numRef>
          </c:val>
          <c:extLst>
            <c:ext xmlns:c16="http://schemas.microsoft.com/office/drawing/2014/chart" uri="{C3380CC4-5D6E-409C-BE32-E72D297353CC}">
              <c16:uniqueId val="{00000007-0B96-4992-B13A-C5C571CCCDED}"/>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2.15</c:v>
                </c:pt>
                <c:pt idx="2">
                  <c:v>#N/A</c:v>
                </c:pt>
                <c:pt idx="3">
                  <c:v>2.12</c:v>
                </c:pt>
                <c:pt idx="4">
                  <c:v>#N/A</c:v>
                </c:pt>
                <c:pt idx="5">
                  <c:v>2.91</c:v>
                </c:pt>
                <c:pt idx="6">
                  <c:v>#N/A</c:v>
                </c:pt>
                <c:pt idx="7">
                  <c:v>1.57</c:v>
                </c:pt>
                <c:pt idx="8">
                  <c:v>#N/A</c:v>
                </c:pt>
                <c:pt idx="9">
                  <c:v>2.4300000000000002</c:v>
                </c:pt>
              </c:numCache>
            </c:numRef>
          </c:val>
          <c:extLst>
            <c:ext xmlns:c16="http://schemas.microsoft.com/office/drawing/2014/chart" uri="{C3380CC4-5D6E-409C-BE32-E72D297353CC}">
              <c16:uniqueId val="{00000008-0B96-4992-B13A-C5C571CCCD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2.88</c:v>
                </c:pt>
                <c:pt idx="2">
                  <c:v>#N/A</c:v>
                </c:pt>
                <c:pt idx="3">
                  <c:v>4.99</c:v>
                </c:pt>
                <c:pt idx="4">
                  <c:v>#N/A</c:v>
                </c:pt>
                <c:pt idx="5">
                  <c:v>8.58</c:v>
                </c:pt>
                <c:pt idx="6">
                  <c:v>#N/A</c:v>
                </c:pt>
                <c:pt idx="7">
                  <c:v>4.18</c:v>
                </c:pt>
                <c:pt idx="8">
                  <c:v>#N/A</c:v>
                </c:pt>
                <c:pt idx="9">
                  <c:v>4.37</c:v>
                </c:pt>
              </c:numCache>
            </c:numRef>
          </c:val>
          <c:extLst>
            <c:ext xmlns:c16="http://schemas.microsoft.com/office/drawing/2014/chart" uri="{C3380CC4-5D6E-409C-BE32-E72D297353CC}">
              <c16:uniqueId val="{00000009-0B96-4992-B13A-C5C571CCCD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1008</c:v>
                </c:pt>
                <c:pt idx="5">
                  <c:v>940</c:v>
                </c:pt>
                <c:pt idx="8">
                  <c:v>972</c:v>
                </c:pt>
                <c:pt idx="11">
                  <c:v>971</c:v>
                </c:pt>
                <c:pt idx="14">
                  <c:v>963</c:v>
                </c:pt>
              </c:numCache>
            </c:numRef>
          </c:val>
          <c:extLst>
            <c:ext xmlns:c16="http://schemas.microsoft.com/office/drawing/2014/chart" uri="{C3380CC4-5D6E-409C-BE32-E72D297353CC}">
              <c16:uniqueId val="{00000000-4CBA-4A40-A429-CAD77CA5D9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4CBA-4A40-A429-CAD77CA5D9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BA-4A40-A429-CAD77CA5D9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63</c:v>
                </c:pt>
                <c:pt idx="12">
                  <c:v>61</c:v>
                </c:pt>
              </c:numCache>
            </c:numRef>
          </c:val>
          <c:extLst>
            <c:ext xmlns:c16="http://schemas.microsoft.com/office/drawing/2014/chart" uri="{C3380CC4-5D6E-409C-BE32-E72D297353CC}">
              <c16:uniqueId val="{00000003-4CBA-4A40-A429-CAD77CA5D9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c:v>
                </c:pt>
                <c:pt idx="3">
                  <c:v>166</c:v>
                </c:pt>
                <c:pt idx="6">
                  <c:v>170</c:v>
                </c:pt>
                <c:pt idx="9">
                  <c:v>116</c:v>
                </c:pt>
                <c:pt idx="12">
                  <c:v>119</c:v>
                </c:pt>
              </c:numCache>
            </c:numRef>
          </c:val>
          <c:extLst>
            <c:ext xmlns:c16="http://schemas.microsoft.com/office/drawing/2014/chart" uri="{C3380CC4-5D6E-409C-BE32-E72D297353CC}">
              <c16:uniqueId val="{00000004-4CBA-4A40-A429-CAD77CA5D9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BA-4A40-A429-CAD77CA5D9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BA-4A40-A429-CAD77CA5D9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1190</c:v>
                </c:pt>
                <c:pt idx="3">
                  <c:v>1110</c:v>
                </c:pt>
                <c:pt idx="6">
                  <c:v>1183</c:v>
                </c:pt>
                <c:pt idx="9">
                  <c:v>1190</c:v>
                </c:pt>
                <c:pt idx="12">
                  <c:v>1200</c:v>
                </c:pt>
              </c:numCache>
            </c:numRef>
          </c:val>
          <c:extLst>
            <c:ext xmlns:c16="http://schemas.microsoft.com/office/drawing/2014/chart" uri="{C3380CC4-5D6E-409C-BE32-E72D297353CC}">
              <c16:uniqueId val="{00000007-4CBA-4A40-A429-CAD77CA5D9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347</c:v>
                </c:pt>
                <c:pt idx="2">
                  <c:v>#N/A</c:v>
                </c:pt>
                <c:pt idx="3">
                  <c:v>#N/A</c:v>
                </c:pt>
                <c:pt idx="4">
                  <c:v>336</c:v>
                </c:pt>
                <c:pt idx="5">
                  <c:v>#N/A</c:v>
                </c:pt>
                <c:pt idx="6">
                  <c:v>#N/A</c:v>
                </c:pt>
                <c:pt idx="7">
                  <c:v>381</c:v>
                </c:pt>
                <c:pt idx="8">
                  <c:v>#N/A</c:v>
                </c:pt>
                <c:pt idx="9">
                  <c:v>#N/A</c:v>
                </c:pt>
                <c:pt idx="10">
                  <c:v>399</c:v>
                </c:pt>
                <c:pt idx="11">
                  <c:v>#N/A</c:v>
                </c:pt>
                <c:pt idx="12">
                  <c:v>#N/A</c:v>
                </c:pt>
                <c:pt idx="13">
                  <c:v>418</c:v>
                </c:pt>
                <c:pt idx="14">
                  <c:v>#N/A</c:v>
                </c:pt>
              </c:numCache>
            </c:numRef>
          </c:val>
          <c:smooth val="0"/>
          <c:extLst>
            <c:ext xmlns:c16="http://schemas.microsoft.com/office/drawing/2014/chart" uri="{C3380CC4-5D6E-409C-BE32-E72D297353CC}">
              <c16:uniqueId val="{00000008-4CBA-4A40-A429-CAD77CA5D9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9177</c:v>
                </c:pt>
                <c:pt idx="5">
                  <c:v>9154</c:v>
                </c:pt>
                <c:pt idx="8">
                  <c:v>9140</c:v>
                </c:pt>
                <c:pt idx="11">
                  <c:v>8902</c:v>
                </c:pt>
                <c:pt idx="14">
                  <c:v>8420</c:v>
                </c:pt>
              </c:numCache>
            </c:numRef>
          </c:val>
          <c:extLst>
            <c:ext xmlns:c16="http://schemas.microsoft.com/office/drawing/2014/chart" uri="{C3380CC4-5D6E-409C-BE32-E72D297353CC}">
              <c16:uniqueId val="{00000000-D452-4745-9706-DF1B63904F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705</c:v>
                </c:pt>
                <c:pt idx="5">
                  <c:v>706</c:v>
                </c:pt>
                <c:pt idx="8">
                  <c:v>811</c:v>
                </c:pt>
                <c:pt idx="11">
                  <c:v>782</c:v>
                </c:pt>
                <c:pt idx="14">
                  <c:v>702</c:v>
                </c:pt>
              </c:numCache>
            </c:numRef>
          </c:val>
          <c:extLst>
            <c:ext xmlns:c16="http://schemas.microsoft.com/office/drawing/2014/chart" uri="{C3380CC4-5D6E-409C-BE32-E72D297353CC}">
              <c16:uniqueId val="{00000001-D452-4745-9706-DF1B63904F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4436</c:v>
                </c:pt>
                <c:pt idx="5">
                  <c:v>4860</c:v>
                </c:pt>
                <c:pt idx="8">
                  <c:v>5150</c:v>
                </c:pt>
                <c:pt idx="11">
                  <c:v>5053</c:v>
                </c:pt>
                <c:pt idx="14">
                  <c:v>4794</c:v>
                </c:pt>
              </c:numCache>
            </c:numRef>
          </c:val>
          <c:extLst>
            <c:ext xmlns:c16="http://schemas.microsoft.com/office/drawing/2014/chart" uri="{C3380CC4-5D6E-409C-BE32-E72D297353CC}">
              <c16:uniqueId val="{00000002-D452-4745-9706-DF1B63904F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52-4745-9706-DF1B63904F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52-4745-9706-DF1B63904F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52-4745-9706-DF1B63904F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767</c:v>
                </c:pt>
                <c:pt idx="3">
                  <c:v>707</c:v>
                </c:pt>
                <c:pt idx="6">
                  <c:v>796</c:v>
                </c:pt>
                <c:pt idx="9">
                  <c:v>838</c:v>
                </c:pt>
                <c:pt idx="12">
                  <c:v>866</c:v>
                </c:pt>
              </c:numCache>
            </c:numRef>
          </c:val>
          <c:extLst>
            <c:ext xmlns:c16="http://schemas.microsoft.com/office/drawing/2014/chart" uri="{C3380CC4-5D6E-409C-BE32-E72D297353CC}">
              <c16:uniqueId val="{00000006-D452-4745-9706-DF1B63904F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1</c:v>
                </c:pt>
                <c:pt idx="6">
                  <c:v>1</c:v>
                </c:pt>
                <c:pt idx="9">
                  <c:v>872</c:v>
                </c:pt>
                <c:pt idx="12">
                  <c:v>823</c:v>
                </c:pt>
              </c:numCache>
            </c:numRef>
          </c:val>
          <c:extLst>
            <c:ext xmlns:c16="http://schemas.microsoft.com/office/drawing/2014/chart" uri="{C3380CC4-5D6E-409C-BE32-E72D297353CC}">
              <c16:uniqueId val="{00000007-D452-4745-9706-DF1B63904F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2040</c:v>
                </c:pt>
                <c:pt idx="3">
                  <c:v>1960</c:v>
                </c:pt>
                <c:pt idx="6">
                  <c:v>1997</c:v>
                </c:pt>
                <c:pt idx="9">
                  <c:v>1277</c:v>
                </c:pt>
                <c:pt idx="12">
                  <c:v>1248</c:v>
                </c:pt>
              </c:numCache>
            </c:numRef>
          </c:val>
          <c:extLst>
            <c:ext xmlns:c16="http://schemas.microsoft.com/office/drawing/2014/chart" uri="{C3380CC4-5D6E-409C-BE32-E72D297353CC}">
              <c16:uniqueId val="{00000008-D452-4745-9706-DF1B63904F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52-4745-9706-DF1B63904F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10179</c:v>
                </c:pt>
                <c:pt idx="3">
                  <c:v>10417</c:v>
                </c:pt>
                <c:pt idx="6">
                  <c:v>10484</c:v>
                </c:pt>
                <c:pt idx="9">
                  <c:v>10168</c:v>
                </c:pt>
                <c:pt idx="12">
                  <c:v>9643</c:v>
                </c:pt>
              </c:numCache>
            </c:numRef>
          </c:val>
          <c:extLst>
            <c:ext xmlns:c16="http://schemas.microsoft.com/office/drawing/2014/chart" uri="{C3380CC4-5D6E-409C-BE32-E72D297353CC}">
              <c16:uniqueId val="{0000000A-D452-4745-9706-DF1B63904F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52-4745-9706-DF1B63904F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2364</c:v>
                </c:pt>
                <c:pt idx="1">
                  <c:v>2315</c:v>
                </c:pt>
                <c:pt idx="2">
                  <c:v>1971</c:v>
                </c:pt>
              </c:numCache>
            </c:numRef>
          </c:val>
          <c:extLst>
            <c:ext xmlns:c16="http://schemas.microsoft.com/office/drawing/2014/chart" uri="{C3380CC4-5D6E-409C-BE32-E72D297353CC}">
              <c16:uniqueId val="{00000000-BAEA-4417-80AB-ACB17FDA8B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863</c:v>
                </c:pt>
                <c:pt idx="1">
                  <c:v>865</c:v>
                </c:pt>
                <c:pt idx="2">
                  <c:v>892</c:v>
                </c:pt>
              </c:numCache>
            </c:numRef>
          </c:val>
          <c:extLst>
            <c:ext xmlns:c16="http://schemas.microsoft.com/office/drawing/2014/chart" uri="{C3380CC4-5D6E-409C-BE32-E72D297353CC}">
              <c16:uniqueId val="{00000001-BAEA-4417-80AB-ACB17FDA8B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2934</c:v>
                </c:pt>
                <c:pt idx="1">
                  <c:v>2820</c:v>
                </c:pt>
                <c:pt idx="2">
                  <c:v>2849</c:v>
                </c:pt>
              </c:numCache>
            </c:numRef>
          </c:val>
          <c:extLst>
            <c:ext xmlns:c16="http://schemas.microsoft.com/office/drawing/2014/chart" uri="{C3380CC4-5D6E-409C-BE32-E72D297353CC}">
              <c16:uniqueId val="{00000002-BAEA-4417-80AB-ACB17FDA8B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元利償還金は前年度比で</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の増となっており、近年実施した大規模事業に対して借り入れた起債償還金の開始に伴うものである。今後、他の大規模事業に対する起債借入分の償還開始が予定されているほか、実質公債費比率の分子については前年度比</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百万円の増となっており、今後の償還状況を注視する必要がある。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一部事業の償還終了に伴い、</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地方債残高は減となっているものの、今後の大規模建設事業分の償還開始によって再び増となっていく見込みである。一方、過疎対策事業債等の財政措置の有利な起債を活用して大規模事業を実施していることから、将来負担額はマイナスのまま推移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減債基金及びその他特定目的基金においては大きな取崩しがないものの、財政調整基金において物価高騰等による不足財源を補填するために財政調整基金を取り崩し、全体で前年度比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財政調整基金の取崩状況を踏まえ、中長期的な財政運営を見据えながら慎重な予算執行を行うとともに、必要な基金管理を行っていく必要がある。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各基金の設置目的に則り、関連事業の財源とする。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各基金で運用益を積み立てたほか、過疎地域持続的発展基金では、過疎対策事業債を財源として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百万円を積み立てた。また、基金を財源として一部事業を実施し、ふるさとづくり基金が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各基金の設置目的に則った事業に充当し、積極的に活用していく。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以上を積み立てている。近年の物価高騰等による人件費、物件費、補助費等の増に伴う不足財源への補填に加え、補助金や起債が活用できない一般財源による事業の実施により、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年度にかけて多額の取崩しを行っていることを踏まえ、近年の物価高騰等を見据えつつも、より一層の計画的な基金管理が必要である。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大規模建設事業の実施等により単年度で公債費が高くなることが見込まれる場合に計画的に繰上償還を実施するため、引き続き運用益等を積み立てて備えることとする。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6,779
6,486
43.11
7,572,156
7,314,115
191,415
4,369,360
9,643,294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火力発電所の実証実験完成に伴い、</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固定資産税が増収となり基準財政収入額が増額となっていたものの、実証実験施設の減価償却期間が４年間であることから減少傾向となっている。財政基盤は、人口減少や全国平均を上回る高齢化率に加え、地場産業（柑橘栽培、造船等）の担い手不足等により弱い状態である。財政力指数は前年度と同値であるが、債権確保の強化や既存施設の統廃合等による維持コストの削減を検討し、財政健全化に向けた施策を実施する必要があ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397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ポイントの増となり、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年度比では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の増となった。類似団体と比較しても下位の数値であり、財政が硬直化していく懸念がある。人事勧告院等による人件費の増や、物価高騰による物件費の増に加え、後期高齢者医療における被保険者増加による医療給付費負担金の増等、今後も経費の増加が見込まれるが、事務の見直し等により経常的支出を抑制し、弾力性の確保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66</xdr:row>
      <xdr:rowOff>19812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1968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65</xdr:row>
      <xdr:rowOff>75438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23956"/>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75692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2395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64</xdr:row>
      <xdr:rowOff>762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70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140462</xdr:rowOff>
    </xdr:from>
    <xdr:to>
      <xdr:col>23</xdr:col>
      <xdr:colOff>184150</xdr:colOff>
      <xdr:row>66</xdr:row>
      <xdr:rowOff>70612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112539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5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近年の物価高騰、人事院勧告等の影響により、前年度から増となった。昨今の物価高騰に加え、社会情勢に留意しながら、事務や必要経費を適宜見直すことで、人件費・物件費等の抑制に努める必要がある。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147703</xdr:rowOff>
    </xdr:from>
    <xdr:to>
      <xdr:col>23</xdr:col>
      <xdr:colOff>133350</xdr:colOff>
      <xdr:row>81</xdr:row>
      <xdr:rowOff>158317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5153"/>
          <a:ext cx="8382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143095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305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129136</xdr:rowOff>
    </xdr:from>
    <xdr:to>
      <xdr:col>19</xdr:col>
      <xdr:colOff>133350</xdr:colOff>
      <xdr:row>81</xdr:row>
      <xdr:rowOff>147703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6586"/>
          <a:ext cx="889000" cy="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121940</xdr:rowOff>
    </xdr:from>
    <xdr:to>
      <xdr:col>15</xdr:col>
      <xdr:colOff>82550</xdr:colOff>
      <xdr:row>81</xdr:row>
      <xdr:rowOff>129136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9390"/>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119135</xdr:rowOff>
    </xdr:from>
    <xdr:to>
      <xdr:col>11</xdr:col>
      <xdr:colOff>31750</xdr:colOff>
      <xdr:row>81</xdr:row>
      <xdr:rowOff>121940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6585"/>
          <a:ext cx="8890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4788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107517</xdr:rowOff>
    </xdr:from>
    <xdr:to>
      <xdr:col>23</xdr:col>
      <xdr:colOff>184150</xdr:colOff>
      <xdr:row>82</xdr:row>
      <xdr:rowOff>37667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28794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96903</xdr:rowOff>
    </xdr:from>
    <xdr:to>
      <xdr:col>19</xdr:col>
      <xdr:colOff>184150</xdr:colOff>
      <xdr:row>82</xdr:row>
      <xdr:rowOff>27053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11830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70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78336</xdr:rowOff>
    </xdr:from>
    <xdr:to>
      <xdr:col>15</xdr:col>
      <xdr:colOff>133350</xdr:colOff>
      <xdr:row>82</xdr:row>
      <xdr:rowOff>8486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18663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71140</xdr:rowOff>
    </xdr:from>
    <xdr:to>
      <xdr:col>11</xdr:col>
      <xdr:colOff>82550</xdr:colOff>
      <xdr:row>82</xdr:row>
      <xdr:rowOff>1290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68335</xdr:rowOff>
    </xdr:from>
    <xdr:to>
      <xdr:col>7</xdr:col>
      <xdr:colOff>31750</xdr:colOff>
      <xdr:row>81</xdr:row>
      <xdr:rowOff>169935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154712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42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常に住民から理解される給与制度を念頭に置いて行政運営に努めており、類似団体平均値と同水準程度を維持している。今後も組織体制を随時見直しながら、適切な水準を維持していく。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86</xdr:row>
      <xdr:rowOff>21166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39471"/>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146655</xdr:rowOff>
    </xdr:from>
    <xdr:to>
      <xdr:col>72</xdr:col>
      <xdr:colOff>203200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21166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95855</xdr:rowOff>
    </xdr:from>
    <xdr:to>
      <xdr:col>73</xdr:col>
      <xdr:colOff>44450</xdr:colOff>
      <xdr:row>86</xdr:row>
      <xdr:rowOff>26005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組織体制を適宜見直しながら、類似団体平均値を下回る水準を維持している。今後も見直しを随時行い、現在の水準を維持していく。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41232</xdr:rowOff>
    </xdr:from>
    <xdr:to>
      <xdr:col>81</xdr:col>
      <xdr:colOff>44450</xdr:colOff>
      <xdr:row>62</xdr:row>
      <xdr:rowOff>85471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71132"/>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126619</xdr:rowOff>
    </xdr:from>
    <xdr:to>
      <xdr:col>77</xdr:col>
      <xdr:colOff>44450</xdr:colOff>
      <xdr:row>62</xdr:row>
      <xdr:rowOff>41232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85069"/>
          <a:ext cx="8890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85598</xdr:rowOff>
    </xdr:from>
    <xdr:to>
      <xdr:col>72</xdr:col>
      <xdr:colOff>203200</xdr:colOff>
      <xdr:row>61</xdr:row>
      <xdr:rowOff>126619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4404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62272</xdr:rowOff>
    </xdr:from>
    <xdr:to>
      <xdr:col>68</xdr:col>
      <xdr:colOff>152400</xdr:colOff>
      <xdr:row>61</xdr:row>
      <xdr:rowOff>85598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20722"/>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34671</xdr:rowOff>
    </xdr:from>
    <xdr:to>
      <xdr:col>81</xdr:col>
      <xdr:colOff>95250</xdr:colOff>
      <xdr:row>62</xdr:row>
      <xdr:rowOff>136271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51198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0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161882</xdr:rowOff>
    </xdr:from>
    <xdr:to>
      <xdr:col>77</xdr:col>
      <xdr:colOff>95250</xdr:colOff>
      <xdr:row>62</xdr:row>
      <xdr:rowOff>92032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102209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8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75819</xdr:rowOff>
    </xdr:from>
    <xdr:to>
      <xdr:col>73</xdr:col>
      <xdr:colOff>44450</xdr:colOff>
      <xdr:row>62</xdr:row>
      <xdr:rowOff>5969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34798</xdr:rowOff>
    </xdr:from>
    <xdr:to>
      <xdr:col>68</xdr:col>
      <xdr:colOff>203200</xdr:colOff>
      <xdr:row>61</xdr:row>
      <xdr:rowOff>136398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146575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11472</xdr:rowOff>
    </xdr:from>
    <xdr:to>
      <xdr:col>64</xdr:col>
      <xdr:colOff>152400</xdr:colOff>
      <xdr:row>61</xdr:row>
      <xdr:rowOff>113072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123249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近年の大規模建設事業（大串定住促進住宅整備事業、庁舎等改修事業等）に加え、ごみ処理施設整備事業に係る広島中央環境衛生組合への負担金等として借り入れた地方債の償還開始に伴い、公債費が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23,618</a:t>
          </a:r>
          <a:r>
            <a:rPr kumimoji="1" lang="ja-JP" altLang="en-US" sz="1300">
              <a:latin typeface="ＭＳ Ｐゴシック" panose="020B0600070205080204" pitchFamily="50" charset="-128"/>
              <a:ea typeface="ＭＳ Ｐゴシック" panose="020B0600070205080204" pitchFamily="50" charset="-128"/>
            </a:rPr>
            <a:t>千円の増となったこともあり、単年度では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R6:12.1</a:t>
          </a:r>
          <a:r>
            <a:rPr kumimoji="1" lang="ja-JP" altLang="en-US" sz="1300">
              <a:latin typeface="ＭＳ Ｐゴシック" panose="020B0600070205080204" pitchFamily="50" charset="-128"/>
              <a:ea typeface="ＭＳ Ｐゴシック" panose="020B0600070205080204" pitchFamily="50" charset="-128"/>
            </a:rPr>
            <a:t>）、３年平均では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R5:10.7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R6:11.5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類似団体と比しても高い水準にある一方、今後は中野地区定住促進住宅整備事業（</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事業）の償還開始も控えているため、慎重に建設計画を進める必要がある。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170180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9386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456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44704</xdr:rowOff>
    </xdr:from>
    <xdr:to>
      <xdr:col>72</xdr:col>
      <xdr:colOff>203200</xdr:colOff>
      <xdr:row>43</xdr:row>
      <xdr:rowOff>114554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4560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114554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165354</xdr:rowOff>
    </xdr:from>
    <xdr:to>
      <xdr:col>73</xdr:col>
      <xdr:colOff>44450</xdr:colOff>
      <xdr:row>42</xdr:row>
      <xdr:rowOff>95504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63754</xdr:rowOff>
    </xdr:from>
    <xdr:to>
      <xdr:col>68</xdr:col>
      <xdr:colOff>203200</xdr:colOff>
      <xdr:row>43</xdr:row>
      <xdr:rowOff>165354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150131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等への積立てや、交付税算入に有利な地方債の活用により、将来負担に対する充当可能財源等が上回り、比率はマイナスとなっている。今後も将来負担を見据えた基金管理と公債費等の抑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6,779
6,486
43.11
7,572,156
7,314,115
191,415
4,369,360
9,643,294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人事勧告院勧告等により増となってはいるが、廃棄物処理を一部事務組合で行っていることや、常備消防業務を委託していることで、人件費に係る経常収支比率は類似団体平均値より低い値となっている。今後も組織体制を随時見直し、現在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46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06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80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物価高騰等の影響により、維持修繕費、システム保守管理費、施設管理委託料等が増加傾向にあり、新たな公共ネットワークシステムの導入費等に係る支出もある。類似団体と比しても高い水準となっており、事業内容の見直しを図っ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39370</xdr:rowOff>
    </xdr:from>
    <xdr:to>
      <xdr:col>82</xdr:col>
      <xdr:colOff>107950</xdr:colOff>
      <xdr:row>16</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825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149860</xdr:rowOff>
    </xdr:from>
    <xdr:to>
      <xdr:col>78</xdr:col>
      <xdr:colOff>69850</xdr:colOff>
      <xdr:row>16</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216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119380</xdr:rowOff>
    </xdr:from>
    <xdr:to>
      <xdr:col>73</xdr:col>
      <xdr:colOff>180975</xdr:colOff>
      <xdr:row>15</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911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119380</xdr:rowOff>
    </xdr:from>
    <xdr:to>
      <xdr:col>69</xdr:col>
      <xdr:colOff>92075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91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160020</xdr:rowOff>
    </xdr:from>
    <xdr:to>
      <xdr:col>78</xdr:col>
      <xdr:colOff>120650</xdr:colOff>
      <xdr:row>16</xdr:row>
      <xdr:rowOff>90170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74947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1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99060</xdr:rowOff>
    </xdr:from>
    <xdr:to>
      <xdr:col>74</xdr:col>
      <xdr:colOff>31750</xdr:colOff>
      <xdr:row>16</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68580</xdr:rowOff>
    </xdr:from>
    <xdr:to>
      <xdr:col>69</xdr:col>
      <xdr:colOff>142875</xdr:colOff>
      <xdr:row>15</xdr:row>
      <xdr:rowOff>170180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8907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扶助費は増加傾向にあるが、類似団体平均値と同程度となっている。制度改正等により経常一般財源による扶助費も増加しており、今後も現在の水準を維持できるよう施策を見直していく必要がある。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99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別会計への基準外操出金が多額であるが、下水道事業が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年度から公営企業会計を適用したため、昨年度比で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ポイントの減となっている。各特別会計において独立採算の原則に立ち返り、設定料金の見直しを行う等健全化に努め、普通会計の負担軽減を図る必要がある。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59</xdr:row>
      <xdr:rowOff>153670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8728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62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60</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6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153670</xdr:rowOff>
    </xdr:from>
    <xdr:to>
      <xdr:col>69</xdr:col>
      <xdr:colOff>92075</xdr:colOff>
      <xdr:row>60</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26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85107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102870</xdr:rowOff>
    </xdr:from>
    <xdr:to>
      <xdr:col>78</xdr:col>
      <xdr:colOff>120650</xdr:colOff>
      <xdr:row>60</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17797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0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148590</xdr:rowOff>
    </xdr:from>
    <xdr:to>
      <xdr:col>69</xdr:col>
      <xdr:colOff>142875</xdr:colOff>
      <xdr:row>60</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63517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102870</xdr:rowOff>
    </xdr:from>
    <xdr:to>
      <xdr:col>65</xdr:col>
      <xdr:colOff>53975</xdr:colOff>
      <xdr:row>60</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17797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値と同程度となった。物価高騰等の影響により今後も増額が見込まれるが、平均値より低い水準へ回復させるため、補助金等の必要性について効果を検証し、更なる見直しを図る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8149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08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水準程度にあるものの、近年の大規模建設事業（定住促進住宅建設事業、公営住宅建設事業、海岸施設整備事業）で借り入れた地方債の償還が順次開始される予定である。各施設の長寿命化や施設統廃合に伴う建設事業については計画的に地方債の借入を行い、更なる財政健全化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130811</xdr:rowOff>
    </xdr:from>
    <xdr:to>
      <xdr:col>24</xdr:col>
      <xdr:colOff>25400</xdr:colOff>
      <xdr:row>78</xdr:row>
      <xdr:rowOff>134620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039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54611</xdr:rowOff>
    </xdr:from>
    <xdr:to>
      <xdr:col>19</xdr:col>
      <xdr:colOff>187325</xdr:colOff>
      <xdr:row>78</xdr:row>
      <xdr:rowOff>130811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277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8889</xdr:rowOff>
    </xdr:from>
    <xdr:to>
      <xdr:col>15</xdr:col>
      <xdr:colOff>98425</xdr:colOff>
      <xdr:row>78</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81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8889</xdr:rowOff>
    </xdr:from>
    <xdr:to>
      <xdr:col>11</xdr:col>
      <xdr:colOff>9525</xdr:colOff>
      <xdr:row>78</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819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80011</xdr:rowOff>
    </xdr:from>
    <xdr:to>
      <xdr:col>20</xdr:col>
      <xdr:colOff>38100</xdr:colOff>
      <xdr:row>79</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166388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3811</xdr:rowOff>
    </xdr:from>
    <xdr:to>
      <xdr:col>15</xdr:col>
      <xdr:colOff>149225</xdr:colOff>
      <xdr:row>78</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90188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129539</xdr:rowOff>
    </xdr:from>
    <xdr:to>
      <xdr:col>11</xdr:col>
      <xdr:colOff>60325</xdr:colOff>
      <xdr:row>78</xdr:row>
      <xdr:rowOff>59689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44466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低い水準ではあるものの、教育の島推進事業等の独自の取組による歳出の影響もあり、増加傾向にある。人口減少、少子高齢化が進む中、歳入の状況を注視しながら、教育の島推進事業を主軸とした事業を展開し、行政サービスの維持向上を図り、持続的な行財政運営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838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76</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4765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76</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476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137160</xdr:rowOff>
    </xdr:from>
    <xdr:to>
      <xdr:col>65</xdr:col>
      <xdr:colOff>53975</xdr:colOff>
      <xdr:row>76</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77487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165813</xdr:rowOff>
    </xdr:from>
    <xdr:to>
      <xdr:col>29</xdr:col>
      <xdr:colOff>127000</xdr:colOff>
      <xdr:row>17</xdr:row>
      <xdr:rowOff>136786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6638"/>
          <a:ext cx="647700" cy="14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136786</xdr:rowOff>
    </xdr:from>
    <xdr:to>
      <xdr:col>26</xdr:col>
      <xdr:colOff>50800</xdr:colOff>
      <xdr:row>17</xdr:row>
      <xdr:rowOff>169156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99061"/>
          <a:ext cx="698500" cy="3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169156</xdr:rowOff>
    </xdr:from>
    <xdr:to>
      <xdr:col>22</xdr:col>
      <xdr:colOff>114300</xdr:colOff>
      <xdr:row>18</xdr:row>
      <xdr:rowOff>946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31431"/>
          <a:ext cx="698500" cy="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946</xdr:rowOff>
    </xdr:from>
    <xdr:to>
      <xdr:col>18</xdr:col>
      <xdr:colOff>177800</xdr:colOff>
      <xdr:row>18</xdr:row>
      <xdr:rowOff>21046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4671"/>
          <a:ext cx="698500" cy="20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115013</xdr:rowOff>
    </xdr:from>
    <xdr:to>
      <xdr:col>29</xdr:col>
      <xdr:colOff>177800</xdr:colOff>
      <xdr:row>17</xdr:row>
      <xdr:rowOff>45163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5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87090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85986</xdr:rowOff>
    </xdr:from>
    <xdr:to>
      <xdr:col>26</xdr:col>
      <xdr:colOff>101600</xdr:colOff>
      <xdr:row>18</xdr:row>
      <xdr:rowOff>16136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8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913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3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118356</xdr:rowOff>
    </xdr:from>
    <xdr:to>
      <xdr:col>22</xdr:col>
      <xdr:colOff>165100</xdr:colOff>
      <xdr:row>18</xdr:row>
      <xdr:rowOff>48506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80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33283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6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121596</xdr:rowOff>
    </xdr:from>
    <xdr:to>
      <xdr:col>19</xdr:col>
      <xdr:colOff>38100</xdr:colOff>
      <xdr:row>18</xdr:row>
      <xdr:rowOff>51746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36523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7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141696</xdr:rowOff>
    </xdr:from>
    <xdr:to>
      <xdr:col>15</xdr:col>
      <xdr:colOff>101600</xdr:colOff>
      <xdr:row>18</xdr:row>
      <xdr:rowOff>71846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3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165964</xdr:rowOff>
    </xdr:from>
    <xdr:to>
      <xdr:col>29</xdr:col>
      <xdr:colOff>127000</xdr:colOff>
      <xdr:row>35</xdr:row>
      <xdr:rowOff>214084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76314"/>
          <a:ext cx="647700" cy="48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214084</xdr:rowOff>
    </xdr:from>
    <xdr:to>
      <xdr:col>26</xdr:col>
      <xdr:colOff>50800</xdr:colOff>
      <xdr:row>35</xdr:row>
      <xdr:rowOff>256578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24434"/>
          <a:ext cx="698500" cy="42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256578</xdr:rowOff>
    </xdr:from>
    <xdr:to>
      <xdr:col>22</xdr:col>
      <xdr:colOff>114300</xdr:colOff>
      <xdr:row>36</xdr:row>
      <xdr:rowOff>5080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66928"/>
          <a:ext cx="698500" cy="91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191</xdr:rowOff>
    </xdr:from>
    <xdr:to>
      <xdr:col>18</xdr:col>
      <xdr:colOff>177800</xdr:colOff>
      <xdr:row>36</xdr:row>
      <xdr:rowOff>5080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53441"/>
          <a:ext cx="698500" cy="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80687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20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115164</xdr:rowOff>
    </xdr:from>
    <xdr:to>
      <xdr:col>29</xdr:col>
      <xdr:colOff>177800</xdr:colOff>
      <xdr:row>35</xdr:row>
      <xdr:rowOff>216764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25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303141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7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163284</xdr:rowOff>
    </xdr:from>
    <xdr:to>
      <xdr:col>26</xdr:col>
      <xdr:colOff>101600</xdr:colOff>
      <xdr:row>35</xdr:row>
      <xdr:rowOff>264884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7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275061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4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205778</xdr:rowOff>
    </xdr:from>
    <xdr:to>
      <xdr:col>22</xdr:col>
      <xdr:colOff>165100</xdr:colOff>
      <xdr:row>35</xdr:row>
      <xdr:rowOff>307378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1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317555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297180</xdr:rowOff>
    </xdr:from>
    <xdr:to>
      <xdr:col>19</xdr:col>
      <xdr:colOff>38100</xdr:colOff>
      <xdr:row>36</xdr:row>
      <xdr:rowOff>55880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66057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7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292291</xdr:rowOff>
    </xdr:from>
    <xdr:to>
      <xdr:col>15</xdr:col>
      <xdr:colOff>101600</xdr:colOff>
      <xdr:row>36</xdr:row>
      <xdr:rowOff>50991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02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61168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7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6,779
6,486
43.11
7,572,156
7,314,115
191,415
4,369,360
9,643,294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110119</xdr:rowOff>
    </xdr:from>
    <xdr:to>
      <xdr:col>24</xdr:col>
      <xdr:colOff>63500</xdr:colOff>
      <xdr:row>35</xdr:row>
      <xdr:rowOff>69817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9419"/>
          <a:ext cx="838200" cy="1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69817</xdr:rowOff>
    </xdr:from>
    <xdr:to>
      <xdr:col>19</xdr:col>
      <xdr:colOff>177800</xdr:colOff>
      <xdr:row>35</xdr:row>
      <xdr:rowOff>111879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0567"/>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111879</xdr:rowOff>
    </xdr:from>
    <xdr:to>
      <xdr:col>15</xdr:col>
      <xdr:colOff>50800</xdr:colOff>
      <xdr:row>35</xdr:row>
      <xdr:rowOff>136134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2629"/>
          <a:ext cx="889000" cy="2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136134</xdr:rowOff>
    </xdr:from>
    <xdr:to>
      <xdr:col>10</xdr:col>
      <xdr:colOff>114300</xdr:colOff>
      <xdr:row>35</xdr:row>
      <xdr:rowOff>151907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688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59319</xdr:rowOff>
    </xdr:from>
    <xdr:to>
      <xdr:col>24</xdr:col>
      <xdr:colOff>114300</xdr:colOff>
      <xdr:row>34</xdr:row>
      <xdr:rowOff>160919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37746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19017</xdr:rowOff>
    </xdr:from>
    <xdr:to>
      <xdr:col>20</xdr:col>
      <xdr:colOff>38100</xdr:colOff>
      <xdr:row>35</xdr:row>
      <xdr:rowOff>120617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111744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1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61079</xdr:rowOff>
    </xdr:from>
    <xdr:to>
      <xdr:col>15</xdr:col>
      <xdr:colOff>101600</xdr:colOff>
      <xdr:row>35</xdr:row>
      <xdr:rowOff>162679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153806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85334</xdr:rowOff>
    </xdr:from>
    <xdr:to>
      <xdr:col>10</xdr:col>
      <xdr:colOff>165100</xdr:colOff>
      <xdr:row>36</xdr:row>
      <xdr:rowOff>15484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6611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101107</xdr:rowOff>
    </xdr:from>
    <xdr:to>
      <xdr:col>6</xdr:col>
      <xdr:colOff>38100</xdr:colOff>
      <xdr:row>36</xdr:row>
      <xdr:rowOff>31257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22384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56321</xdr:rowOff>
    </xdr:from>
    <xdr:to>
      <xdr:col>24</xdr:col>
      <xdr:colOff>63500</xdr:colOff>
      <xdr:row>58</xdr:row>
      <xdr:rowOff>61193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00421"/>
          <a:ext cx="838200" cy="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61193</xdr:rowOff>
    </xdr:from>
    <xdr:to>
      <xdr:col>19</xdr:col>
      <xdr:colOff>177800</xdr:colOff>
      <xdr:row>58</xdr:row>
      <xdr:rowOff>73482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05293"/>
          <a:ext cx="8890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73482</xdr:rowOff>
    </xdr:from>
    <xdr:to>
      <xdr:col>15</xdr:col>
      <xdr:colOff>50800</xdr:colOff>
      <xdr:row>58</xdr:row>
      <xdr:rowOff>80453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7582"/>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80453</xdr:rowOff>
    </xdr:from>
    <xdr:to>
      <xdr:col>10</xdr:col>
      <xdr:colOff>114300</xdr:colOff>
      <xdr:row>58</xdr:row>
      <xdr:rowOff>82765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4553"/>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130025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7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5521</xdr:rowOff>
    </xdr:from>
    <xdr:to>
      <xdr:col>24</xdr:col>
      <xdr:colOff>114300</xdr:colOff>
      <xdr:row>58</xdr:row>
      <xdr:rowOff>107121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10393</xdr:rowOff>
    </xdr:from>
    <xdr:to>
      <xdr:col>20</xdr:col>
      <xdr:colOff>38100</xdr:colOff>
      <xdr:row>58</xdr:row>
      <xdr:rowOff>111993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128520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22682</xdr:rowOff>
    </xdr:from>
    <xdr:to>
      <xdr:col>15</xdr:col>
      <xdr:colOff>101600</xdr:colOff>
      <xdr:row>58</xdr:row>
      <xdr:rowOff>124282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115409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5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29653</xdr:rowOff>
    </xdr:from>
    <xdr:to>
      <xdr:col>10</xdr:col>
      <xdr:colOff>165100</xdr:colOff>
      <xdr:row>58</xdr:row>
      <xdr:rowOff>131253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122380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6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31965</xdr:rowOff>
    </xdr:from>
    <xdr:to>
      <xdr:col>6</xdr:col>
      <xdr:colOff>38100</xdr:colOff>
      <xdr:row>58</xdr:row>
      <xdr:rowOff>133565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150092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5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96799</xdr:rowOff>
    </xdr:from>
    <xdr:to>
      <xdr:col>24</xdr:col>
      <xdr:colOff>63500</xdr:colOff>
      <xdr:row>78</xdr:row>
      <xdr:rowOff>35782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98449"/>
          <a:ext cx="838200" cy="1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96799</xdr:rowOff>
    </xdr:from>
    <xdr:to>
      <xdr:col>19</xdr:col>
      <xdr:colOff>177800</xdr:colOff>
      <xdr:row>77</xdr:row>
      <xdr:rowOff>134004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98449"/>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79350</xdr:rowOff>
    </xdr:from>
    <xdr:to>
      <xdr:col>15</xdr:col>
      <xdr:colOff>50800</xdr:colOff>
      <xdr:row>77</xdr:row>
      <xdr:rowOff>134004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81000"/>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57595</xdr:rowOff>
    </xdr:from>
    <xdr:to>
      <xdr:col>10</xdr:col>
      <xdr:colOff>114300</xdr:colOff>
      <xdr:row>77</xdr:row>
      <xdr:rowOff>79350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59245"/>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146442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156432</xdr:rowOff>
    </xdr:from>
    <xdr:to>
      <xdr:col>24</xdr:col>
      <xdr:colOff>114300</xdr:colOff>
      <xdr:row>78</xdr:row>
      <xdr:rowOff>86582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134859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45999</xdr:rowOff>
    </xdr:from>
    <xdr:to>
      <xdr:col>20</xdr:col>
      <xdr:colOff>38100</xdr:colOff>
      <xdr:row>77</xdr:row>
      <xdr:rowOff>147599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164126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83204</xdr:rowOff>
    </xdr:from>
    <xdr:to>
      <xdr:col>15</xdr:col>
      <xdr:colOff>101600</xdr:colOff>
      <xdr:row>78</xdr:row>
      <xdr:rowOff>13354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29881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28550</xdr:rowOff>
    </xdr:from>
    <xdr:to>
      <xdr:col>10</xdr:col>
      <xdr:colOff>165100</xdr:colOff>
      <xdr:row>77</xdr:row>
      <xdr:rowOff>130150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146677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6795</xdr:rowOff>
    </xdr:from>
    <xdr:to>
      <xdr:col>6</xdr:col>
      <xdr:colOff>38100</xdr:colOff>
      <xdr:row>77</xdr:row>
      <xdr:rowOff>108395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124922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106789</xdr:rowOff>
    </xdr:from>
    <xdr:to>
      <xdr:col>24</xdr:col>
      <xdr:colOff>63500</xdr:colOff>
      <xdr:row>96</xdr:row>
      <xdr:rowOff>144661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65989"/>
          <a:ext cx="8382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144661</xdr:rowOff>
    </xdr:from>
    <xdr:to>
      <xdr:col>19</xdr:col>
      <xdr:colOff>177800</xdr:colOff>
      <xdr:row>97</xdr:row>
      <xdr:rowOff>636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03861"/>
          <a:ext cx="889000" cy="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113503</xdr:rowOff>
    </xdr:from>
    <xdr:to>
      <xdr:col>15</xdr:col>
      <xdr:colOff>50800</xdr:colOff>
      <xdr:row>97</xdr:row>
      <xdr:rowOff>636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72703"/>
          <a:ext cx="889000" cy="5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113503</xdr:rowOff>
    </xdr:from>
    <xdr:to>
      <xdr:col>10</xdr:col>
      <xdr:colOff>114300</xdr:colOff>
      <xdr:row>97</xdr:row>
      <xdr:rowOff>127493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72703"/>
          <a:ext cx="889000" cy="18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166623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55989</xdr:rowOff>
    </xdr:from>
    <xdr:to>
      <xdr:col>24</xdr:col>
      <xdr:colOff>114300</xdr:colOff>
      <xdr:row>96</xdr:row>
      <xdr:rowOff>157589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78866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93861</xdr:rowOff>
    </xdr:from>
    <xdr:to>
      <xdr:col>20</xdr:col>
      <xdr:colOff>38100</xdr:colOff>
      <xdr:row>97</xdr:row>
      <xdr:rowOff>24011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40538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3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121286</xdr:rowOff>
    </xdr:from>
    <xdr:to>
      <xdr:col>15</xdr:col>
      <xdr:colOff>101600</xdr:colOff>
      <xdr:row>97</xdr:row>
      <xdr:rowOff>51436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67963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35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62703</xdr:rowOff>
    </xdr:from>
    <xdr:to>
      <xdr:col>10</xdr:col>
      <xdr:colOff>165100</xdr:colOff>
      <xdr:row>96</xdr:row>
      <xdr:rowOff>164303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9380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9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76693</xdr:rowOff>
    </xdr:from>
    <xdr:to>
      <xdr:col>6</xdr:col>
      <xdr:colOff>38100</xdr:colOff>
      <xdr:row>98</xdr:row>
      <xdr:rowOff>6843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23370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122601</xdr:rowOff>
    </xdr:from>
    <xdr:to>
      <xdr:col>55</xdr:col>
      <xdr:colOff>0</xdr:colOff>
      <xdr:row>36</xdr:row>
      <xdr:rowOff>156422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94801"/>
          <a:ext cx="838200" cy="3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122601</xdr:rowOff>
    </xdr:from>
    <xdr:to>
      <xdr:col>50</xdr:col>
      <xdr:colOff>114300</xdr:colOff>
      <xdr:row>36</xdr:row>
      <xdr:rowOff>123610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4801"/>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57488</xdr:rowOff>
    </xdr:from>
    <xdr:to>
      <xdr:col>45</xdr:col>
      <xdr:colOff>177800</xdr:colOff>
      <xdr:row>36</xdr:row>
      <xdr:rowOff>123610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29688"/>
          <a:ext cx="889000" cy="6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43078</xdr:rowOff>
    </xdr:from>
    <xdr:to>
      <xdr:col>41</xdr:col>
      <xdr:colOff>50800</xdr:colOff>
      <xdr:row>36</xdr:row>
      <xdr:rowOff>57488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72378"/>
          <a:ext cx="889000" cy="3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82148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105622</xdr:rowOff>
    </xdr:from>
    <xdr:to>
      <xdr:col>55</xdr:col>
      <xdr:colOff>50800</xdr:colOff>
      <xdr:row>37</xdr:row>
      <xdr:rowOff>35772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128499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2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71801</xdr:rowOff>
    </xdr:from>
    <xdr:to>
      <xdr:col>50</xdr:col>
      <xdr:colOff>165100</xdr:colOff>
      <xdr:row>37</xdr:row>
      <xdr:rowOff>1951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18478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1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72810</xdr:rowOff>
    </xdr:from>
    <xdr:to>
      <xdr:col>46</xdr:col>
      <xdr:colOff>38100</xdr:colOff>
      <xdr:row>37</xdr:row>
      <xdr:rowOff>2960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19487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2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6688</xdr:rowOff>
    </xdr:from>
    <xdr:to>
      <xdr:col>41</xdr:col>
      <xdr:colOff>101600</xdr:colOff>
      <xdr:row>36</xdr:row>
      <xdr:rowOff>108288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7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124815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5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163728</xdr:rowOff>
    </xdr:from>
    <xdr:to>
      <xdr:col>36</xdr:col>
      <xdr:colOff>165100</xdr:colOff>
      <xdr:row>34</xdr:row>
      <xdr:rowOff>93878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110405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9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82439</xdr:rowOff>
    </xdr:from>
    <xdr:to>
      <xdr:col>55</xdr:col>
      <xdr:colOff>0</xdr:colOff>
      <xdr:row>58</xdr:row>
      <xdr:rowOff>82874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26539"/>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54603</xdr:rowOff>
    </xdr:from>
    <xdr:to>
      <xdr:col>50</xdr:col>
      <xdr:colOff>114300</xdr:colOff>
      <xdr:row>58</xdr:row>
      <xdr:rowOff>82874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98703"/>
          <a:ext cx="8890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54603</xdr:rowOff>
    </xdr:from>
    <xdr:to>
      <xdr:col>45</xdr:col>
      <xdr:colOff>177800</xdr:colOff>
      <xdr:row>58</xdr:row>
      <xdr:rowOff>73135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98703"/>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73135</xdr:rowOff>
    </xdr:from>
    <xdr:to>
      <xdr:col>41</xdr:col>
      <xdr:colOff>50800</xdr:colOff>
      <xdr:row>58</xdr:row>
      <xdr:rowOff>76867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17235"/>
          <a:ext cx="889000" cy="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123780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31639</xdr:rowOff>
    </xdr:from>
    <xdr:to>
      <xdr:col>55</xdr:col>
      <xdr:colOff>50800</xdr:colOff>
      <xdr:row>58</xdr:row>
      <xdr:rowOff>133239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32074</xdr:rowOff>
    </xdr:from>
    <xdr:to>
      <xdr:col>50</xdr:col>
      <xdr:colOff>165100</xdr:colOff>
      <xdr:row>58</xdr:row>
      <xdr:rowOff>133674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124801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3803</xdr:rowOff>
    </xdr:from>
    <xdr:to>
      <xdr:col>46</xdr:col>
      <xdr:colOff>38100</xdr:colOff>
      <xdr:row>58</xdr:row>
      <xdr:rowOff>105403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121930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2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22335</xdr:rowOff>
    </xdr:from>
    <xdr:to>
      <xdr:col>41</xdr:col>
      <xdr:colOff>101600</xdr:colOff>
      <xdr:row>58</xdr:row>
      <xdr:rowOff>123935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140462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4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26067</xdr:rowOff>
    </xdr:from>
    <xdr:to>
      <xdr:col>36</xdr:col>
      <xdr:colOff>165100</xdr:colOff>
      <xdr:row>58</xdr:row>
      <xdr:rowOff>127667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144194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124982</xdr:rowOff>
    </xdr:from>
    <xdr:to>
      <xdr:col>55</xdr:col>
      <xdr:colOff>0</xdr:colOff>
      <xdr:row>78</xdr:row>
      <xdr:rowOff>131270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98082"/>
          <a:ext cx="8382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115539</xdr:rowOff>
    </xdr:from>
    <xdr:to>
      <xdr:col>50</xdr:col>
      <xdr:colOff>114300</xdr:colOff>
      <xdr:row>78</xdr:row>
      <xdr:rowOff>124982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88639"/>
          <a:ext cx="889000" cy="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115539</xdr:rowOff>
    </xdr:from>
    <xdr:to>
      <xdr:col>45</xdr:col>
      <xdr:colOff>177800</xdr:colOff>
      <xdr:row>78</xdr:row>
      <xdr:rowOff>133395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88639"/>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133395</xdr:rowOff>
    </xdr:from>
    <xdr:to>
      <xdr:col>41</xdr:col>
      <xdr:colOff>50800</xdr:colOff>
      <xdr:row>78</xdr:row>
      <xdr:rowOff>133984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6495"/>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80470</xdr:rowOff>
    </xdr:from>
    <xdr:to>
      <xdr:col>55</xdr:col>
      <xdr:colOff>50800</xdr:colOff>
      <xdr:row>79</xdr:row>
      <xdr:rowOff>10620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74182</xdr:rowOff>
    </xdr:from>
    <xdr:to>
      <xdr:col>50</xdr:col>
      <xdr:colOff>165100</xdr:colOff>
      <xdr:row>79</xdr:row>
      <xdr:rowOff>4332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64739</xdr:rowOff>
    </xdr:from>
    <xdr:to>
      <xdr:col>46</xdr:col>
      <xdr:colOff>38100</xdr:colOff>
      <xdr:row>78</xdr:row>
      <xdr:rowOff>166339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157466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82595</xdr:rowOff>
    </xdr:from>
    <xdr:to>
      <xdr:col>41</xdr:col>
      <xdr:colOff>101600</xdr:colOff>
      <xdr:row>79</xdr:row>
      <xdr:rowOff>12745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83184</xdr:rowOff>
    </xdr:from>
    <xdr:to>
      <xdr:col>36</xdr:col>
      <xdr:colOff>165100</xdr:colOff>
      <xdr:row>79</xdr:row>
      <xdr:rowOff>13334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4461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88471</xdr:rowOff>
    </xdr:from>
    <xdr:to>
      <xdr:col>55</xdr:col>
      <xdr:colOff>0</xdr:colOff>
      <xdr:row>97</xdr:row>
      <xdr:rowOff>157042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19121"/>
          <a:ext cx="838200" cy="6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26608</xdr:rowOff>
    </xdr:from>
    <xdr:to>
      <xdr:col>50</xdr:col>
      <xdr:colOff>114300</xdr:colOff>
      <xdr:row>97</xdr:row>
      <xdr:rowOff>157042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57258"/>
          <a:ext cx="889000" cy="1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26608</xdr:rowOff>
    </xdr:from>
    <xdr:to>
      <xdr:col>45</xdr:col>
      <xdr:colOff>177800</xdr:colOff>
      <xdr:row>97</xdr:row>
      <xdr:rowOff>65580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57258"/>
          <a:ext cx="889000" cy="3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65580</xdr:rowOff>
    </xdr:from>
    <xdr:to>
      <xdr:col>41</xdr:col>
      <xdr:colOff>50800</xdr:colOff>
      <xdr:row>97</xdr:row>
      <xdr:rowOff>100360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96230"/>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20009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37671</xdr:rowOff>
    </xdr:from>
    <xdr:to>
      <xdr:col>55</xdr:col>
      <xdr:colOff>50800</xdr:colOff>
      <xdr:row>97</xdr:row>
      <xdr:rowOff>139271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60548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1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106242</xdr:rowOff>
    </xdr:from>
    <xdr:to>
      <xdr:col>50</xdr:col>
      <xdr:colOff>165100</xdr:colOff>
      <xdr:row>98</xdr:row>
      <xdr:rowOff>36392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27519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2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147258</xdr:rowOff>
    </xdr:from>
    <xdr:to>
      <xdr:col>46</xdr:col>
      <xdr:colOff>38100</xdr:colOff>
      <xdr:row>97</xdr:row>
      <xdr:rowOff>77408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93935</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8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14780</xdr:rowOff>
    </xdr:from>
    <xdr:to>
      <xdr:col>41</xdr:col>
      <xdr:colOff>101600</xdr:colOff>
      <xdr:row>97</xdr:row>
      <xdr:rowOff>116380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132907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2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49560</xdr:rowOff>
    </xdr:from>
    <xdr:to>
      <xdr:col>36</xdr:col>
      <xdr:colOff>165100</xdr:colOff>
      <xdr:row>97</xdr:row>
      <xdr:rowOff>151160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139632</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4732"/>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137304</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2404"/>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132266</xdr:rowOff>
    </xdr:from>
    <xdr:to>
      <xdr:col>76</xdr:col>
      <xdr:colOff>114300</xdr:colOff>
      <xdr:row>38</xdr:row>
      <xdr:rowOff>137304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7366"/>
          <a:ext cx="889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91291</xdr:rowOff>
    </xdr:from>
    <xdr:to>
      <xdr:col>71</xdr:col>
      <xdr:colOff>177800</xdr:colOff>
      <xdr:row>38</xdr:row>
      <xdr:rowOff>132266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06391"/>
          <a:ext cx="889000" cy="4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134339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88832</xdr:rowOff>
    </xdr:from>
    <xdr:to>
      <xdr:col>85</xdr:col>
      <xdr:colOff>177800</xdr:colOff>
      <xdr:row>39</xdr:row>
      <xdr:rowOff>18982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86504</xdr:rowOff>
    </xdr:from>
    <xdr:to>
      <xdr:col>76</xdr:col>
      <xdr:colOff>165100</xdr:colOff>
      <xdr:row>39</xdr:row>
      <xdr:rowOff>16654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7781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4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81466</xdr:rowOff>
    </xdr:from>
    <xdr:to>
      <xdr:col>72</xdr:col>
      <xdr:colOff>38100</xdr:colOff>
      <xdr:row>39</xdr:row>
      <xdr:rowOff>11616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2743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40491</xdr:rowOff>
    </xdr:from>
    <xdr:to>
      <xdr:col>67</xdr:col>
      <xdr:colOff>101600</xdr:colOff>
      <xdr:row>38</xdr:row>
      <xdr:rowOff>142091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158619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3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91514</xdr:rowOff>
    </xdr:from>
    <xdr:to>
      <xdr:col>85</xdr:col>
      <xdr:colOff>127000</xdr:colOff>
      <xdr:row>76</xdr:row>
      <xdr:rowOff>103476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21714"/>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103476</xdr:rowOff>
    </xdr:from>
    <xdr:to>
      <xdr:col>81</xdr:col>
      <xdr:colOff>50800</xdr:colOff>
      <xdr:row>76</xdr:row>
      <xdr:rowOff>117810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33676"/>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117810</xdr:rowOff>
    </xdr:from>
    <xdr:to>
      <xdr:col>76</xdr:col>
      <xdr:colOff>114300</xdr:colOff>
      <xdr:row>76</xdr:row>
      <xdr:rowOff>153068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48010"/>
          <a:ext cx="889000" cy="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147416</xdr:rowOff>
    </xdr:from>
    <xdr:to>
      <xdr:col>71</xdr:col>
      <xdr:colOff>177800</xdr:colOff>
      <xdr:row>76</xdr:row>
      <xdr:rowOff>153068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177616"/>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40714</xdr:rowOff>
    </xdr:from>
    <xdr:to>
      <xdr:col>85</xdr:col>
      <xdr:colOff>177800</xdr:colOff>
      <xdr:row>76</xdr:row>
      <xdr:rowOff>142314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63590</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2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52676</xdr:rowOff>
    </xdr:from>
    <xdr:to>
      <xdr:col>81</xdr:col>
      <xdr:colOff>101600</xdr:colOff>
      <xdr:row>76</xdr:row>
      <xdr:rowOff>154276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170803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5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67010</xdr:rowOff>
    </xdr:from>
    <xdr:to>
      <xdr:col>76</xdr:col>
      <xdr:colOff>165100</xdr:colOff>
      <xdr:row>76</xdr:row>
      <xdr:rowOff>168610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13686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87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102268</xdr:rowOff>
    </xdr:from>
    <xdr:to>
      <xdr:col>72</xdr:col>
      <xdr:colOff>38100</xdr:colOff>
      <xdr:row>77</xdr:row>
      <xdr:rowOff>32418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48945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0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96616</xdr:rowOff>
    </xdr:from>
    <xdr:to>
      <xdr:col>67</xdr:col>
      <xdr:colOff>101600</xdr:colOff>
      <xdr:row>77</xdr:row>
      <xdr:rowOff>26766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2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43292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136669</xdr:rowOff>
    </xdr:from>
    <xdr:to>
      <xdr:col>85</xdr:col>
      <xdr:colOff>127000</xdr:colOff>
      <xdr:row>99</xdr:row>
      <xdr:rowOff>3680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38769"/>
          <a:ext cx="8382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101079</xdr:rowOff>
    </xdr:from>
    <xdr:to>
      <xdr:col>81</xdr:col>
      <xdr:colOff>50800</xdr:colOff>
      <xdr:row>98</xdr:row>
      <xdr:rowOff>136669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03179"/>
          <a:ext cx="889000" cy="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63723</xdr:rowOff>
    </xdr:from>
    <xdr:to>
      <xdr:col>76</xdr:col>
      <xdr:colOff>114300</xdr:colOff>
      <xdr:row>98</xdr:row>
      <xdr:rowOff>101079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65823"/>
          <a:ext cx="889000" cy="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63723</xdr:rowOff>
    </xdr:from>
    <xdr:to>
      <xdr:col>71</xdr:col>
      <xdr:colOff>177800</xdr:colOff>
      <xdr:row>99</xdr:row>
      <xdr:rowOff>44965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65823"/>
          <a:ext cx="889000" cy="1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124330</xdr:rowOff>
    </xdr:from>
    <xdr:to>
      <xdr:col>85</xdr:col>
      <xdr:colOff>177800</xdr:colOff>
      <xdr:row>99</xdr:row>
      <xdr:rowOff>54480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39257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85869</xdr:rowOff>
    </xdr:from>
    <xdr:to>
      <xdr:col>81</xdr:col>
      <xdr:colOff>101600</xdr:colOff>
      <xdr:row>99</xdr:row>
      <xdr:rowOff>16019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7146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50279</xdr:rowOff>
    </xdr:from>
    <xdr:to>
      <xdr:col>76</xdr:col>
      <xdr:colOff>165100</xdr:colOff>
      <xdr:row>98</xdr:row>
      <xdr:rowOff>151879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143006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4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12923</xdr:rowOff>
    </xdr:from>
    <xdr:to>
      <xdr:col>72</xdr:col>
      <xdr:colOff>38100</xdr:colOff>
      <xdr:row>98</xdr:row>
      <xdr:rowOff>114523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105650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165615</xdr:rowOff>
    </xdr:from>
    <xdr:to>
      <xdr:col>67</xdr:col>
      <xdr:colOff>101600</xdr:colOff>
      <xdr:row>99</xdr:row>
      <xdr:rowOff>95765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86892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18565</xdr:rowOff>
    </xdr:from>
    <xdr:to>
      <xdr:col>116</xdr:col>
      <xdr:colOff>63500</xdr:colOff>
      <xdr:row>58</xdr:row>
      <xdr:rowOff>30566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962665"/>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27938</xdr:rowOff>
    </xdr:from>
    <xdr:to>
      <xdr:col>111</xdr:col>
      <xdr:colOff>177800</xdr:colOff>
      <xdr:row>58</xdr:row>
      <xdr:rowOff>30566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972038"/>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27023</xdr:rowOff>
    </xdr:from>
    <xdr:to>
      <xdr:col>107</xdr:col>
      <xdr:colOff>50800</xdr:colOff>
      <xdr:row>58</xdr:row>
      <xdr:rowOff>27938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97112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8369</xdr:rowOff>
    </xdr:from>
    <xdr:to>
      <xdr:col>102</xdr:col>
      <xdr:colOff>114300</xdr:colOff>
      <xdr:row>58</xdr:row>
      <xdr:rowOff>27023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952469"/>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108087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139215</xdr:rowOff>
    </xdr:from>
    <xdr:to>
      <xdr:col>116</xdr:col>
      <xdr:colOff>114300</xdr:colOff>
      <xdr:row>58</xdr:row>
      <xdr:rowOff>69365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1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98592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9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151216</xdr:rowOff>
    </xdr:from>
    <xdr:to>
      <xdr:col>112</xdr:col>
      <xdr:colOff>38100</xdr:colOff>
      <xdr:row>58</xdr:row>
      <xdr:rowOff>81366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72493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1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148588</xdr:rowOff>
    </xdr:from>
    <xdr:to>
      <xdr:col>107</xdr:col>
      <xdr:colOff>101600</xdr:colOff>
      <xdr:row>58</xdr:row>
      <xdr:rowOff>78738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69865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147673</xdr:rowOff>
    </xdr:from>
    <xdr:to>
      <xdr:col>102</xdr:col>
      <xdr:colOff>165100</xdr:colOff>
      <xdr:row>58</xdr:row>
      <xdr:rowOff>77823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94350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9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129019</xdr:rowOff>
    </xdr:from>
    <xdr:to>
      <xdr:col>98</xdr:col>
      <xdr:colOff>38100</xdr:colOff>
      <xdr:row>58</xdr:row>
      <xdr:rowOff>59169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75696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7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67070</xdr:rowOff>
    </xdr:from>
    <xdr:to>
      <xdr:col>116</xdr:col>
      <xdr:colOff>63500</xdr:colOff>
      <xdr:row>73</xdr:row>
      <xdr:rowOff>25188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068570"/>
          <a:ext cx="838200" cy="47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67070</xdr:rowOff>
    </xdr:from>
    <xdr:to>
      <xdr:col>111</xdr:col>
      <xdr:colOff>177800</xdr:colOff>
      <xdr:row>71</xdr:row>
      <xdr:rowOff>90175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068570"/>
          <a:ext cx="889000" cy="19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27653</xdr:rowOff>
    </xdr:from>
    <xdr:to>
      <xdr:col>107</xdr:col>
      <xdr:colOff>50800</xdr:colOff>
      <xdr:row>71</xdr:row>
      <xdr:rowOff>90175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200603"/>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144142</xdr:rowOff>
    </xdr:from>
    <xdr:to>
      <xdr:col>102</xdr:col>
      <xdr:colOff>114300</xdr:colOff>
      <xdr:row>71</xdr:row>
      <xdr:rowOff>27653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145642"/>
          <a:ext cx="889000" cy="5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145838</xdr:rowOff>
    </xdr:from>
    <xdr:to>
      <xdr:col>116</xdr:col>
      <xdr:colOff>114300</xdr:colOff>
      <xdr:row>73</xdr:row>
      <xdr:rowOff>75988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4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168715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16270</xdr:rowOff>
    </xdr:from>
    <xdr:to>
      <xdr:col>112</xdr:col>
      <xdr:colOff>38100</xdr:colOff>
      <xdr:row>70</xdr:row>
      <xdr:rowOff>117870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0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134397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7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39375</xdr:rowOff>
    </xdr:from>
    <xdr:to>
      <xdr:col>107</xdr:col>
      <xdr:colOff>101600</xdr:colOff>
      <xdr:row>71</xdr:row>
      <xdr:rowOff>140975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157502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98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148303</xdr:rowOff>
    </xdr:from>
    <xdr:to>
      <xdr:col>102</xdr:col>
      <xdr:colOff>165100</xdr:colOff>
      <xdr:row>71</xdr:row>
      <xdr:rowOff>78453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1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94980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92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93342</xdr:rowOff>
    </xdr:from>
    <xdr:to>
      <xdr:col>98</xdr:col>
      <xdr:colOff>38100</xdr:colOff>
      <xdr:row>71</xdr:row>
      <xdr:rowOff>23492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0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40019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87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等により前年度比で増となった経費が多い中で、人件費の増については、令和６年度からの制度改正に伴い、会計年度任用職員に勤勉手当が支給されるようになったことが要因である。維持補修費については、県道維持修繕業務をはじめとした道路、公営住宅等の維持修繕事業の減により、例年より減となった。操出金については、下水道事業の法適用化に伴い、減となった。補助費等については、法適用化した下水道事業への補助金分の増があるも、広島中央環境衛生組合への負担金が環境センター整備事業完了に伴い大幅な減となったため、前年度比では減となっている。普通建設事業費については、全体では前年度比でほぼ同程度だが、新規整備分については常備消防車両整備完了に伴い減となった一方、更新設備分が木江保健福祉センターの大規模改修等により増となっている。積立金の減については、財政調整基金への積立減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6,779
6,486
43.11
7,572,156
7,314,115
191,415
4,369,360
9,643,294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168021</xdr:rowOff>
    </xdr:from>
    <xdr:to>
      <xdr:col>24</xdr:col>
      <xdr:colOff>63500</xdr:colOff>
      <xdr:row>36</xdr:row>
      <xdr:rowOff>54483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8771"/>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54483</xdr:rowOff>
    </xdr:from>
    <xdr:to>
      <xdr:col>19</xdr:col>
      <xdr:colOff>177800</xdr:colOff>
      <xdr:row>36</xdr:row>
      <xdr:rowOff>104775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683"/>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104775</xdr:rowOff>
    </xdr:from>
    <xdr:to>
      <xdr:col>15</xdr:col>
      <xdr:colOff>50800</xdr:colOff>
      <xdr:row>36</xdr:row>
      <xdr:rowOff>144145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6975"/>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74549</xdr:rowOff>
    </xdr:from>
    <xdr:to>
      <xdr:col>10</xdr:col>
      <xdr:colOff>114300</xdr:colOff>
      <xdr:row>36</xdr:row>
      <xdr:rowOff>144145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6749"/>
          <a:ext cx="8890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117221</xdr:rowOff>
    </xdr:from>
    <xdr:to>
      <xdr:col>24</xdr:col>
      <xdr:colOff>114300</xdr:colOff>
      <xdr:row>36</xdr:row>
      <xdr:rowOff>47371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140098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xdr:rowOff>
    </xdr:from>
    <xdr:to>
      <xdr:col>20</xdr:col>
      <xdr:colOff>38100</xdr:colOff>
      <xdr:row>36</xdr:row>
      <xdr:rowOff>105283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121810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53975</xdr:rowOff>
    </xdr:from>
    <xdr:to>
      <xdr:col>15</xdr:col>
      <xdr:colOff>101600</xdr:colOff>
      <xdr:row>36</xdr:row>
      <xdr:rowOff>155575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93345</xdr:rowOff>
    </xdr:from>
    <xdr:to>
      <xdr:col>10</xdr:col>
      <xdr:colOff>165100</xdr:colOff>
      <xdr:row>37</xdr:row>
      <xdr:rowOff>23495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14622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23749</xdr:rowOff>
    </xdr:from>
    <xdr:to>
      <xdr:col>6</xdr:col>
      <xdr:colOff>38100</xdr:colOff>
      <xdr:row>36</xdr:row>
      <xdr:rowOff>125349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141876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75482</xdr:rowOff>
    </xdr:from>
    <xdr:to>
      <xdr:col>24</xdr:col>
      <xdr:colOff>63500</xdr:colOff>
      <xdr:row>57</xdr:row>
      <xdr:rowOff>97965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8132"/>
          <a:ext cx="838200" cy="2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36709</xdr:rowOff>
    </xdr:from>
    <xdr:to>
      <xdr:col>19</xdr:col>
      <xdr:colOff>177800</xdr:colOff>
      <xdr:row>57</xdr:row>
      <xdr:rowOff>75482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9359"/>
          <a:ext cx="889000" cy="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36709</xdr:rowOff>
    </xdr:from>
    <xdr:to>
      <xdr:col>15</xdr:col>
      <xdr:colOff>50800</xdr:colOff>
      <xdr:row>57</xdr:row>
      <xdr:rowOff>94280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9359"/>
          <a:ext cx="889000" cy="5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62993</xdr:rowOff>
    </xdr:from>
    <xdr:to>
      <xdr:col>10</xdr:col>
      <xdr:colOff>114300</xdr:colOff>
      <xdr:row>57</xdr:row>
      <xdr:rowOff>94280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5643"/>
          <a:ext cx="889000" cy="3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121374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47165</xdr:rowOff>
    </xdr:from>
    <xdr:to>
      <xdr:col>24</xdr:col>
      <xdr:colOff>114300</xdr:colOff>
      <xdr:row>57</xdr:row>
      <xdr:rowOff>148765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25592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24682</xdr:rowOff>
    </xdr:from>
    <xdr:to>
      <xdr:col>20</xdr:col>
      <xdr:colOff>38100</xdr:colOff>
      <xdr:row>57</xdr:row>
      <xdr:rowOff>126282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142809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157359</xdr:rowOff>
    </xdr:from>
    <xdr:to>
      <xdr:col>15</xdr:col>
      <xdr:colOff>101600</xdr:colOff>
      <xdr:row>57</xdr:row>
      <xdr:rowOff>87509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104036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43480</xdr:rowOff>
    </xdr:from>
    <xdr:to>
      <xdr:col>10</xdr:col>
      <xdr:colOff>165100</xdr:colOff>
      <xdr:row>57</xdr:row>
      <xdr:rowOff>145080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161607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12193</xdr:rowOff>
    </xdr:from>
    <xdr:to>
      <xdr:col>6</xdr:col>
      <xdr:colOff>38100</xdr:colOff>
      <xdr:row>57</xdr:row>
      <xdr:rowOff>113793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104920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63911</xdr:rowOff>
    </xdr:from>
    <xdr:to>
      <xdr:col>24</xdr:col>
      <xdr:colOff>63500</xdr:colOff>
      <xdr:row>76</xdr:row>
      <xdr:rowOff>85530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4111"/>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85530</xdr:rowOff>
    </xdr:from>
    <xdr:to>
      <xdr:col>19</xdr:col>
      <xdr:colOff>177800</xdr:colOff>
      <xdr:row>76</xdr:row>
      <xdr:rowOff>142722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5730"/>
          <a:ext cx="889000" cy="5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97313</xdr:rowOff>
    </xdr:from>
    <xdr:to>
      <xdr:col>15</xdr:col>
      <xdr:colOff>50800</xdr:colOff>
      <xdr:row>76</xdr:row>
      <xdr:rowOff>142722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7513"/>
          <a:ext cx="8890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97313</xdr:rowOff>
    </xdr:from>
    <xdr:to>
      <xdr:col>10</xdr:col>
      <xdr:colOff>114300</xdr:colOff>
      <xdr:row>77</xdr:row>
      <xdr:rowOff>29355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7513"/>
          <a:ext cx="889000" cy="10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13111</xdr:rowOff>
    </xdr:from>
    <xdr:to>
      <xdr:col>24</xdr:col>
      <xdr:colOff>114300</xdr:colOff>
      <xdr:row>76</xdr:row>
      <xdr:rowOff>114711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35989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34730</xdr:rowOff>
    </xdr:from>
    <xdr:to>
      <xdr:col>20</xdr:col>
      <xdr:colOff>38100</xdr:colOff>
      <xdr:row>76</xdr:row>
      <xdr:rowOff>136330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152857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91922</xdr:rowOff>
    </xdr:from>
    <xdr:to>
      <xdr:col>15</xdr:col>
      <xdr:colOff>101600</xdr:colOff>
      <xdr:row>77</xdr:row>
      <xdr:rowOff>22072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38599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46513</xdr:rowOff>
    </xdr:from>
    <xdr:to>
      <xdr:col>10</xdr:col>
      <xdr:colOff>165100</xdr:colOff>
      <xdr:row>76</xdr:row>
      <xdr:rowOff>148113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164640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150005</xdr:rowOff>
    </xdr:from>
    <xdr:to>
      <xdr:col>6</xdr:col>
      <xdr:colOff>38100</xdr:colOff>
      <xdr:row>77</xdr:row>
      <xdr:rowOff>80155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96682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67952</xdr:rowOff>
    </xdr:from>
    <xdr:to>
      <xdr:col>24</xdr:col>
      <xdr:colOff>63500</xdr:colOff>
      <xdr:row>98</xdr:row>
      <xdr:rowOff>82364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0052"/>
          <a:ext cx="8382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67952</xdr:rowOff>
    </xdr:from>
    <xdr:to>
      <xdr:col>19</xdr:col>
      <xdr:colOff>177800</xdr:colOff>
      <xdr:row>98</xdr:row>
      <xdr:rowOff>72343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0052"/>
          <a:ext cx="8890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57355</xdr:rowOff>
    </xdr:from>
    <xdr:to>
      <xdr:col>15</xdr:col>
      <xdr:colOff>50800</xdr:colOff>
      <xdr:row>98</xdr:row>
      <xdr:rowOff>72343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59455"/>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57355</xdr:rowOff>
    </xdr:from>
    <xdr:to>
      <xdr:col>10</xdr:col>
      <xdr:colOff>114300</xdr:colOff>
      <xdr:row>98</xdr:row>
      <xdr:rowOff>64156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59455"/>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150145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31564</xdr:rowOff>
    </xdr:from>
    <xdr:to>
      <xdr:col>24</xdr:col>
      <xdr:colOff>114300</xdr:colOff>
      <xdr:row>98</xdr:row>
      <xdr:rowOff>133164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17152</xdr:rowOff>
    </xdr:from>
    <xdr:to>
      <xdr:col>20</xdr:col>
      <xdr:colOff>38100</xdr:colOff>
      <xdr:row>98</xdr:row>
      <xdr:rowOff>118752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135279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21543</xdr:rowOff>
    </xdr:from>
    <xdr:to>
      <xdr:col>15</xdr:col>
      <xdr:colOff>101600</xdr:colOff>
      <xdr:row>98</xdr:row>
      <xdr:rowOff>123143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139670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9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6555</xdr:rowOff>
    </xdr:from>
    <xdr:to>
      <xdr:col>10</xdr:col>
      <xdr:colOff>165100</xdr:colOff>
      <xdr:row>98</xdr:row>
      <xdr:rowOff>108155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124682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8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13356</xdr:rowOff>
    </xdr:from>
    <xdr:to>
      <xdr:col>6</xdr:col>
      <xdr:colOff>38100</xdr:colOff>
      <xdr:row>98</xdr:row>
      <xdr:rowOff>114956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131483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59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38522</xdr:rowOff>
    </xdr:from>
    <xdr:to>
      <xdr:col>55</xdr:col>
      <xdr:colOff>0</xdr:colOff>
      <xdr:row>38</xdr:row>
      <xdr:rowOff>40442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53622"/>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40442</xdr:rowOff>
    </xdr:from>
    <xdr:to>
      <xdr:col>50</xdr:col>
      <xdr:colOff>114300</xdr:colOff>
      <xdr:row>38</xdr:row>
      <xdr:rowOff>42042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555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42042</xdr:rowOff>
    </xdr:from>
    <xdr:to>
      <xdr:col>45</xdr:col>
      <xdr:colOff>177800</xdr:colOff>
      <xdr:row>38</xdr:row>
      <xdr:rowOff>43825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57142"/>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43825</xdr:rowOff>
    </xdr:from>
    <xdr:to>
      <xdr:col>41</xdr:col>
      <xdr:colOff>50800</xdr:colOff>
      <xdr:row>38</xdr:row>
      <xdr:rowOff>46157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5892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162424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159172</xdr:rowOff>
    </xdr:from>
    <xdr:to>
      <xdr:col>55</xdr:col>
      <xdr:colOff>50800</xdr:colOff>
      <xdr:row>38</xdr:row>
      <xdr:rowOff>89322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118549</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9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161092</xdr:rowOff>
    </xdr:from>
    <xdr:to>
      <xdr:col>50</xdr:col>
      <xdr:colOff>165100</xdr:colOff>
      <xdr:row>38</xdr:row>
      <xdr:rowOff>91242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107769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162692</xdr:rowOff>
    </xdr:from>
    <xdr:to>
      <xdr:col>46</xdr:col>
      <xdr:colOff>38100</xdr:colOff>
      <xdr:row>38</xdr:row>
      <xdr:rowOff>92842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109369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8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164475</xdr:rowOff>
    </xdr:from>
    <xdr:to>
      <xdr:col>41</xdr:col>
      <xdr:colOff>101600</xdr:colOff>
      <xdr:row>38</xdr:row>
      <xdr:rowOff>94625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111152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166807</xdr:rowOff>
    </xdr:from>
    <xdr:to>
      <xdr:col>36</xdr:col>
      <xdr:colOff>165100</xdr:colOff>
      <xdr:row>38</xdr:row>
      <xdr:rowOff>96957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113484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34837</xdr:rowOff>
    </xdr:from>
    <xdr:to>
      <xdr:col>55</xdr:col>
      <xdr:colOff>0</xdr:colOff>
      <xdr:row>58</xdr:row>
      <xdr:rowOff>64133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78937"/>
          <a:ext cx="838200" cy="2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34837</xdr:rowOff>
    </xdr:from>
    <xdr:to>
      <xdr:col>50</xdr:col>
      <xdr:colOff>114300</xdr:colOff>
      <xdr:row>58</xdr:row>
      <xdr:rowOff>49372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78937"/>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31786</xdr:rowOff>
    </xdr:from>
    <xdr:to>
      <xdr:col>45</xdr:col>
      <xdr:colOff>177800</xdr:colOff>
      <xdr:row>58</xdr:row>
      <xdr:rowOff>49372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75886"/>
          <a:ext cx="8890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13029</xdr:rowOff>
    </xdr:from>
    <xdr:to>
      <xdr:col>41</xdr:col>
      <xdr:colOff>50800</xdr:colOff>
      <xdr:row>58</xdr:row>
      <xdr:rowOff>31786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57129"/>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77110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13333</xdr:rowOff>
    </xdr:from>
    <xdr:to>
      <xdr:col>55</xdr:col>
      <xdr:colOff>50800</xdr:colOff>
      <xdr:row>58</xdr:row>
      <xdr:rowOff>114933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163210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155487</xdr:rowOff>
    </xdr:from>
    <xdr:to>
      <xdr:col>50</xdr:col>
      <xdr:colOff>165100</xdr:colOff>
      <xdr:row>58</xdr:row>
      <xdr:rowOff>85637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76764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2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170022</xdr:rowOff>
    </xdr:from>
    <xdr:to>
      <xdr:col>46</xdr:col>
      <xdr:colOff>38100</xdr:colOff>
      <xdr:row>58</xdr:row>
      <xdr:rowOff>100172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91299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152436</xdr:rowOff>
    </xdr:from>
    <xdr:to>
      <xdr:col>41</xdr:col>
      <xdr:colOff>101600</xdr:colOff>
      <xdr:row>58</xdr:row>
      <xdr:rowOff>82586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73713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1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133679</xdr:rowOff>
    </xdr:from>
    <xdr:to>
      <xdr:col>36</xdr:col>
      <xdr:colOff>165100</xdr:colOff>
      <xdr:row>58</xdr:row>
      <xdr:rowOff>63829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54956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117697</xdr:rowOff>
    </xdr:from>
    <xdr:to>
      <xdr:col>55</xdr:col>
      <xdr:colOff>0</xdr:colOff>
      <xdr:row>78</xdr:row>
      <xdr:rowOff>149568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90797"/>
          <a:ext cx="8382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102050</xdr:rowOff>
    </xdr:from>
    <xdr:to>
      <xdr:col>50</xdr:col>
      <xdr:colOff>114300</xdr:colOff>
      <xdr:row>78</xdr:row>
      <xdr:rowOff>149568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75150"/>
          <a:ext cx="889000" cy="4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102050</xdr:rowOff>
    </xdr:from>
    <xdr:to>
      <xdr:col>45</xdr:col>
      <xdr:colOff>177800</xdr:colOff>
      <xdr:row>78</xdr:row>
      <xdr:rowOff>119042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75150"/>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107776</xdr:rowOff>
    </xdr:from>
    <xdr:to>
      <xdr:col>41</xdr:col>
      <xdr:colOff>50800</xdr:colOff>
      <xdr:row>78</xdr:row>
      <xdr:rowOff>119042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80876"/>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162968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66897</xdr:rowOff>
    </xdr:from>
    <xdr:to>
      <xdr:col>55</xdr:col>
      <xdr:colOff>50800</xdr:colOff>
      <xdr:row>78</xdr:row>
      <xdr:rowOff>168497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153274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98768</xdr:rowOff>
    </xdr:from>
    <xdr:to>
      <xdr:col>50</xdr:col>
      <xdr:colOff>165100</xdr:colOff>
      <xdr:row>79</xdr:row>
      <xdr:rowOff>28918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20045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51250</xdr:rowOff>
    </xdr:from>
    <xdr:to>
      <xdr:col>46</xdr:col>
      <xdr:colOff>38100</xdr:colOff>
      <xdr:row>78</xdr:row>
      <xdr:rowOff>152850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143977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1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68242</xdr:rowOff>
    </xdr:from>
    <xdr:to>
      <xdr:col>41</xdr:col>
      <xdr:colOff>101600</xdr:colOff>
      <xdr:row>78</xdr:row>
      <xdr:rowOff>169842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160969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56976</xdr:rowOff>
    </xdr:from>
    <xdr:to>
      <xdr:col>36</xdr:col>
      <xdr:colOff>165100</xdr:colOff>
      <xdr:row>78</xdr:row>
      <xdr:rowOff>158576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149703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12607</xdr:rowOff>
    </xdr:from>
    <xdr:to>
      <xdr:col>55</xdr:col>
      <xdr:colOff>0</xdr:colOff>
      <xdr:row>96</xdr:row>
      <xdr:rowOff>44013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71807"/>
          <a:ext cx="8382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44013</xdr:rowOff>
    </xdr:from>
    <xdr:to>
      <xdr:col>50</xdr:col>
      <xdr:colOff>114300</xdr:colOff>
      <xdr:row>96</xdr:row>
      <xdr:rowOff>50304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03213"/>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48836</xdr:rowOff>
    </xdr:from>
    <xdr:to>
      <xdr:col>45</xdr:col>
      <xdr:colOff>177800</xdr:colOff>
      <xdr:row>96</xdr:row>
      <xdr:rowOff>50304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08036"/>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35568</xdr:rowOff>
    </xdr:from>
    <xdr:to>
      <xdr:col>41</xdr:col>
      <xdr:colOff>50800</xdr:colOff>
      <xdr:row>96</xdr:row>
      <xdr:rowOff>48836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9476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107776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133257</xdr:rowOff>
    </xdr:from>
    <xdr:to>
      <xdr:col>55</xdr:col>
      <xdr:colOff>50800</xdr:colOff>
      <xdr:row>96</xdr:row>
      <xdr:rowOff>63407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156134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7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164663</xdr:rowOff>
    </xdr:from>
    <xdr:to>
      <xdr:col>50</xdr:col>
      <xdr:colOff>165100</xdr:colOff>
      <xdr:row>96</xdr:row>
      <xdr:rowOff>94813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111340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170954</xdr:rowOff>
    </xdr:from>
    <xdr:to>
      <xdr:col>46</xdr:col>
      <xdr:colOff>38100</xdr:colOff>
      <xdr:row>96</xdr:row>
      <xdr:rowOff>101104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117631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169486</xdr:rowOff>
    </xdr:from>
    <xdr:to>
      <xdr:col>41</xdr:col>
      <xdr:colOff>101600</xdr:colOff>
      <xdr:row>96</xdr:row>
      <xdr:rowOff>99636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116163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156218</xdr:rowOff>
    </xdr:from>
    <xdr:to>
      <xdr:col>36</xdr:col>
      <xdr:colOff>165100</xdr:colOff>
      <xdr:row>96</xdr:row>
      <xdr:rowOff>86368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102895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21383</xdr:rowOff>
    </xdr:from>
    <xdr:to>
      <xdr:col>85</xdr:col>
      <xdr:colOff>127000</xdr:colOff>
      <xdr:row>36</xdr:row>
      <xdr:rowOff>65644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93583"/>
          <a:ext cx="838200" cy="4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21383</xdr:rowOff>
    </xdr:from>
    <xdr:to>
      <xdr:col>81</xdr:col>
      <xdr:colOff>50800</xdr:colOff>
      <xdr:row>36</xdr:row>
      <xdr:rowOff>26445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93583"/>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26445</xdr:rowOff>
    </xdr:from>
    <xdr:to>
      <xdr:col>76</xdr:col>
      <xdr:colOff>114300</xdr:colOff>
      <xdr:row>36</xdr:row>
      <xdr:rowOff>108937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98645"/>
          <a:ext cx="889000" cy="8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63587</xdr:rowOff>
    </xdr:from>
    <xdr:to>
      <xdr:col>71</xdr:col>
      <xdr:colOff>177800</xdr:colOff>
      <xdr:row>36</xdr:row>
      <xdr:rowOff>108937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064337"/>
          <a:ext cx="889000" cy="2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14844</xdr:rowOff>
    </xdr:from>
    <xdr:to>
      <xdr:col>85</xdr:col>
      <xdr:colOff>177800</xdr:colOff>
      <xdr:row>36</xdr:row>
      <xdr:rowOff>116444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37721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142033</xdr:rowOff>
    </xdr:from>
    <xdr:to>
      <xdr:col>81</xdr:col>
      <xdr:colOff>101600</xdr:colOff>
      <xdr:row>36</xdr:row>
      <xdr:rowOff>72183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88710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1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147095</xdr:rowOff>
    </xdr:from>
    <xdr:to>
      <xdr:col>76</xdr:col>
      <xdr:colOff>165100</xdr:colOff>
      <xdr:row>36</xdr:row>
      <xdr:rowOff>77245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4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93772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58137</xdr:rowOff>
    </xdr:from>
    <xdr:to>
      <xdr:col>72</xdr:col>
      <xdr:colOff>38100</xdr:colOff>
      <xdr:row>36</xdr:row>
      <xdr:rowOff>159737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12787</xdr:rowOff>
    </xdr:from>
    <xdr:to>
      <xdr:col>67</xdr:col>
      <xdr:colOff>101600</xdr:colOff>
      <xdr:row>35</xdr:row>
      <xdr:rowOff>114387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130914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8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155398</xdr:rowOff>
    </xdr:from>
    <xdr:to>
      <xdr:col>85</xdr:col>
      <xdr:colOff>127000</xdr:colOff>
      <xdr:row>58</xdr:row>
      <xdr:rowOff>35997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28048"/>
          <a:ext cx="838200" cy="5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5528</xdr:rowOff>
    </xdr:from>
    <xdr:to>
      <xdr:col>81</xdr:col>
      <xdr:colOff>50800</xdr:colOff>
      <xdr:row>58</xdr:row>
      <xdr:rowOff>35997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49628"/>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5528</xdr:rowOff>
    </xdr:from>
    <xdr:to>
      <xdr:col>76</xdr:col>
      <xdr:colOff>114300</xdr:colOff>
      <xdr:row>58</xdr:row>
      <xdr:rowOff>31918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49628"/>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29743</xdr:rowOff>
    </xdr:from>
    <xdr:to>
      <xdr:col>71</xdr:col>
      <xdr:colOff>177800</xdr:colOff>
      <xdr:row>58</xdr:row>
      <xdr:rowOff>31918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73843"/>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104598</xdr:rowOff>
    </xdr:from>
    <xdr:to>
      <xdr:col>85</xdr:col>
      <xdr:colOff>177800</xdr:colOff>
      <xdr:row>58</xdr:row>
      <xdr:rowOff>34748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83025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156647</xdr:rowOff>
    </xdr:from>
    <xdr:to>
      <xdr:col>81</xdr:col>
      <xdr:colOff>101600</xdr:colOff>
      <xdr:row>58</xdr:row>
      <xdr:rowOff>86797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77924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2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126178</xdr:rowOff>
    </xdr:from>
    <xdr:to>
      <xdr:col>76</xdr:col>
      <xdr:colOff>165100</xdr:colOff>
      <xdr:row>58</xdr:row>
      <xdr:rowOff>56328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47455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152568</xdr:rowOff>
    </xdr:from>
    <xdr:to>
      <xdr:col>72</xdr:col>
      <xdr:colOff>38100</xdr:colOff>
      <xdr:row>58</xdr:row>
      <xdr:rowOff>82718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73845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1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150393</xdr:rowOff>
    </xdr:from>
    <xdr:to>
      <xdr:col>67</xdr:col>
      <xdr:colOff>101600</xdr:colOff>
      <xdr:row>58</xdr:row>
      <xdr:rowOff>80543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71670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139632</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12732"/>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137305</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0405"/>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132266</xdr:rowOff>
    </xdr:from>
    <xdr:to>
      <xdr:col>76</xdr:col>
      <xdr:colOff>114300</xdr:colOff>
      <xdr:row>78</xdr:row>
      <xdr:rowOff>137305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5366"/>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91292</xdr:rowOff>
    </xdr:from>
    <xdr:to>
      <xdr:col>71</xdr:col>
      <xdr:colOff>177800</xdr:colOff>
      <xdr:row>78</xdr:row>
      <xdr:rowOff>132266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4392"/>
          <a:ext cx="8890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134293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88832</xdr:rowOff>
    </xdr:from>
    <xdr:to>
      <xdr:col>85</xdr:col>
      <xdr:colOff>177800</xdr:colOff>
      <xdr:row>79</xdr:row>
      <xdr:rowOff>18982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313932"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86505</xdr:rowOff>
    </xdr:from>
    <xdr:to>
      <xdr:col>76</xdr:col>
      <xdr:colOff>165100</xdr:colOff>
      <xdr:row>79</xdr:row>
      <xdr:rowOff>16655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7782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2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81466</xdr:rowOff>
    </xdr:from>
    <xdr:to>
      <xdr:col>72</xdr:col>
      <xdr:colOff>38100</xdr:colOff>
      <xdr:row>79</xdr:row>
      <xdr:rowOff>11616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2743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40492</xdr:rowOff>
    </xdr:from>
    <xdr:to>
      <xdr:col>67</xdr:col>
      <xdr:colOff>101600</xdr:colOff>
      <xdr:row>78</xdr:row>
      <xdr:rowOff>142092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158619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8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91514</xdr:rowOff>
    </xdr:from>
    <xdr:to>
      <xdr:col>85</xdr:col>
      <xdr:colOff>127000</xdr:colOff>
      <xdr:row>96</xdr:row>
      <xdr:rowOff>103476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50714"/>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103476</xdr:rowOff>
    </xdr:from>
    <xdr:to>
      <xdr:col>81</xdr:col>
      <xdr:colOff>50800</xdr:colOff>
      <xdr:row>96</xdr:row>
      <xdr:rowOff>117810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62676"/>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117810</xdr:rowOff>
    </xdr:from>
    <xdr:to>
      <xdr:col>76</xdr:col>
      <xdr:colOff>114300</xdr:colOff>
      <xdr:row>96</xdr:row>
      <xdr:rowOff>153068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77010"/>
          <a:ext cx="889000" cy="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147416</xdr:rowOff>
    </xdr:from>
    <xdr:to>
      <xdr:col>71</xdr:col>
      <xdr:colOff>177800</xdr:colOff>
      <xdr:row>96</xdr:row>
      <xdr:rowOff>153068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06616"/>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40714</xdr:rowOff>
    </xdr:from>
    <xdr:to>
      <xdr:col>85</xdr:col>
      <xdr:colOff>177800</xdr:colOff>
      <xdr:row>96</xdr:row>
      <xdr:rowOff>142314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63591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52676</xdr:rowOff>
    </xdr:from>
    <xdr:to>
      <xdr:col>81</xdr:col>
      <xdr:colOff>101600</xdr:colOff>
      <xdr:row>96</xdr:row>
      <xdr:rowOff>154276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170803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28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67010</xdr:rowOff>
    </xdr:from>
    <xdr:to>
      <xdr:col>76</xdr:col>
      <xdr:colOff>165100</xdr:colOff>
      <xdr:row>96</xdr:row>
      <xdr:rowOff>168610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13687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102268</xdr:rowOff>
    </xdr:from>
    <xdr:to>
      <xdr:col>72</xdr:col>
      <xdr:colOff>38100</xdr:colOff>
      <xdr:row>97</xdr:row>
      <xdr:rowOff>32418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48945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3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96616</xdr:rowOff>
    </xdr:from>
    <xdr:to>
      <xdr:col>67</xdr:col>
      <xdr:colOff>101600</xdr:colOff>
      <xdr:row>97</xdr:row>
      <xdr:rowOff>26766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43293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3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13970</xdr:rowOff>
    </xdr:from>
    <xdr:to>
      <xdr:col>116</xdr:col>
      <xdr:colOff>63500</xdr:colOff>
      <xdr:row>36</xdr:row>
      <xdr:rowOff>168402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014720"/>
          <a:ext cx="838200" cy="3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89679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04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30099</xdr:rowOff>
    </xdr:from>
    <xdr:to>
      <xdr:col>111</xdr:col>
      <xdr:colOff>177800</xdr:colOff>
      <xdr:row>36</xdr:row>
      <xdr:rowOff>168402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202299"/>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28211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7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148971</xdr:rowOff>
    </xdr:from>
    <xdr:to>
      <xdr:col>107</xdr:col>
      <xdr:colOff>50800</xdr:colOff>
      <xdr:row>36</xdr:row>
      <xdr:rowOff>30099</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14972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42816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148971</xdr:rowOff>
    </xdr:from>
    <xdr:to>
      <xdr:col>102</xdr:col>
      <xdr:colOff>114300</xdr:colOff>
      <xdr:row>37</xdr:row>
      <xdr:rowOff>26416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149721"/>
          <a:ext cx="889000" cy="2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6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39641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2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134620</xdr:rowOff>
    </xdr:from>
    <xdr:to>
      <xdr:col>116</xdr:col>
      <xdr:colOff>114300</xdr:colOff>
      <xdr:row>35</xdr:row>
      <xdr:rowOff>64770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157497</xdr:rowOff>
    </xdr:from>
    <xdr:ext cx="469744"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58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117602</xdr:rowOff>
    </xdr:from>
    <xdr:to>
      <xdr:col>112</xdr:col>
      <xdr:colOff>38100</xdr:colOff>
      <xdr:row>37</xdr:row>
      <xdr:rowOff>47752</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2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64279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088428" y="606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150749</xdr:rowOff>
    </xdr:from>
    <xdr:to>
      <xdr:col>107</xdr:col>
      <xdr:colOff>101600</xdr:colOff>
      <xdr:row>36</xdr:row>
      <xdr:rowOff>80899</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1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97426</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592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98171</xdr:rowOff>
    </xdr:from>
    <xdr:to>
      <xdr:col>102</xdr:col>
      <xdr:colOff>165100</xdr:colOff>
      <xdr:row>36</xdr:row>
      <xdr:rowOff>28321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0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44848</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587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147066</xdr:rowOff>
    </xdr:from>
    <xdr:to>
      <xdr:col>98</xdr:col>
      <xdr:colOff>38100</xdr:colOff>
      <xdr:row>37</xdr:row>
      <xdr:rowOff>77216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3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93743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09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全体において、前年度比で大きく増現のある経費として、諸支出金では町営船の大規模定期検査年度であったことにより、交通事業特別会計への操出金が多額となり、増となった。総務費については、書かない窓口システム導入事業や超高速情報通信網整備事業の完了に伴う減となった。商工費については、野賀海水浴場改修計画の事業開始に伴い、増となった。教育費については、大崎上島開発総合センター整備事業や町立学校情報機器等整備事業により、増となった。農林水産業費については、特別会計である漁業集落排水事業が公営企業会計へ移行したことにより、操出金分が減となった。消防費については、常備消防車両整備事業の完了に伴う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標準財政規模比での財政調整基金は前年度比で</a:t>
          </a:r>
          <a:r>
            <a:rPr kumimoji="1" lang="en-US" altLang="ja-JP" sz="1400">
              <a:latin typeface="ＭＳ ゴシック" pitchFamily="49" charset="-128"/>
              <a:ea typeface="ＭＳ ゴシック" pitchFamily="49" charset="-128"/>
            </a:rPr>
            <a:t>8.57</a:t>
          </a:r>
          <a:r>
            <a:rPr kumimoji="1" lang="ja-JP" altLang="en-US" sz="1400">
              <a:latin typeface="ＭＳ ゴシック" pitchFamily="49" charset="-128"/>
              <a:ea typeface="ＭＳ ゴシック" pitchFamily="49" charset="-128"/>
            </a:rPr>
            <a:t>ポイントの減となり、実質単年度収支は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年度からマイナスかつ前年度比で</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ポイントの減となった。中長期的な視点での健全な行財政運営を図るため、歳入においては構造分析や特定財源の活用検討を進め、歳出においては必要経費の優先順位を整理しなければならない。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はなく、早期健全化基準を超過していない。しかし、一般会計からの基準外操出金支出があり、それによって事業を維持できている会計もある。適切な操出金額の設定に加え、各会計については中長期的な視点での事業運営を見据え、使用料等の適正化や町の規模に適した会計方針を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7572156</v>
      </c>
      <c r="BO4" s="436"/>
      <c r="BP4" s="436"/>
      <c r="BQ4" s="436"/>
      <c r="BR4" s="436"/>
      <c r="BS4" s="436"/>
      <c r="BT4" s="436"/>
      <c r="BU4" s="437"/>
      <c r="BV4" s="435">
        <v>7800225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4.4000000000000004</v>
      </c>
      <c r="CU4" s="576"/>
      <c r="CV4" s="576"/>
      <c r="CW4" s="576"/>
      <c r="CX4" s="576"/>
      <c r="CY4" s="576"/>
      <c r="CZ4" s="576"/>
      <c r="DA4" s="577"/>
      <c r="DB4" s="575">
        <v>4.2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7314115</v>
      </c>
      <c r="BO5" s="407"/>
      <c r="BP5" s="407"/>
      <c r="BQ5" s="407"/>
      <c r="BR5" s="407"/>
      <c r="BS5" s="407"/>
      <c r="BT5" s="407"/>
      <c r="BU5" s="408"/>
      <c r="BV5" s="406">
        <v>7562598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96.2</v>
      </c>
      <c r="CU5" s="404"/>
      <c r="CV5" s="404"/>
      <c r="CW5" s="404"/>
      <c r="CX5" s="404"/>
      <c r="CY5" s="404"/>
      <c r="CZ5" s="404"/>
      <c r="DA5" s="405"/>
      <c r="DB5" s="403">
        <v>93.8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258041</v>
      </c>
      <c r="BO6" s="407"/>
      <c r="BP6" s="407"/>
      <c r="BQ6" s="407"/>
      <c r="BR6" s="407"/>
      <c r="BS6" s="407"/>
      <c r="BT6" s="407"/>
      <c r="BU6" s="408"/>
      <c r="BV6" s="406">
        <v>237627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96.4</v>
      </c>
      <c r="CU6" s="550"/>
      <c r="CV6" s="550"/>
      <c r="CW6" s="550"/>
      <c r="CX6" s="550"/>
      <c r="CY6" s="550"/>
      <c r="CZ6" s="550"/>
      <c r="DA6" s="551"/>
      <c r="DB6" s="549">
        <v>94.4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66626</v>
      </c>
      <c r="BO7" s="407"/>
      <c r="BP7" s="407"/>
      <c r="BQ7" s="407"/>
      <c r="BR7" s="407"/>
      <c r="BS7" s="407"/>
      <c r="BT7" s="407"/>
      <c r="BU7" s="408"/>
      <c r="BV7" s="406">
        <v>56872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4369360</v>
      </c>
      <c r="CU7" s="407"/>
      <c r="CV7" s="407"/>
      <c r="CW7" s="407"/>
      <c r="CX7" s="407"/>
      <c r="CY7" s="407"/>
      <c r="CZ7" s="407"/>
      <c r="DA7" s="408"/>
      <c r="DB7" s="406">
        <v>4311495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191415</v>
      </c>
      <c r="BO8" s="407"/>
      <c r="BP8" s="407"/>
      <c r="BQ8" s="407"/>
      <c r="BR8" s="407"/>
      <c r="BS8" s="407"/>
      <c r="BT8" s="407"/>
      <c r="BU8" s="408"/>
      <c r="BV8" s="406">
        <v>180755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0.28999999999999998</v>
      </c>
      <c r="CU8" s="510"/>
      <c r="CV8" s="510"/>
      <c r="CW8" s="510"/>
      <c r="CX8" s="510"/>
      <c r="CY8" s="510"/>
      <c r="CZ8" s="510"/>
      <c r="DA8" s="511"/>
      <c r="DB8" s="509">
        <v>0.28999999999999998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7158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10660</v>
      </c>
      <c r="BO9" s="407"/>
      <c r="BP9" s="407"/>
      <c r="BQ9" s="407"/>
      <c r="BR9" s="407"/>
      <c r="BS9" s="407"/>
      <c r="BT9" s="407"/>
      <c r="BU9" s="408"/>
      <c r="BV9" s="406">
        <v>-211125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20.2</v>
      </c>
      <c r="CU9" s="404"/>
      <c r="CV9" s="404"/>
      <c r="CW9" s="404"/>
      <c r="CX9" s="404"/>
      <c r="CY9" s="404"/>
      <c r="CZ9" s="404"/>
      <c r="DA9" s="405"/>
      <c r="DB9" s="403">
        <v>20.100000000000001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7992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96267</v>
      </c>
      <c r="BO10" s="407"/>
      <c r="BP10" s="407"/>
      <c r="BQ10" s="407"/>
      <c r="BR10" s="407"/>
      <c r="BS10" s="407"/>
      <c r="BT10" s="407"/>
      <c r="BU10" s="408"/>
      <c r="BV10" s="406">
        <v>201019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6779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440000</v>
      </c>
      <c r="BO12" s="407"/>
      <c r="BP12" s="407"/>
      <c r="BQ12" s="407"/>
      <c r="BR12" s="407"/>
      <c r="BS12" s="407"/>
      <c r="BT12" s="407"/>
      <c r="BU12" s="408"/>
      <c r="BV12" s="406">
        <v>250000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6486</v>
      </c>
      <c r="S13" s="494"/>
      <c r="T13" s="494"/>
      <c r="U13" s="494"/>
      <c r="V13" s="495"/>
      <c r="W13" s="496" t="s">
        <v>131</v>
      </c>
      <c r="X13" s="392"/>
      <c r="Y13" s="392"/>
      <c r="Z13" s="392"/>
      <c r="AA13" s="392"/>
      <c r="AB13" s="393"/>
      <c r="AC13" s="359">
        <v>487</v>
      </c>
      <c r="AD13" s="360"/>
      <c r="AE13" s="360"/>
      <c r="AF13" s="360"/>
      <c r="AG13" s="361"/>
      <c r="AH13" s="359">
        <v>523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-333073</v>
      </c>
      <c r="BO13" s="407"/>
      <c r="BP13" s="407"/>
      <c r="BQ13" s="407"/>
      <c r="BR13" s="407"/>
      <c r="BS13" s="407"/>
      <c r="BT13" s="407"/>
      <c r="BU13" s="408"/>
      <c r="BV13" s="406">
        <v>-260106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11.5</v>
      </c>
      <c r="CU13" s="404"/>
      <c r="CV13" s="404"/>
      <c r="CW13" s="404"/>
      <c r="CX13" s="404"/>
      <c r="CY13" s="404"/>
      <c r="CZ13" s="404"/>
      <c r="DA13" s="405"/>
      <c r="DB13" s="403">
        <v>10.7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6908</v>
      </c>
      <c r="S14" s="494"/>
      <c r="T14" s="494"/>
      <c r="U14" s="494"/>
      <c r="V14" s="495"/>
      <c r="W14" s="497"/>
      <c r="X14" s="395"/>
      <c r="Y14" s="395"/>
      <c r="Z14" s="395"/>
      <c r="AA14" s="395"/>
      <c r="AB14" s="396"/>
      <c r="AC14" s="486">
        <v>15.5</v>
      </c>
      <c r="AD14" s="487"/>
      <c r="AE14" s="487"/>
      <c r="AF14" s="487"/>
      <c r="AG14" s="488"/>
      <c r="AH14" s="486">
        <v>14.6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6689</v>
      </c>
      <c r="S15" s="494"/>
      <c r="T15" s="494"/>
      <c r="U15" s="494"/>
      <c r="V15" s="495"/>
      <c r="W15" s="496" t="s">
        <v>137</v>
      </c>
      <c r="X15" s="392"/>
      <c r="Y15" s="392"/>
      <c r="Z15" s="392"/>
      <c r="AA15" s="392"/>
      <c r="AB15" s="393"/>
      <c r="AC15" s="359">
        <v>725</v>
      </c>
      <c r="AD15" s="360"/>
      <c r="AE15" s="360"/>
      <c r="AF15" s="360"/>
      <c r="AG15" s="361"/>
      <c r="AH15" s="359">
        <v>1059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1155684</v>
      </c>
      <c r="BO15" s="436"/>
      <c r="BP15" s="436"/>
      <c r="BQ15" s="436"/>
      <c r="BR15" s="436"/>
      <c r="BS15" s="436"/>
      <c r="BT15" s="436"/>
      <c r="BU15" s="437"/>
      <c r="BV15" s="435">
        <v>1167439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29.6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4037522</v>
      </c>
      <c r="BO16" s="407"/>
      <c r="BP16" s="407"/>
      <c r="BQ16" s="407"/>
      <c r="BR16" s="407"/>
      <c r="BS16" s="407"/>
      <c r="BT16" s="407"/>
      <c r="BU16" s="408"/>
      <c r="BV16" s="406">
        <v>3960890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1934</v>
      </c>
      <c r="AD17" s="360"/>
      <c r="AE17" s="360"/>
      <c r="AF17" s="360"/>
      <c r="AG17" s="361"/>
      <c r="AH17" s="359">
        <v>2000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1476545</v>
      </c>
      <c r="BO17" s="407"/>
      <c r="BP17" s="407"/>
      <c r="BQ17" s="407"/>
      <c r="BR17" s="407"/>
      <c r="BS17" s="407"/>
      <c r="BT17" s="407"/>
      <c r="BU17" s="408"/>
      <c r="BV17" s="406">
        <v>1491799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43.11</v>
      </c>
      <c r="M18" s="459"/>
      <c r="N18" s="459"/>
      <c r="O18" s="459"/>
      <c r="P18" s="459"/>
      <c r="Q18" s="459"/>
      <c r="R18" s="460"/>
      <c r="S18" s="460"/>
      <c r="T18" s="460"/>
      <c r="U18" s="460"/>
      <c r="V18" s="461"/>
      <c r="W18" s="477"/>
      <c r="X18" s="478"/>
      <c r="Y18" s="478"/>
      <c r="Z18" s="478"/>
      <c r="AA18" s="478"/>
      <c r="AB18" s="502"/>
      <c r="AC18" s="376">
        <v>61.5</v>
      </c>
      <c r="AD18" s="377"/>
      <c r="AE18" s="377"/>
      <c r="AF18" s="377"/>
      <c r="AG18" s="462"/>
      <c r="AH18" s="376">
        <v>55.8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4166060</v>
      </c>
      <c r="BO18" s="407"/>
      <c r="BP18" s="407"/>
      <c r="BQ18" s="407"/>
      <c r="BR18" s="407"/>
      <c r="BS18" s="407"/>
      <c r="BT18" s="407"/>
      <c r="BU18" s="408"/>
      <c r="BV18" s="406">
        <v>4040414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5627071</v>
      </c>
      <c r="BO19" s="407"/>
      <c r="BP19" s="407"/>
      <c r="BQ19" s="407"/>
      <c r="BR19" s="407"/>
      <c r="BS19" s="407"/>
      <c r="BT19" s="407"/>
      <c r="BU19" s="408"/>
      <c r="BV19" s="406">
        <v>5569644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3437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9643294</v>
      </c>
      <c r="BO22" s="436"/>
      <c r="BP22" s="436"/>
      <c r="BQ22" s="436"/>
      <c r="BR22" s="436"/>
      <c r="BS22" s="436"/>
      <c r="BT22" s="436"/>
      <c r="BU22" s="437"/>
      <c r="BV22" s="435">
        <v>10167957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7710187</v>
      </c>
      <c r="BO23" s="407"/>
      <c r="BP23" s="407"/>
      <c r="BQ23" s="407"/>
      <c r="BR23" s="407"/>
      <c r="BS23" s="407"/>
      <c r="BT23" s="407"/>
      <c r="BU23" s="408"/>
      <c r="BV23" s="406">
        <v>8005755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7020</v>
      </c>
      <c r="R24" s="360"/>
      <c r="S24" s="360"/>
      <c r="T24" s="360"/>
      <c r="U24" s="360"/>
      <c r="V24" s="361"/>
      <c r="W24" s="449"/>
      <c r="X24" s="386"/>
      <c r="Y24" s="387"/>
      <c r="Z24" s="362" t="s">
        <v>162</v>
      </c>
      <c r="AA24" s="363"/>
      <c r="AB24" s="363"/>
      <c r="AC24" s="363"/>
      <c r="AD24" s="363"/>
      <c r="AE24" s="363"/>
      <c r="AF24" s="363"/>
      <c r="AG24" s="364"/>
      <c r="AH24" s="359">
        <v>90</v>
      </c>
      <c r="AI24" s="360"/>
      <c r="AJ24" s="360"/>
      <c r="AK24" s="360"/>
      <c r="AL24" s="361"/>
      <c r="AM24" s="359">
        <v>271530</v>
      </c>
      <c r="AN24" s="360"/>
      <c r="AO24" s="360"/>
      <c r="AP24" s="360"/>
      <c r="AQ24" s="360"/>
      <c r="AR24" s="361"/>
      <c r="AS24" s="359">
        <v>3017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7888887</v>
      </c>
      <c r="BO24" s="407"/>
      <c r="BP24" s="407"/>
      <c r="BQ24" s="407"/>
      <c r="BR24" s="407"/>
      <c r="BS24" s="407"/>
      <c r="BT24" s="407"/>
      <c r="BU24" s="408"/>
      <c r="BV24" s="406">
        <v>8194051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6030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272534</v>
      </c>
      <c r="BO25" s="436"/>
      <c r="BP25" s="436"/>
      <c r="BQ25" s="436"/>
      <c r="BR25" s="436"/>
      <c r="BS25" s="436"/>
      <c r="BT25" s="436"/>
      <c r="BU25" s="437"/>
      <c r="BV25" s="435">
        <v>270821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5660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3130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15773</v>
      </c>
      <c r="AN27" s="360"/>
      <c r="AO27" s="360"/>
      <c r="AP27" s="360"/>
      <c r="AQ27" s="360"/>
      <c r="AR27" s="361"/>
      <c r="AS27" s="359">
        <v>3155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361044</v>
      </c>
      <c r="BO27" s="441"/>
      <c r="BP27" s="441"/>
      <c r="BQ27" s="441"/>
      <c r="BR27" s="441"/>
      <c r="BS27" s="441"/>
      <c r="BT27" s="441"/>
      <c r="BU27" s="442"/>
      <c r="BV27" s="440">
        <v>361044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1970837</v>
      </c>
      <c r="BO28" s="436"/>
      <c r="BP28" s="436"/>
      <c r="BQ28" s="436"/>
      <c r="BR28" s="436"/>
      <c r="BS28" s="436"/>
      <c r="BT28" s="436"/>
      <c r="BU28" s="437"/>
      <c r="BV28" s="435">
        <v>2314570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2400</v>
      </c>
      <c r="R29" s="360"/>
      <c r="S29" s="360"/>
      <c r="T29" s="360"/>
      <c r="U29" s="360"/>
      <c r="V29" s="361"/>
      <c r="W29" s="450"/>
      <c r="X29" s="451"/>
      <c r="Y29" s="452"/>
      <c r="Z29" s="362" t="s">
        <v>177</v>
      </c>
      <c r="AA29" s="363"/>
      <c r="AB29" s="363"/>
      <c r="AC29" s="363"/>
      <c r="AD29" s="363"/>
      <c r="AE29" s="363"/>
      <c r="AF29" s="363"/>
      <c r="AG29" s="364"/>
      <c r="AH29" s="359">
        <v>95</v>
      </c>
      <c r="AI29" s="360"/>
      <c r="AJ29" s="360"/>
      <c r="AK29" s="360"/>
      <c r="AL29" s="361"/>
      <c r="AM29" s="359">
        <v>287303</v>
      </c>
      <c r="AN29" s="360"/>
      <c r="AO29" s="360"/>
      <c r="AP29" s="360"/>
      <c r="AQ29" s="360"/>
      <c r="AR29" s="361"/>
      <c r="AS29" s="359">
        <v>3024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891540</v>
      </c>
      <c r="BO29" s="407"/>
      <c r="BP29" s="407"/>
      <c r="BQ29" s="407"/>
      <c r="BR29" s="407"/>
      <c r="BS29" s="407"/>
      <c r="BT29" s="407"/>
      <c r="BU29" s="408"/>
      <c r="BV29" s="406">
        <v>865322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2849102</v>
      </c>
      <c r="BO30" s="441"/>
      <c r="BP30" s="441"/>
      <c r="BQ30" s="441"/>
      <c r="BR30" s="441"/>
      <c r="BS30" s="441"/>
      <c r="BT30" s="441"/>
      <c r="BU30" s="442"/>
      <c r="BV30" s="440">
        <v>2820359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公共下水道事業会計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IF('各会計、関係団体の財政状況及び健全化判断比率'!B33="","",'各会計、関係団体の財政状況及び健全化判断比率'!B33)</f>
        <v>交通事業特別会計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広島中央環境衛生組合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大三島ブルーライン株式会社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港湾管理特別会計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漁業集落排水事業会計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広島県市町総合事務組合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漁港管理特別会計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広島県後期高齢者医療広域連合（一般会計）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干拓地管理特別会計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広島県後期高齢者医療広域連合（特別会計）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広島県水道広域連合企業団（水道用水供給事業会計）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広島県水道広域連合企業団（工業用水道事業会計）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gOIlacuqGs+t459bK7j+ryJQAtb53PkzCXyBKm4A6yE2S9qyrRwZBb3iJvI8Kbjc2fyolNKwjaFU7t7nwz1mQ==" saltValue="fXWY5H/Ac8CuOt1ZhDK9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8" t="s">
        <v>537</v>
      </c>
      <c r="D34" s="1138"/>
      <c r="E34" s="1139"/>
      <c r="F34" s="32">
        <v>2.88</v>
      </c>
      <c r="G34" s="33">
        <v>4.99</v>
      </c>
      <c r="H34" s="33">
        <v>8.58</v>
      </c>
      <c r="I34" s="33">
        <v>4.18</v>
      </c>
      <c r="J34" s="34">
        <v>4.37</v>
      </c>
      <c r="K34" s="22"/>
      <c r="L34" s="22"/>
      <c r="M34" s="22"/>
      <c r="N34" s="22"/>
      <c r="O34" s="22"/>
      <c r="P34" s="22"/>
    </row>
    <row r="35" spans="1:16" ht="39" customHeight="1" x14ac:dyDescent="0.15">
      <c r="A35" s="22"/>
      <c r="B35" s="35"/>
      <c r="C35" s="1134" t="s">
        <v>538</v>
      </c>
      <c r="D35" s="1134"/>
      <c r="E35" s="1135"/>
      <c r="F35" s="36">
        <v>2.15</v>
      </c>
      <c r="G35" s="37">
        <v>2.12</v>
      </c>
      <c r="H35" s="37">
        <v>2.91</v>
      </c>
      <c r="I35" s="37">
        <v>1.57</v>
      </c>
      <c r="J35" s="38">
        <v>2.4300000000000002</v>
      </c>
      <c r="K35" s="22"/>
      <c r="L35" s="22"/>
      <c r="M35" s="22"/>
      <c r="N35" s="22"/>
      <c r="O35" s="22"/>
      <c r="P35" s="22"/>
    </row>
    <row r="36" spans="1:16" ht="39" customHeight="1" x14ac:dyDescent="0.15">
      <c r="A36" s="22"/>
      <c r="B36" s="35"/>
      <c r="C36" s="1134" t="s">
        <v>539</v>
      </c>
      <c r="D36" s="1134"/>
      <c r="E36" s="1135"/>
      <c r="F36" s="36" t="s">
        <v>492</v>
      </c>
      <c r="G36" s="37" t="s">
        <v>492</v>
      </c>
      <c r="H36" s="37" t="s">
        <v>492</v>
      </c>
      <c r="I36" s="37" t="s">
        <v>492</v>
      </c>
      <c r="J36" s="38">
        <v>2.02</v>
      </c>
      <c r="K36" s="22"/>
      <c r="L36" s="22"/>
      <c r="M36" s="22"/>
      <c r="N36" s="22"/>
      <c r="O36" s="22"/>
      <c r="P36" s="22"/>
    </row>
    <row r="37" spans="1:16" ht="39" customHeight="1" x14ac:dyDescent="0.15">
      <c r="A37" s="22"/>
      <c r="B37" s="35"/>
      <c r="C37" s="1134" t="s">
        <v>540</v>
      </c>
      <c r="D37" s="1134"/>
      <c r="E37" s="1135"/>
      <c r="F37" s="36" t="s">
        <v>492</v>
      </c>
      <c r="G37" s="37" t="s">
        <v>492</v>
      </c>
      <c r="H37" s="37" t="s">
        <v>492</v>
      </c>
      <c r="I37" s="37" t="s">
        <v>492</v>
      </c>
      <c r="J37" s="38">
        <v>0.69</v>
      </c>
      <c r="K37" s="22"/>
      <c r="L37" s="22"/>
      <c r="M37" s="22"/>
      <c r="N37" s="22"/>
      <c r="O37" s="22"/>
      <c r="P37" s="22"/>
    </row>
    <row r="38" spans="1:16" ht="39" customHeight="1" x14ac:dyDescent="0.15">
      <c r="A38" s="22"/>
      <c r="B38" s="35"/>
      <c r="C38" s="1134" t="s">
        <v>541</v>
      </c>
      <c r="D38" s="1134"/>
      <c r="E38" s="1135"/>
      <c r="F38" s="36">
        <v>0.37</v>
      </c>
      <c r="G38" s="37">
        <v>0.83</v>
      </c>
      <c r="H38" s="37">
        <v>0.72</v>
      </c>
      <c r="I38" s="37">
        <v>0.85</v>
      </c>
      <c r="J38" s="38">
        <v>0.51</v>
      </c>
      <c r="K38" s="22"/>
      <c r="L38" s="22"/>
      <c r="M38" s="22"/>
      <c r="N38" s="22"/>
      <c r="O38" s="22"/>
      <c r="P38" s="22"/>
    </row>
    <row r="39" spans="1:16" ht="39" customHeight="1" x14ac:dyDescent="0.15">
      <c r="A39" s="22"/>
      <c r="B39" s="35"/>
      <c r="C39" s="1134" t="s">
        <v>542</v>
      </c>
      <c r="D39" s="1134"/>
      <c r="E39" s="1135"/>
      <c r="F39" s="36">
        <v>0</v>
      </c>
      <c r="G39" s="37">
        <v>0.01</v>
      </c>
      <c r="H39" s="37">
        <v>0.01</v>
      </c>
      <c r="I39" s="37">
        <v>0.06</v>
      </c>
      <c r="J39" s="38">
        <v>0.02</v>
      </c>
      <c r="K39" s="22"/>
      <c r="L39" s="22"/>
      <c r="M39" s="22"/>
      <c r="N39" s="22"/>
      <c r="O39" s="22"/>
      <c r="P39" s="22"/>
    </row>
    <row r="40" spans="1:16" ht="39" customHeight="1" x14ac:dyDescent="0.15">
      <c r="A40" s="22"/>
      <c r="B40" s="35"/>
      <c r="C40" s="1134" t="s">
        <v>543</v>
      </c>
      <c r="D40" s="1134"/>
      <c r="E40" s="1135"/>
      <c r="F40" s="36">
        <v>0</v>
      </c>
      <c r="G40" s="37">
        <v>0</v>
      </c>
      <c r="H40" s="37">
        <v>0.01</v>
      </c>
      <c r="I40" s="37">
        <v>0.01</v>
      </c>
      <c r="J40" s="38">
        <v>0.01</v>
      </c>
      <c r="K40" s="22"/>
      <c r="L40" s="22"/>
      <c r="M40" s="22"/>
      <c r="N40" s="22"/>
      <c r="O40" s="22"/>
      <c r="P40" s="22"/>
    </row>
    <row r="41" spans="1:16" ht="39" customHeight="1" x14ac:dyDescent="0.15">
      <c r="A41" s="22"/>
      <c r="B41" s="35"/>
      <c r="C41" s="1134" t="s">
        <v>544</v>
      </c>
      <c r="D41" s="1134"/>
      <c r="E41" s="1135"/>
      <c r="F41" s="36">
        <v>0</v>
      </c>
      <c r="G41" s="37">
        <v>0</v>
      </c>
      <c r="H41" s="37">
        <v>0</v>
      </c>
      <c r="I41" s="37">
        <v>0</v>
      </c>
      <c r="J41" s="38">
        <v>0</v>
      </c>
      <c r="K41" s="22"/>
      <c r="L41" s="22"/>
      <c r="M41" s="22"/>
      <c r="N41" s="22"/>
      <c r="O41" s="22"/>
      <c r="P41" s="22"/>
    </row>
    <row r="42" spans="1:16" ht="39" customHeight="1" x14ac:dyDescent="0.15">
      <c r="A42" s="22"/>
      <c r="B42" s="39"/>
      <c r="C42" s="1134" t="s">
        <v>545</v>
      </c>
      <c r="D42" s="1134"/>
      <c r="E42" s="1135"/>
      <c r="F42" s="36" t="s">
        <v>492</v>
      </c>
      <c r="G42" s="37" t="s">
        <v>492</v>
      </c>
      <c r="H42" s="37" t="s">
        <v>492</v>
      </c>
      <c r="I42" s="37" t="s">
        <v>492</v>
      </c>
      <c r="J42" s="38" t="s">
        <v>492</v>
      </c>
      <c r="K42" s="22"/>
      <c r="L42" s="22"/>
      <c r="M42" s="22"/>
      <c r="N42" s="22"/>
      <c r="O42" s="22"/>
      <c r="P42" s="22"/>
    </row>
    <row r="43" spans="1:16" ht="39" customHeight="1" thickBot="1" x14ac:dyDescent="0.2">
      <c r="A43" s="22"/>
      <c r="B43" s="40"/>
      <c r="C43" s="1136" t="s">
        <v>546</v>
      </c>
      <c r="D43" s="1136"/>
      <c r="E43" s="1137"/>
      <c r="F43" s="41">
        <v>2.0099999999999998</v>
      </c>
      <c r="G43" s="42">
        <v>2</v>
      </c>
      <c r="H43" s="42">
        <v>2.31</v>
      </c>
      <c r="I43" s="42">
        <v>1.73</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a7QBThj0H0KFH4O8NMNeZ/xidGgK0fJ3938dMHKULqaAp02zH1DrSL+40YrIRuqEV/+e3pAlWPfNCWYcudggw==" saltValue="XzcXDJlBf4ExzA1QnXYP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3" t="s">
        <v>9</v>
      </c>
      <c r="C45" s="1164"/>
      <c r="D45" s="56"/>
      <c r="E45" s="1169" t="s">
        <v>10</v>
      </c>
      <c r="F45" s="1169"/>
      <c r="G45" s="1169"/>
      <c r="H45" s="1169"/>
      <c r="I45" s="1169"/>
      <c r="J45" s="1170"/>
      <c r="K45" s="57">
        <v>1190</v>
      </c>
      <c r="L45" s="58">
        <v>1110</v>
      </c>
      <c r="M45" s="58">
        <v>1183</v>
      </c>
      <c r="N45" s="58">
        <v>1190</v>
      </c>
      <c r="O45" s="59">
        <v>1200</v>
      </c>
      <c r="P45" s="46"/>
      <c r="Q45" s="46"/>
      <c r="R45" s="46"/>
      <c r="S45" s="46"/>
      <c r="T45" s="46"/>
      <c r="U45" s="46"/>
    </row>
    <row r="46" spans="1:21" ht="30.75" customHeight="1" x14ac:dyDescent="0.15">
      <c r="A46" s="46"/>
      <c r="B46" s="1165"/>
      <c r="C46" s="1166"/>
      <c r="D46" s="60"/>
      <c r="E46" s="1142" t="s">
        <v>11</v>
      </c>
      <c r="F46" s="1142"/>
      <c r="G46" s="1142"/>
      <c r="H46" s="1142"/>
      <c r="I46" s="1142"/>
      <c r="J46" s="1143"/>
      <c r="K46" s="61" t="s">
        <v>492</v>
      </c>
      <c r="L46" s="62" t="s">
        <v>492</v>
      </c>
      <c r="M46" s="62" t="s">
        <v>492</v>
      </c>
      <c r="N46" s="62" t="s">
        <v>492</v>
      </c>
      <c r="O46" s="63" t="s">
        <v>492</v>
      </c>
      <c r="P46" s="46"/>
      <c r="Q46" s="46"/>
      <c r="R46" s="46"/>
      <c r="S46" s="46"/>
      <c r="T46" s="46"/>
      <c r="U46" s="46"/>
    </row>
    <row r="47" spans="1:21" ht="30.75" customHeight="1" x14ac:dyDescent="0.15">
      <c r="A47" s="46"/>
      <c r="B47" s="1165"/>
      <c r="C47" s="1166"/>
      <c r="D47" s="60"/>
      <c r="E47" s="1142" t="s">
        <v>12</v>
      </c>
      <c r="F47" s="1142"/>
      <c r="G47" s="1142"/>
      <c r="H47" s="1142"/>
      <c r="I47" s="1142"/>
      <c r="J47" s="1143"/>
      <c r="K47" s="61" t="s">
        <v>492</v>
      </c>
      <c r="L47" s="62" t="s">
        <v>492</v>
      </c>
      <c r="M47" s="62" t="s">
        <v>492</v>
      </c>
      <c r="N47" s="62" t="s">
        <v>492</v>
      </c>
      <c r="O47" s="63" t="s">
        <v>492</v>
      </c>
      <c r="P47" s="46"/>
      <c r="Q47" s="46"/>
      <c r="R47" s="46"/>
      <c r="S47" s="46"/>
      <c r="T47" s="46"/>
      <c r="U47" s="46"/>
    </row>
    <row r="48" spans="1:21" ht="30.75" customHeight="1" x14ac:dyDescent="0.15">
      <c r="A48" s="46"/>
      <c r="B48" s="1165"/>
      <c r="C48" s="1166"/>
      <c r="D48" s="60"/>
      <c r="E48" s="1142" t="s">
        <v>13</v>
      </c>
      <c r="F48" s="1142"/>
      <c r="G48" s="1142"/>
      <c r="H48" s="1142"/>
      <c r="I48" s="1142"/>
      <c r="J48" s="1143"/>
      <c r="K48" s="61">
        <v>165</v>
      </c>
      <c r="L48" s="62">
        <v>166</v>
      </c>
      <c r="M48" s="62">
        <v>170</v>
      </c>
      <c r="N48" s="62">
        <v>116</v>
      </c>
      <c r="O48" s="63">
        <v>119</v>
      </c>
      <c r="P48" s="46"/>
      <c r="Q48" s="46"/>
      <c r="R48" s="46"/>
      <c r="S48" s="46"/>
      <c r="T48" s="46"/>
      <c r="U48" s="46"/>
    </row>
    <row r="49" spans="1:21" ht="30.75" customHeight="1" x14ac:dyDescent="0.15">
      <c r="A49" s="46"/>
      <c r="B49" s="1165"/>
      <c r="C49" s="1166"/>
      <c r="D49" s="60"/>
      <c r="E49" s="1142" t="s">
        <v>14</v>
      </c>
      <c r="F49" s="1142"/>
      <c r="G49" s="1142"/>
      <c r="H49" s="1142"/>
      <c r="I49" s="1142"/>
      <c r="J49" s="1143"/>
      <c r="K49" s="61">
        <v>0</v>
      </c>
      <c r="L49" s="62">
        <v>0</v>
      </c>
      <c r="M49" s="62">
        <v>0</v>
      </c>
      <c r="N49" s="62">
        <v>63</v>
      </c>
      <c r="O49" s="63">
        <v>61</v>
      </c>
      <c r="P49" s="46"/>
      <c r="Q49" s="46"/>
      <c r="R49" s="46"/>
      <c r="S49" s="46"/>
      <c r="T49" s="46"/>
      <c r="U49" s="46"/>
    </row>
    <row r="50" spans="1:21" ht="30.75" customHeight="1" x14ac:dyDescent="0.15">
      <c r="A50" s="46"/>
      <c r="B50" s="1165"/>
      <c r="C50" s="1166"/>
      <c r="D50" s="60"/>
      <c r="E50" s="1142" t="s">
        <v>15</v>
      </c>
      <c r="F50" s="1142"/>
      <c r="G50" s="1142"/>
      <c r="H50" s="1142"/>
      <c r="I50" s="1142"/>
      <c r="J50" s="1143"/>
      <c r="K50" s="61">
        <v>0</v>
      </c>
      <c r="L50" s="62">
        <v>0</v>
      </c>
      <c r="M50" s="62">
        <v>0</v>
      </c>
      <c r="N50" s="62">
        <v>0</v>
      </c>
      <c r="O50" s="63">
        <v>0</v>
      </c>
      <c r="P50" s="46"/>
      <c r="Q50" s="46"/>
      <c r="R50" s="46"/>
      <c r="S50" s="46"/>
      <c r="T50" s="46"/>
      <c r="U50" s="46"/>
    </row>
    <row r="51" spans="1:21" ht="30.75" customHeight="1" x14ac:dyDescent="0.15">
      <c r="A51" s="46"/>
      <c r="B51" s="1167"/>
      <c r="C51" s="1168"/>
      <c r="D51" s="64"/>
      <c r="E51" s="1142" t="s">
        <v>16</v>
      </c>
      <c r="F51" s="1142"/>
      <c r="G51" s="1142"/>
      <c r="H51" s="1142"/>
      <c r="I51" s="1142"/>
      <c r="J51" s="1143"/>
      <c r="K51" s="61">
        <v>0</v>
      </c>
      <c r="L51" s="62">
        <v>0</v>
      </c>
      <c r="M51" s="62">
        <v>0</v>
      </c>
      <c r="N51" s="62">
        <v>1</v>
      </c>
      <c r="O51" s="63">
        <v>1</v>
      </c>
      <c r="P51" s="46"/>
      <c r="Q51" s="46"/>
      <c r="R51" s="46"/>
      <c r="S51" s="46"/>
      <c r="T51" s="46"/>
      <c r="U51" s="46"/>
    </row>
    <row r="52" spans="1:21" ht="30.75" customHeight="1" x14ac:dyDescent="0.15">
      <c r="A52" s="46"/>
      <c r="B52" s="1140" t="s">
        <v>17</v>
      </c>
      <c r="C52" s="1141"/>
      <c r="D52" s="64"/>
      <c r="E52" s="1142" t="s">
        <v>18</v>
      </c>
      <c r="F52" s="1142"/>
      <c r="G52" s="1142"/>
      <c r="H52" s="1142"/>
      <c r="I52" s="1142"/>
      <c r="J52" s="1143"/>
      <c r="K52" s="61">
        <v>1008</v>
      </c>
      <c r="L52" s="62">
        <v>940</v>
      </c>
      <c r="M52" s="62">
        <v>972</v>
      </c>
      <c r="N52" s="62">
        <v>971</v>
      </c>
      <c r="O52" s="63">
        <v>963</v>
      </c>
      <c r="P52" s="46"/>
      <c r="Q52" s="46"/>
      <c r="R52" s="46"/>
      <c r="S52" s="46"/>
      <c r="T52" s="46"/>
      <c r="U52" s="46"/>
    </row>
    <row r="53" spans="1:21" ht="30.75" customHeight="1" thickBot="1" x14ac:dyDescent="0.2">
      <c r="A53" s="46"/>
      <c r="B53" s="1144" t="s">
        <v>19</v>
      </c>
      <c r="C53" s="1145"/>
      <c r="D53" s="65"/>
      <c r="E53" s="1146" t="s">
        <v>20</v>
      </c>
      <c r="F53" s="1146"/>
      <c r="G53" s="1146"/>
      <c r="H53" s="1146"/>
      <c r="I53" s="1146"/>
      <c r="J53" s="1147"/>
      <c r="K53" s="66">
        <v>347</v>
      </c>
      <c r="L53" s="67">
        <v>336</v>
      </c>
      <c r="M53" s="67">
        <v>381</v>
      </c>
      <c r="N53" s="67">
        <v>399</v>
      </c>
      <c r="O53" s="68">
        <v>418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8" t="s">
        <v>24</v>
      </c>
      <c r="C58" s="1149"/>
      <c r="D58" s="1154" t="s">
        <v>25</v>
      </c>
      <c r="E58" s="1155"/>
      <c r="F58" s="1155"/>
      <c r="G58" s="1155"/>
      <c r="H58" s="1155"/>
      <c r="I58" s="1155"/>
      <c r="J58" s="1156"/>
      <c r="K58" s="81"/>
      <c r="L58" s="82"/>
      <c r="M58" s="82"/>
      <c r="N58" s="82"/>
      <c r="O58" s="83"/>
    </row>
    <row r="59" spans="1:21" ht="31.5" customHeight="1" x14ac:dyDescent="0.15">
      <c r="B59" s="1150"/>
      <c r="C59" s="1151"/>
      <c r="D59" s="1157" t="s">
        <v>26</v>
      </c>
      <c r="E59" s="1158"/>
      <c r="F59" s="1158"/>
      <c r="G59" s="1158"/>
      <c r="H59" s="1158"/>
      <c r="I59" s="1158"/>
      <c r="J59" s="1159"/>
      <c r="K59" s="84"/>
      <c r="L59" s="85"/>
      <c r="M59" s="85"/>
      <c r="N59" s="85"/>
      <c r="O59" s="86"/>
    </row>
    <row r="60" spans="1:21" ht="31.5" customHeight="1" thickBot="1" x14ac:dyDescent="0.2">
      <c r="B60" s="1152"/>
      <c r="C60" s="1153"/>
      <c r="D60" s="1160" t="s">
        <v>27</v>
      </c>
      <c r="E60" s="1161"/>
      <c r="F60" s="1161"/>
      <c r="G60" s="1161"/>
      <c r="H60" s="1161"/>
      <c r="I60" s="1161"/>
      <c r="J60" s="116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3BUs2OviUNQx6A3IyhAZLwyiQ6XEyXikIRrFp2R/PnuKNcN2VIJDxe5S9m6P3i3TLBYyAb4qroGlvoXRDcGsw==" saltValue="x0Bvx1K5CuUruW3jJ+QC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3" t="s">
        <v>30</v>
      </c>
      <c r="C41" s="1184"/>
      <c r="D41" s="103"/>
      <c r="E41" s="1185" t="s">
        <v>31</v>
      </c>
      <c r="F41" s="1185"/>
      <c r="G41" s="1185"/>
      <c r="H41" s="1186"/>
      <c r="I41" s="330">
        <v>10179</v>
      </c>
      <c r="J41" s="331">
        <v>10417</v>
      </c>
      <c r="K41" s="331">
        <v>10484</v>
      </c>
      <c r="L41" s="331">
        <v>10168</v>
      </c>
      <c r="M41" s="332">
        <v>9643</v>
      </c>
    </row>
    <row r="42" spans="2:13" ht="27.75" customHeight="1" x14ac:dyDescent="0.15">
      <c r="B42" s="1173"/>
      <c r="C42" s="1174"/>
      <c r="D42" s="104"/>
      <c r="E42" s="1177" t="s">
        <v>32</v>
      </c>
      <c r="F42" s="1177"/>
      <c r="G42" s="1177"/>
      <c r="H42" s="1178"/>
      <c r="I42" s="333" t="s">
        <v>492</v>
      </c>
      <c r="J42" s="334" t="s">
        <v>492</v>
      </c>
      <c r="K42" s="334" t="s">
        <v>492</v>
      </c>
      <c r="L42" s="334" t="s">
        <v>492</v>
      </c>
      <c r="M42" s="335" t="s">
        <v>492</v>
      </c>
    </row>
    <row r="43" spans="2:13" ht="27.75" customHeight="1" x14ac:dyDescent="0.15">
      <c r="B43" s="1173"/>
      <c r="C43" s="1174"/>
      <c r="D43" s="104"/>
      <c r="E43" s="1177" t="s">
        <v>33</v>
      </c>
      <c r="F43" s="1177"/>
      <c r="G43" s="1177"/>
      <c r="H43" s="1178"/>
      <c r="I43" s="333">
        <v>2040</v>
      </c>
      <c r="J43" s="334">
        <v>1960</v>
      </c>
      <c r="K43" s="334">
        <v>1997</v>
      </c>
      <c r="L43" s="334">
        <v>1277</v>
      </c>
      <c r="M43" s="335">
        <v>1248</v>
      </c>
    </row>
    <row r="44" spans="2:13" ht="27.75" customHeight="1" x14ac:dyDescent="0.15">
      <c r="B44" s="1173"/>
      <c r="C44" s="1174"/>
      <c r="D44" s="104"/>
      <c r="E44" s="1177" t="s">
        <v>34</v>
      </c>
      <c r="F44" s="1177"/>
      <c r="G44" s="1177"/>
      <c r="H44" s="1178"/>
      <c r="I44" s="333">
        <v>1</v>
      </c>
      <c r="J44" s="334">
        <v>1</v>
      </c>
      <c r="K44" s="334">
        <v>1</v>
      </c>
      <c r="L44" s="334">
        <v>872</v>
      </c>
      <c r="M44" s="335">
        <v>823</v>
      </c>
    </row>
    <row r="45" spans="2:13" ht="27.75" customHeight="1" x14ac:dyDescent="0.15">
      <c r="B45" s="1173"/>
      <c r="C45" s="1174"/>
      <c r="D45" s="104"/>
      <c r="E45" s="1177" t="s">
        <v>35</v>
      </c>
      <c r="F45" s="1177"/>
      <c r="G45" s="1177"/>
      <c r="H45" s="1178"/>
      <c r="I45" s="333">
        <v>767</v>
      </c>
      <c r="J45" s="334">
        <v>707</v>
      </c>
      <c r="K45" s="334">
        <v>796</v>
      </c>
      <c r="L45" s="334">
        <v>838</v>
      </c>
      <c r="M45" s="335">
        <v>866</v>
      </c>
    </row>
    <row r="46" spans="2:13" ht="27.75" customHeight="1" x14ac:dyDescent="0.15">
      <c r="B46" s="1173"/>
      <c r="C46" s="1174"/>
      <c r="D46" s="105"/>
      <c r="E46" s="1177" t="s">
        <v>36</v>
      </c>
      <c r="F46" s="1177"/>
      <c r="G46" s="1177"/>
      <c r="H46" s="1178"/>
      <c r="I46" s="333" t="s">
        <v>492</v>
      </c>
      <c r="J46" s="334" t="s">
        <v>492</v>
      </c>
      <c r="K46" s="334" t="s">
        <v>492</v>
      </c>
      <c r="L46" s="334" t="s">
        <v>492</v>
      </c>
      <c r="M46" s="335" t="s">
        <v>492</v>
      </c>
    </row>
    <row r="47" spans="2:13" ht="27.75" customHeight="1" x14ac:dyDescent="0.15">
      <c r="B47" s="1173"/>
      <c r="C47" s="1174"/>
      <c r="D47" s="106"/>
      <c r="E47" s="1187" t="s">
        <v>37</v>
      </c>
      <c r="F47" s="1188"/>
      <c r="G47" s="1188"/>
      <c r="H47" s="1189"/>
      <c r="I47" s="333" t="s">
        <v>492</v>
      </c>
      <c r="J47" s="334" t="s">
        <v>492</v>
      </c>
      <c r="K47" s="334" t="s">
        <v>492</v>
      </c>
      <c r="L47" s="334" t="s">
        <v>492</v>
      </c>
      <c r="M47" s="335" t="s">
        <v>492</v>
      </c>
    </row>
    <row r="48" spans="2:13" ht="27.75" customHeight="1" x14ac:dyDescent="0.15">
      <c r="B48" s="1173"/>
      <c r="C48" s="1174"/>
      <c r="D48" s="104"/>
      <c r="E48" s="1177" t="s">
        <v>38</v>
      </c>
      <c r="F48" s="1177"/>
      <c r="G48" s="1177"/>
      <c r="H48" s="1178"/>
      <c r="I48" s="333" t="s">
        <v>492</v>
      </c>
      <c r="J48" s="334" t="s">
        <v>492</v>
      </c>
      <c r="K48" s="334" t="s">
        <v>492</v>
      </c>
      <c r="L48" s="334" t="s">
        <v>492</v>
      </c>
      <c r="M48" s="335" t="s">
        <v>492</v>
      </c>
    </row>
    <row r="49" spans="2:13" ht="27.75" customHeight="1" x14ac:dyDescent="0.15">
      <c r="B49" s="1175"/>
      <c r="C49" s="1176"/>
      <c r="D49" s="104"/>
      <c r="E49" s="1177" t="s">
        <v>39</v>
      </c>
      <c r="F49" s="1177"/>
      <c r="G49" s="1177"/>
      <c r="H49" s="1178"/>
      <c r="I49" s="333" t="s">
        <v>492</v>
      </c>
      <c r="J49" s="334" t="s">
        <v>492</v>
      </c>
      <c r="K49" s="334" t="s">
        <v>492</v>
      </c>
      <c r="L49" s="334" t="s">
        <v>492</v>
      </c>
      <c r="M49" s="335" t="s">
        <v>492</v>
      </c>
    </row>
    <row r="50" spans="2:13" ht="27.75" customHeight="1" x14ac:dyDescent="0.15">
      <c r="B50" s="1171" t="s">
        <v>40</v>
      </c>
      <c r="C50" s="1172"/>
      <c r="D50" s="107"/>
      <c r="E50" s="1177" t="s">
        <v>41</v>
      </c>
      <c r="F50" s="1177"/>
      <c r="G50" s="1177"/>
      <c r="H50" s="1178"/>
      <c r="I50" s="333">
        <v>4436</v>
      </c>
      <c r="J50" s="334">
        <v>4860</v>
      </c>
      <c r="K50" s="334">
        <v>5150</v>
      </c>
      <c r="L50" s="334">
        <v>5053</v>
      </c>
      <c r="M50" s="335">
        <v>4794</v>
      </c>
    </row>
    <row r="51" spans="2:13" ht="27.75" customHeight="1" x14ac:dyDescent="0.15">
      <c r="B51" s="1173"/>
      <c r="C51" s="1174"/>
      <c r="D51" s="104"/>
      <c r="E51" s="1177" t="s">
        <v>42</v>
      </c>
      <c r="F51" s="1177"/>
      <c r="G51" s="1177"/>
      <c r="H51" s="1178"/>
      <c r="I51" s="333">
        <v>705</v>
      </c>
      <c r="J51" s="334">
        <v>706</v>
      </c>
      <c r="K51" s="334">
        <v>811</v>
      </c>
      <c r="L51" s="334">
        <v>782</v>
      </c>
      <c r="M51" s="335">
        <v>702</v>
      </c>
    </row>
    <row r="52" spans="2:13" ht="27.75" customHeight="1" x14ac:dyDescent="0.15">
      <c r="B52" s="1175"/>
      <c r="C52" s="1176"/>
      <c r="D52" s="104"/>
      <c r="E52" s="1177" t="s">
        <v>43</v>
      </c>
      <c r="F52" s="1177"/>
      <c r="G52" s="1177"/>
      <c r="H52" s="1178"/>
      <c r="I52" s="333">
        <v>9177</v>
      </c>
      <c r="J52" s="334">
        <v>9154</v>
      </c>
      <c r="K52" s="334">
        <v>9140</v>
      </c>
      <c r="L52" s="334">
        <v>8902</v>
      </c>
      <c r="M52" s="335">
        <v>8420</v>
      </c>
    </row>
    <row r="53" spans="2:13" ht="27.75" customHeight="1" thickBot="1" x14ac:dyDescent="0.2">
      <c r="B53" s="1179" t="s">
        <v>19</v>
      </c>
      <c r="C53" s="1180"/>
      <c r="D53" s="108"/>
      <c r="E53" s="1181" t="s">
        <v>44</v>
      </c>
      <c r="F53" s="1181"/>
      <c r="G53" s="1181"/>
      <c r="H53" s="1182"/>
      <c r="I53" s="336">
        <v>-1331</v>
      </c>
      <c r="J53" s="337">
        <v>-1635</v>
      </c>
      <c r="K53" s="337">
        <v>-1824</v>
      </c>
      <c r="L53" s="337">
        <v>-1582</v>
      </c>
      <c r="M53" s="338">
        <v>-1335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TDP/YWNiPC93q1aRg8Se7pwhxYB0nomDUz/nUomRuha4APqo8L58AX+mqQaA+80qkTesNyekORWbbA/dHRDZw==" saltValue="Dhni50e/G04cUL1F24cP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5"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8" t="s">
        <v>46</v>
      </c>
      <c r="D55" s="1198"/>
      <c r="E55" s="1199"/>
      <c r="F55" s="339">
        <v>2364</v>
      </c>
      <c r="G55" s="339">
        <v>2315</v>
      </c>
      <c r="H55" s="340">
        <v>1971</v>
      </c>
    </row>
    <row r="56" spans="2:8" ht="52.5" customHeight="1" x14ac:dyDescent="0.15">
      <c r="B56" s="120"/>
      <c r="C56" s="1200" t="s">
        <v>47</v>
      </c>
      <c r="D56" s="1200"/>
      <c r="E56" s="1201"/>
      <c r="F56" s="341">
        <v>863</v>
      </c>
      <c r="G56" s="341">
        <v>865</v>
      </c>
      <c r="H56" s="342">
        <v>892</v>
      </c>
    </row>
    <row r="57" spans="2:8" ht="53.25" customHeight="1" x14ac:dyDescent="0.15">
      <c r="B57" s="120"/>
      <c r="C57" s="1202" t="s">
        <v>48</v>
      </c>
      <c r="D57" s="1202"/>
      <c r="E57" s="1203"/>
      <c r="F57" s="343">
        <v>2934</v>
      </c>
      <c r="G57" s="343">
        <v>2820</v>
      </c>
      <c r="H57" s="344">
        <v>2849</v>
      </c>
    </row>
    <row r="58" spans="2:8" ht="45.75" customHeight="1" x14ac:dyDescent="0.15">
      <c r="B58" s="121"/>
      <c r="C58" s="1190" t="s">
        <v>559</v>
      </c>
      <c r="D58" s="1191"/>
      <c r="E58" s="1192"/>
      <c r="F58" s="345">
        <v>1574</v>
      </c>
      <c r="G58" s="345">
        <v>1578</v>
      </c>
      <c r="H58" s="346">
        <v>1581</v>
      </c>
    </row>
    <row r="59" spans="2:8" ht="45.75" customHeight="1" x14ac:dyDescent="0.15">
      <c r="B59" s="121"/>
      <c r="C59" s="1190" t="s">
        <v>560</v>
      </c>
      <c r="D59" s="1191"/>
      <c r="E59" s="1192"/>
      <c r="F59" s="345">
        <v>770</v>
      </c>
      <c r="G59" s="345">
        <v>702</v>
      </c>
      <c r="H59" s="346">
        <v>761</v>
      </c>
    </row>
    <row r="60" spans="2:8" ht="45.75" customHeight="1" x14ac:dyDescent="0.15">
      <c r="B60" s="121"/>
      <c r="C60" s="1190" t="s">
        <v>561</v>
      </c>
      <c r="D60" s="1191"/>
      <c r="E60" s="1192"/>
      <c r="F60" s="345">
        <v>264</v>
      </c>
      <c r="G60" s="345">
        <v>205</v>
      </c>
      <c r="H60" s="346">
        <v>167</v>
      </c>
    </row>
    <row r="61" spans="2:8" ht="45.75" customHeight="1" x14ac:dyDescent="0.15">
      <c r="B61" s="121"/>
      <c r="C61" s="1190" t="s">
        <v>562</v>
      </c>
      <c r="D61" s="1191"/>
      <c r="E61" s="1192"/>
      <c r="F61" s="345">
        <v>101</v>
      </c>
      <c r="G61" s="345">
        <v>116</v>
      </c>
      <c r="H61" s="346">
        <v>126</v>
      </c>
    </row>
    <row r="62" spans="2:8" ht="45.75" customHeight="1" thickBot="1" x14ac:dyDescent="0.2">
      <c r="B62" s="122"/>
      <c r="C62" s="1193" t="s">
        <v>563</v>
      </c>
      <c r="D62" s="1194"/>
      <c r="E62" s="1195"/>
      <c r="F62" s="347">
        <v>104</v>
      </c>
      <c r="G62" s="347">
        <v>104</v>
      </c>
      <c r="H62" s="348">
        <v>104</v>
      </c>
    </row>
    <row r="63" spans="2:8" ht="52.5" customHeight="1" thickBot="1" x14ac:dyDescent="0.2">
      <c r="B63" s="123"/>
      <c r="C63" s="1196" t="s">
        <v>49</v>
      </c>
      <c r="D63" s="1196"/>
      <c r="E63" s="1197"/>
      <c r="F63" s="349">
        <v>6160</v>
      </c>
      <c r="G63" s="349">
        <v>6000</v>
      </c>
      <c r="H63" s="350">
        <v>5711</v>
      </c>
    </row>
    <row r="64" spans="2:8" x14ac:dyDescent="0.15"/>
  </sheetData>
  <sheetProtection algorithmName="SHA-512" hashValue="0SqBbJCP2xAXeWyxSw4GL0V2T081pg1HUuG+Bs2KOcVeVOopx6sraUW3g3qm7DFLpFsO18MNmcerwclkiB2qqw==" saltValue="OI0yG7N+OrHRFGeSQt9P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137429</v>
      </c>
      <c r="E3" s="142"/>
      <c r="F3" s="143">
        <v>126525</v>
      </c>
      <c r="G3" s="144"/>
      <c r="H3" s="145"/>
    </row>
    <row r="4" spans="1:8" x14ac:dyDescent="0.15">
      <c r="A4" s="146"/>
      <c r="B4" s="147"/>
      <c r="C4" s="148"/>
      <c r="D4" s="149">
        <v>110197</v>
      </c>
      <c r="E4" s="150"/>
      <c r="F4" s="151">
        <v>67052</v>
      </c>
      <c r="G4" s="152"/>
      <c r="H4" s="153"/>
    </row>
    <row r="5" spans="1:8" x14ac:dyDescent="0.15">
      <c r="A5" s="134" t="s">
        <v>524</v>
      </c>
      <c r="B5" s="139"/>
      <c r="C5" s="140"/>
      <c r="D5" s="141">
        <v>145592</v>
      </c>
      <c r="E5" s="142"/>
      <c r="F5" s="143">
        <v>138402</v>
      </c>
      <c r="G5" s="144"/>
      <c r="H5" s="145"/>
    </row>
    <row r="6" spans="1:8" x14ac:dyDescent="0.15">
      <c r="A6" s="146"/>
      <c r="B6" s="147"/>
      <c r="C6" s="148"/>
      <c r="D6" s="149">
        <v>109187</v>
      </c>
      <c r="E6" s="150"/>
      <c r="F6" s="151">
        <v>70652</v>
      </c>
      <c r="G6" s="152"/>
      <c r="H6" s="153"/>
    </row>
    <row r="7" spans="1:8" x14ac:dyDescent="0.15">
      <c r="A7" s="134" t="s">
        <v>525</v>
      </c>
      <c r="B7" s="139"/>
      <c r="C7" s="140"/>
      <c r="D7" s="141">
        <v>186127</v>
      </c>
      <c r="E7" s="142"/>
      <c r="F7" s="143">
        <v>146367</v>
      </c>
      <c r="G7" s="144"/>
      <c r="H7" s="145"/>
    </row>
    <row r="8" spans="1:8" x14ac:dyDescent="0.15">
      <c r="A8" s="146"/>
      <c r="B8" s="147"/>
      <c r="C8" s="148"/>
      <c r="D8" s="149">
        <v>117751</v>
      </c>
      <c r="E8" s="150"/>
      <c r="F8" s="151">
        <v>79441</v>
      </c>
      <c r="G8" s="152"/>
      <c r="H8" s="153"/>
    </row>
    <row r="9" spans="1:8" x14ac:dyDescent="0.15">
      <c r="A9" s="134" t="s">
        <v>526</v>
      </c>
      <c r="B9" s="139"/>
      <c r="C9" s="140"/>
      <c r="D9" s="141">
        <v>124291</v>
      </c>
      <c r="E9" s="142"/>
      <c r="F9" s="143">
        <v>165181</v>
      </c>
      <c r="G9" s="144"/>
      <c r="H9" s="145"/>
    </row>
    <row r="10" spans="1:8" x14ac:dyDescent="0.15">
      <c r="A10" s="146"/>
      <c r="B10" s="147"/>
      <c r="C10" s="148"/>
      <c r="D10" s="149">
        <v>90807</v>
      </c>
      <c r="E10" s="150"/>
      <c r="F10" s="151">
        <v>82246</v>
      </c>
      <c r="G10" s="152"/>
      <c r="H10" s="153"/>
    </row>
    <row r="11" spans="1:8" x14ac:dyDescent="0.15">
      <c r="A11" s="134" t="s">
        <v>527</v>
      </c>
      <c r="B11" s="139"/>
      <c r="C11" s="140"/>
      <c r="D11" s="141">
        <v>125243</v>
      </c>
      <c r="E11" s="142"/>
      <c r="F11" s="143">
        <v>166234</v>
      </c>
      <c r="G11" s="144"/>
      <c r="H11" s="145"/>
    </row>
    <row r="12" spans="1:8" x14ac:dyDescent="0.15">
      <c r="A12" s="146"/>
      <c r="B12" s="147"/>
      <c r="C12" s="154"/>
      <c r="D12" s="149">
        <v>105344</v>
      </c>
      <c r="E12" s="150"/>
      <c r="F12" s="151">
        <v>89789</v>
      </c>
      <c r="G12" s="152"/>
      <c r="H12" s="153"/>
    </row>
    <row r="13" spans="1:8" x14ac:dyDescent="0.15">
      <c r="A13" s="134"/>
      <c r="B13" s="139"/>
      <c r="C13" s="140"/>
      <c r="D13" s="141">
        <v>143736</v>
      </c>
      <c r="E13" s="142"/>
      <c r="F13" s="143">
        <v>148542</v>
      </c>
      <c r="G13" s="155"/>
      <c r="H13" s="145"/>
    </row>
    <row r="14" spans="1:8" x14ac:dyDescent="0.15">
      <c r="A14" s="146"/>
      <c r="B14" s="147"/>
      <c r="C14" s="148"/>
      <c r="D14" s="149">
        <v>106657</v>
      </c>
      <c r="E14" s="150"/>
      <c r="F14" s="151">
        <v>77836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2.89</v>
      </c>
      <c r="C19" s="156">
        <f>ROUND(VALUE(SUBSTITUTE(実質収支比率等に係る経年分析!G$48,"▲","-")),2)</f>
        <v>5</v>
      </c>
      <c r="D19" s="156">
        <f>ROUND(VALUE(SUBSTITUTE(実質収支比率等に係る経年分析!H$48,"▲","-")),2)</f>
        <v>8.59</v>
      </c>
      <c r="E19" s="156">
        <f>ROUND(VALUE(SUBSTITUTE(実質収支比率等に係る経年分析!I$48,"▲","-")),2)</f>
        <v>4.1900000000000004</v>
      </c>
      <c r="F19" s="156">
        <f>ROUND(VALUE(SUBSTITUTE(実質収支比率等に係る経年分析!J$48,"▲","-")),2)</f>
        <v>4.38</v>
      </c>
    </row>
    <row r="20" spans="1:11" x14ac:dyDescent="0.15">
      <c r="A20" s="156" t="s">
        <v>53</v>
      </c>
      <c r="B20" s="156">
        <f>ROUND(VALUE(SUBSTITUTE(実質収支比率等に係る経年分析!F$47,"▲","-")),2)</f>
        <v>46.46</v>
      </c>
      <c r="C20" s="156">
        <f>ROUND(VALUE(SUBSTITUTE(実質収支比率等に係る経年分析!G$47,"▲","-")),2)</f>
        <v>46.88</v>
      </c>
      <c r="D20" s="156">
        <f>ROUND(VALUE(SUBSTITUTE(実質収支比率等に係る経年分析!H$47,"▲","-")),2)</f>
        <v>51.81</v>
      </c>
      <c r="E20" s="156">
        <f>ROUND(VALUE(SUBSTITUTE(実質収支比率等に係る経年分析!I$47,"▲","-")),2)</f>
        <v>53.68</v>
      </c>
      <c r="F20" s="156">
        <f>ROUND(VALUE(SUBSTITUTE(実質収支比率等に係る経年分析!J$47,"▲","-")),2)</f>
        <v>45.11</v>
      </c>
    </row>
    <row r="21" spans="1:11" x14ac:dyDescent="0.15">
      <c r="A21" s="156" t="s">
        <v>54</v>
      </c>
      <c r="B21" s="156">
        <f>IF(ISNUMBER(VALUE(SUBSTITUTE(実質収支比率等に係る経年分析!F$49,"▲","-"))),ROUND(VALUE(SUBSTITUTE(実質収支比率等に係る経年分析!F$49,"▲","-")),2),NA())</f>
        <v>1.94</v>
      </c>
      <c r="C21" s="156">
        <f>IF(ISNUMBER(VALUE(SUBSTITUTE(実質収支比率等に係る経年分析!G$49,"▲","-"))),ROUND(VALUE(SUBSTITUTE(実質収支比率等に係る経年分析!G$49,"▲","-")),2),NA())</f>
        <v>3.77</v>
      </c>
      <c r="D21" s="156">
        <f>IF(ISNUMBER(VALUE(SUBSTITUTE(実質収支比率等に係る経年分析!H$49,"▲","-"))),ROUND(VALUE(SUBSTITUTE(実質収支比率等に係る経年分析!H$49,"▲","-")),2),NA())</f>
        <v>10.29</v>
      </c>
      <c r="E21" s="156">
        <f>IF(ISNUMBER(VALUE(SUBSTITUTE(実質収支比率等に係る経年分析!I$49,"▲","-"))),ROUND(VALUE(SUBSTITUTE(実質収支比率等に係る経年分析!I$49,"▲","-")),2),NA())</f>
        <v>-6.03</v>
      </c>
      <c r="F21" s="156">
        <f>IF(ISNUMBER(VALUE(SUBSTITUTE(実質収支比率等に係る経年分析!J$49,"▲","-"))),ROUND(VALUE(SUBSTITUTE(実質収支比率等に係る経年分析!J$49,"▲","-")),2),NA())</f>
        <v>-7.62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2.0099999999999998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2.31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1.73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漁港管理特別会計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交通事業特別会計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後期高齢者医療保険事業特別会計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0.51</v>
      </c>
    </row>
    <row r="33" spans="1:16" x14ac:dyDescent="0.15">
      <c r="A33" s="157" t="str">
        <f>IF(連結実質赤字比率に係る赤字・黒字の構成分析!C$37="",NA(),連結実質赤字比率に係る赤字・黒字の構成分析!C$37)</f>
        <v>漁業集落排水事業会計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0.69</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2.02</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2.4300000000000002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4.37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1008</v>
      </c>
      <c r="E42" s="158"/>
      <c r="F42" s="158"/>
      <c r="G42" s="158">
        <f>'実質公債費比率（分子）の構造'!L$52</f>
        <v>940</v>
      </c>
      <c r="H42" s="158"/>
      <c r="I42" s="158"/>
      <c r="J42" s="158">
        <f>'実質公債費比率（分子）の構造'!M$52</f>
        <v>972</v>
      </c>
      <c r="K42" s="158"/>
      <c r="L42" s="158"/>
      <c r="M42" s="158">
        <f>'実質公債費比率（分子）の構造'!N$52</f>
        <v>971</v>
      </c>
      <c r="N42" s="158"/>
      <c r="O42" s="158"/>
      <c r="P42" s="158">
        <f>'実質公債費比率（分子）の構造'!O$52</f>
        <v>963</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1</v>
      </c>
      <c r="L43" s="158"/>
      <c r="M43" s="158"/>
      <c r="N43" s="158">
        <f>'実質公債費比率（分子）の構造'!O$51</f>
        <v>1</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63</v>
      </c>
      <c r="L45" s="158"/>
      <c r="M45" s="158"/>
      <c r="N45" s="158">
        <f>'実質公債費比率（分子）の構造'!O$49</f>
        <v>61</v>
      </c>
      <c r="O45" s="158"/>
      <c r="P45" s="158"/>
    </row>
    <row r="46" spans="1:16" x14ac:dyDescent="0.15">
      <c r="A46" s="158" t="s">
        <v>64</v>
      </c>
      <c r="B46" s="158">
        <f>'実質公債費比率（分子）の構造'!K$48</f>
        <v>165</v>
      </c>
      <c r="C46" s="158"/>
      <c r="D46" s="158"/>
      <c r="E46" s="158">
        <f>'実質公債費比率（分子）の構造'!L$48</f>
        <v>166</v>
      </c>
      <c r="F46" s="158"/>
      <c r="G46" s="158"/>
      <c r="H46" s="158">
        <f>'実質公債費比率（分子）の構造'!M$48</f>
        <v>170</v>
      </c>
      <c r="I46" s="158"/>
      <c r="J46" s="158"/>
      <c r="K46" s="158">
        <f>'実質公債費比率（分子）の構造'!N$48</f>
        <v>116</v>
      </c>
      <c r="L46" s="158"/>
      <c r="M46" s="158"/>
      <c r="N46" s="158">
        <f>'実質公債費比率（分子）の構造'!O$48</f>
        <v>119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1190</v>
      </c>
      <c r="C49" s="158"/>
      <c r="D49" s="158"/>
      <c r="E49" s="158">
        <f>'実質公債費比率（分子）の構造'!L$45</f>
        <v>1110</v>
      </c>
      <c r="F49" s="158"/>
      <c r="G49" s="158"/>
      <c r="H49" s="158">
        <f>'実質公債費比率（分子）の構造'!M$45</f>
        <v>1183</v>
      </c>
      <c r="I49" s="158"/>
      <c r="J49" s="158"/>
      <c r="K49" s="158">
        <f>'実質公債費比率（分子）の構造'!N$45</f>
        <v>1190</v>
      </c>
      <c r="L49" s="158"/>
      <c r="M49" s="158"/>
      <c r="N49" s="158">
        <f>'実質公債費比率（分子）の構造'!O$45</f>
        <v>1200</v>
      </c>
      <c r="O49" s="158"/>
      <c r="P49" s="158"/>
    </row>
    <row r="50" spans="1:16" x14ac:dyDescent="0.15">
      <c r="A50" s="158" t="s">
        <v>67</v>
      </c>
      <c r="B50" s="158" t="e">
        <f>NA()</f>
        <v>#N/A</v>
      </c>
      <c r="C50" s="158">
        <f>IF(ISNUMBER('実質公債費比率（分子）の構造'!K$53),'実質公債費比率（分子）の構造'!K$53,NA())</f>
        <v>347</v>
      </c>
      <c r="D50" s="158" t="e">
        <f>NA()</f>
        <v>#N/A</v>
      </c>
      <c r="E50" s="158" t="e">
        <f>NA()</f>
        <v>#N/A</v>
      </c>
      <c r="F50" s="158">
        <f>IF(ISNUMBER('実質公債費比率（分子）の構造'!L$53),'実質公債費比率（分子）の構造'!L$53,NA())</f>
        <v>336</v>
      </c>
      <c r="G50" s="158" t="e">
        <f>NA()</f>
        <v>#N/A</v>
      </c>
      <c r="H50" s="158" t="e">
        <f>NA()</f>
        <v>#N/A</v>
      </c>
      <c r="I50" s="158">
        <f>IF(ISNUMBER('実質公債費比率（分子）の構造'!M$53),'実質公債費比率（分子）の構造'!M$53,NA())</f>
        <v>381</v>
      </c>
      <c r="J50" s="158" t="e">
        <f>NA()</f>
        <v>#N/A</v>
      </c>
      <c r="K50" s="158" t="e">
        <f>NA()</f>
        <v>#N/A</v>
      </c>
      <c r="L50" s="158">
        <f>IF(ISNUMBER('実質公債費比率（分子）の構造'!N$53),'実質公債費比率（分子）の構造'!N$53,NA())</f>
        <v>399</v>
      </c>
      <c r="M50" s="158" t="e">
        <f>NA()</f>
        <v>#N/A</v>
      </c>
      <c r="N50" s="158" t="e">
        <f>NA()</f>
        <v>#N/A</v>
      </c>
      <c r="O50" s="158">
        <f>IF(ISNUMBER('実質公債費比率（分子）の構造'!O$53),'実質公債費比率（分子）の構造'!O$53,NA())</f>
        <v>418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9177</v>
      </c>
      <c r="E56" s="157"/>
      <c r="F56" s="157"/>
      <c r="G56" s="157">
        <f>'将来負担比率（分子）の構造'!J$52</f>
        <v>9154</v>
      </c>
      <c r="H56" s="157"/>
      <c r="I56" s="157"/>
      <c r="J56" s="157">
        <f>'将来負担比率（分子）の構造'!K$52</f>
        <v>9140</v>
      </c>
      <c r="K56" s="157"/>
      <c r="L56" s="157"/>
      <c r="M56" s="157">
        <f>'将来負担比率（分子）の構造'!L$52</f>
        <v>8902</v>
      </c>
      <c r="N56" s="157"/>
      <c r="O56" s="157"/>
      <c r="P56" s="157">
        <f>'将来負担比率（分子）の構造'!M$52</f>
        <v>8420</v>
      </c>
    </row>
    <row r="57" spans="1:16" x14ac:dyDescent="0.15">
      <c r="A57" s="157" t="s">
        <v>42</v>
      </c>
      <c r="B57" s="157"/>
      <c r="C57" s="157"/>
      <c r="D57" s="157">
        <f>'将来負担比率（分子）の構造'!I$51</f>
        <v>705</v>
      </c>
      <c r="E57" s="157"/>
      <c r="F57" s="157"/>
      <c r="G57" s="157">
        <f>'将来負担比率（分子）の構造'!J$51</f>
        <v>706</v>
      </c>
      <c r="H57" s="157"/>
      <c r="I57" s="157"/>
      <c r="J57" s="157">
        <f>'将来負担比率（分子）の構造'!K$51</f>
        <v>811</v>
      </c>
      <c r="K57" s="157"/>
      <c r="L57" s="157"/>
      <c r="M57" s="157">
        <f>'将来負担比率（分子）の構造'!L$51</f>
        <v>782</v>
      </c>
      <c r="N57" s="157"/>
      <c r="O57" s="157"/>
      <c r="P57" s="157">
        <f>'将来負担比率（分子）の構造'!M$51</f>
        <v>702</v>
      </c>
    </row>
    <row r="58" spans="1:16" x14ac:dyDescent="0.15">
      <c r="A58" s="157" t="s">
        <v>41</v>
      </c>
      <c r="B58" s="157"/>
      <c r="C58" s="157"/>
      <c r="D58" s="157">
        <f>'将来負担比率（分子）の構造'!I$50</f>
        <v>4436</v>
      </c>
      <c r="E58" s="157"/>
      <c r="F58" s="157"/>
      <c r="G58" s="157">
        <f>'将来負担比率（分子）の構造'!J$50</f>
        <v>4860</v>
      </c>
      <c r="H58" s="157"/>
      <c r="I58" s="157"/>
      <c r="J58" s="157">
        <f>'将来負担比率（分子）の構造'!K$50</f>
        <v>5150</v>
      </c>
      <c r="K58" s="157"/>
      <c r="L58" s="157"/>
      <c r="M58" s="157">
        <f>'将来負担比率（分子）の構造'!L$50</f>
        <v>5053</v>
      </c>
      <c r="N58" s="157"/>
      <c r="O58" s="157"/>
      <c r="P58" s="157">
        <f>'将来負担比率（分子）の構造'!M$50</f>
        <v>4794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767</v>
      </c>
      <c r="C62" s="157"/>
      <c r="D62" s="157"/>
      <c r="E62" s="157">
        <f>'将来負担比率（分子）の構造'!J$45</f>
        <v>707</v>
      </c>
      <c r="F62" s="157"/>
      <c r="G62" s="157"/>
      <c r="H62" s="157">
        <f>'将来負担比率（分子）の構造'!K$45</f>
        <v>796</v>
      </c>
      <c r="I62" s="157"/>
      <c r="J62" s="157"/>
      <c r="K62" s="157">
        <f>'将来負担比率（分子）の構造'!L$45</f>
        <v>838</v>
      </c>
      <c r="L62" s="157"/>
      <c r="M62" s="157"/>
      <c r="N62" s="157">
        <f>'将来負担比率（分子）の構造'!M$45</f>
        <v>866</v>
      </c>
      <c r="O62" s="157"/>
      <c r="P62" s="157"/>
    </row>
    <row r="63" spans="1:16" x14ac:dyDescent="0.15">
      <c r="A63" s="157" t="s">
        <v>34</v>
      </c>
      <c r="B63" s="157">
        <f>'将来負担比率（分子）の構造'!I$44</f>
        <v>1</v>
      </c>
      <c r="C63" s="157"/>
      <c r="D63" s="157"/>
      <c r="E63" s="157">
        <f>'将来負担比率（分子）の構造'!J$44</f>
        <v>1</v>
      </c>
      <c r="F63" s="157"/>
      <c r="G63" s="157"/>
      <c r="H63" s="157">
        <f>'将来負担比率（分子）の構造'!K$44</f>
        <v>1</v>
      </c>
      <c r="I63" s="157"/>
      <c r="J63" s="157"/>
      <c r="K63" s="157">
        <f>'将来負担比率（分子）の構造'!L$44</f>
        <v>872</v>
      </c>
      <c r="L63" s="157"/>
      <c r="M63" s="157"/>
      <c r="N63" s="157">
        <f>'将来負担比率（分子）の構造'!M$44</f>
        <v>823</v>
      </c>
      <c r="O63" s="157"/>
      <c r="P63" s="157"/>
    </row>
    <row r="64" spans="1:16" x14ac:dyDescent="0.15">
      <c r="A64" s="157" t="s">
        <v>33</v>
      </c>
      <c r="B64" s="157">
        <f>'将来負担比率（分子）の構造'!I$43</f>
        <v>2040</v>
      </c>
      <c r="C64" s="157"/>
      <c r="D64" s="157"/>
      <c r="E64" s="157">
        <f>'将来負担比率（分子）の構造'!J$43</f>
        <v>1960</v>
      </c>
      <c r="F64" s="157"/>
      <c r="G64" s="157"/>
      <c r="H64" s="157">
        <f>'将来負担比率（分子）の構造'!K$43</f>
        <v>1997</v>
      </c>
      <c r="I64" s="157"/>
      <c r="J64" s="157"/>
      <c r="K64" s="157">
        <f>'将来負担比率（分子）の構造'!L$43</f>
        <v>1277</v>
      </c>
      <c r="L64" s="157"/>
      <c r="M64" s="157"/>
      <c r="N64" s="157">
        <f>'将来負担比率（分子）の構造'!M$43</f>
        <v>1248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10179</v>
      </c>
      <c r="C66" s="157"/>
      <c r="D66" s="157"/>
      <c r="E66" s="157">
        <f>'将来負担比率（分子）の構造'!J$41</f>
        <v>10417</v>
      </c>
      <c r="F66" s="157"/>
      <c r="G66" s="157"/>
      <c r="H66" s="157">
        <f>'将来負担比率（分子）の構造'!K$41</f>
        <v>10484</v>
      </c>
      <c r="I66" s="157"/>
      <c r="J66" s="157"/>
      <c r="K66" s="157">
        <f>'将来負担比率（分子）の構造'!L$41</f>
        <v>10168</v>
      </c>
      <c r="L66" s="157"/>
      <c r="M66" s="157"/>
      <c r="N66" s="157">
        <f>'将来負担比率（分子）の構造'!M$41</f>
        <v>9643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2364</v>
      </c>
      <c r="C72" s="161">
        <f>基金残高に係る経年分析!G55</f>
        <v>2315</v>
      </c>
      <c r="D72" s="161">
        <f>基金残高に係る経年分析!H55</f>
        <v>1971</v>
      </c>
    </row>
    <row r="73" spans="1:16" x14ac:dyDescent="0.15">
      <c r="A73" s="160" t="s">
        <v>74</v>
      </c>
      <c r="B73" s="161">
        <f>基金残高に係る経年分析!F56</f>
        <v>863</v>
      </c>
      <c r="C73" s="161">
        <f>基金残高に係る経年分析!G56</f>
        <v>865</v>
      </c>
      <c r="D73" s="161">
        <f>基金残高に係る経年分析!H56</f>
        <v>892</v>
      </c>
    </row>
    <row r="74" spans="1:16" x14ac:dyDescent="0.15">
      <c r="A74" s="160" t="s">
        <v>75</v>
      </c>
      <c r="B74" s="161">
        <f>基金残高に係る経年分析!F57</f>
        <v>2934</v>
      </c>
      <c r="C74" s="161">
        <f>基金残高に係る経年分析!G57</f>
        <v>2820</v>
      </c>
      <c r="D74" s="161">
        <f>基金残高に係る経年分析!H57</f>
        <v>2849</v>
      </c>
    </row>
  </sheetData>
  <sheetProtection algorithmName="SHA-512" hashValue="/BJpCgQxw4va0whDJGFQWzCumgxi7P6b+8z1dJNFrnuEvrkB5HSqbOLPj6LAUYodYEU2783KAO+Nk70dfwIymQ==" saltValue="ZWapPApL+0G4fflTsC9o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1135303</v>
      </c>
      <c r="S5" s="664"/>
      <c r="T5" s="664"/>
      <c r="U5" s="664"/>
      <c r="V5" s="664"/>
      <c r="W5" s="664"/>
      <c r="X5" s="664"/>
      <c r="Y5" s="689"/>
      <c r="Z5" s="702">
        <v>15</v>
      </c>
      <c r="AA5" s="702"/>
      <c r="AB5" s="702"/>
      <c r="AC5" s="702"/>
      <c r="AD5" s="703">
        <v>1135303</v>
      </c>
      <c r="AE5" s="703"/>
      <c r="AF5" s="703"/>
      <c r="AG5" s="703"/>
      <c r="AH5" s="703"/>
      <c r="AI5" s="703"/>
      <c r="AJ5" s="703"/>
      <c r="AK5" s="703"/>
      <c r="AL5" s="690">
        <v>26.3</v>
      </c>
      <c r="AM5" s="672"/>
      <c r="AN5" s="672"/>
      <c r="AO5" s="691"/>
      <c r="AP5" s="666" t="s">
        <v>216</v>
      </c>
      <c r="AQ5" s="667"/>
      <c r="AR5" s="667"/>
      <c r="AS5" s="667"/>
      <c r="AT5" s="667"/>
      <c r="AU5" s="667"/>
      <c r="AV5" s="667"/>
      <c r="AW5" s="667"/>
      <c r="AX5" s="667"/>
      <c r="AY5" s="667"/>
      <c r="AZ5" s="667"/>
      <c r="BA5" s="667"/>
      <c r="BB5" s="667"/>
      <c r="BC5" s="667"/>
      <c r="BD5" s="667"/>
      <c r="BE5" s="667"/>
      <c r="BF5" s="668"/>
      <c r="BG5" s="608">
        <v>1131987</v>
      </c>
      <c r="BH5" s="609"/>
      <c r="BI5" s="609"/>
      <c r="BJ5" s="609"/>
      <c r="BK5" s="609"/>
      <c r="BL5" s="609"/>
      <c r="BM5" s="609"/>
      <c r="BN5" s="610"/>
      <c r="BO5" s="646">
        <v>99.7</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42279</v>
      </c>
      <c r="S6" s="609"/>
      <c r="T6" s="609"/>
      <c r="U6" s="609"/>
      <c r="V6" s="609"/>
      <c r="W6" s="609"/>
      <c r="X6" s="609"/>
      <c r="Y6" s="610"/>
      <c r="Z6" s="646">
        <v>0.6</v>
      </c>
      <c r="AA6" s="646"/>
      <c r="AB6" s="646"/>
      <c r="AC6" s="646"/>
      <c r="AD6" s="647">
        <v>42279</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1131987</v>
      </c>
      <c r="BH6" s="609"/>
      <c r="BI6" s="609"/>
      <c r="BJ6" s="609"/>
      <c r="BK6" s="609"/>
      <c r="BL6" s="609"/>
      <c r="BM6" s="609"/>
      <c r="BN6" s="610"/>
      <c r="BO6" s="646">
        <v>99.7</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70688</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70688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390</v>
      </c>
      <c r="S7" s="609"/>
      <c r="T7" s="609"/>
      <c r="U7" s="609"/>
      <c r="V7" s="609"/>
      <c r="W7" s="609"/>
      <c r="X7" s="609"/>
      <c r="Y7" s="610"/>
      <c r="Z7" s="646">
        <v>0</v>
      </c>
      <c r="AA7" s="646"/>
      <c r="AB7" s="646"/>
      <c r="AC7" s="646"/>
      <c r="AD7" s="647">
        <v>390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278392</v>
      </c>
      <c r="BH7" s="609"/>
      <c r="BI7" s="609"/>
      <c r="BJ7" s="609"/>
      <c r="BK7" s="609"/>
      <c r="BL7" s="609"/>
      <c r="BM7" s="609"/>
      <c r="BN7" s="610"/>
      <c r="BO7" s="646">
        <v>24.5</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1544674</v>
      </c>
      <c r="CS7" s="609"/>
      <c r="CT7" s="609"/>
      <c r="CU7" s="609"/>
      <c r="CV7" s="609"/>
      <c r="CW7" s="609"/>
      <c r="CX7" s="609"/>
      <c r="CY7" s="610"/>
      <c r="CZ7" s="646">
        <v>21.1</v>
      </c>
      <c r="DA7" s="646"/>
      <c r="DB7" s="646"/>
      <c r="DC7" s="646"/>
      <c r="DD7" s="614">
        <v>132475</v>
      </c>
      <c r="DE7" s="609"/>
      <c r="DF7" s="609"/>
      <c r="DG7" s="609"/>
      <c r="DH7" s="609"/>
      <c r="DI7" s="609"/>
      <c r="DJ7" s="609"/>
      <c r="DK7" s="609"/>
      <c r="DL7" s="609"/>
      <c r="DM7" s="609"/>
      <c r="DN7" s="609"/>
      <c r="DO7" s="609"/>
      <c r="DP7" s="610"/>
      <c r="DQ7" s="614">
        <v>1096939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5750</v>
      </c>
      <c r="S8" s="609"/>
      <c r="T8" s="609"/>
      <c r="U8" s="609"/>
      <c r="V8" s="609"/>
      <c r="W8" s="609"/>
      <c r="X8" s="609"/>
      <c r="Y8" s="610"/>
      <c r="Z8" s="646">
        <v>0.1</v>
      </c>
      <c r="AA8" s="646"/>
      <c r="AB8" s="646"/>
      <c r="AC8" s="646"/>
      <c r="AD8" s="647">
        <v>5750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9237</v>
      </c>
      <c r="BH8" s="609"/>
      <c r="BI8" s="609"/>
      <c r="BJ8" s="609"/>
      <c r="BK8" s="609"/>
      <c r="BL8" s="609"/>
      <c r="BM8" s="609"/>
      <c r="BN8" s="610"/>
      <c r="BO8" s="646">
        <v>0.8</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1558437</v>
      </c>
      <c r="CS8" s="609"/>
      <c r="CT8" s="609"/>
      <c r="CU8" s="609"/>
      <c r="CV8" s="609"/>
      <c r="CW8" s="609"/>
      <c r="CX8" s="609"/>
      <c r="CY8" s="610"/>
      <c r="CZ8" s="646">
        <v>21.3</v>
      </c>
      <c r="DA8" s="646"/>
      <c r="DB8" s="646"/>
      <c r="DC8" s="646"/>
      <c r="DD8" s="614">
        <v>2910</v>
      </c>
      <c r="DE8" s="609"/>
      <c r="DF8" s="609"/>
      <c r="DG8" s="609"/>
      <c r="DH8" s="609"/>
      <c r="DI8" s="609"/>
      <c r="DJ8" s="609"/>
      <c r="DK8" s="609"/>
      <c r="DL8" s="609"/>
      <c r="DM8" s="609"/>
      <c r="DN8" s="609"/>
      <c r="DO8" s="609"/>
      <c r="DP8" s="610"/>
      <c r="DQ8" s="614">
        <v>1005847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7434</v>
      </c>
      <c r="S9" s="609"/>
      <c r="T9" s="609"/>
      <c r="U9" s="609"/>
      <c r="V9" s="609"/>
      <c r="W9" s="609"/>
      <c r="X9" s="609"/>
      <c r="Y9" s="610"/>
      <c r="Z9" s="646">
        <v>0.1</v>
      </c>
      <c r="AA9" s="646"/>
      <c r="AB9" s="646"/>
      <c r="AC9" s="646"/>
      <c r="AD9" s="647">
        <v>7434</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220735</v>
      </c>
      <c r="BH9" s="609"/>
      <c r="BI9" s="609"/>
      <c r="BJ9" s="609"/>
      <c r="BK9" s="609"/>
      <c r="BL9" s="609"/>
      <c r="BM9" s="609"/>
      <c r="BN9" s="610"/>
      <c r="BO9" s="646">
        <v>19.399999999999999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850127</v>
      </c>
      <c r="CS9" s="609"/>
      <c r="CT9" s="609"/>
      <c r="CU9" s="609"/>
      <c r="CV9" s="609"/>
      <c r="CW9" s="609"/>
      <c r="CX9" s="609"/>
      <c r="CY9" s="610"/>
      <c r="CZ9" s="646">
        <v>11.6</v>
      </c>
      <c r="DA9" s="646"/>
      <c r="DB9" s="646"/>
      <c r="DC9" s="646"/>
      <c r="DD9" s="614">
        <v>142325</v>
      </c>
      <c r="DE9" s="609"/>
      <c r="DF9" s="609"/>
      <c r="DG9" s="609"/>
      <c r="DH9" s="609"/>
      <c r="DI9" s="609"/>
      <c r="DJ9" s="609"/>
      <c r="DK9" s="609"/>
      <c r="DL9" s="609"/>
      <c r="DM9" s="609"/>
      <c r="DN9" s="609"/>
      <c r="DO9" s="609"/>
      <c r="DP9" s="610"/>
      <c r="DQ9" s="614">
        <v>564739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20117</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15000</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188823</v>
      </c>
      <c r="S11" s="609"/>
      <c r="T11" s="609"/>
      <c r="U11" s="609"/>
      <c r="V11" s="609"/>
      <c r="W11" s="609"/>
      <c r="X11" s="609"/>
      <c r="Y11" s="610"/>
      <c r="Z11" s="611">
        <v>2.5</v>
      </c>
      <c r="AA11" s="612"/>
      <c r="AB11" s="612"/>
      <c r="AC11" s="613"/>
      <c r="AD11" s="614">
        <v>188823</v>
      </c>
      <c r="AE11" s="609"/>
      <c r="AF11" s="609"/>
      <c r="AG11" s="609"/>
      <c r="AH11" s="609"/>
      <c r="AI11" s="609"/>
      <c r="AJ11" s="609"/>
      <c r="AK11" s="610"/>
      <c r="AL11" s="611">
        <v>4.4000000000000004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28303</v>
      </c>
      <c r="BH11" s="609"/>
      <c r="BI11" s="609"/>
      <c r="BJ11" s="609"/>
      <c r="BK11" s="609"/>
      <c r="BL11" s="609"/>
      <c r="BM11" s="609"/>
      <c r="BN11" s="610"/>
      <c r="BO11" s="646">
        <v>2.5</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270034</v>
      </c>
      <c r="CS11" s="609"/>
      <c r="CT11" s="609"/>
      <c r="CU11" s="609"/>
      <c r="CV11" s="609"/>
      <c r="CW11" s="609"/>
      <c r="CX11" s="609"/>
      <c r="CY11" s="610"/>
      <c r="CZ11" s="646">
        <v>3.7</v>
      </c>
      <c r="DA11" s="646"/>
      <c r="DB11" s="646"/>
      <c r="DC11" s="646"/>
      <c r="DD11" s="614">
        <v>89627</v>
      </c>
      <c r="DE11" s="609"/>
      <c r="DF11" s="609"/>
      <c r="DG11" s="609"/>
      <c r="DH11" s="609"/>
      <c r="DI11" s="609"/>
      <c r="DJ11" s="609"/>
      <c r="DK11" s="609"/>
      <c r="DL11" s="609"/>
      <c r="DM11" s="609"/>
      <c r="DN11" s="609"/>
      <c r="DO11" s="609"/>
      <c r="DP11" s="610"/>
      <c r="DQ11" s="614">
        <v>132607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780852</v>
      </c>
      <c r="BH12" s="609"/>
      <c r="BI12" s="609"/>
      <c r="BJ12" s="609"/>
      <c r="BK12" s="609"/>
      <c r="BL12" s="609"/>
      <c r="BM12" s="609"/>
      <c r="BN12" s="610"/>
      <c r="BO12" s="646">
        <v>68.8</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174727</v>
      </c>
      <c r="CS12" s="609"/>
      <c r="CT12" s="609"/>
      <c r="CU12" s="609"/>
      <c r="CV12" s="609"/>
      <c r="CW12" s="609"/>
      <c r="CX12" s="609"/>
      <c r="CY12" s="610"/>
      <c r="CZ12" s="646">
        <v>2.4</v>
      </c>
      <c r="DA12" s="646"/>
      <c r="DB12" s="646"/>
      <c r="DC12" s="646"/>
      <c r="DD12" s="614">
        <v>64489</v>
      </c>
      <c r="DE12" s="609"/>
      <c r="DF12" s="609"/>
      <c r="DG12" s="609"/>
      <c r="DH12" s="609"/>
      <c r="DI12" s="609"/>
      <c r="DJ12" s="609"/>
      <c r="DK12" s="609"/>
      <c r="DL12" s="609"/>
      <c r="DM12" s="609"/>
      <c r="DN12" s="609"/>
      <c r="DO12" s="609"/>
      <c r="DP12" s="610"/>
      <c r="DQ12" s="614">
        <v>127011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780463</v>
      </c>
      <c r="BH13" s="609"/>
      <c r="BI13" s="609"/>
      <c r="BJ13" s="609"/>
      <c r="BK13" s="609"/>
      <c r="BL13" s="609"/>
      <c r="BM13" s="609"/>
      <c r="BN13" s="610"/>
      <c r="BO13" s="646">
        <v>68.7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696868</v>
      </c>
      <c r="CS13" s="609"/>
      <c r="CT13" s="609"/>
      <c r="CU13" s="609"/>
      <c r="CV13" s="609"/>
      <c r="CW13" s="609"/>
      <c r="CX13" s="609"/>
      <c r="CY13" s="610"/>
      <c r="CZ13" s="646">
        <v>9.5</v>
      </c>
      <c r="DA13" s="646"/>
      <c r="DB13" s="646"/>
      <c r="DC13" s="646"/>
      <c r="DD13" s="614">
        <v>330973</v>
      </c>
      <c r="DE13" s="609"/>
      <c r="DF13" s="609"/>
      <c r="DG13" s="609"/>
      <c r="DH13" s="609"/>
      <c r="DI13" s="609"/>
      <c r="DJ13" s="609"/>
      <c r="DK13" s="609"/>
      <c r="DL13" s="609"/>
      <c r="DM13" s="609"/>
      <c r="DN13" s="609"/>
      <c r="DO13" s="609"/>
      <c r="DP13" s="610"/>
      <c r="DQ13" s="614">
        <v>373386</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32563</v>
      </c>
      <c r="BH14" s="609"/>
      <c r="BI14" s="609"/>
      <c r="BJ14" s="609"/>
      <c r="BK14" s="609"/>
      <c r="BL14" s="609"/>
      <c r="BM14" s="609"/>
      <c r="BN14" s="610"/>
      <c r="BO14" s="646">
        <v>2.9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341006</v>
      </c>
      <c r="CS14" s="609"/>
      <c r="CT14" s="609"/>
      <c r="CU14" s="609"/>
      <c r="CV14" s="609"/>
      <c r="CW14" s="609"/>
      <c r="CX14" s="609"/>
      <c r="CY14" s="610"/>
      <c r="CZ14" s="646">
        <v>4.7</v>
      </c>
      <c r="DA14" s="646"/>
      <c r="DB14" s="646"/>
      <c r="DC14" s="646"/>
      <c r="DD14" s="614">
        <v>24962</v>
      </c>
      <c r="DE14" s="609"/>
      <c r="DF14" s="609"/>
      <c r="DG14" s="609"/>
      <c r="DH14" s="609"/>
      <c r="DI14" s="609"/>
      <c r="DJ14" s="609"/>
      <c r="DK14" s="609"/>
      <c r="DL14" s="609"/>
      <c r="DM14" s="609"/>
      <c r="DN14" s="609"/>
      <c r="DO14" s="609"/>
      <c r="DP14" s="610"/>
      <c r="DQ14" s="614">
        <v>310153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7486</v>
      </c>
      <c r="S15" s="609"/>
      <c r="T15" s="609"/>
      <c r="U15" s="609"/>
      <c r="V15" s="609"/>
      <c r="W15" s="609"/>
      <c r="X15" s="609"/>
      <c r="Y15" s="610"/>
      <c r="Z15" s="646">
        <v>0.1</v>
      </c>
      <c r="AA15" s="646"/>
      <c r="AB15" s="646"/>
      <c r="AC15" s="646"/>
      <c r="AD15" s="647">
        <v>7486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40180</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594474</v>
      </c>
      <c r="CS15" s="609"/>
      <c r="CT15" s="609"/>
      <c r="CU15" s="609"/>
      <c r="CV15" s="609"/>
      <c r="CW15" s="609"/>
      <c r="CX15" s="609"/>
      <c r="CY15" s="610"/>
      <c r="CZ15" s="646">
        <v>8.1</v>
      </c>
      <c r="DA15" s="646"/>
      <c r="DB15" s="646"/>
      <c r="DC15" s="646"/>
      <c r="DD15" s="614">
        <v>61258</v>
      </c>
      <c r="DE15" s="609"/>
      <c r="DF15" s="609"/>
      <c r="DG15" s="609"/>
      <c r="DH15" s="609"/>
      <c r="DI15" s="609"/>
      <c r="DJ15" s="609"/>
      <c r="DK15" s="609"/>
      <c r="DL15" s="609"/>
      <c r="DM15" s="609"/>
      <c r="DN15" s="609"/>
      <c r="DO15" s="609"/>
      <c r="DP15" s="610"/>
      <c r="DQ15" s="614">
        <v>513198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21849</v>
      </c>
      <c r="S16" s="609"/>
      <c r="T16" s="609"/>
      <c r="U16" s="609"/>
      <c r="V16" s="609"/>
      <c r="W16" s="609"/>
      <c r="X16" s="609"/>
      <c r="Y16" s="610"/>
      <c r="Z16" s="646">
        <v>0.3</v>
      </c>
      <c r="AA16" s="646"/>
      <c r="AB16" s="646"/>
      <c r="AC16" s="646"/>
      <c r="AD16" s="647">
        <v>21849</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100</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100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24753</v>
      </c>
      <c r="S17" s="609"/>
      <c r="T17" s="609"/>
      <c r="U17" s="609"/>
      <c r="V17" s="609"/>
      <c r="W17" s="609"/>
      <c r="X17" s="609"/>
      <c r="Y17" s="610"/>
      <c r="Z17" s="646">
        <v>0.3</v>
      </c>
      <c r="AA17" s="646"/>
      <c r="AB17" s="646"/>
      <c r="AC17" s="646"/>
      <c r="AD17" s="647">
        <v>24753</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1159745</v>
      </c>
      <c r="CS17" s="609"/>
      <c r="CT17" s="609"/>
      <c r="CU17" s="609"/>
      <c r="CV17" s="609"/>
      <c r="CW17" s="609"/>
      <c r="CX17" s="609"/>
      <c r="CY17" s="610"/>
      <c r="CZ17" s="646">
        <v>15.9</v>
      </c>
      <c r="DA17" s="646"/>
      <c r="DB17" s="646"/>
      <c r="DC17" s="646"/>
      <c r="DD17" s="614" t="s">
        <v>122</v>
      </c>
      <c r="DE17" s="609"/>
      <c r="DF17" s="609"/>
      <c r="DG17" s="609"/>
      <c r="DH17" s="609"/>
      <c r="DI17" s="609"/>
      <c r="DJ17" s="609"/>
      <c r="DK17" s="609"/>
      <c r="DL17" s="609"/>
      <c r="DM17" s="609"/>
      <c r="DN17" s="609"/>
      <c r="DO17" s="609"/>
      <c r="DP17" s="610"/>
      <c r="DQ17" s="614">
        <v>1136127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1586</v>
      </c>
      <c r="S18" s="609"/>
      <c r="T18" s="609"/>
      <c r="U18" s="609"/>
      <c r="V18" s="609"/>
      <c r="W18" s="609"/>
      <c r="X18" s="609"/>
      <c r="Y18" s="610"/>
      <c r="Z18" s="646">
        <v>0</v>
      </c>
      <c r="AA18" s="646"/>
      <c r="AB18" s="646"/>
      <c r="AC18" s="646"/>
      <c r="AD18" s="647">
        <v>1586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38235</v>
      </c>
      <c r="CS18" s="609"/>
      <c r="CT18" s="609"/>
      <c r="CU18" s="609"/>
      <c r="CV18" s="609"/>
      <c r="CW18" s="609"/>
      <c r="CX18" s="609"/>
      <c r="CY18" s="610"/>
      <c r="CZ18" s="646">
        <v>0.5</v>
      </c>
      <c r="DA18" s="646"/>
      <c r="DB18" s="646"/>
      <c r="DC18" s="646"/>
      <c r="DD18" s="614" t="s">
        <v>122</v>
      </c>
      <c r="DE18" s="609"/>
      <c r="DF18" s="609"/>
      <c r="DG18" s="609"/>
      <c r="DH18" s="609"/>
      <c r="DI18" s="609"/>
      <c r="DJ18" s="609"/>
      <c r="DK18" s="609"/>
      <c r="DL18" s="609"/>
      <c r="DM18" s="609"/>
      <c r="DN18" s="609"/>
      <c r="DO18" s="609"/>
      <c r="DP18" s="610"/>
      <c r="DQ18" s="614">
        <v>38235</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23000</v>
      </c>
      <c r="S19" s="609"/>
      <c r="T19" s="609"/>
      <c r="U19" s="609"/>
      <c r="V19" s="609"/>
      <c r="W19" s="609"/>
      <c r="X19" s="609"/>
      <c r="Y19" s="610"/>
      <c r="Z19" s="646">
        <v>0.3</v>
      </c>
      <c r="AA19" s="646"/>
      <c r="AB19" s="646"/>
      <c r="AC19" s="646"/>
      <c r="AD19" s="647">
        <v>23000</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3316</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167</v>
      </c>
      <c r="S20" s="609"/>
      <c r="T20" s="609"/>
      <c r="U20" s="609"/>
      <c r="V20" s="609"/>
      <c r="W20" s="609"/>
      <c r="X20" s="609"/>
      <c r="Y20" s="610"/>
      <c r="Z20" s="646">
        <v>0</v>
      </c>
      <c r="AA20" s="646"/>
      <c r="AB20" s="646"/>
      <c r="AC20" s="646"/>
      <c r="AD20" s="647">
        <v>167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3316</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7314115</v>
      </c>
      <c r="CS20" s="609"/>
      <c r="CT20" s="609"/>
      <c r="CU20" s="609"/>
      <c r="CV20" s="609"/>
      <c r="CW20" s="609"/>
      <c r="CX20" s="609"/>
      <c r="CY20" s="610"/>
      <c r="CZ20" s="646">
        <v>100</v>
      </c>
      <c r="DA20" s="646"/>
      <c r="DB20" s="646"/>
      <c r="DC20" s="646"/>
      <c r="DD20" s="614">
        <v>849019</v>
      </c>
      <c r="DE20" s="609"/>
      <c r="DF20" s="609"/>
      <c r="DG20" s="609"/>
      <c r="DH20" s="609"/>
      <c r="DI20" s="609"/>
      <c r="DJ20" s="609"/>
      <c r="DK20" s="609"/>
      <c r="DL20" s="609"/>
      <c r="DM20" s="609"/>
      <c r="DN20" s="609"/>
      <c r="DO20" s="609"/>
      <c r="DP20" s="610"/>
      <c r="DQ20" s="614">
        <v>5369030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3192860</v>
      </c>
      <c r="S21" s="609"/>
      <c r="T21" s="609"/>
      <c r="U21" s="609"/>
      <c r="V21" s="609"/>
      <c r="W21" s="609"/>
      <c r="X21" s="609"/>
      <c r="Y21" s="610"/>
      <c r="Z21" s="646">
        <v>42.2</v>
      </c>
      <c r="AA21" s="646"/>
      <c r="AB21" s="646"/>
      <c r="AC21" s="646"/>
      <c r="AD21" s="647">
        <v>2881838</v>
      </c>
      <c r="AE21" s="647"/>
      <c r="AF21" s="647"/>
      <c r="AG21" s="647"/>
      <c r="AH21" s="647"/>
      <c r="AI21" s="647"/>
      <c r="AJ21" s="647"/>
      <c r="AK21" s="647"/>
      <c r="AL21" s="611">
        <v>66.7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3316</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2881838</v>
      </c>
      <c r="S22" s="609"/>
      <c r="T22" s="609"/>
      <c r="U22" s="609"/>
      <c r="V22" s="609"/>
      <c r="W22" s="609"/>
      <c r="X22" s="609"/>
      <c r="Y22" s="610"/>
      <c r="Z22" s="646">
        <v>38.1</v>
      </c>
      <c r="AA22" s="646"/>
      <c r="AB22" s="646"/>
      <c r="AC22" s="646"/>
      <c r="AD22" s="647">
        <v>2881838</v>
      </c>
      <c r="AE22" s="647"/>
      <c r="AF22" s="647"/>
      <c r="AG22" s="647"/>
      <c r="AH22" s="647"/>
      <c r="AI22" s="647"/>
      <c r="AJ22" s="647"/>
      <c r="AK22" s="647"/>
      <c r="AL22" s="611">
        <v>66.7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311022</v>
      </c>
      <c r="S23" s="609"/>
      <c r="T23" s="609"/>
      <c r="U23" s="609"/>
      <c r="V23" s="609"/>
      <c r="W23" s="609"/>
      <c r="X23" s="609"/>
      <c r="Y23" s="610"/>
      <c r="Z23" s="646">
        <v>4.0999999999999996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2943986</v>
      </c>
      <c r="CS24" s="664"/>
      <c r="CT24" s="664"/>
      <c r="CU24" s="664"/>
      <c r="CV24" s="664"/>
      <c r="CW24" s="664"/>
      <c r="CX24" s="664"/>
      <c r="CY24" s="689"/>
      <c r="CZ24" s="690">
        <v>40.299999999999997</v>
      </c>
      <c r="DA24" s="672"/>
      <c r="DB24" s="672"/>
      <c r="DC24" s="692"/>
      <c r="DD24" s="688">
        <v>2380160</v>
      </c>
      <c r="DE24" s="664"/>
      <c r="DF24" s="664"/>
      <c r="DG24" s="664"/>
      <c r="DH24" s="664"/>
      <c r="DI24" s="664"/>
      <c r="DJ24" s="664"/>
      <c r="DK24" s="689"/>
      <c r="DL24" s="688">
        <v>2214674</v>
      </c>
      <c r="DM24" s="664"/>
      <c r="DN24" s="664"/>
      <c r="DO24" s="664"/>
      <c r="DP24" s="664"/>
      <c r="DQ24" s="664"/>
      <c r="DR24" s="664"/>
      <c r="DS24" s="664"/>
      <c r="DT24" s="664"/>
      <c r="DU24" s="664"/>
      <c r="DV24" s="689"/>
      <c r="DW24" s="690">
        <v>51.1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4626927</v>
      </c>
      <c r="S25" s="609"/>
      <c r="T25" s="609"/>
      <c r="U25" s="609"/>
      <c r="V25" s="609"/>
      <c r="W25" s="609"/>
      <c r="X25" s="609"/>
      <c r="Y25" s="610"/>
      <c r="Z25" s="646">
        <v>61.1</v>
      </c>
      <c r="AA25" s="646"/>
      <c r="AB25" s="646"/>
      <c r="AC25" s="646"/>
      <c r="AD25" s="647">
        <v>4315905</v>
      </c>
      <c r="AE25" s="647"/>
      <c r="AF25" s="647"/>
      <c r="AG25" s="647"/>
      <c r="AH25" s="647"/>
      <c r="AI25" s="647"/>
      <c r="AJ25" s="647"/>
      <c r="AK25" s="647"/>
      <c r="AL25" s="611">
        <v>99.9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1043165</v>
      </c>
      <c r="CS25" s="621"/>
      <c r="CT25" s="621"/>
      <c r="CU25" s="621"/>
      <c r="CV25" s="621"/>
      <c r="CW25" s="621"/>
      <c r="CX25" s="621"/>
      <c r="CY25" s="622"/>
      <c r="CZ25" s="611">
        <v>14.3</v>
      </c>
      <c r="DA25" s="623"/>
      <c r="DB25" s="623"/>
      <c r="DC25" s="624"/>
      <c r="DD25" s="614">
        <v>934975</v>
      </c>
      <c r="DE25" s="621"/>
      <c r="DF25" s="621"/>
      <c r="DG25" s="621"/>
      <c r="DH25" s="621"/>
      <c r="DI25" s="621"/>
      <c r="DJ25" s="621"/>
      <c r="DK25" s="622"/>
      <c r="DL25" s="614">
        <v>883778</v>
      </c>
      <c r="DM25" s="621"/>
      <c r="DN25" s="621"/>
      <c r="DO25" s="621"/>
      <c r="DP25" s="621"/>
      <c r="DQ25" s="621"/>
      <c r="DR25" s="621"/>
      <c r="DS25" s="621"/>
      <c r="DT25" s="621"/>
      <c r="DU25" s="621"/>
      <c r="DV25" s="622"/>
      <c r="DW25" s="611">
        <v>20.399999999999999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551601</v>
      </c>
      <c r="CS26" s="609"/>
      <c r="CT26" s="609"/>
      <c r="CU26" s="609"/>
      <c r="CV26" s="609"/>
      <c r="CW26" s="609"/>
      <c r="CX26" s="609"/>
      <c r="CY26" s="610"/>
      <c r="CZ26" s="611">
        <v>7.5</v>
      </c>
      <c r="DA26" s="623"/>
      <c r="DB26" s="623"/>
      <c r="DC26" s="624"/>
      <c r="DD26" s="614">
        <v>459289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100351</v>
      </c>
      <c r="S27" s="609"/>
      <c r="T27" s="609"/>
      <c r="U27" s="609"/>
      <c r="V27" s="609"/>
      <c r="W27" s="609"/>
      <c r="X27" s="609"/>
      <c r="Y27" s="610"/>
      <c r="Z27" s="646">
        <v>1.3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1135303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741076</v>
      </c>
      <c r="CS27" s="621"/>
      <c r="CT27" s="621"/>
      <c r="CU27" s="621"/>
      <c r="CV27" s="621"/>
      <c r="CW27" s="621"/>
      <c r="CX27" s="621"/>
      <c r="CY27" s="622"/>
      <c r="CZ27" s="611">
        <v>10.1</v>
      </c>
      <c r="DA27" s="623"/>
      <c r="DB27" s="623"/>
      <c r="DC27" s="624"/>
      <c r="DD27" s="614">
        <v>309058</v>
      </c>
      <c r="DE27" s="621"/>
      <c r="DF27" s="621"/>
      <c r="DG27" s="621"/>
      <c r="DH27" s="621"/>
      <c r="DI27" s="621"/>
      <c r="DJ27" s="621"/>
      <c r="DK27" s="622"/>
      <c r="DL27" s="614">
        <v>194769</v>
      </c>
      <c r="DM27" s="621"/>
      <c r="DN27" s="621"/>
      <c r="DO27" s="621"/>
      <c r="DP27" s="621"/>
      <c r="DQ27" s="621"/>
      <c r="DR27" s="621"/>
      <c r="DS27" s="621"/>
      <c r="DT27" s="621"/>
      <c r="DU27" s="621"/>
      <c r="DV27" s="622"/>
      <c r="DW27" s="611">
        <v>4.5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111277</v>
      </c>
      <c r="S28" s="609"/>
      <c r="T28" s="609"/>
      <c r="U28" s="609"/>
      <c r="V28" s="609"/>
      <c r="W28" s="609"/>
      <c r="X28" s="609"/>
      <c r="Y28" s="610"/>
      <c r="Z28" s="646">
        <v>1.5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1159745</v>
      </c>
      <c r="CS28" s="609"/>
      <c r="CT28" s="609"/>
      <c r="CU28" s="609"/>
      <c r="CV28" s="609"/>
      <c r="CW28" s="609"/>
      <c r="CX28" s="609"/>
      <c r="CY28" s="610"/>
      <c r="CZ28" s="611">
        <v>15.9</v>
      </c>
      <c r="DA28" s="623"/>
      <c r="DB28" s="623"/>
      <c r="DC28" s="624"/>
      <c r="DD28" s="614">
        <v>1136127</v>
      </c>
      <c r="DE28" s="609"/>
      <c r="DF28" s="609"/>
      <c r="DG28" s="609"/>
      <c r="DH28" s="609"/>
      <c r="DI28" s="609"/>
      <c r="DJ28" s="609"/>
      <c r="DK28" s="610"/>
      <c r="DL28" s="614">
        <v>1136127</v>
      </c>
      <c r="DM28" s="609"/>
      <c r="DN28" s="609"/>
      <c r="DO28" s="609"/>
      <c r="DP28" s="609"/>
      <c r="DQ28" s="609"/>
      <c r="DR28" s="609"/>
      <c r="DS28" s="609"/>
      <c r="DT28" s="609"/>
      <c r="DU28" s="609"/>
      <c r="DV28" s="610"/>
      <c r="DW28" s="611">
        <v>26.2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16405</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1159087</v>
      </c>
      <c r="CS29" s="621"/>
      <c r="CT29" s="621"/>
      <c r="CU29" s="621"/>
      <c r="CV29" s="621"/>
      <c r="CW29" s="621"/>
      <c r="CX29" s="621"/>
      <c r="CY29" s="622"/>
      <c r="CZ29" s="611">
        <v>15.8</v>
      </c>
      <c r="DA29" s="623"/>
      <c r="DB29" s="623"/>
      <c r="DC29" s="624"/>
      <c r="DD29" s="614">
        <v>1135469</v>
      </c>
      <c r="DE29" s="621"/>
      <c r="DF29" s="621"/>
      <c r="DG29" s="621"/>
      <c r="DH29" s="621"/>
      <c r="DI29" s="621"/>
      <c r="DJ29" s="621"/>
      <c r="DK29" s="622"/>
      <c r="DL29" s="614">
        <v>1135469</v>
      </c>
      <c r="DM29" s="621"/>
      <c r="DN29" s="621"/>
      <c r="DO29" s="621"/>
      <c r="DP29" s="621"/>
      <c r="DQ29" s="621"/>
      <c r="DR29" s="621"/>
      <c r="DS29" s="621"/>
      <c r="DT29" s="621"/>
      <c r="DU29" s="621"/>
      <c r="DV29" s="622"/>
      <c r="DW29" s="611">
        <v>26.2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704440</v>
      </c>
      <c r="S30" s="609"/>
      <c r="T30" s="609"/>
      <c r="U30" s="609"/>
      <c r="V30" s="609"/>
      <c r="W30" s="609"/>
      <c r="X30" s="609"/>
      <c r="Y30" s="610"/>
      <c r="Z30" s="646">
        <v>9.3000000000000007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1133240</v>
      </c>
      <c r="CS30" s="609"/>
      <c r="CT30" s="609"/>
      <c r="CU30" s="609"/>
      <c r="CV30" s="609"/>
      <c r="CW30" s="609"/>
      <c r="CX30" s="609"/>
      <c r="CY30" s="610"/>
      <c r="CZ30" s="611">
        <v>15.5</v>
      </c>
      <c r="DA30" s="623"/>
      <c r="DB30" s="623"/>
      <c r="DC30" s="624"/>
      <c r="DD30" s="614">
        <v>1110583</v>
      </c>
      <c r="DE30" s="609"/>
      <c r="DF30" s="609"/>
      <c r="DG30" s="609"/>
      <c r="DH30" s="609"/>
      <c r="DI30" s="609"/>
      <c r="DJ30" s="609"/>
      <c r="DK30" s="610"/>
      <c r="DL30" s="614">
        <v>1110583</v>
      </c>
      <c r="DM30" s="609"/>
      <c r="DN30" s="609"/>
      <c r="DO30" s="609"/>
      <c r="DP30" s="609"/>
      <c r="DQ30" s="609"/>
      <c r="DR30" s="609"/>
      <c r="DS30" s="609"/>
      <c r="DT30" s="609"/>
      <c r="DU30" s="609"/>
      <c r="DV30" s="610"/>
      <c r="DW30" s="611">
        <v>25.6</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97.9</v>
      </c>
      <c r="BN31" s="671"/>
      <c r="BO31" s="671"/>
      <c r="BP31" s="671"/>
      <c r="BQ31" s="673"/>
      <c r="BR31" s="670">
        <v>99.5</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25847</v>
      </c>
      <c r="CS31" s="621"/>
      <c r="CT31" s="621"/>
      <c r="CU31" s="621"/>
      <c r="CV31" s="621"/>
      <c r="CW31" s="621"/>
      <c r="CX31" s="621"/>
      <c r="CY31" s="622"/>
      <c r="CZ31" s="611">
        <v>0.4</v>
      </c>
      <c r="DA31" s="623"/>
      <c r="DB31" s="623"/>
      <c r="DC31" s="624"/>
      <c r="DD31" s="614">
        <v>24886</v>
      </c>
      <c r="DE31" s="621"/>
      <c r="DF31" s="621"/>
      <c r="DG31" s="621"/>
      <c r="DH31" s="621"/>
      <c r="DI31" s="621"/>
      <c r="DJ31" s="621"/>
      <c r="DK31" s="622"/>
      <c r="DL31" s="614">
        <v>24886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378923</v>
      </c>
      <c r="S32" s="609"/>
      <c r="T32" s="609"/>
      <c r="U32" s="609"/>
      <c r="V32" s="609"/>
      <c r="W32" s="609"/>
      <c r="X32" s="609"/>
      <c r="Y32" s="610"/>
      <c r="Z32" s="646">
        <v>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95.4</v>
      </c>
      <c r="BN32" s="621"/>
      <c r="BO32" s="621"/>
      <c r="BP32" s="621"/>
      <c r="BQ32" s="644"/>
      <c r="BR32" s="674">
        <v>99</v>
      </c>
      <c r="BS32" s="621"/>
      <c r="BT32" s="621"/>
      <c r="BU32" s="621"/>
      <c r="BV32" s="621"/>
      <c r="BW32" s="621"/>
      <c r="BX32" s="612">
        <v>95.7</v>
      </c>
      <c r="BY32" s="621"/>
      <c r="BZ32" s="621"/>
      <c r="CA32" s="621"/>
      <c r="CB32" s="644"/>
      <c r="CD32" s="631"/>
      <c r="CE32" s="632"/>
      <c r="CF32" s="605" t="s">
        <v>304</v>
      </c>
      <c r="CG32" s="606"/>
      <c r="CH32" s="606"/>
      <c r="CI32" s="606"/>
      <c r="CJ32" s="606"/>
      <c r="CK32" s="606"/>
      <c r="CL32" s="606"/>
      <c r="CM32" s="606"/>
      <c r="CN32" s="606"/>
      <c r="CO32" s="606"/>
      <c r="CP32" s="606"/>
      <c r="CQ32" s="607"/>
      <c r="CR32" s="608">
        <v>658</v>
      </c>
      <c r="CS32" s="609"/>
      <c r="CT32" s="609"/>
      <c r="CU32" s="609"/>
      <c r="CV32" s="609"/>
      <c r="CW32" s="609"/>
      <c r="CX32" s="609"/>
      <c r="CY32" s="610"/>
      <c r="CZ32" s="611">
        <v>0</v>
      </c>
      <c r="DA32" s="623"/>
      <c r="DB32" s="623"/>
      <c r="DC32" s="624"/>
      <c r="DD32" s="614">
        <v>658</v>
      </c>
      <c r="DE32" s="609"/>
      <c r="DF32" s="609"/>
      <c r="DG32" s="609"/>
      <c r="DH32" s="609"/>
      <c r="DI32" s="609"/>
      <c r="DJ32" s="609"/>
      <c r="DK32" s="610"/>
      <c r="DL32" s="614">
        <v>658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35251</v>
      </c>
      <c r="S33" s="609"/>
      <c r="T33" s="609"/>
      <c r="U33" s="609"/>
      <c r="V33" s="609"/>
      <c r="W33" s="609"/>
      <c r="X33" s="609"/>
      <c r="Y33" s="610"/>
      <c r="Z33" s="646">
        <v>0.5</v>
      </c>
      <c r="AA33" s="646"/>
      <c r="AB33" s="646"/>
      <c r="AC33" s="646"/>
      <c r="AD33" s="647">
        <v>182</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99.7</v>
      </c>
      <c r="BH33" s="593"/>
      <c r="BI33" s="593"/>
      <c r="BJ33" s="593"/>
      <c r="BK33" s="593"/>
      <c r="BL33" s="593"/>
      <c r="BM33" s="639">
        <v>98.7</v>
      </c>
      <c r="BN33" s="593"/>
      <c r="BO33" s="593"/>
      <c r="BP33" s="593"/>
      <c r="BQ33" s="656"/>
      <c r="BR33" s="669">
        <v>99.7</v>
      </c>
      <c r="BS33" s="593"/>
      <c r="BT33" s="593"/>
      <c r="BU33" s="593"/>
      <c r="BV33" s="593"/>
      <c r="BW33" s="593"/>
      <c r="BX33" s="639">
        <v>98.7</v>
      </c>
      <c r="BY33" s="593"/>
      <c r="BZ33" s="593"/>
      <c r="CA33" s="593"/>
      <c r="CB33" s="656"/>
      <c r="CD33" s="605" t="s">
        <v>307</v>
      </c>
      <c r="CE33" s="606"/>
      <c r="CF33" s="606"/>
      <c r="CG33" s="606"/>
      <c r="CH33" s="606"/>
      <c r="CI33" s="606"/>
      <c r="CJ33" s="606"/>
      <c r="CK33" s="606"/>
      <c r="CL33" s="606"/>
      <c r="CM33" s="606"/>
      <c r="CN33" s="606"/>
      <c r="CO33" s="606"/>
      <c r="CP33" s="606"/>
      <c r="CQ33" s="607"/>
      <c r="CR33" s="608">
        <v>3521010</v>
      </c>
      <c r="CS33" s="621"/>
      <c r="CT33" s="621"/>
      <c r="CU33" s="621"/>
      <c r="CV33" s="621"/>
      <c r="CW33" s="621"/>
      <c r="CX33" s="621"/>
      <c r="CY33" s="622"/>
      <c r="CZ33" s="611">
        <v>48.1</v>
      </c>
      <c r="DA33" s="623"/>
      <c r="DB33" s="623"/>
      <c r="DC33" s="624"/>
      <c r="DD33" s="614">
        <v>2799380</v>
      </c>
      <c r="DE33" s="621"/>
      <c r="DF33" s="621"/>
      <c r="DG33" s="621"/>
      <c r="DH33" s="621"/>
      <c r="DI33" s="621"/>
      <c r="DJ33" s="621"/>
      <c r="DK33" s="622"/>
      <c r="DL33" s="614">
        <v>1951386</v>
      </c>
      <c r="DM33" s="621"/>
      <c r="DN33" s="621"/>
      <c r="DO33" s="621"/>
      <c r="DP33" s="621"/>
      <c r="DQ33" s="621"/>
      <c r="DR33" s="621"/>
      <c r="DS33" s="621"/>
      <c r="DT33" s="621"/>
      <c r="DU33" s="621"/>
      <c r="DV33" s="622"/>
      <c r="DW33" s="611">
        <v>45.1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83581</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1236289</v>
      </c>
      <c r="CS34" s="609"/>
      <c r="CT34" s="609"/>
      <c r="CU34" s="609"/>
      <c r="CV34" s="609"/>
      <c r="CW34" s="609"/>
      <c r="CX34" s="609"/>
      <c r="CY34" s="610"/>
      <c r="CZ34" s="611">
        <v>16.899999999999999</v>
      </c>
      <c r="DA34" s="623"/>
      <c r="DB34" s="623"/>
      <c r="DC34" s="624"/>
      <c r="DD34" s="614">
        <v>922575</v>
      </c>
      <c r="DE34" s="609"/>
      <c r="DF34" s="609"/>
      <c r="DG34" s="609"/>
      <c r="DH34" s="609"/>
      <c r="DI34" s="609"/>
      <c r="DJ34" s="609"/>
      <c r="DK34" s="610"/>
      <c r="DL34" s="614">
        <v>699603</v>
      </c>
      <c r="DM34" s="609"/>
      <c r="DN34" s="609"/>
      <c r="DO34" s="609"/>
      <c r="DP34" s="609"/>
      <c r="DQ34" s="609"/>
      <c r="DR34" s="609"/>
      <c r="DS34" s="609"/>
      <c r="DT34" s="609"/>
      <c r="DU34" s="609"/>
      <c r="DV34" s="610"/>
      <c r="DW34" s="611">
        <v>16.2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508464</v>
      </c>
      <c r="S35" s="609"/>
      <c r="T35" s="609"/>
      <c r="U35" s="609"/>
      <c r="V35" s="609"/>
      <c r="W35" s="609"/>
      <c r="X35" s="609"/>
      <c r="Y35" s="610"/>
      <c r="Z35" s="646">
        <v>6.7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64097</v>
      </c>
      <c r="CS35" s="621"/>
      <c r="CT35" s="621"/>
      <c r="CU35" s="621"/>
      <c r="CV35" s="621"/>
      <c r="CW35" s="621"/>
      <c r="CX35" s="621"/>
      <c r="CY35" s="622"/>
      <c r="CZ35" s="611">
        <v>0.9</v>
      </c>
      <c r="DA35" s="623"/>
      <c r="DB35" s="623"/>
      <c r="DC35" s="624"/>
      <c r="DD35" s="614">
        <v>48589</v>
      </c>
      <c r="DE35" s="621"/>
      <c r="DF35" s="621"/>
      <c r="DG35" s="621"/>
      <c r="DH35" s="621"/>
      <c r="DI35" s="621"/>
      <c r="DJ35" s="621"/>
      <c r="DK35" s="622"/>
      <c r="DL35" s="614">
        <v>48428</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237627</v>
      </c>
      <c r="S36" s="609"/>
      <c r="T36" s="609"/>
      <c r="U36" s="609"/>
      <c r="V36" s="609"/>
      <c r="W36" s="609"/>
      <c r="X36" s="609"/>
      <c r="Y36" s="610"/>
      <c r="Z36" s="646">
        <v>3.1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911872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22514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1393840</v>
      </c>
      <c r="CS36" s="609"/>
      <c r="CT36" s="609"/>
      <c r="CU36" s="609"/>
      <c r="CV36" s="609"/>
      <c r="CW36" s="609"/>
      <c r="CX36" s="609"/>
      <c r="CY36" s="610"/>
      <c r="CZ36" s="611">
        <v>19.100000000000001</v>
      </c>
      <c r="DA36" s="623"/>
      <c r="DB36" s="623"/>
      <c r="DC36" s="624"/>
      <c r="DD36" s="614">
        <v>1186540</v>
      </c>
      <c r="DE36" s="609"/>
      <c r="DF36" s="609"/>
      <c r="DG36" s="609"/>
      <c r="DH36" s="609"/>
      <c r="DI36" s="609"/>
      <c r="DJ36" s="609"/>
      <c r="DK36" s="610"/>
      <c r="DL36" s="614">
        <v>736352</v>
      </c>
      <c r="DM36" s="609"/>
      <c r="DN36" s="609"/>
      <c r="DO36" s="609"/>
      <c r="DP36" s="609"/>
      <c r="DQ36" s="609"/>
      <c r="DR36" s="609"/>
      <c r="DS36" s="609"/>
      <c r="DT36" s="609"/>
      <c r="DU36" s="609"/>
      <c r="DV36" s="610"/>
      <c r="DW36" s="611">
        <v>17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160333</v>
      </c>
      <c r="S37" s="609"/>
      <c r="T37" s="609"/>
      <c r="U37" s="609"/>
      <c r="V37" s="609"/>
      <c r="W37" s="609"/>
      <c r="X37" s="609"/>
      <c r="Y37" s="610"/>
      <c r="Z37" s="646">
        <v>2.1</v>
      </c>
      <c r="AA37" s="646"/>
      <c r="AB37" s="646"/>
      <c r="AC37" s="646"/>
      <c r="AD37" s="647">
        <v>4110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224267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11381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214505</v>
      </c>
      <c r="CS37" s="621"/>
      <c r="CT37" s="621"/>
      <c r="CU37" s="621"/>
      <c r="CV37" s="621"/>
      <c r="CW37" s="621"/>
      <c r="CX37" s="621"/>
      <c r="CY37" s="622"/>
      <c r="CZ37" s="611">
        <v>2.9</v>
      </c>
      <c r="DA37" s="623"/>
      <c r="DB37" s="623"/>
      <c r="DC37" s="624"/>
      <c r="DD37" s="614">
        <v>214505</v>
      </c>
      <c r="DE37" s="621"/>
      <c r="DF37" s="621"/>
      <c r="DG37" s="621"/>
      <c r="DH37" s="621"/>
      <c r="DI37" s="621"/>
      <c r="DJ37" s="621"/>
      <c r="DK37" s="622"/>
      <c r="DL37" s="614">
        <v>213229</v>
      </c>
      <c r="DM37" s="621"/>
      <c r="DN37" s="621"/>
      <c r="DO37" s="621"/>
      <c r="DP37" s="621"/>
      <c r="DQ37" s="621"/>
      <c r="DR37" s="621"/>
      <c r="DS37" s="621"/>
      <c r="DT37" s="621"/>
      <c r="DU37" s="621"/>
      <c r="DV37" s="622"/>
      <c r="DW37" s="611">
        <v>4.9000000000000004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608577</v>
      </c>
      <c r="S38" s="609"/>
      <c r="T38" s="609"/>
      <c r="U38" s="609"/>
      <c r="V38" s="609"/>
      <c r="W38" s="609"/>
      <c r="X38" s="609"/>
      <c r="Y38" s="610"/>
      <c r="Z38" s="646">
        <v>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94357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874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593248</v>
      </c>
      <c r="CS38" s="609"/>
      <c r="CT38" s="609"/>
      <c r="CU38" s="609"/>
      <c r="CV38" s="609"/>
      <c r="CW38" s="609"/>
      <c r="CX38" s="609"/>
      <c r="CY38" s="610"/>
      <c r="CZ38" s="611">
        <v>8.1</v>
      </c>
      <c r="DA38" s="623"/>
      <c r="DB38" s="623"/>
      <c r="DC38" s="624"/>
      <c r="DD38" s="614">
        <v>515220</v>
      </c>
      <c r="DE38" s="609"/>
      <c r="DF38" s="609"/>
      <c r="DG38" s="609"/>
      <c r="DH38" s="609"/>
      <c r="DI38" s="609"/>
      <c r="DJ38" s="609"/>
      <c r="DK38" s="610"/>
      <c r="DL38" s="614">
        <v>467003</v>
      </c>
      <c r="DM38" s="609"/>
      <c r="DN38" s="609"/>
      <c r="DO38" s="609"/>
      <c r="DP38" s="609"/>
      <c r="DQ38" s="609"/>
      <c r="DR38" s="609"/>
      <c r="DS38" s="609"/>
      <c r="DT38" s="609"/>
      <c r="DU38" s="609"/>
      <c r="DV38" s="610"/>
      <c r="DW38" s="611">
        <v>10.8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38235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1222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197616</v>
      </c>
      <c r="CS39" s="621"/>
      <c r="CT39" s="621"/>
      <c r="CU39" s="621"/>
      <c r="CV39" s="621"/>
      <c r="CW39" s="621"/>
      <c r="CX39" s="621"/>
      <c r="CY39" s="622"/>
      <c r="CZ39" s="611">
        <v>2.7</v>
      </c>
      <c r="DA39" s="623"/>
      <c r="DB39" s="623"/>
      <c r="DC39" s="624"/>
      <c r="DD39" s="614">
        <v>125976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10977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35920</v>
      </c>
      <c r="CS40" s="609"/>
      <c r="CT40" s="609"/>
      <c r="CU40" s="609"/>
      <c r="CV40" s="609"/>
      <c r="CW40" s="609"/>
      <c r="CX40" s="609"/>
      <c r="CY40" s="610"/>
      <c r="CZ40" s="611">
        <v>0.5</v>
      </c>
      <c r="DA40" s="623"/>
      <c r="DB40" s="623"/>
      <c r="DC40" s="624"/>
      <c r="DD40" s="614">
        <v>480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7572156</v>
      </c>
      <c r="S41" s="633"/>
      <c r="T41" s="633"/>
      <c r="U41" s="633"/>
      <c r="V41" s="633"/>
      <c r="W41" s="633"/>
      <c r="X41" s="633"/>
      <c r="Y41" s="636"/>
      <c r="Z41" s="637">
        <v>100</v>
      </c>
      <c r="AA41" s="637"/>
      <c r="AB41" s="637"/>
      <c r="AC41" s="637"/>
      <c r="AD41" s="638">
        <v>4320197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84762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470251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467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849119</v>
      </c>
      <c r="CS42" s="621"/>
      <c r="CT42" s="621"/>
      <c r="CU42" s="621"/>
      <c r="CV42" s="621"/>
      <c r="CW42" s="621"/>
      <c r="CX42" s="621"/>
      <c r="CY42" s="622"/>
      <c r="CZ42" s="611">
        <v>11.6</v>
      </c>
      <c r="DA42" s="623"/>
      <c r="DB42" s="623"/>
      <c r="DC42" s="624"/>
      <c r="DD42" s="614">
        <v>189490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6439</v>
      </c>
      <c r="CS43" s="621"/>
      <c r="CT43" s="621"/>
      <c r="CU43" s="621"/>
      <c r="CV43" s="621"/>
      <c r="CW43" s="621"/>
      <c r="CX43" s="621"/>
      <c r="CY43" s="622"/>
      <c r="CZ43" s="611">
        <v>0.1</v>
      </c>
      <c r="DA43" s="623"/>
      <c r="DB43" s="623"/>
      <c r="DC43" s="624"/>
      <c r="DD43" s="614">
        <v>6210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849019</v>
      </c>
      <c r="CS44" s="609"/>
      <c r="CT44" s="609"/>
      <c r="CU44" s="609"/>
      <c r="CV44" s="609"/>
      <c r="CW44" s="609"/>
      <c r="CX44" s="609"/>
      <c r="CY44" s="610"/>
      <c r="CZ44" s="611">
        <v>11.6</v>
      </c>
      <c r="DA44" s="612"/>
      <c r="DB44" s="612"/>
      <c r="DC44" s="613"/>
      <c r="DD44" s="614">
        <v>189390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98625</v>
      </c>
      <c r="CS45" s="621"/>
      <c r="CT45" s="621"/>
      <c r="CU45" s="621"/>
      <c r="CV45" s="621"/>
      <c r="CW45" s="621"/>
      <c r="CX45" s="621"/>
      <c r="CY45" s="622"/>
      <c r="CZ45" s="611">
        <v>1.3</v>
      </c>
      <c r="DA45" s="623"/>
      <c r="DB45" s="623"/>
      <c r="DC45" s="624"/>
      <c r="DD45" s="614">
        <v>6040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714128</v>
      </c>
      <c r="CS46" s="609"/>
      <c r="CT46" s="609"/>
      <c r="CU46" s="609"/>
      <c r="CV46" s="609"/>
      <c r="CW46" s="609"/>
      <c r="CX46" s="609"/>
      <c r="CY46" s="610"/>
      <c r="CZ46" s="611">
        <v>9.8000000000000007</v>
      </c>
      <c r="DA46" s="612"/>
      <c r="DB46" s="612"/>
      <c r="DC46" s="613"/>
      <c r="DD46" s="614">
        <v>170951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100</v>
      </c>
      <c r="CS47" s="621"/>
      <c r="CT47" s="621"/>
      <c r="CU47" s="621"/>
      <c r="CV47" s="621"/>
      <c r="CW47" s="621"/>
      <c r="CX47" s="621"/>
      <c r="CY47" s="622"/>
      <c r="CZ47" s="611">
        <v>0</v>
      </c>
      <c r="DA47" s="623"/>
      <c r="DB47" s="623"/>
      <c r="DC47" s="624"/>
      <c r="DD47" s="614">
        <v>100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7314115</v>
      </c>
      <c r="CS49" s="593"/>
      <c r="CT49" s="593"/>
      <c r="CU49" s="593"/>
      <c r="CV49" s="593"/>
      <c r="CW49" s="593"/>
      <c r="CX49" s="593"/>
      <c r="CY49" s="594"/>
      <c r="CZ49" s="595">
        <v>100</v>
      </c>
      <c r="DA49" s="596"/>
      <c r="DB49" s="596"/>
      <c r="DC49" s="597"/>
      <c r="DD49" s="598">
        <v>5369030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sz5MqT5C3w1roTWw+lwwKtVn8xhUlPaFR4NKITpyuXHlW1/XHw3LfCzxtzrPNBqyYoxoRqb3AQ3rDy5FymGYg==" saltValue="OQVdla1K8kYdTNLkOBQW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9" t="s">
        <v>352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0" t="s">
        <v>353</v>
      </c>
      <c r="DK2" s="1081"/>
      <c r="DL2" s="1081"/>
      <c r="DM2" s="1081"/>
      <c r="DN2" s="1081"/>
      <c r="DO2" s="1082"/>
      <c r="DP2" s="210"/>
      <c r="DQ2" s="1080" t="s">
        <v>354</v>
      </c>
      <c r="DR2" s="1081"/>
      <c r="DS2" s="1081"/>
      <c r="DT2" s="1081"/>
      <c r="DU2" s="1081"/>
      <c r="DV2" s="1081"/>
      <c r="DW2" s="1081"/>
      <c r="DX2" s="1081"/>
      <c r="DY2" s="1081"/>
      <c r="DZ2" s="1082"/>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8" t="s">
        <v>355</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3"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3" t="s">
        <v>371</v>
      </c>
      <c r="DH5" s="1074"/>
      <c r="DI5" s="1074"/>
      <c r="DJ5" s="1074"/>
      <c r="DK5" s="1075"/>
      <c r="DL5" s="1073" t="s">
        <v>372</v>
      </c>
      <c r="DM5" s="1074"/>
      <c r="DN5" s="1074"/>
      <c r="DO5" s="1074"/>
      <c r="DP5" s="1075"/>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4"/>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6"/>
      <c r="DH6" s="1077"/>
      <c r="DI6" s="1077"/>
      <c r="DJ6" s="1077"/>
      <c r="DK6" s="1078"/>
      <c r="DL6" s="1076"/>
      <c r="DM6" s="1077"/>
      <c r="DN6" s="1077"/>
      <c r="DO6" s="1077"/>
      <c r="DP6" s="1078"/>
      <c r="DQ6" s="991"/>
      <c r="DR6" s="992"/>
      <c r="DS6" s="992"/>
      <c r="DT6" s="992"/>
      <c r="DU6" s="993"/>
      <c r="DV6" s="991"/>
      <c r="DW6" s="992"/>
      <c r="DX6" s="992"/>
      <c r="DY6" s="992"/>
      <c r="DZ6" s="1003"/>
      <c r="EA6" s="217"/>
    </row>
    <row r="7" spans="1:131" s="218" customFormat="1" ht="26.25" customHeight="1" thickTop="1" x14ac:dyDescent="0.15">
      <c r="A7" s="219">
        <v>1</v>
      </c>
      <c r="B7" s="1036" t="s">
        <v>374</v>
      </c>
      <c r="C7" s="1037"/>
      <c r="D7" s="1037"/>
      <c r="E7" s="1037"/>
      <c r="F7" s="1037"/>
      <c r="G7" s="1037"/>
      <c r="H7" s="1037"/>
      <c r="I7" s="1037"/>
      <c r="J7" s="1037"/>
      <c r="K7" s="1037"/>
      <c r="L7" s="1037"/>
      <c r="M7" s="1037"/>
      <c r="N7" s="1037"/>
      <c r="O7" s="1037"/>
      <c r="P7" s="1038"/>
      <c r="Q7" s="1091">
        <v>7611</v>
      </c>
      <c r="R7" s="1092"/>
      <c r="S7" s="1092"/>
      <c r="T7" s="1092"/>
      <c r="U7" s="1092"/>
      <c r="V7" s="1092">
        <v>7353</v>
      </c>
      <c r="W7" s="1092"/>
      <c r="X7" s="1092"/>
      <c r="Y7" s="1092"/>
      <c r="Z7" s="1092"/>
      <c r="AA7" s="1092">
        <v>258</v>
      </c>
      <c r="AB7" s="1092"/>
      <c r="AC7" s="1092"/>
      <c r="AD7" s="1092"/>
      <c r="AE7" s="1093"/>
      <c r="AF7" s="1094">
        <v>191</v>
      </c>
      <c r="AG7" s="1095"/>
      <c r="AH7" s="1095"/>
      <c r="AI7" s="1095"/>
      <c r="AJ7" s="1096"/>
      <c r="AK7" s="1097">
        <v>22</v>
      </c>
      <c r="AL7" s="1098"/>
      <c r="AM7" s="1098"/>
      <c r="AN7" s="1098"/>
      <c r="AO7" s="1098"/>
      <c r="AP7" s="1098">
        <v>9643</v>
      </c>
      <c r="AQ7" s="1098"/>
      <c r="AR7" s="1098"/>
      <c r="AS7" s="1098"/>
      <c r="AT7" s="1098"/>
      <c r="AU7" s="1099"/>
      <c r="AV7" s="1099"/>
      <c r="AW7" s="1099"/>
      <c r="AX7" s="1099"/>
      <c r="AY7" s="1100"/>
      <c r="AZ7" s="214"/>
      <c r="BA7" s="214"/>
      <c r="BB7" s="214"/>
      <c r="BC7" s="214"/>
      <c r="BD7" s="214"/>
      <c r="BE7" s="215"/>
      <c r="BF7" s="215"/>
      <c r="BG7" s="215"/>
      <c r="BH7" s="215"/>
      <c r="BI7" s="215"/>
      <c r="BJ7" s="215"/>
      <c r="BK7" s="215"/>
      <c r="BL7" s="215"/>
      <c r="BM7" s="215"/>
      <c r="BN7" s="215"/>
      <c r="BO7" s="215"/>
      <c r="BP7" s="215"/>
      <c r="BQ7" s="219">
        <v>1</v>
      </c>
      <c r="BR7" s="220"/>
      <c r="BS7" s="1088" t="s">
        <v>552</v>
      </c>
      <c r="BT7" s="1089"/>
      <c r="BU7" s="1089"/>
      <c r="BV7" s="1089"/>
      <c r="BW7" s="1089"/>
      <c r="BX7" s="1089"/>
      <c r="BY7" s="1089"/>
      <c r="BZ7" s="1089"/>
      <c r="CA7" s="1089"/>
      <c r="CB7" s="1089"/>
      <c r="CC7" s="1089"/>
      <c r="CD7" s="1089"/>
      <c r="CE7" s="1089"/>
      <c r="CF7" s="1089"/>
      <c r="CG7" s="1101"/>
      <c r="CH7" s="1085">
        <v>113</v>
      </c>
      <c r="CI7" s="1086"/>
      <c r="CJ7" s="1086"/>
      <c r="CK7" s="1086"/>
      <c r="CL7" s="1087"/>
      <c r="CM7" s="1085">
        <v>-31</v>
      </c>
      <c r="CN7" s="1086"/>
      <c r="CO7" s="1086"/>
      <c r="CP7" s="1086"/>
      <c r="CQ7" s="1087"/>
      <c r="CR7" s="1085">
        <v>1</v>
      </c>
      <c r="CS7" s="1086"/>
      <c r="CT7" s="1086"/>
      <c r="CU7" s="1086"/>
      <c r="CV7" s="1087"/>
      <c r="CW7" s="1085">
        <v>24</v>
      </c>
      <c r="CX7" s="1086"/>
      <c r="CY7" s="1086"/>
      <c r="CZ7" s="1086"/>
      <c r="DA7" s="1087"/>
      <c r="DB7" s="1085">
        <v>20</v>
      </c>
      <c r="DC7" s="1086"/>
      <c r="DD7" s="1086"/>
      <c r="DE7" s="1086"/>
      <c r="DF7" s="1087"/>
      <c r="DG7" s="1085" t="s">
        <v>558</v>
      </c>
      <c r="DH7" s="1086"/>
      <c r="DI7" s="1086"/>
      <c r="DJ7" s="1086"/>
      <c r="DK7" s="1087"/>
      <c r="DL7" s="1085" t="s">
        <v>558</v>
      </c>
      <c r="DM7" s="1086"/>
      <c r="DN7" s="1086"/>
      <c r="DO7" s="1086"/>
      <c r="DP7" s="1087"/>
      <c r="DQ7" s="1085" t="s">
        <v>558</v>
      </c>
      <c r="DR7" s="1086"/>
      <c r="DS7" s="1086"/>
      <c r="DT7" s="1086"/>
      <c r="DU7" s="1087"/>
      <c r="DV7" s="1088"/>
      <c r="DW7" s="1089"/>
      <c r="DX7" s="1089"/>
      <c r="DY7" s="1089"/>
      <c r="DZ7" s="1090"/>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24</v>
      </c>
      <c r="R8" s="1026"/>
      <c r="S8" s="1026"/>
      <c r="T8" s="1026"/>
      <c r="U8" s="1026"/>
      <c r="V8" s="1026">
        <v>24</v>
      </c>
      <c r="W8" s="1026"/>
      <c r="X8" s="1026"/>
      <c r="Y8" s="1026"/>
      <c r="Z8" s="1026"/>
      <c r="AA8" s="1026">
        <v>0</v>
      </c>
      <c r="AB8" s="1026"/>
      <c r="AC8" s="1026"/>
      <c r="AD8" s="1026"/>
      <c r="AE8" s="1027"/>
      <c r="AF8" s="1022">
        <v>0</v>
      </c>
      <c r="AG8" s="1023"/>
      <c r="AH8" s="1023"/>
      <c r="AI8" s="1023"/>
      <c r="AJ8" s="1024"/>
      <c r="AK8" s="1069" t="s">
        <v>558</v>
      </c>
      <c r="AL8" s="1070"/>
      <c r="AM8" s="1070"/>
      <c r="AN8" s="1070"/>
      <c r="AO8" s="1070"/>
      <c r="AP8" s="1070" t="s">
        <v>492</v>
      </c>
      <c r="AQ8" s="1070"/>
      <c r="AR8" s="1070"/>
      <c r="AS8" s="1070"/>
      <c r="AT8" s="1070"/>
      <c r="AU8" s="1071"/>
      <c r="AV8" s="1071"/>
      <c r="AW8" s="1071"/>
      <c r="AX8" s="1071"/>
      <c r="AY8" s="1072"/>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4</v>
      </c>
      <c r="R9" s="1026"/>
      <c r="S9" s="1026"/>
      <c r="T9" s="1026"/>
      <c r="U9" s="1026"/>
      <c r="V9" s="1026">
        <v>4</v>
      </c>
      <c r="W9" s="1026"/>
      <c r="X9" s="1026"/>
      <c r="Y9" s="1026"/>
      <c r="Z9" s="1026"/>
      <c r="AA9" s="1026">
        <v>0</v>
      </c>
      <c r="AB9" s="1026"/>
      <c r="AC9" s="1026"/>
      <c r="AD9" s="1026"/>
      <c r="AE9" s="1027"/>
      <c r="AF9" s="1022">
        <v>0</v>
      </c>
      <c r="AG9" s="1023"/>
      <c r="AH9" s="1023"/>
      <c r="AI9" s="1023"/>
      <c r="AJ9" s="1024"/>
      <c r="AK9" s="1069" t="s">
        <v>492</v>
      </c>
      <c r="AL9" s="1070"/>
      <c r="AM9" s="1070"/>
      <c r="AN9" s="1070"/>
      <c r="AO9" s="1070"/>
      <c r="AP9" s="1070" t="s">
        <v>492</v>
      </c>
      <c r="AQ9" s="1070"/>
      <c r="AR9" s="1070"/>
      <c r="AS9" s="1070"/>
      <c r="AT9" s="1070"/>
      <c r="AU9" s="1071"/>
      <c r="AV9" s="1071"/>
      <c r="AW9" s="1071"/>
      <c r="AX9" s="1071"/>
      <c r="AY9" s="1072"/>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t="s">
        <v>377</v>
      </c>
      <c r="C10" s="1018"/>
      <c r="D10" s="1018"/>
      <c r="E10" s="1018"/>
      <c r="F10" s="1018"/>
      <c r="G10" s="1018"/>
      <c r="H10" s="1018"/>
      <c r="I10" s="1018"/>
      <c r="J10" s="1018"/>
      <c r="K10" s="1018"/>
      <c r="L10" s="1018"/>
      <c r="M10" s="1018"/>
      <c r="N10" s="1018"/>
      <c r="O10" s="1018"/>
      <c r="P10" s="1019"/>
      <c r="Q10" s="1025">
        <v>5</v>
      </c>
      <c r="R10" s="1026"/>
      <c r="S10" s="1026"/>
      <c r="T10" s="1026"/>
      <c r="U10" s="1026"/>
      <c r="V10" s="1026">
        <v>5</v>
      </c>
      <c r="W10" s="1026"/>
      <c r="X10" s="1026"/>
      <c r="Y10" s="1026"/>
      <c r="Z10" s="1026"/>
      <c r="AA10" s="1026">
        <v>0</v>
      </c>
      <c r="AB10" s="1026"/>
      <c r="AC10" s="1026"/>
      <c r="AD10" s="1026"/>
      <c r="AE10" s="1027"/>
      <c r="AF10" s="1022">
        <v>0</v>
      </c>
      <c r="AG10" s="1023"/>
      <c r="AH10" s="1023"/>
      <c r="AI10" s="1023"/>
      <c r="AJ10" s="1024"/>
      <c r="AK10" s="1069" t="s">
        <v>492</v>
      </c>
      <c r="AL10" s="1070"/>
      <c r="AM10" s="1070"/>
      <c r="AN10" s="1070"/>
      <c r="AO10" s="1070"/>
      <c r="AP10" s="1070" t="s">
        <v>492</v>
      </c>
      <c r="AQ10" s="1070"/>
      <c r="AR10" s="1070"/>
      <c r="AS10" s="1070"/>
      <c r="AT10" s="1070"/>
      <c r="AU10" s="1071"/>
      <c r="AV10" s="1071"/>
      <c r="AW10" s="1071"/>
      <c r="AX10" s="1071"/>
      <c r="AY10" s="1072"/>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9"/>
      <c r="AL11" s="1070"/>
      <c r="AM11" s="1070"/>
      <c r="AN11" s="1070"/>
      <c r="AO11" s="1070"/>
      <c r="AP11" s="1070"/>
      <c r="AQ11" s="1070"/>
      <c r="AR11" s="1070"/>
      <c r="AS11" s="1070"/>
      <c r="AT11" s="1070"/>
      <c r="AU11" s="1071"/>
      <c r="AV11" s="1071"/>
      <c r="AW11" s="1071"/>
      <c r="AX11" s="1071"/>
      <c r="AY11" s="1072"/>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9"/>
      <c r="AL12" s="1070"/>
      <c r="AM12" s="1070"/>
      <c r="AN12" s="1070"/>
      <c r="AO12" s="1070"/>
      <c r="AP12" s="1070"/>
      <c r="AQ12" s="1070"/>
      <c r="AR12" s="1070"/>
      <c r="AS12" s="1070"/>
      <c r="AT12" s="1070"/>
      <c r="AU12" s="1071"/>
      <c r="AV12" s="1071"/>
      <c r="AW12" s="1071"/>
      <c r="AX12" s="1071"/>
      <c r="AY12" s="1072"/>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9"/>
      <c r="AL13" s="1070"/>
      <c r="AM13" s="1070"/>
      <c r="AN13" s="1070"/>
      <c r="AO13" s="1070"/>
      <c r="AP13" s="1070"/>
      <c r="AQ13" s="1070"/>
      <c r="AR13" s="1070"/>
      <c r="AS13" s="1070"/>
      <c r="AT13" s="1070"/>
      <c r="AU13" s="1071"/>
      <c r="AV13" s="1071"/>
      <c r="AW13" s="1071"/>
      <c r="AX13" s="1071"/>
      <c r="AY13" s="1072"/>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9"/>
      <c r="AL14" s="1070"/>
      <c r="AM14" s="1070"/>
      <c r="AN14" s="1070"/>
      <c r="AO14" s="1070"/>
      <c r="AP14" s="1070"/>
      <c r="AQ14" s="1070"/>
      <c r="AR14" s="1070"/>
      <c r="AS14" s="1070"/>
      <c r="AT14" s="1070"/>
      <c r="AU14" s="1071"/>
      <c r="AV14" s="1071"/>
      <c r="AW14" s="1071"/>
      <c r="AX14" s="1071"/>
      <c r="AY14" s="1072"/>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9"/>
      <c r="AL15" s="1070"/>
      <c r="AM15" s="1070"/>
      <c r="AN15" s="1070"/>
      <c r="AO15" s="1070"/>
      <c r="AP15" s="1070"/>
      <c r="AQ15" s="1070"/>
      <c r="AR15" s="1070"/>
      <c r="AS15" s="1070"/>
      <c r="AT15" s="1070"/>
      <c r="AU15" s="1071"/>
      <c r="AV15" s="1071"/>
      <c r="AW15" s="1071"/>
      <c r="AX15" s="1071"/>
      <c r="AY15" s="1072"/>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9"/>
      <c r="AL16" s="1070"/>
      <c r="AM16" s="1070"/>
      <c r="AN16" s="1070"/>
      <c r="AO16" s="1070"/>
      <c r="AP16" s="1070"/>
      <c r="AQ16" s="1070"/>
      <c r="AR16" s="1070"/>
      <c r="AS16" s="1070"/>
      <c r="AT16" s="1070"/>
      <c r="AU16" s="1071"/>
      <c r="AV16" s="1071"/>
      <c r="AW16" s="1071"/>
      <c r="AX16" s="1071"/>
      <c r="AY16" s="1072"/>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9"/>
      <c r="AL17" s="1070"/>
      <c r="AM17" s="1070"/>
      <c r="AN17" s="1070"/>
      <c r="AO17" s="1070"/>
      <c r="AP17" s="1070"/>
      <c r="AQ17" s="1070"/>
      <c r="AR17" s="1070"/>
      <c r="AS17" s="1070"/>
      <c r="AT17" s="1070"/>
      <c r="AU17" s="1071"/>
      <c r="AV17" s="1071"/>
      <c r="AW17" s="1071"/>
      <c r="AX17" s="1071"/>
      <c r="AY17" s="1072"/>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9"/>
      <c r="AL18" s="1070"/>
      <c r="AM18" s="1070"/>
      <c r="AN18" s="1070"/>
      <c r="AO18" s="1070"/>
      <c r="AP18" s="1070"/>
      <c r="AQ18" s="1070"/>
      <c r="AR18" s="1070"/>
      <c r="AS18" s="1070"/>
      <c r="AT18" s="1070"/>
      <c r="AU18" s="1071"/>
      <c r="AV18" s="1071"/>
      <c r="AW18" s="1071"/>
      <c r="AX18" s="1071"/>
      <c r="AY18" s="1072"/>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9"/>
      <c r="AL19" s="1070"/>
      <c r="AM19" s="1070"/>
      <c r="AN19" s="1070"/>
      <c r="AO19" s="1070"/>
      <c r="AP19" s="1070"/>
      <c r="AQ19" s="1070"/>
      <c r="AR19" s="1070"/>
      <c r="AS19" s="1070"/>
      <c r="AT19" s="1070"/>
      <c r="AU19" s="1071"/>
      <c r="AV19" s="1071"/>
      <c r="AW19" s="1071"/>
      <c r="AX19" s="1071"/>
      <c r="AY19" s="1072"/>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9"/>
      <c r="AL20" s="1070"/>
      <c r="AM20" s="1070"/>
      <c r="AN20" s="1070"/>
      <c r="AO20" s="1070"/>
      <c r="AP20" s="1070"/>
      <c r="AQ20" s="1070"/>
      <c r="AR20" s="1070"/>
      <c r="AS20" s="1070"/>
      <c r="AT20" s="1070"/>
      <c r="AU20" s="1071"/>
      <c r="AV20" s="1071"/>
      <c r="AW20" s="1071"/>
      <c r="AX20" s="1071"/>
      <c r="AY20" s="1072"/>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9"/>
      <c r="AL21" s="1070"/>
      <c r="AM21" s="1070"/>
      <c r="AN21" s="1070"/>
      <c r="AO21" s="1070"/>
      <c r="AP21" s="1070"/>
      <c r="AQ21" s="1070"/>
      <c r="AR21" s="1070"/>
      <c r="AS21" s="1070"/>
      <c r="AT21" s="1070"/>
      <c r="AU21" s="1071"/>
      <c r="AV21" s="1071"/>
      <c r="AW21" s="1071"/>
      <c r="AX21" s="1071"/>
      <c r="AY21" s="1072"/>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2"/>
      <c r="R22" s="1063"/>
      <c r="S22" s="1063"/>
      <c r="T22" s="1063"/>
      <c r="U22" s="1063"/>
      <c r="V22" s="1063"/>
      <c r="W22" s="1063"/>
      <c r="X22" s="1063"/>
      <c r="Y22" s="1063"/>
      <c r="Z22" s="1063"/>
      <c r="AA22" s="1063"/>
      <c r="AB22" s="1063"/>
      <c r="AC22" s="1063"/>
      <c r="AD22" s="1063"/>
      <c r="AE22" s="1064"/>
      <c r="AF22" s="1022"/>
      <c r="AG22" s="1023"/>
      <c r="AH22" s="1023"/>
      <c r="AI22" s="1023"/>
      <c r="AJ22" s="1024"/>
      <c r="AK22" s="1065"/>
      <c r="AL22" s="1066"/>
      <c r="AM22" s="1066"/>
      <c r="AN22" s="1066"/>
      <c r="AO22" s="1066"/>
      <c r="AP22" s="1066"/>
      <c r="AQ22" s="1066"/>
      <c r="AR22" s="1066"/>
      <c r="AS22" s="1066"/>
      <c r="AT22" s="1066"/>
      <c r="AU22" s="1067"/>
      <c r="AV22" s="1067"/>
      <c r="AW22" s="1067"/>
      <c r="AX22" s="1067"/>
      <c r="AY22" s="1068"/>
      <c r="AZ22" s="1015" t="s">
        <v>378</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379</v>
      </c>
      <c r="B23" s="924" t="s">
        <v>380</v>
      </c>
      <c r="C23" s="925"/>
      <c r="D23" s="925"/>
      <c r="E23" s="925"/>
      <c r="F23" s="925"/>
      <c r="G23" s="925"/>
      <c r="H23" s="925"/>
      <c r="I23" s="925"/>
      <c r="J23" s="925"/>
      <c r="K23" s="925"/>
      <c r="L23" s="925"/>
      <c r="M23" s="925"/>
      <c r="N23" s="925"/>
      <c r="O23" s="925"/>
      <c r="P23" s="935"/>
      <c r="Q23" s="1056">
        <v>7572</v>
      </c>
      <c r="R23" s="1050"/>
      <c r="S23" s="1050"/>
      <c r="T23" s="1050"/>
      <c r="U23" s="1050"/>
      <c r="V23" s="1050">
        <v>7314</v>
      </c>
      <c r="W23" s="1050"/>
      <c r="X23" s="1050"/>
      <c r="Y23" s="1050"/>
      <c r="Z23" s="1050"/>
      <c r="AA23" s="1050">
        <v>258</v>
      </c>
      <c r="AB23" s="1050"/>
      <c r="AC23" s="1050"/>
      <c r="AD23" s="1050"/>
      <c r="AE23" s="1057"/>
      <c r="AF23" s="1058">
        <v>191</v>
      </c>
      <c r="AG23" s="1050"/>
      <c r="AH23" s="1050"/>
      <c r="AI23" s="1050"/>
      <c r="AJ23" s="1059"/>
      <c r="AK23" s="1060"/>
      <c r="AL23" s="1061"/>
      <c r="AM23" s="1061"/>
      <c r="AN23" s="1061"/>
      <c r="AO23" s="1061"/>
      <c r="AP23" s="1050">
        <v>9643</v>
      </c>
      <c r="AQ23" s="1050"/>
      <c r="AR23" s="1050"/>
      <c r="AS23" s="1050"/>
      <c r="AT23" s="1050"/>
      <c r="AU23" s="1051"/>
      <c r="AV23" s="1051"/>
      <c r="AW23" s="1051"/>
      <c r="AX23" s="1051"/>
      <c r="AY23" s="1052"/>
      <c r="AZ23" s="1053" t="s">
        <v>122</v>
      </c>
      <c r="BA23" s="1054"/>
      <c r="BB23" s="1054"/>
      <c r="BC23" s="1054"/>
      <c r="BD23" s="1055"/>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9" t="s">
        <v>381</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8" t="s">
        <v>382</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4" t="s">
        <v>386</v>
      </c>
      <c r="AG26" s="995"/>
      <c r="AH26" s="995"/>
      <c r="AI26" s="995"/>
      <c r="AJ26" s="1045"/>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6"/>
      <c r="AG27" s="998"/>
      <c r="AH27" s="998"/>
      <c r="AI27" s="998"/>
      <c r="AJ27" s="1047"/>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6" t="s">
        <v>391</v>
      </c>
      <c r="C28" s="1037"/>
      <c r="D28" s="1037"/>
      <c r="E28" s="1037"/>
      <c r="F28" s="1037"/>
      <c r="G28" s="1037"/>
      <c r="H28" s="1037"/>
      <c r="I28" s="1037"/>
      <c r="J28" s="1037"/>
      <c r="K28" s="1037"/>
      <c r="L28" s="1037"/>
      <c r="M28" s="1037"/>
      <c r="N28" s="1037"/>
      <c r="O28" s="1037"/>
      <c r="P28" s="1038"/>
      <c r="Q28" s="1039">
        <v>856</v>
      </c>
      <c r="R28" s="1040"/>
      <c r="S28" s="1040"/>
      <c r="T28" s="1040"/>
      <c r="U28" s="1040"/>
      <c r="V28" s="1040">
        <v>834</v>
      </c>
      <c r="W28" s="1040"/>
      <c r="X28" s="1040"/>
      <c r="Y28" s="1040"/>
      <c r="Z28" s="1040"/>
      <c r="AA28" s="1040">
        <v>23</v>
      </c>
      <c r="AB28" s="1040"/>
      <c r="AC28" s="1040"/>
      <c r="AD28" s="1040"/>
      <c r="AE28" s="1041"/>
      <c r="AF28" s="1042">
        <v>23</v>
      </c>
      <c r="AG28" s="1040"/>
      <c r="AH28" s="1040"/>
      <c r="AI28" s="1040"/>
      <c r="AJ28" s="1043"/>
      <c r="AK28" s="1031">
        <v>85</v>
      </c>
      <c r="AL28" s="1032"/>
      <c r="AM28" s="1032"/>
      <c r="AN28" s="1032"/>
      <c r="AO28" s="1032"/>
      <c r="AP28" s="1032" t="s">
        <v>492</v>
      </c>
      <c r="AQ28" s="1032"/>
      <c r="AR28" s="1032"/>
      <c r="AS28" s="1032"/>
      <c r="AT28" s="1032"/>
      <c r="AU28" s="1032" t="s">
        <v>492</v>
      </c>
      <c r="AV28" s="1032"/>
      <c r="AW28" s="1032"/>
      <c r="AX28" s="1032"/>
      <c r="AY28" s="1032"/>
      <c r="AZ28" s="1033" t="s">
        <v>492</v>
      </c>
      <c r="BA28" s="1033"/>
      <c r="BB28" s="1033"/>
      <c r="BC28" s="1033"/>
      <c r="BD28" s="1033"/>
      <c r="BE28" s="1034"/>
      <c r="BF28" s="1034"/>
      <c r="BG28" s="1034"/>
      <c r="BH28" s="1034"/>
      <c r="BI28" s="1035"/>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392</v>
      </c>
      <c r="C29" s="1018"/>
      <c r="D29" s="1018"/>
      <c r="E29" s="1018"/>
      <c r="F29" s="1018"/>
      <c r="G29" s="1018"/>
      <c r="H29" s="1018"/>
      <c r="I29" s="1018"/>
      <c r="J29" s="1018"/>
      <c r="K29" s="1018"/>
      <c r="L29" s="1018"/>
      <c r="M29" s="1018"/>
      <c r="N29" s="1018"/>
      <c r="O29" s="1018"/>
      <c r="P29" s="1019"/>
      <c r="Q29" s="1025">
        <v>1422</v>
      </c>
      <c r="R29" s="1026"/>
      <c r="S29" s="1026"/>
      <c r="T29" s="1026"/>
      <c r="U29" s="1026"/>
      <c r="V29" s="1026">
        <v>1316</v>
      </c>
      <c r="W29" s="1026"/>
      <c r="X29" s="1026"/>
      <c r="Y29" s="1026"/>
      <c r="Z29" s="1026"/>
      <c r="AA29" s="1026">
        <v>106</v>
      </c>
      <c r="AB29" s="1026"/>
      <c r="AC29" s="1026"/>
      <c r="AD29" s="1026"/>
      <c r="AE29" s="1027"/>
      <c r="AF29" s="1022">
        <v>106</v>
      </c>
      <c r="AG29" s="1023"/>
      <c r="AH29" s="1023"/>
      <c r="AI29" s="1023"/>
      <c r="AJ29" s="1024"/>
      <c r="AK29" s="967">
        <v>234</v>
      </c>
      <c r="AL29" s="958"/>
      <c r="AM29" s="958"/>
      <c r="AN29" s="958"/>
      <c r="AO29" s="958"/>
      <c r="AP29" s="958" t="s">
        <v>492</v>
      </c>
      <c r="AQ29" s="958"/>
      <c r="AR29" s="958"/>
      <c r="AS29" s="958"/>
      <c r="AT29" s="958"/>
      <c r="AU29" s="958" t="s">
        <v>492</v>
      </c>
      <c r="AV29" s="958"/>
      <c r="AW29" s="958"/>
      <c r="AX29" s="958"/>
      <c r="AY29" s="958"/>
      <c r="AZ29" s="1028" t="s">
        <v>492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393</v>
      </c>
      <c r="C30" s="1018"/>
      <c r="D30" s="1018"/>
      <c r="E30" s="1018"/>
      <c r="F30" s="1018"/>
      <c r="G30" s="1018"/>
      <c r="H30" s="1018"/>
      <c r="I30" s="1018"/>
      <c r="J30" s="1018"/>
      <c r="K30" s="1018"/>
      <c r="L30" s="1018"/>
      <c r="M30" s="1018"/>
      <c r="N30" s="1018"/>
      <c r="O30" s="1018"/>
      <c r="P30" s="1019"/>
      <c r="Q30" s="1025">
        <v>199</v>
      </c>
      <c r="R30" s="1026"/>
      <c r="S30" s="1026"/>
      <c r="T30" s="1026"/>
      <c r="U30" s="1026"/>
      <c r="V30" s="1026">
        <v>198</v>
      </c>
      <c r="W30" s="1026"/>
      <c r="X30" s="1026"/>
      <c r="Y30" s="1026"/>
      <c r="Z30" s="1026"/>
      <c r="AA30" s="1026">
        <v>1</v>
      </c>
      <c r="AB30" s="1026"/>
      <c r="AC30" s="1026"/>
      <c r="AD30" s="1026"/>
      <c r="AE30" s="1027"/>
      <c r="AF30" s="1022">
        <v>1</v>
      </c>
      <c r="AG30" s="1023"/>
      <c r="AH30" s="1023"/>
      <c r="AI30" s="1023"/>
      <c r="AJ30" s="1024"/>
      <c r="AK30" s="967">
        <v>59</v>
      </c>
      <c r="AL30" s="958"/>
      <c r="AM30" s="958"/>
      <c r="AN30" s="958"/>
      <c r="AO30" s="958"/>
      <c r="AP30" s="958" t="s">
        <v>492</v>
      </c>
      <c r="AQ30" s="958"/>
      <c r="AR30" s="958"/>
      <c r="AS30" s="958"/>
      <c r="AT30" s="958"/>
      <c r="AU30" s="958" t="s">
        <v>492</v>
      </c>
      <c r="AV30" s="958"/>
      <c r="AW30" s="958"/>
      <c r="AX30" s="958"/>
      <c r="AY30" s="958"/>
      <c r="AZ30" s="1028" t="s">
        <v>492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394</v>
      </c>
      <c r="C31" s="1018"/>
      <c r="D31" s="1018"/>
      <c r="E31" s="1018"/>
      <c r="F31" s="1018"/>
      <c r="G31" s="1018"/>
      <c r="H31" s="1018"/>
      <c r="I31" s="1018"/>
      <c r="J31" s="1018"/>
      <c r="K31" s="1018"/>
      <c r="L31" s="1018"/>
      <c r="M31" s="1018"/>
      <c r="N31" s="1018"/>
      <c r="O31" s="1018"/>
      <c r="P31" s="1019"/>
      <c r="Q31" s="1025">
        <v>301</v>
      </c>
      <c r="R31" s="1026"/>
      <c r="S31" s="1026"/>
      <c r="T31" s="1026"/>
      <c r="U31" s="1026"/>
      <c r="V31" s="1026">
        <v>277</v>
      </c>
      <c r="W31" s="1026"/>
      <c r="X31" s="1026"/>
      <c r="Y31" s="1026"/>
      <c r="Z31" s="1026"/>
      <c r="AA31" s="1026">
        <v>24</v>
      </c>
      <c r="AB31" s="1026"/>
      <c r="AC31" s="1026"/>
      <c r="AD31" s="1026"/>
      <c r="AE31" s="1027"/>
      <c r="AF31" s="1022">
        <v>89</v>
      </c>
      <c r="AG31" s="1023"/>
      <c r="AH31" s="1023"/>
      <c r="AI31" s="1023"/>
      <c r="AJ31" s="1024"/>
      <c r="AK31" s="967">
        <v>105</v>
      </c>
      <c r="AL31" s="958"/>
      <c r="AM31" s="958"/>
      <c r="AN31" s="958"/>
      <c r="AO31" s="958"/>
      <c r="AP31" s="958">
        <v>1045</v>
      </c>
      <c r="AQ31" s="958"/>
      <c r="AR31" s="958"/>
      <c r="AS31" s="958"/>
      <c r="AT31" s="958"/>
      <c r="AU31" s="958">
        <v>1020</v>
      </c>
      <c r="AV31" s="958"/>
      <c r="AW31" s="958"/>
      <c r="AX31" s="958"/>
      <c r="AY31" s="958"/>
      <c r="AZ31" s="1028" t="s">
        <v>492</v>
      </c>
      <c r="BA31" s="1028"/>
      <c r="BB31" s="1028"/>
      <c r="BC31" s="1028"/>
      <c r="BD31" s="1028"/>
      <c r="BE31" s="959" t="s">
        <v>395</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396</v>
      </c>
      <c r="C32" s="1018"/>
      <c r="D32" s="1018"/>
      <c r="E32" s="1018"/>
      <c r="F32" s="1018"/>
      <c r="G32" s="1018"/>
      <c r="H32" s="1018"/>
      <c r="I32" s="1018"/>
      <c r="J32" s="1018"/>
      <c r="K32" s="1018"/>
      <c r="L32" s="1018"/>
      <c r="M32" s="1018"/>
      <c r="N32" s="1018"/>
      <c r="O32" s="1018"/>
      <c r="P32" s="1019"/>
      <c r="Q32" s="1029">
        <v>131</v>
      </c>
      <c r="R32" s="1023"/>
      <c r="S32" s="1023"/>
      <c r="T32" s="1023"/>
      <c r="U32" s="1030"/>
      <c r="V32" s="1027">
        <v>102</v>
      </c>
      <c r="W32" s="1023"/>
      <c r="X32" s="1023"/>
      <c r="Y32" s="1023"/>
      <c r="Z32" s="1030"/>
      <c r="AA32" s="1027">
        <v>28</v>
      </c>
      <c r="AB32" s="1023"/>
      <c r="AC32" s="1023"/>
      <c r="AD32" s="1023"/>
      <c r="AE32" s="1024"/>
      <c r="AF32" s="1022">
        <v>30</v>
      </c>
      <c r="AG32" s="1023"/>
      <c r="AH32" s="1023"/>
      <c r="AI32" s="1023"/>
      <c r="AJ32" s="1024"/>
      <c r="AK32" s="967">
        <v>56</v>
      </c>
      <c r="AL32" s="958"/>
      <c r="AM32" s="958"/>
      <c r="AN32" s="958"/>
      <c r="AO32" s="958"/>
      <c r="AP32" s="958">
        <v>223</v>
      </c>
      <c r="AQ32" s="958"/>
      <c r="AR32" s="958"/>
      <c r="AS32" s="958"/>
      <c r="AT32" s="958"/>
      <c r="AU32" s="958">
        <v>223</v>
      </c>
      <c r="AV32" s="958"/>
      <c r="AW32" s="958"/>
      <c r="AX32" s="958"/>
      <c r="AY32" s="958"/>
      <c r="AZ32" s="1028" t="s">
        <v>492</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397</v>
      </c>
      <c r="C33" s="1018"/>
      <c r="D33" s="1018"/>
      <c r="E33" s="1018"/>
      <c r="F33" s="1018"/>
      <c r="G33" s="1018"/>
      <c r="H33" s="1018"/>
      <c r="I33" s="1018"/>
      <c r="J33" s="1018"/>
      <c r="K33" s="1018"/>
      <c r="L33" s="1018"/>
      <c r="M33" s="1018"/>
      <c r="N33" s="1018"/>
      <c r="O33" s="1018"/>
      <c r="P33" s="1019"/>
      <c r="Q33" s="1025">
        <v>103</v>
      </c>
      <c r="R33" s="1026"/>
      <c r="S33" s="1026"/>
      <c r="T33" s="1026"/>
      <c r="U33" s="1026"/>
      <c r="V33" s="1026">
        <v>103</v>
      </c>
      <c r="W33" s="1026"/>
      <c r="X33" s="1026"/>
      <c r="Y33" s="1026"/>
      <c r="Z33" s="1026"/>
      <c r="AA33" s="1026">
        <v>1</v>
      </c>
      <c r="AB33" s="1026"/>
      <c r="AC33" s="1026"/>
      <c r="AD33" s="1026"/>
      <c r="AE33" s="1027"/>
      <c r="AF33" s="1022">
        <v>1</v>
      </c>
      <c r="AG33" s="1023"/>
      <c r="AH33" s="1023"/>
      <c r="AI33" s="1023"/>
      <c r="AJ33" s="1024"/>
      <c r="AK33" s="967">
        <v>33</v>
      </c>
      <c r="AL33" s="958"/>
      <c r="AM33" s="958"/>
      <c r="AN33" s="958"/>
      <c r="AO33" s="958"/>
      <c r="AP33" s="958">
        <v>20</v>
      </c>
      <c r="AQ33" s="958"/>
      <c r="AR33" s="958"/>
      <c r="AS33" s="958"/>
      <c r="AT33" s="958"/>
      <c r="AU33" s="958">
        <v>5</v>
      </c>
      <c r="AV33" s="958"/>
      <c r="AW33" s="958"/>
      <c r="AX33" s="958"/>
      <c r="AY33" s="958"/>
      <c r="AZ33" s="1028" t="s">
        <v>492</v>
      </c>
      <c r="BA33" s="1028"/>
      <c r="BB33" s="1028"/>
      <c r="BC33" s="1028"/>
      <c r="BD33" s="1028"/>
      <c r="BE33" s="959" t="s">
        <v>398</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379</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249</v>
      </c>
      <c r="AG63" s="946"/>
      <c r="AH63" s="946"/>
      <c r="AI63" s="946"/>
      <c r="AJ63" s="1009"/>
      <c r="AK63" s="1010"/>
      <c r="AL63" s="950"/>
      <c r="AM63" s="950"/>
      <c r="AN63" s="950"/>
      <c r="AO63" s="950"/>
      <c r="AP63" s="946">
        <v>1288</v>
      </c>
      <c r="AQ63" s="946"/>
      <c r="AR63" s="946"/>
      <c r="AS63" s="946"/>
      <c r="AT63" s="946"/>
      <c r="AU63" s="946">
        <v>1248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553</v>
      </c>
      <c r="C68" s="973"/>
      <c r="D68" s="973"/>
      <c r="E68" s="973"/>
      <c r="F68" s="973"/>
      <c r="G68" s="973"/>
      <c r="H68" s="973"/>
      <c r="I68" s="973"/>
      <c r="J68" s="973"/>
      <c r="K68" s="973"/>
      <c r="L68" s="973"/>
      <c r="M68" s="973"/>
      <c r="N68" s="973"/>
      <c r="O68" s="973"/>
      <c r="P68" s="974"/>
      <c r="Q68" s="975">
        <v>4024</v>
      </c>
      <c r="R68" s="969"/>
      <c r="S68" s="969"/>
      <c r="T68" s="969"/>
      <c r="U68" s="969"/>
      <c r="V68" s="969">
        <v>4024</v>
      </c>
      <c r="W68" s="969"/>
      <c r="X68" s="969"/>
      <c r="Y68" s="969"/>
      <c r="Z68" s="969"/>
      <c r="AA68" s="969">
        <v>0</v>
      </c>
      <c r="AB68" s="969"/>
      <c r="AC68" s="969"/>
      <c r="AD68" s="969"/>
      <c r="AE68" s="969"/>
      <c r="AF68" s="969" t="s">
        <v>558</v>
      </c>
      <c r="AG68" s="969"/>
      <c r="AH68" s="969"/>
      <c r="AI68" s="969"/>
      <c r="AJ68" s="969"/>
      <c r="AK68" s="969" t="s">
        <v>558</v>
      </c>
      <c r="AL68" s="969"/>
      <c r="AM68" s="969"/>
      <c r="AN68" s="969"/>
      <c r="AO68" s="969"/>
      <c r="AP68" s="969">
        <v>16242</v>
      </c>
      <c r="AQ68" s="969"/>
      <c r="AR68" s="969"/>
      <c r="AS68" s="969"/>
      <c r="AT68" s="969"/>
      <c r="AU68" s="969">
        <v>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554</v>
      </c>
      <c r="C69" s="962"/>
      <c r="D69" s="962"/>
      <c r="E69" s="962"/>
      <c r="F69" s="962"/>
      <c r="G69" s="962"/>
      <c r="H69" s="962"/>
      <c r="I69" s="962"/>
      <c r="J69" s="962"/>
      <c r="K69" s="962"/>
      <c r="L69" s="962"/>
      <c r="M69" s="962"/>
      <c r="N69" s="962"/>
      <c r="O69" s="962"/>
      <c r="P69" s="963"/>
      <c r="Q69" s="964">
        <v>5013</v>
      </c>
      <c r="R69" s="958"/>
      <c r="S69" s="958"/>
      <c r="T69" s="958"/>
      <c r="U69" s="958"/>
      <c r="V69" s="958">
        <v>4979</v>
      </c>
      <c r="W69" s="958"/>
      <c r="X69" s="958"/>
      <c r="Y69" s="958"/>
      <c r="Z69" s="958"/>
      <c r="AA69" s="958">
        <v>34</v>
      </c>
      <c r="AB69" s="958"/>
      <c r="AC69" s="958"/>
      <c r="AD69" s="958"/>
      <c r="AE69" s="958"/>
      <c r="AF69" s="958">
        <v>34</v>
      </c>
      <c r="AG69" s="958"/>
      <c r="AH69" s="958"/>
      <c r="AI69" s="958"/>
      <c r="AJ69" s="958"/>
      <c r="AK69" s="958" t="s">
        <v>558</v>
      </c>
      <c r="AL69" s="958"/>
      <c r="AM69" s="958"/>
      <c r="AN69" s="958"/>
      <c r="AO69" s="958"/>
      <c r="AP69" s="958" t="s">
        <v>558</v>
      </c>
      <c r="AQ69" s="958"/>
      <c r="AR69" s="958"/>
      <c r="AS69" s="958"/>
      <c r="AT69" s="958"/>
      <c r="AU69" s="958" t="s">
        <v>558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555</v>
      </c>
      <c r="C70" s="962"/>
      <c r="D70" s="962"/>
      <c r="E70" s="962"/>
      <c r="F70" s="962"/>
      <c r="G70" s="962"/>
      <c r="H70" s="962"/>
      <c r="I70" s="962"/>
      <c r="J70" s="962"/>
      <c r="K70" s="962"/>
      <c r="L70" s="962"/>
      <c r="M70" s="962"/>
      <c r="N70" s="962"/>
      <c r="O70" s="962"/>
      <c r="P70" s="963"/>
      <c r="Q70" s="964">
        <v>1693</v>
      </c>
      <c r="R70" s="958"/>
      <c r="S70" s="958"/>
      <c r="T70" s="958"/>
      <c r="U70" s="958"/>
      <c r="V70" s="958">
        <v>1693</v>
      </c>
      <c r="W70" s="958"/>
      <c r="X70" s="958"/>
      <c r="Y70" s="958"/>
      <c r="Z70" s="958"/>
      <c r="AA70" s="958">
        <v>0</v>
      </c>
      <c r="AB70" s="958"/>
      <c r="AC70" s="958"/>
      <c r="AD70" s="958"/>
      <c r="AE70" s="958"/>
      <c r="AF70" s="958">
        <v>0</v>
      </c>
      <c r="AG70" s="958"/>
      <c r="AH70" s="958"/>
      <c r="AI70" s="958"/>
      <c r="AJ70" s="958"/>
      <c r="AK70" s="958">
        <v>130</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556</v>
      </c>
      <c r="C71" s="962"/>
      <c r="D71" s="962"/>
      <c r="E71" s="962"/>
      <c r="F71" s="962"/>
      <c r="G71" s="962"/>
      <c r="H71" s="962"/>
      <c r="I71" s="962"/>
      <c r="J71" s="962"/>
      <c r="K71" s="962"/>
      <c r="L71" s="962"/>
      <c r="M71" s="962"/>
      <c r="N71" s="962"/>
      <c r="O71" s="962"/>
      <c r="P71" s="963"/>
      <c r="Q71" s="964">
        <v>475317</v>
      </c>
      <c r="R71" s="958"/>
      <c r="S71" s="958"/>
      <c r="T71" s="958"/>
      <c r="U71" s="958"/>
      <c r="V71" s="958">
        <v>471522</v>
      </c>
      <c r="W71" s="958"/>
      <c r="X71" s="958"/>
      <c r="Y71" s="958"/>
      <c r="Z71" s="958"/>
      <c r="AA71" s="958">
        <v>3795</v>
      </c>
      <c r="AB71" s="958"/>
      <c r="AC71" s="958"/>
      <c r="AD71" s="958"/>
      <c r="AE71" s="958"/>
      <c r="AF71" s="958">
        <v>3795</v>
      </c>
      <c r="AG71" s="958"/>
      <c r="AH71" s="958"/>
      <c r="AI71" s="958"/>
      <c r="AJ71" s="958"/>
      <c r="AK71" s="958">
        <v>1144</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565</v>
      </c>
      <c r="C72" s="962"/>
      <c r="D72" s="962"/>
      <c r="E72" s="962"/>
      <c r="F72" s="962"/>
      <c r="G72" s="962"/>
      <c r="H72" s="962"/>
      <c r="I72" s="962"/>
      <c r="J72" s="962"/>
      <c r="K72" s="962"/>
      <c r="L72" s="962"/>
      <c r="M72" s="962"/>
      <c r="N72" s="962"/>
      <c r="O72" s="962"/>
      <c r="P72" s="963"/>
      <c r="Q72" s="964">
        <v>28484</v>
      </c>
      <c r="R72" s="958"/>
      <c r="S72" s="958"/>
      <c r="T72" s="958"/>
      <c r="U72" s="958"/>
      <c r="V72" s="958">
        <v>26108</v>
      </c>
      <c r="W72" s="958"/>
      <c r="X72" s="958"/>
      <c r="Y72" s="958"/>
      <c r="Z72" s="958"/>
      <c r="AA72" s="958">
        <v>2376</v>
      </c>
      <c r="AB72" s="958"/>
      <c r="AC72" s="958"/>
      <c r="AD72" s="958"/>
      <c r="AE72" s="958"/>
      <c r="AF72" s="958">
        <v>33444</v>
      </c>
      <c r="AG72" s="958"/>
      <c r="AH72" s="958"/>
      <c r="AI72" s="958"/>
      <c r="AJ72" s="958"/>
      <c r="AK72" s="958" t="s">
        <v>558</v>
      </c>
      <c r="AL72" s="958"/>
      <c r="AM72" s="958"/>
      <c r="AN72" s="958"/>
      <c r="AO72" s="958"/>
      <c r="AP72" s="958">
        <v>52772</v>
      </c>
      <c r="AQ72" s="958"/>
      <c r="AR72" s="958"/>
      <c r="AS72" s="958"/>
      <c r="AT72" s="958"/>
      <c r="AU72" s="958">
        <v>822</v>
      </c>
      <c r="AV72" s="958"/>
      <c r="AW72" s="958"/>
      <c r="AX72" s="958"/>
      <c r="AY72" s="958"/>
      <c r="AZ72" s="959" t="s">
        <v>564</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557</v>
      </c>
      <c r="C73" s="962"/>
      <c r="D73" s="962"/>
      <c r="E73" s="962"/>
      <c r="F73" s="962"/>
      <c r="G73" s="962"/>
      <c r="H73" s="962"/>
      <c r="I73" s="962"/>
      <c r="J73" s="962"/>
      <c r="K73" s="962"/>
      <c r="L73" s="962"/>
      <c r="M73" s="962"/>
      <c r="N73" s="962"/>
      <c r="O73" s="962"/>
      <c r="P73" s="963"/>
      <c r="Q73" s="964">
        <v>2686</v>
      </c>
      <c r="R73" s="958"/>
      <c r="S73" s="958"/>
      <c r="T73" s="958"/>
      <c r="U73" s="958"/>
      <c r="V73" s="958">
        <v>2395</v>
      </c>
      <c r="W73" s="958"/>
      <c r="X73" s="958"/>
      <c r="Y73" s="958"/>
      <c r="Z73" s="958"/>
      <c r="AA73" s="958">
        <v>291</v>
      </c>
      <c r="AB73" s="958"/>
      <c r="AC73" s="958"/>
      <c r="AD73" s="958"/>
      <c r="AE73" s="958"/>
      <c r="AF73" s="958">
        <v>3807</v>
      </c>
      <c r="AG73" s="958"/>
      <c r="AH73" s="958"/>
      <c r="AI73" s="958"/>
      <c r="AJ73" s="958"/>
      <c r="AK73" s="958" t="s">
        <v>558</v>
      </c>
      <c r="AL73" s="958"/>
      <c r="AM73" s="958"/>
      <c r="AN73" s="958"/>
      <c r="AO73" s="958"/>
      <c r="AP73" s="958">
        <v>10260</v>
      </c>
      <c r="AQ73" s="958"/>
      <c r="AR73" s="958"/>
      <c r="AS73" s="958"/>
      <c r="AT73" s="958"/>
      <c r="AU73" s="958" t="s">
        <v>558</v>
      </c>
      <c r="AV73" s="958"/>
      <c r="AW73" s="958"/>
      <c r="AX73" s="958"/>
      <c r="AY73" s="958"/>
      <c r="AZ73" s="959" t="s">
        <v>564</v>
      </c>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379</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41080</v>
      </c>
      <c r="AG88" s="946"/>
      <c r="AH88" s="946"/>
      <c r="AI88" s="946"/>
      <c r="AJ88" s="946"/>
      <c r="AK88" s="950"/>
      <c r="AL88" s="950"/>
      <c r="AM88" s="950"/>
      <c r="AN88" s="950"/>
      <c r="AO88" s="950"/>
      <c r="AP88" s="946">
        <v>79274</v>
      </c>
      <c r="AQ88" s="946"/>
      <c r="AR88" s="946"/>
      <c r="AS88" s="946"/>
      <c r="AT88" s="946"/>
      <c r="AU88" s="946">
        <v>823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v>
      </c>
      <c r="CS102" s="940"/>
      <c r="CT102" s="940"/>
      <c r="CU102" s="940"/>
      <c r="CV102" s="941"/>
      <c r="CW102" s="939">
        <v>24</v>
      </c>
      <c r="CX102" s="940"/>
      <c r="CY102" s="940"/>
      <c r="CZ102" s="940"/>
      <c r="DA102" s="941"/>
      <c r="DB102" s="939">
        <v>20</v>
      </c>
      <c r="DC102" s="940"/>
      <c r="DD102" s="940"/>
      <c r="DE102" s="940"/>
      <c r="DF102" s="941"/>
      <c r="DG102" s="939" t="s">
        <v>558</v>
      </c>
      <c r="DH102" s="940"/>
      <c r="DI102" s="940"/>
      <c r="DJ102" s="940"/>
      <c r="DK102" s="941"/>
      <c r="DL102" s="939" t="s">
        <v>558</v>
      </c>
      <c r="DM102" s="940"/>
      <c r="DN102" s="940"/>
      <c r="DO102" s="940"/>
      <c r="DP102" s="941"/>
      <c r="DQ102" s="939" t="s">
        <v>558</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1183390</v>
      </c>
      <c r="AB110" s="876"/>
      <c r="AC110" s="876"/>
      <c r="AD110" s="876"/>
      <c r="AE110" s="877"/>
      <c r="AF110" s="878">
        <v>1190206</v>
      </c>
      <c r="AG110" s="876"/>
      <c r="AH110" s="876"/>
      <c r="AI110" s="876"/>
      <c r="AJ110" s="877"/>
      <c r="AK110" s="878">
        <v>1199715</v>
      </c>
      <c r="AL110" s="876"/>
      <c r="AM110" s="876"/>
      <c r="AN110" s="876"/>
      <c r="AO110" s="877"/>
      <c r="AP110" s="879">
        <v>35</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10483631</v>
      </c>
      <c r="BR110" s="829"/>
      <c r="BS110" s="829"/>
      <c r="BT110" s="829"/>
      <c r="BU110" s="829"/>
      <c r="BV110" s="829">
        <v>10167957</v>
      </c>
      <c r="BW110" s="829"/>
      <c r="BX110" s="829"/>
      <c r="BY110" s="829"/>
      <c r="BZ110" s="829"/>
      <c r="CA110" s="829">
        <v>9643294</v>
      </c>
      <c r="CB110" s="829"/>
      <c r="CC110" s="829"/>
      <c r="CD110" s="829"/>
      <c r="CE110" s="829"/>
      <c r="CF110" s="853">
        <v>281.2</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1996530</v>
      </c>
      <c r="BR112" s="804"/>
      <c r="BS112" s="804"/>
      <c r="BT112" s="804"/>
      <c r="BU112" s="804"/>
      <c r="BV112" s="804">
        <v>1276733</v>
      </c>
      <c r="BW112" s="804"/>
      <c r="BX112" s="804"/>
      <c r="BY112" s="804"/>
      <c r="BZ112" s="804"/>
      <c r="CA112" s="804">
        <v>1248087</v>
      </c>
      <c r="CB112" s="804"/>
      <c r="CC112" s="804"/>
      <c r="CD112" s="804"/>
      <c r="CE112" s="804"/>
      <c r="CF112" s="862">
        <v>36.4</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169720</v>
      </c>
      <c r="AB113" s="906"/>
      <c r="AC113" s="906"/>
      <c r="AD113" s="906"/>
      <c r="AE113" s="907"/>
      <c r="AF113" s="908">
        <v>115514</v>
      </c>
      <c r="AG113" s="906"/>
      <c r="AH113" s="906"/>
      <c r="AI113" s="906"/>
      <c r="AJ113" s="907"/>
      <c r="AK113" s="908">
        <v>118849</v>
      </c>
      <c r="AL113" s="906"/>
      <c r="AM113" s="906"/>
      <c r="AN113" s="906"/>
      <c r="AO113" s="907"/>
      <c r="AP113" s="909">
        <v>3.5</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860</v>
      </c>
      <c r="BR113" s="804"/>
      <c r="BS113" s="804"/>
      <c r="BT113" s="804"/>
      <c r="BU113" s="804"/>
      <c r="BV113" s="804">
        <v>871892</v>
      </c>
      <c r="BW113" s="804"/>
      <c r="BX113" s="804"/>
      <c r="BY113" s="804"/>
      <c r="BZ113" s="804"/>
      <c r="CA113" s="804">
        <v>822865</v>
      </c>
      <c r="CB113" s="804"/>
      <c r="CC113" s="804"/>
      <c r="CD113" s="804"/>
      <c r="CE113" s="804"/>
      <c r="CF113" s="862">
        <v>24</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230</v>
      </c>
      <c r="AB114" s="767"/>
      <c r="AC114" s="767"/>
      <c r="AD114" s="767"/>
      <c r="AE114" s="768"/>
      <c r="AF114" s="769">
        <v>62532</v>
      </c>
      <c r="AG114" s="767"/>
      <c r="AH114" s="767"/>
      <c r="AI114" s="767"/>
      <c r="AJ114" s="768"/>
      <c r="AK114" s="769">
        <v>61045</v>
      </c>
      <c r="AL114" s="767"/>
      <c r="AM114" s="767"/>
      <c r="AN114" s="767"/>
      <c r="AO114" s="768"/>
      <c r="AP114" s="811">
        <v>1.8</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795635</v>
      </c>
      <c r="BR114" s="804"/>
      <c r="BS114" s="804"/>
      <c r="BT114" s="804"/>
      <c r="BU114" s="804"/>
      <c r="BV114" s="804">
        <v>838257</v>
      </c>
      <c r="BW114" s="804"/>
      <c r="BX114" s="804"/>
      <c r="BY114" s="804"/>
      <c r="BZ114" s="804"/>
      <c r="CA114" s="804">
        <v>865899</v>
      </c>
      <c r="CB114" s="804"/>
      <c r="CC114" s="804"/>
      <c r="CD114" s="804"/>
      <c r="CE114" s="804"/>
      <c r="CF114" s="862">
        <v>25.3</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v>
      </c>
      <c r="AB115" s="906"/>
      <c r="AC115" s="906"/>
      <c r="AD115" s="906"/>
      <c r="AE115" s="907"/>
      <c r="AF115" s="908">
        <v>21</v>
      </c>
      <c r="AG115" s="906"/>
      <c r="AH115" s="906"/>
      <c r="AI115" s="906"/>
      <c r="AJ115" s="907"/>
      <c r="AK115" s="908">
        <v>7</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493</v>
      </c>
      <c r="AB116" s="767"/>
      <c r="AC116" s="767"/>
      <c r="AD116" s="767"/>
      <c r="AE116" s="768"/>
      <c r="AF116" s="769">
        <v>532</v>
      </c>
      <c r="AG116" s="767"/>
      <c r="AH116" s="767"/>
      <c r="AI116" s="767"/>
      <c r="AJ116" s="768"/>
      <c r="AK116" s="769">
        <v>658</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1353850</v>
      </c>
      <c r="AB117" s="890"/>
      <c r="AC117" s="890"/>
      <c r="AD117" s="890"/>
      <c r="AE117" s="891"/>
      <c r="AF117" s="892">
        <v>1368805</v>
      </c>
      <c r="AG117" s="890"/>
      <c r="AH117" s="890"/>
      <c r="AI117" s="890"/>
      <c r="AJ117" s="891"/>
      <c r="AK117" s="892">
        <v>1380274</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13276656</v>
      </c>
      <c r="BR119" s="832"/>
      <c r="BS119" s="832"/>
      <c r="BT119" s="832"/>
      <c r="BU119" s="832"/>
      <c r="BV119" s="832">
        <v>13154839</v>
      </c>
      <c r="BW119" s="832"/>
      <c r="BX119" s="832"/>
      <c r="BY119" s="832"/>
      <c r="BZ119" s="832"/>
      <c r="CA119" s="832">
        <v>12580145</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5149959</v>
      </c>
      <c r="BR120" s="829"/>
      <c r="BS120" s="829"/>
      <c r="BT120" s="829"/>
      <c r="BU120" s="829"/>
      <c r="BV120" s="829">
        <v>5052995</v>
      </c>
      <c r="BW120" s="829"/>
      <c r="BX120" s="829"/>
      <c r="BY120" s="829"/>
      <c r="BZ120" s="829"/>
      <c r="CA120" s="829">
        <v>4793906</v>
      </c>
      <c r="CB120" s="829"/>
      <c r="CC120" s="829"/>
      <c r="CD120" s="829"/>
      <c r="CE120" s="829"/>
      <c r="CF120" s="853">
        <v>139.80000000000001</v>
      </c>
      <c r="CG120" s="854"/>
      <c r="CH120" s="854"/>
      <c r="CI120" s="854"/>
      <c r="CJ120" s="854"/>
      <c r="CK120" s="855" t="s">
        <v>449</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1020071</v>
      </c>
      <c r="DR120" s="829"/>
      <c r="DS120" s="829"/>
      <c r="DT120" s="829"/>
      <c r="DU120" s="829"/>
      <c r="DV120" s="830">
        <v>29.7</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810850</v>
      </c>
      <c r="BR121" s="804"/>
      <c r="BS121" s="804"/>
      <c r="BT121" s="804"/>
      <c r="BU121" s="804"/>
      <c r="BV121" s="804">
        <v>781985</v>
      </c>
      <c r="BW121" s="804"/>
      <c r="BX121" s="804"/>
      <c r="BY121" s="804"/>
      <c r="BZ121" s="804"/>
      <c r="CA121" s="804">
        <v>701511</v>
      </c>
      <c r="CB121" s="804"/>
      <c r="CC121" s="804"/>
      <c r="CD121" s="804"/>
      <c r="CE121" s="804"/>
      <c r="CF121" s="862">
        <v>20.5</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222998</v>
      </c>
      <c r="DR121" s="804"/>
      <c r="DS121" s="804"/>
      <c r="DT121" s="804"/>
      <c r="DU121" s="804"/>
      <c r="DV121" s="781">
        <v>6.5</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9139885</v>
      </c>
      <c r="BR122" s="832"/>
      <c r="BS122" s="832"/>
      <c r="BT122" s="832"/>
      <c r="BU122" s="832"/>
      <c r="BV122" s="832">
        <v>8901729</v>
      </c>
      <c r="BW122" s="832"/>
      <c r="BX122" s="832"/>
      <c r="BY122" s="832"/>
      <c r="BZ122" s="832"/>
      <c r="CA122" s="832">
        <v>8419833</v>
      </c>
      <c r="CB122" s="832"/>
      <c r="CC122" s="832"/>
      <c r="CD122" s="832"/>
      <c r="CE122" s="832"/>
      <c r="CF122" s="833">
        <v>245.5</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6650</v>
      </c>
      <c r="DH122" s="804"/>
      <c r="DI122" s="804"/>
      <c r="DJ122" s="804"/>
      <c r="DK122" s="804"/>
      <c r="DL122" s="804">
        <v>5741</v>
      </c>
      <c r="DM122" s="804"/>
      <c r="DN122" s="804"/>
      <c r="DO122" s="804"/>
      <c r="DP122" s="804"/>
      <c r="DQ122" s="804">
        <v>5018</v>
      </c>
      <c r="DR122" s="804"/>
      <c r="DS122" s="804"/>
      <c r="DT122" s="804"/>
      <c r="DU122" s="804"/>
      <c r="DV122" s="781">
        <v>0.1</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15100694</v>
      </c>
      <c r="BR123" s="820"/>
      <c r="BS123" s="820"/>
      <c r="BT123" s="820"/>
      <c r="BU123" s="820"/>
      <c r="BV123" s="820">
        <v>14736709</v>
      </c>
      <c r="BW123" s="820"/>
      <c r="BX123" s="820"/>
      <c r="BY123" s="820"/>
      <c r="BZ123" s="820"/>
      <c r="CA123" s="820">
        <v>13915250</v>
      </c>
      <c r="CB123" s="820"/>
      <c r="CC123" s="820"/>
      <c r="CD123" s="820"/>
      <c r="CE123" s="820"/>
      <c r="CF123" s="735"/>
      <c r="CG123" s="736"/>
      <c r="CH123" s="736"/>
      <c r="CI123" s="736"/>
      <c r="CJ123" s="821"/>
      <c r="CK123" s="856"/>
      <c r="CL123" s="842"/>
      <c r="CM123" s="842"/>
      <c r="CN123" s="842"/>
      <c r="CO123" s="843"/>
      <c r="CP123" s="822" t="s">
        <v>454</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1989880</v>
      </c>
      <c r="DH124" s="751"/>
      <c r="DI124" s="751"/>
      <c r="DJ124" s="751"/>
      <c r="DK124" s="752"/>
      <c r="DL124" s="753">
        <v>1270992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17</v>
      </c>
      <c r="AB127" s="767"/>
      <c r="AC127" s="767"/>
      <c r="AD127" s="767"/>
      <c r="AE127" s="768"/>
      <c r="AF127" s="769">
        <v>21</v>
      </c>
      <c r="AG127" s="767"/>
      <c r="AH127" s="767"/>
      <c r="AI127" s="767"/>
      <c r="AJ127" s="768"/>
      <c r="AK127" s="769">
        <v>7</v>
      </c>
      <c r="AL127" s="767"/>
      <c r="AM127" s="767"/>
      <c r="AN127" s="767"/>
      <c r="AO127" s="768"/>
      <c r="AP127" s="811">
        <v>0</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16436</v>
      </c>
      <c r="AB128" s="788"/>
      <c r="AC128" s="788"/>
      <c r="AD128" s="788"/>
      <c r="AE128" s="789"/>
      <c r="AF128" s="790">
        <v>23596</v>
      </c>
      <c r="AG128" s="788"/>
      <c r="AH128" s="788"/>
      <c r="AI128" s="788"/>
      <c r="AJ128" s="789"/>
      <c r="AK128" s="790">
        <v>23752</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4561543</v>
      </c>
      <c r="AB129" s="767"/>
      <c r="AC129" s="767"/>
      <c r="AD129" s="767"/>
      <c r="AE129" s="768"/>
      <c r="AF129" s="769">
        <v>4311495</v>
      </c>
      <c r="AG129" s="767"/>
      <c r="AH129" s="767"/>
      <c r="AI129" s="767"/>
      <c r="AJ129" s="768"/>
      <c r="AK129" s="769">
        <v>4369360</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956272</v>
      </c>
      <c r="AB130" s="767"/>
      <c r="AC130" s="767"/>
      <c r="AD130" s="767"/>
      <c r="AE130" s="768"/>
      <c r="AF130" s="769">
        <v>947014</v>
      </c>
      <c r="AG130" s="767"/>
      <c r="AH130" s="767"/>
      <c r="AI130" s="767"/>
      <c r="AJ130" s="768"/>
      <c r="AK130" s="769">
        <v>940073</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11.5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3605271</v>
      </c>
      <c r="AB131" s="751"/>
      <c r="AC131" s="751"/>
      <c r="AD131" s="751"/>
      <c r="AE131" s="752"/>
      <c r="AF131" s="753">
        <v>3364481</v>
      </c>
      <c r="AG131" s="751"/>
      <c r="AH131" s="751"/>
      <c r="AI131" s="751"/>
      <c r="AJ131" s="752"/>
      <c r="AK131" s="753">
        <v>3429287</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10.571798899999999</v>
      </c>
      <c r="AB132" s="732"/>
      <c r="AC132" s="732"/>
      <c r="AD132" s="732"/>
      <c r="AE132" s="733"/>
      <c r="AF132" s="734">
        <v>11.835257800000001</v>
      </c>
      <c r="AG132" s="732"/>
      <c r="AH132" s="732"/>
      <c r="AI132" s="732"/>
      <c r="AJ132" s="733"/>
      <c r="AK132" s="734">
        <v>12.14389463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10.199999999999999</v>
      </c>
      <c r="AB133" s="711"/>
      <c r="AC133" s="711"/>
      <c r="AD133" s="711"/>
      <c r="AE133" s="712"/>
      <c r="AF133" s="710">
        <v>10.7</v>
      </c>
      <c r="AG133" s="711"/>
      <c r="AH133" s="711"/>
      <c r="AI133" s="711"/>
      <c r="AJ133" s="712"/>
      <c r="AK133" s="710">
        <v>11.5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i8i4pBDAlgIQSJX+OxiZ9u3SRBa0pcUtlI3hWEx7NgEso/ntuzIpoLISMjAvgqIb2fdDYjKI/OkcztI7mO2UQ==" saltValue="CHC56XTwgx129Mp30G4j1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7d+AJf3QdRL7nuZ+DRjJksAP7QtqnBO8Y+sJmdMmMC74jMi4vyCXQxLW69o3pNFx7FgwF9q434nPcdKBelSD+A==" saltValue="VbbS6P9RSzRpWbOr1U+iF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NfsunuOXTDto+swYYqbPBGzrVPDXdPB06ZL03DE+X9Sxf/oJuqrkm54C50WANj7I+v9eRwJQPsHv4WndGJYeQ==" saltValue="1Sgv8Sq+GeFwVXwEPSRM6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7" t="s">
        <v>483</v>
      </c>
      <c r="AP7" s="253"/>
      <c r="AQ7" s="254" t="s">
        <v>484</v>
      </c>
      <c r="AR7" s="255"/>
    </row>
    <row r="8" spans="1:46" x14ac:dyDescent="0.15">
      <c r="A8" s="247"/>
      <c r="AK8" s="256"/>
      <c r="AL8" s="257"/>
      <c r="AM8" s="257"/>
      <c r="AN8" s="258"/>
      <c r="AO8" s="1108"/>
      <c r="AP8" s="259" t="s">
        <v>485</v>
      </c>
      <c r="AQ8" s="260" t="s">
        <v>486</v>
      </c>
      <c r="AR8" s="261" t="s">
        <v>487</v>
      </c>
    </row>
    <row r="9" spans="1:46" x14ac:dyDescent="0.15">
      <c r="A9" s="247"/>
      <c r="AK9" s="1119" t="s">
        <v>488</v>
      </c>
      <c r="AL9" s="1120"/>
      <c r="AM9" s="1120"/>
      <c r="AN9" s="1121"/>
      <c r="AO9" s="262">
        <v>1043165</v>
      </c>
      <c r="AP9" s="262">
        <v>153882</v>
      </c>
      <c r="AQ9" s="263">
        <v>156369</v>
      </c>
      <c r="AR9" s="264">
        <v>-1.6</v>
      </c>
    </row>
    <row r="10" spans="1:46" ht="13.5" customHeight="1" x14ac:dyDescent="0.15">
      <c r="A10" s="247"/>
      <c r="AK10" s="1119" t="s">
        <v>489</v>
      </c>
      <c r="AL10" s="1120"/>
      <c r="AM10" s="1120"/>
      <c r="AN10" s="1121"/>
      <c r="AO10" s="265">
        <v>20671</v>
      </c>
      <c r="AP10" s="265">
        <v>3049</v>
      </c>
      <c r="AQ10" s="266">
        <v>21449</v>
      </c>
      <c r="AR10" s="267">
        <v>-85.8</v>
      </c>
    </row>
    <row r="11" spans="1:46" ht="13.5" customHeight="1" x14ac:dyDescent="0.15">
      <c r="A11" s="247"/>
      <c r="AK11" s="1119" t="s">
        <v>490</v>
      </c>
      <c r="AL11" s="1120"/>
      <c r="AM11" s="1120"/>
      <c r="AN11" s="1121"/>
      <c r="AO11" s="265">
        <v>60925</v>
      </c>
      <c r="AP11" s="265">
        <v>8987</v>
      </c>
      <c r="AQ11" s="266">
        <v>1663</v>
      </c>
      <c r="AR11" s="267">
        <v>440.4</v>
      </c>
    </row>
    <row r="12" spans="1:46" ht="13.5" customHeight="1" x14ac:dyDescent="0.15">
      <c r="A12" s="247"/>
      <c r="AK12" s="1119" t="s">
        <v>491</v>
      </c>
      <c r="AL12" s="1120"/>
      <c r="AM12" s="1120"/>
      <c r="AN12" s="1121"/>
      <c r="AO12" s="265" t="s">
        <v>492</v>
      </c>
      <c r="AP12" s="265" t="s">
        <v>492</v>
      </c>
      <c r="AQ12" s="266">
        <v>34</v>
      </c>
      <c r="AR12" s="267" t="s">
        <v>492</v>
      </c>
    </row>
    <row r="13" spans="1:46" ht="13.5" customHeight="1" x14ac:dyDescent="0.15">
      <c r="A13" s="247"/>
      <c r="AK13" s="1119" t="s">
        <v>493</v>
      </c>
      <c r="AL13" s="1120"/>
      <c r="AM13" s="1120"/>
      <c r="AN13" s="1121"/>
      <c r="AO13" s="265">
        <v>68627</v>
      </c>
      <c r="AP13" s="265">
        <v>10123</v>
      </c>
      <c r="AQ13" s="266">
        <v>5566</v>
      </c>
      <c r="AR13" s="267">
        <v>81.900000000000006</v>
      </c>
    </row>
    <row r="14" spans="1:46" ht="13.5" customHeight="1" x14ac:dyDescent="0.15">
      <c r="A14" s="247"/>
      <c r="AK14" s="1119" t="s">
        <v>494</v>
      </c>
      <c r="AL14" s="1120"/>
      <c r="AM14" s="1120"/>
      <c r="AN14" s="1121"/>
      <c r="AO14" s="265">
        <v>6439</v>
      </c>
      <c r="AP14" s="265">
        <v>950</v>
      </c>
      <c r="AQ14" s="266">
        <v>3589</v>
      </c>
      <c r="AR14" s="267">
        <v>-73.5</v>
      </c>
    </row>
    <row r="15" spans="1:46" ht="13.5" customHeight="1" x14ac:dyDescent="0.15">
      <c r="A15" s="247"/>
      <c r="AK15" s="1122" t="s">
        <v>495</v>
      </c>
      <c r="AL15" s="1123"/>
      <c r="AM15" s="1123"/>
      <c r="AN15" s="1124"/>
      <c r="AO15" s="265">
        <v>-36941</v>
      </c>
      <c r="AP15" s="265">
        <v>-5449</v>
      </c>
      <c r="AQ15" s="266">
        <v>-10547</v>
      </c>
      <c r="AR15" s="267">
        <v>-48.3</v>
      </c>
    </row>
    <row r="16" spans="1:46" x14ac:dyDescent="0.15">
      <c r="A16" s="247"/>
      <c r="AK16" s="1122" t="s">
        <v>177</v>
      </c>
      <c r="AL16" s="1123"/>
      <c r="AM16" s="1123"/>
      <c r="AN16" s="1124"/>
      <c r="AO16" s="265">
        <v>1162886</v>
      </c>
      <c r="AP16" s="265">
        <v>171542</v>
      </c>
      <c r="AQ16" s="266">
        <v>178125</v>
      </c>
      <c r="AR16" s="267">
        <v>-3.7</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25" t="s">
        <v>500</v>
      </c>
      <c r="AL21" s="1126"/>
      <c r="AM21" s="1126"/>
      <c r="AN21" s="1127"/>
      <c r="AO21" s="277">
        <v>14.01</v>
      </c>
      <c r="AP21" s="278">
        <v>14.51</v>
      </c>
      <c r="AQ21" s="279">
        <v>-0.5</v>
      </c>
      <c r="AS21" s="280"/>
      <c r="AT21" s="276"/>
    </row>
    <row r="22" spans="1:46" s="248" customFormat="1" x14ac:dyDescent="0.15">
      <c r="A22" s="276"/>
      <c r="AK22" s="1125" t="s">
        <v>501</v>
      </c>
      <c r="AL22" s="1126"/>
      <c r="AM22" s="1126"/>
      <c r="AN22" s="1127"/>
      <c r="AO22" s="281">
        <v>94.8</v>
      </c>
      <c r="AP22" s="282">
        <v>95.5</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8" t="s">
        <v>502</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7" t="s">
        <v>483</v>
      </c>
      <c r="AP30" s="253"/>
      <c r="AQ30" s="254" t="s">
        <v>484</v>
      </c>
      <c r="AR30" s="255"/>
    </row>
    <row r="31" spans="1:46" x14ac:dyDescent="0.15">
      <c r="A31" s="247"/>
      <c r="AK31" s="256"/>
      <c r="AL31" s="257"/>
      <c r="AM31" s="257"/>
      <c r="AN31" s="258"/>
      <c r="AO31" s="1108"/>
      <c r="AP31" s="259" t="s">
        <v>485</v>
      </c>
      <c r="AQ31" s="260" t="s">
        <v>486</v>
      </c>
      <c r="AR31" s="261" t="s">
        <v>487</v>
      </c>
    </row>
    <row r="32" spans="1:46" ht="27" customHeight="1" x14ac:dyDescent="0.15">
      <c r="A32" s="247"/>
      <c r="AK32" s="1109" t="s">
        <v>505</v>
      </c>
      <c r="AL32" s="1110"/>
      <c r="AM32" s="1110"/>
      <c r="AN32" s="1111"/>
      <c r="AO32" s="291">
        <v>1199715</v>
      </c>
      <c r="AP32" s="291">
        <v>176975</v>
      </c>
      <c r="AQ32" s="292">
        <v>89268</v>
      </c>
      <c r="AR32" s="293">
        <v>98.3</v>
      </c>
    </row>
    <row r="33" spans="1:46" ht="13.5" customHeight="1" x14ac:dyDescent="0.15">
      <c r="A33" s="247"/>
      <c r="AK33" s="1109" t="s">
        <v>506</v>
      </c>
      <c r="AL33" s="1110"/>
      <c r="AM33" s="1110"/>
      <c r="AN33" s="1111"/>
      <c r="AO33" s="291" t="s">
        <v>492</v>
      </c>
      <c r="AP33" s="291" t="s">
        <v>492</v>
      </c>
      <c r="AQ33" s="292" t="s">
        <v>492</v>
      </c>
      <c r="AR33" s="293" t="s">
        <v>492</v>
      </c>
    </row>
    <row r="34" spans="1:46" ht="27" customHeight="1" x14ac:dyDescent="0.15">
      <c r="A34" s="247"/>
      <c r="AK34" s="1109" t="s">
        <v>507</v>
      </c>
      <c r="AL34" s="1110"/>
      <c r="AM34" s="1110"/>
      <c r="AN34" s="1111"/>
      <c r="AO34" s="291" t="s">
        <v>492</v>
      </c>
      <c r="AP34" s="291" t="s">
        <v>492</v>
      </c>
      <c r="AQ34" s="292" t="s">
        <v>492</v>
      </c>
      <c r="AR34" s="293" t="s">
        <v>492</v>
      </c>
    </row>
    <row r="35" spans="1:46" ht="27" customHeight="1" x14ac:dyDescent="0.15">
      <c r="A35" s="247"/>
      <c r="AK35" s="1109" t="s">
        <v>508</v>
      </c>
      <c r="AL35" s="1110"/>
      <c r="AM35" s="1110"/>
      <c r="AN35" s="1111"/>
      <c r="AO35" s="291">
        <v>118849</v>
      </c>
      <c r="AP35" s="291">
        <v>17532</v>
      </c>
      <c r="AQ35" s="292">
        <v>17003</v>
      </c>
      <c r="AR35" s="293">
        <v>3.1</v>
      </c>
    </row>
    <row r="36" spans="1:46" ht="27" customHeight="1" x14ac:dyDescent="0.15">
      <c r="A36" s="247"/>
      <c r="AK36" s="1109" t="s">
        <v>509</v>
      </c>
      <c r="AL36" s="1110"/>
      <c r="AM36" s="1110"/>
      <c r="AN36" s="1111"/>
      <c r="AO36" s="291">
        <v>61045</v>
      </c>
      <c r="AP36" s="291">
        <v>9005</v>
      </c>
      <c r="AQ36" s="292">
        <v>5039</v>
      </c>
      <c r="AR36" s="293">
        <v>78.7</v>
      </c>
    </row>
    <row r="37" spans="1:46" ht="13.5" customHeight="1" x14ac:dyDescent="0.15">
      <c r="A37" s="247"/>
      <c r="AK37" s="1109" t="s">
        <v>510</v>
      </c>
      <c r="AL37" s="1110"/>
      <c r="AM37" s="1110"/>
      <c r="AN37" s="1111"/>
      <c r="AO37" s="291">
        <v>7</v>
      </c>
      <c r="AP37" s="291">
        <v>1</v>
      </c>
      <c r="AQ37" s="292">
        <v>909</v>
      </c>
      <c r="AR37" s="293">
        <v>-99.9</v>
      </c>
    </row>
    <row r="38" spans="1:46" ht="27" customHeight="1" x14ac:dyDescent="0.15">
      <c r="A38" s="247"/>
      <c r="AK38" s="1112" t="s">
        <v>511</v>
      </c>
      <c r="AL38" s="1113"/>
      <c r="AM38" s="1113"/>
      <c r="AN38" s="1114"/>
      <c r="AO38" s="294">
        <v>658</v>
      </c>
      <c r="AP38" s="294">
        <v>97</v>
      </c>
      <c r="AQ38" s="295">
        <v>25</v>
      </c>
      <c r="AR38" s="283">
        <v>288</v>
      </c>
      <c r="AS38" s="290"/>
    </row>
    <row r="39" spans="1:46" x14ac:dyDescent="0.15">
      <c r="A39" s="247"/>
      <c r="AK39" s="1112" t="s">
        <v>512</v>
      </c>
      <c r="AL39" s="1113"/>
      <c r="AM39" s="1113"/>
      <c r="AN39" s="1114"/>
      <c r="AO39" s="291">
        <v>-23752</v>
      </c>
      <c r="AP39" s="291">
        <v>-3504</v>
      </c>
      <c r="AQ39" s="292">
        <v>-4913</v>
      </c>
      <c r="AR39" s="293">
        <v>-28.7</v>
      </c>
      <c r="AS39" s="290"/>
    </row>
    <row r="40" spans="1:46" ht="27" customHeight="1" x14ac:dyDescent="0.15">
      <c r="A40" s="247"/>
      <c r="AK40" s="1109" t="s">
        <v>513</v>
      </c>
      <c r="AL40" s="1110"/>
      <c r="AM40" s="1110"/>
      <c r="AN40" s="1111"/>
      <c r="AO40" s="291">
        <v>-940073</v>
      </c>
      <c r="AP40" s="291">
        <v>-138674</v>
      </c>
      <c r="AQ40" s="292">
        <v>-72657</v>
      </c>
      <c r="AR40" s="293">
        <v>90.9</v>
      </c>
      <c r="AS40" s="290"/>
    </row>
    <row r="41" spans="1:46" x14ac:dyDescent="0.15">
      <c r="A41" s="247"/>
      <c r="AK41" s="1115" t="s">
        <v>287</v>
      </c>
      <c r="AL41" s="1116"/>
      <c r="AM41" s="1116"/>
      <c r="AN41" s="1117"/>
      <c r="AO41" s="291">
        <v>416449</v>
      </c>
      <c r="AP41" s="291">
        <v>61432</v>
      </c>
      <c r="AQ41" s="292">
        <v>34674</v>
      </c>
      <c r="AR41" s="293">
        <v>77.2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02" t="s">
        <v>483</v>
      </c>
      <c r="AN49" s="1104" t="s">
        <v>516</v>
      </c>
      <c r="AO49" s="1105"/>
      <c r="AP49" s="1105"/>
      <c r="AQ49" s="1105"/>
      <c r="AR49" s="1106"/>
    </row>
    <row r="50" spans="1:44" x14ac:dyDescent="0.15">
      <c r="A50" s="247"/>
      <c r="AK50" s="305"/>
      <c r="AL50" s="306"/>
      <c r="AM50" s="1103"/>
      <c r="AN50" s="307" t="s">
        <v>517</v>
      </c>
      <c r="AO50" s="308" t="s">
        <v>518</v>
      </c>
      <c r="AP50" s="309" t="s">
        <v>519</v>
      </c>
      <c r="AQ50" s="310" t="s">
        <v>520</v>
      </c>
      <c r="AR50" s="311" t="s">
        <v>521</v>
      </c>
    </row>
    <row r="51" spans="1:44" x14ac:dyDescent="0.15">
      <c r="A51" s="247"/>
      <c r="AK51" s="303" t="s">
        <v>522</v>
      </c>
      <c r="AL51" s="304"/>
      <c r="AM51" s="312">
        <v>1007628</v>
      </c>
      <c r="AN51" s="313">
        <v>137429</v>
      </c>
      <c r="AO51" s="314">
        <v>10.5</v>
      </c>
      <c r="AP51" s="315">
        <v>126525</v>
      </c>
      <c r="AQ51" s="316">
        <v>0.2</v>
      </c>
      <c r="AR51" s="317">
        <v>10.3</v>
      </c>
    </row>
    <row r="52" spans="1:44" x14ac:dyDescent="0.15">
      <c r="A52" s="247"/>
      <c r="AK52" s="318"/>
      <c r="AL52" s="319" t="s">
        <v>523</v>
      </c>
      <c r="AM52" s="320">
        <v>807963</v>
      </c>
      <c r="AN52" s="321">
        <v>110197</v>
      </c>
      <c r="AO52" s="322">
        <v>32.1</v>
      </c>
      <c r="AP52" s="323">
        <v>67052</v>
      </c>
      <c r="AQ52" s="324">
        <v>18.100000000000001</v>
      </c>
      <c r="AR52" s="325">
        <v>14</v>
      </c>
    </row>
    <row r="53" spans="1:44" x14ac:dyDescent="0.15">
      <c r="A53" s="247"/>
      <c r="AK53" s="303" t="s">
        <v>524</v>
      </c>
      <c r="AL53" s="304"/>
      <c r="AM53" s="312">
        <v>1041423</v>
      </c>
      <c r="AN53" s="313">
        <v>145592</v>
      </c>
      <c r="AO53" s="314">
        <v>5.9</v>
      </c>
      <c r="AP53" s="315">
        <v>138402</v>
      </c>
      <c r="AQ53" s="316">
        <v>9.4</v>
      </c>
      <c r="AR53" s="317">
        <v>-3.5</v>
      </c>
    </row>
    <row r="54" spans="1:44" x14ac:dyDescent="0.15">
      <c r="A54" s="247"/>
      <c r="AK54" s="318"/>
      <c r="AL54" s="319" t="s">
        <v>523</v>
      </c>
      <c r="AM54" s="320">
        <v>781017</v>
      </c>
      <c r="AN54" s="321">
        <v>109187</v>
      </c>
      <c r="AO54" s="322">
        <v>-0.9</v>
      </c>
      <c r="AP54" s="323">
        <v>70652</v>
      </c>
      <c r="AQ54" s="324">
        <v>5.4</v>
      </c>
      <c r="AR54" s="325">
        <v>-6.3</v>
      </c>
    </row>
    <row r="55" spans="1:44" x14ac:dyDescent="0.15">
      <c r="A55" s="247"/>
      <c r="AK55" s="303" t="s">
        <v>525</v>
      </c>
      <c r="AL55" s="304"/>
      <c r="AM55" s="312">
        <v>1306982</v>
      </c>
      <c r="AN55" s="313">
        <v>186127</v>
      </c>
      <c r="AO55" s="314">
        <v>27.8</v>
      </c>
      <c r="AP55" s="315">
        <v>146367</v>
      </c>
      <c r="AQ55" s="316">
        <v>5.8</v>
      </c>
      <c r="AR55" s="317">
        <v>22</v>
      </c>
    </row>
    <row r="56" spans="1:44" x14ac:dyDescent="0.15">
      <c r="A56" s="247"/>
      <c r="AK56" s="318"/>
      <c r="AL56" s="319" t="s">
        <v>523</v>
      </c>
      <c r="AM56" s="320">
        <v>826845</v>
      </c>
      <c r="AN56" s="321">
        <v>117751</v>
      </c>
      <c r="AO56" s="322">
        <v>7.8</v>
      </c>
      <c r="AP56" s="323">
        <v>79441</v>
      </c>
      <c r="AQ56" s="324">
        <v>12.4</v>
      </c>
      <c r="AR56" s="325">
        <v>-4.5999999999999996</v>
      </c>
    </row>
    <row r="57" spans="1:44" x14ac:dyDescent="0.15">
      <c r="A57" s="247"/>
      <c r="AK57" s="303" t="s">
        <v>526</v>
      </c>
      <c r="AL57" s="304"/>
      <c r="AM57" s="312">
        <v>858602</v>
      </c>
      <c r="AN57" s="313">
        <v>124291</v>
      </c>
      <c r="AO57" s="314">
        <v>-33.200000000000003</v>
      </c>
      <c r="AP57" s="315">
        <v>165181</v>
      </c>
      <c r="AQ57" s="316">
        <v>12.9</v>
      </c>
      <c r="AR57" s="317">
        <v>-46.1</v>
      </c>
    </row>
    <row r="58" spans="1:44" x14ac:dyDescent="0.15">
      <c r="A58" s="247"/>
      <c r="AK58" s="318"/>
      <c r="AL58" s="319" t="s">
        <v>523</v>
      </c>
      <c r="AM58" s="320">
        <v>627297</v>
      </c>
      <c r="AN58" s="321">
        <v>90807</v>
      </c>
      <c r="AO58" s="322">
        <v>-22.9</v>
      </c>
      <c r="AP58" s="323">
        <v>82246</v>
      </c>
      <c r="AQ58" s="324">
        <v>3.5</v>
      </c>
      <c r="AR58" s="325">
        <v>-26.4</v>
      </c>
    </row>
    <row r="59" spans="1:44" x14ac:dyDescent="0.15">
      <c r="A59" s="247"/>
      <c r="AK59" s="303" t="s">
        <v>527</v>
      </c>
      <c r="AL59" s="304"/>
      <c r="AM59" s="312">
        <v>849019</v>
      </c>
      <c r="AN59" s="313">
        <v>125243</v>
      </c>
      <c r="AO59" s="314">
        <v>0.8</v>
      </c>
      <c r="AP59" s="315">
        <v>166234</v>
      </c>
      <c r="AQ59" s="316">
        <v>0.6</v>
      </c>
      <c r="AR59" s="317">
        <v>0.2</v>
      </c>
    </row>
    <row r="60" spans="1:44" x14ac:dyDescent="0.15">
      <c r="A60" s="247"/>
      <c r="AK60" s="318"/>
      <c r="AL60" s="319" t="s">
        <v>523</v>
      </c>
      <c r="AM60" s="320">
        <v>714128</v>
      </c>
      <c r="AN60" s="321">
        <v>105344</v>
      </c>
      <c r="AO60" s="322">
        <v>16</v>
      </c>
      <c r="AP60" s="323">
        <v>89789</v>
      </c>
      <c r="AQ60" s="324">
        <v>9.1999999999999993</v>
      </c>
      <c r="AR60" s="325">
        <v>6.8</v>
      </c>
    </row>
    <row r="61" spans="1:44" x14ac:dyDescent="0.15">
      <c r="A61" s="247"/>
      <c r="AK61" s="303" t="s">
        <v>528</v>
      </c>
      <c r="AL61" s="326"/>
      <c r="AM61" s="312">
        <v>1012731</v>
      </c>
      <c r="AN61" s="313">
        <v>143736</v>
      </c>
      <c r="AO61" s="314">
        <v>2.4</v>
      </c>
      <c r="AP61" s="315">
        <v>148542</v>
      </c>
      <c r="AQ61" s="327">
        <v>5.8</v>
      </c>
      <c r="AR61" s="317">
        <v>-3.4</v>
      </c>
    </row>
    <row r="62" spans="1:44" x14ac:dyDescent="0.15">
      <c r="A62" s="247"/>
      <c r="AK62" s="318"/>
      <c r="AL62" s="319" t="s">
        <v>523</v>
      </c>
      <c r="AM62" s="320">
        <v>751450</v>
      </c>
      <c r="AN62" s="321">
        <v>106657</v>
      </c>
      <c r="AO62" s="322">
        <v>6.4</v>
      </c>
      <c r="AP62" s="323">
        <v>77836</v>
      </c>
      <c r="AQ62" s="324">
        <v>9.6999999999999993</v>
      </c>
      <c r="AR62" s="325">
        <v>-3.3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UJ3ngiTDqelv+9P+GbgTRIsULp4bcsWkyHlaavPAW6laP87RMIjJtKiWUPwrHyOqgiObUh3py8xfWUQS8szSg==" saltValue="ANGK3I045pCeO6Vjt5cY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YAICGoBsYKZWtBvA/1sxw7pJzwzpmGI4EerNnC9DpihRbBe5CH3oNhID6UIfA90g9FxxNCWBgh60W/z4p80+ug==" saltValue="zmV3pKqc2gRd2t76yB8MR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098jwiJHYGoDMfIN2MpP7yt7UbVge1ZdmhU7GQyb/VBR1kdsw/FXWNs08W3jyMEyXR/CX15n6gYF0tailUqLPw==" saltValue="LO/Y6EZXE6wm35VH0ha/2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8" t="s">
        <v>3</v>
      </c>
      <c r="D47" s="1128"/>
      <c r="E47" s="1129"/>
      <c r="F47" s="11">
        <v>46.46</v>
      </c>
      <c r="G47" s="12">
        <v>46.88</v>
      </c>
      <c r="H47" s="12">
        <v>51.81</v>
      </c>
      <c r="I47" s="12">
        <v>53.68</v>
      </c>
      <c r="J47" s="13">
        <v>45.11</v>
      </c>
    </row>
    <row r="48" spans="2:10" ht="57.75" customHeight="1" x14ac:dyDescent="0.15">
      <c r="B48" s="14"/>
      <c r="C48" s="1130" t="s">
        <v>4</v>
      </c>
      <c r="D48" s="1130"/>
      <c r="E48" s="1131"/>
      <c r="F48" s="15">
        <v>2.89</v>
      </c>
      <c r="G48" s="16">
        <v>5</v>
      </c>
      <c r="H48" s="16">
        <v>8.59</v>
      </c>
      <c r="I48" s="16">
        <v>4.1900000000000004</v>
      </c>
      <c r="J48" s="17">
        <v>4.38</v>
      </c>
    </row>
    <row r="49" spans="2:10" ht="57.75" customHeight="1" thickBot="1" x14ac:dyDescent="0.2">
      <c r="B49" s="18"/>
      <c r="C49" s="1132" t="s">
        <v>5</v>
      </c>
      <c r="D49" s="1132"/>
      <c r="E49" s="1133"/>
      <c r="F49" s="19">
        <v>1.94</v>
      </c>
      <c r="G49" s="20">
        <v>3.77</v>
      </c>
      <c r="H49" s="20">
        <v>10.29</v>
      </c>
      <c r="I49" s="20" t="s">
        <v>535</v>
      </c>
      <c r="J49" s="21" t="s">
        <v>536</v>
      </c>
    </row>
    <row r="50" spans="2:10" x14ac:dyDescent="0.15"/>
  </sheetData>
  <sheetProtection algorithmName="SHA-512" hashValue="sjsl7fKbiDKY97M3N81CL4hTofZEa2BKN4rDvSz2FeMlu8kevaatEJ/4RaQDx93ZjuWjOKhxOiA39C2F5p6uTw==" saltValue="Sxv6KAyEV3hyENJahWyF9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2026-03-10T07:39:45Z</cp:lastPrinted>
  <dcterms:created xsi:type="dcterms:W3CDTF">2026-02-23T08:33:00Z</dcterms:created>
  <dcterms:modified xsi:type="dcterms:W3CDTF">2026-03-23T00:15:44Z</dcterms:modified>
  <cp:category/>
</cp:coreProperties>
</file>