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0.xml" ContentType="application/vnd.openxmlformats-officedocument.drawing+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ml.chartshapes+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charts/chart14.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6.xml" ContentType="application/vnd.openxmlformats-officedocument.drawingml.chartshapes+xml"/>
  <Override PartName="/xl/charts/chart15.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7.xml" ContentType="application/vnd.openxmlformats-officedocument.drawing+xml"/>
  <Override PartName="/xl/charts/chart16.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charts/chart17.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charts/chart18.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T:\080農林水産局\030農業経営課\030経営支援Ｇ\★500_総合企画\100_事業推進\01_経営力向上支援事業\R7\06_農業経営・就農サポート推進事業\001.要綱・事務処理要領・派遣要領等\【県事務処理要領】広島県農業経営・就農サポート推進事業事務処理要領\"/>
    </mc:Choice>
  </mc:AlternateContent>
  <xr:revisionPtr revIDLastSave="0" documentId="13_ncr:1_{CB06227F-EC54-447A-BFFA-D83B00FB48A5}" xr6:coauthVersionLast="47" xr6:coauthVersionMax="47" xr10:uidLastSave="{00000000-0000-0000-0000-000000000000}"/>
  <bookViews>
    <workbookView xWindow="-120" yWindow="-120" windowWidth="29040" windowHeight="15720" tabRatio="770" firstSheet="32" activeTab="36" xr2:uid="{A1ADD44E-10BA-844E-B000-F6B62E31971C}"/>
  </bookViews>
  <sheets>
    <sheet name="③チェックリスト _経営力_0917" sheetId="59" state="hidden" r:id="rId1"/>
    <sheet name="③チェックリスト _経営力_0820" sheetId="43" state="hidden" r:id="rId2"/>
    <sheet name="③チェックリスト_経営力_0817" sheetId="35" state="hidden" r:id="rId3"/>
    <sheet name="③チェックリスト_経営力_0808" sheetId="6" state="hidden" r:id="rId4"/>
    <sheet name="③チェックリスト _経営力_採点基準_0917" sheetId="60" state="hidden" r:id="rId5"/>
    <sheet name="③チェックリスト _経営力_採点基準_0820" sheetId="49" state="hidden" r:id="rId6"/>
    <sheet name="③チェックリスト _農業生産_0917" sheetId="57" state="hidden" r:id="rId7"/>
    <sheet name="③チェックリスト _農業生産_0820" sheetId="39" state="hidden" r:id="rId8"/>
    <sheet name="再検討_③チェックリスト _農業生産（耕種）_0728" sheetId="24" state="hidden" r:id="rId9"/>
    <sheet name="再検討_③チェックリスト _農業生産（畜産）_0728" sheetId="28" state="hidden" r:id="rId10"/>
    <sheet name="③チェックリスト_財務診断_0808" sheetId="8" state="hidden" r:id="rId11"/>
    <sheet name="③チェックリスト _農業生産_採点基準_0917" sheetId="58" state="hidden" r:id="rId12"/>
    <sheet name="③チェックリスト _農業生産_採点基準_0820" sheetId="50" state="hidden" r:id="rId13"/>
    <sheet name="③チェックリスト_財務診断_0917" sheetId="61" state="hidden" r:id="rId14"/>
    <sheet name="③チェックリスト_財務診断_0817" sheetId="37" state="hidden" r:id="rId15"/>
    <sheet name="③チェックリスト_財務診断_採点基準_0917" sheetId="62" state="hidden" r:id="rId16"/>
    <sheet name="③チェックリスト_財務診断_採点基準_0817" sheetId="51" state="hidden" r:id="rId17"/>
    <sheet name="③チェックリスト_マーケティング_0929" sheetId="73" state="hidden" r:id="rId18"/>
    <sheet name="③チェックリスト_マーケティング_0929②" sheetId="77" state="hidden" r:id="rId19"/>
    <sheet name="③チェックリスト_マーケティング_採点基準_0929" sheetId="74" state="hidden" r:id="rId20"/>
    <sheet name="③チェックリスト_マーケティング_採点基準_0929②" sheetId="79" state="hidden" r:id="rId21"/>
    <sheet name="③チェックリスト_マーケティング_0917" sheetId="65" state="hidden" r:id="rId22"/>
    <sheet name="③チェックリスト_マーケティング_0820" sheetId="38" state="hidden" r:id="rId23"/>
    <sheet name="③チェックリスト_マーケティング_0805" sheetId="11" state="hidden" r:id="rId24"/>
    <sheet name="③チェックリスト_マーケティング_採点基準_0917" sheetId="67" state="hidden" r:id="rId25"/>
    <sheet name="③チェックリスト_マーケティング_採点基準_0820" sheetId="52" state="hidden" r:id="rId26"/>
    <sheet name="③チェックリスト_労務診断_0820" sheetId="36" state="hidden" r:id="rId27"/>
    <sheet name="③チェックリスト_労務診断_0805" sheetId="10" state="hidden" r:id="rId28"/>
    <sheet name="③チェックリスト_普及指導員用_0722" sheetId="23" state="hidden" r:id="rId29"/>
    <sheet name="④本診断書（士業用）0808" sheetId="29" state="hidden" r:id="rId30"/>
    <sheet name="【不要】_④本診断書（普及指導員用_ⅰ）0728" sheetId="30" state="hidden" r:id="rId31"/>
    <sheet name="③チェックリスト_労務診断_採点基準_0820" sheetId="53" state="hidden" r:id="rId32"/>
    <sheet name="①予備診断書" sheetId="90" r:id="rId33"/>
    <sheet name="①-2予備診断書（追加）" sheetId="101" r:id="rId34"/>
    <sheet name="①-2予備診断追加" sheetId="93" state="hidden" r:id="rId35"/>
    <sheet name="②財務分析シート(個人)" sheetId="100" r:id="rId36"/>
    <sheet name="②財務分析シート(法人)" sheetId="99" r:id="rId37"/>
    <sheet name="④本診断書（詳細版）" sheetId="89" r:id="rId38"/>
    <sheet name="④本診断書（簡易版）" sheetId="88" r:id="rId39"/>
    <sheet name="⑤総合診断書（書式）1122" sheetId="87" state="hidden" r:id="rId40"/>
    <sheet name="⑤総合診断書_書式（個人用）" sheetId="104" r:id="rId41"/>
    <sheet name="⑤総合診断書_書式（法人用）" sheetId="102" r:id="rId42"/>
    <sheet name="⑤総合診断書_記載例（法人用）1122" sheetId="94" state="hidden" r:id="rId43"/>
    <sheet name="⑤総合診断書_記載例（個人用）1122" sheetId="98" state="hidden" r:id="rId44"/>
    <sheet name="④本診断書（普及指導員用_ⅱ）0728" sheetId="31" state="hidden" r:id="rId45"/>
    <sheet name="⑤総合診断書（士業用）0817" sheetId="41" state="hidden" r:id="rId46"/>
    <sheet name="再検討_⑤総合診断書（士業用）0728" sheetId="32" state="hidden" r:id="rId47"/>
    <sheet name="統合する_⑤総合診断書（普及指導員用）0728" sheetId="33" state="hidden" r:id="rId48"/>
    <sheet name="レーダチャート" sheetId="34" state="hidden" r:id="rId49"/>
  </sheets>
  <definedNames>
    <definedName name="_xlnm.Print_Area" localSheetId="30">'【不要】_④本診断書（普及指導員用_ⅰ）0728'!$A$1:$Z$58</definedName>
    <definedName name="_xlnm.Print_Area" localSheetId="33">'①-2予備診断書（追加）'!$A$1:$AD$218</definedName>
    <definedName name="_xlnm.Print_Area" localSheetId="32">①予備診断書!$A$1:$AD$164</definedName>
    <definedName name="_xlnm.Print_Area" localSheetId="35">'②財務分析シート(個人)'!$A$1:$L$65</definedName>
    <definedName name="_xlnm.Print_Area" localSheetId="36">'②財務分析シート(法人)'!$A$1:$K$57</definedName>
    <definedName name="_xlnm.Print_Area" localSheetId="1">'③チェックリスト _経営力_0820'!$A$1:$O$49</definedName>
    <definedName name="_xlnm.Print_Area" localSheetId="0">'③チェックリスト _経営力_0917'!$A$1:$M$48</definedName>
    <definedName name="_xlnm.Print_Area" localSheetId="5">'③チェックリスト _経営力_採点基準_0820'!$A$1:$G$48</definedName>
    <definedName name="_xlnm.Print_Area" localSheetId="4">'③チェックリスト _経営力_採点基準_0917'!$A$1:$F$47</definedName>
    <definedName name="_xlnm.Print_Area" localSheetId="7">'③チェックリスト _農業生産_0820'!$A$1:$S$29</definedName>
    <definedName name="_xlnm.Print_Area" localSheetId="6">'③チェックリスト _農業生産_0917'!$A$1:$M$41</definedName>
    <definedName name="_xlnm.Print_Area" localSheetId="12">'③チェックリスト _農業生産_採点基準_0820'!$A$1:$R$28</definedName>
    <definedName name="_xlnm.Print_Area" localSheetId="11">'③チェックリスト _農業生産_採点基準_0917'!$A$1:$F$39</definedName>
    <definedName name="_xlnm.Print_Area" localSheetId="23">③チェックリスト_マーケティング_0805!$A$1:$N$19</definedName>
    <definedName name="_xlnm.Print_Area" localSheetId="22">③チェックリスト_マーケティング_0820!$A$1:$S$18</definedName>
    <definedName name="_xlnm.Print_Area" localSheetId="21">③チェックリスト_マーケティング_0917!$A$1:$M$21</definedName>
    <definedName name="_xlnm.Print_Area" localSheetId="17">③チェックリスト_マーケティング_0929!$A$1:$M$19</definedName>
    <definedName name="_xlnm.Print_Area" localSheetId="18">③チェックリスト_マーケティング_0929②!$A$1:$M$21</definedName>
    <definedName name="_xlnm.Print_Area" localSheetId="25">③チェックリスト_マーケティング_採点基準_0820!$A$1:$R$17</definedName>
    <definedName name="_xlnm.Print_Area" localSheetId="24">③チェックリスト_マーケティング_採点基準_0917!$A$1:$F$21</definedName>
    <definedName name="_xlnm.Print_Area" localSheetId="19">③チェックリスト_マーケティング_採点基準_0929!$A$1:$F$20</definedName>
    <definedName name="_xlnm.Print_Area" localSheetId="20">③チェックリスト_マーケティング_採点基準_0929②!$A$1:$F$21</definedName>
    <definedName name="_xlnm.Print_Area" localSheetId="3">③チェックリスト_経営力_0808!$A$1:$L$57</definedName>
    <definedName name="_xlnm.Print_Area" localSheetId="10">③チェックリスト_財務診断_0808!$A$1:$N$28</definedName>
    <definedName name="_xlnm.Print_Area" localSheetId="13">③チェックリスト_財務診断_0917!$A$1:$K$24</definedName>
    <definedName name="_xlnm.Print_Area" localSheetId="15">③チェックリスト_財務診断_採点基準_0917!$A$1:$F$24</definedName>
    <definedName name="_xlnm.Print_Area" localSheetId="28">③チェックリスト_普及指導員用_0722!$A$1:$L$44</definedName>
    <definedName name="_xlnm.Print_Area" localSheetId="27">③チェックリスト_労務診断_0805!$A$1:$N$24</definedName>
    <definedName name="_xlnm.Print_Area" localSheetId="26">③チェックリスト_労務診断_0820!$A$1:$N$23</definedName>
    <definedName name="_xlnm.Print_Area" localSheetId="38">'④本診断書（簡易版）'!$A$1:$V$38</definedName>
    <definedName name="_xlnm.Print_Area" localSheetId="29">'④本診断書（士業用）0808'!$A$1:$Z$59</definedName>
    <definedName name="_xlnm.Print_Area" localSheetId="37">'④本診断書（詳細版）'!$A$1:$Z$45</definedName>
    <definedName name="_xlnm.Print_Area" localSheetId="44">'④本診断書（普及指導員用_ⅱ）0728'!$A$1:$Y$52</definedName>
    <definedName name="_xlnm.Print_Area" localSheetId="45">'⑤総合診断書（士業用）0817'!$A$1:$BK$89</definedName>
    <definedName name="_xlnm.Print_Area" localSheetId="39">'⑤総合診断書（書式）1122'!$A$1:$Y$109</definedName>
    <definedName name="_xlnm.Print_Area" localSheetId="43">'⑤総合診断書_記載例（個人用）1122'!$A$1:$Y$92</definedName>
    <definedName name="_xlnm.Print_Area" localSheetId="42">'⑤総合診断書_記載例（法人用）1122'!$A$1:$Y$95</definedName>
    <definedName name="_xlnm.Print_Area" localSheetId="40">'⑤総合診断書_書式（個人用）'!$A$1:$Y$91</definedName>
    <definedName name="_xlnm.Print_Area" localSheetId="41">'⑤総合診断書_書式（法人用）'!$A$1:$Y$96</definedName>
    <definedName name="_xlnm.Print_Area" localSheetId="8">'再検討_③チェックリスト _農業生産（耕種）_0728'!$A$1:$L$79</definedName>
    <definedName name="_xlnm.Print_Area" localSheetId="9">'再検討_③チェックリスト _農業生産（畜産）_0728'!$A$1:$L$89</definedName>
    <definedName name="_xlnm.Print_Area" localSheetId="46">'再検討_⑤総合診断書（士業用）0728'!$A$1:$AE$88</definedName>
    <definedName name="_xlnm.Print_Area" localSheetId="47">'統合する_⑤総合診断書（普及指導員用）0728'!$A$1:$AE$68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6" i="104" l="1"/>
  <c r="AD26" i="104"/>
  <c r="AE26" i="104"/>
  <c r="AC27" i="104"/>
  <c r="AC25" i="104" s="1"/>
  <c r="AD27" i="104"/>
  <c r="AB27" i="104" s="1"/>
  <c r="AA27" i="104" s="1"/>
  <c r="AE27" i="104"/>
  <c r="AB28" i="104"/>
  <c r="AA28" i="104" s="1"/>
  <c r="AC28" i="104"/>
  <c r="AD28" i="104"/>
  <c r="AE28" i="104"/>
  <c r="AC29" i="104"/>
  <c r="AD29" i="104"/>
  <c r="AE29" i="104"/>
  <c r="AB29" i="104" s="1"/>
  <c r="AA29" i="104" s="1"/>
  <c r="AC30" i="104"/>
  <c r="AD30" i="104"/>
  <c r="AB30" i="104" s="1"/>
  <c r="AA30" i="104" s="1"/>
  <c r="AE30" i="104"/>
  <c r="AB36" i="104"/>
  <c r="AC36" i="104"/>
  <c r="AD36" i="104"/>
  <c r="AE36" i="104"/>
  <c r="AC37" i="104"/>
  <c r="AD37" i="104"/>
  <c r="AB37" i="104" s="1"/>
  <c r="AA37" i="104" s="1"/>
  <c r="AE37" i="104"/>
  <c r="AC38" i="104"/>
  <c r="AD38" i="104"/>
  <c r="AE38" i="104"/>
  <c r="AB39" i="104"/>
  <c r="AA39" i="104" s="1"/>
  <c r="AC39" i="104"/>
  <c r="AD39" i="104"/>
  <c r="AE39" i="104"/>
  <c r="AC40" i="104"/>
  <c r="AD40" i="104"/>
  <c r="AE40" i="104"/>
  <c r="D57" i="99"/>
  <c r="AG44" i="104"/>
  <c r="AH44" i="104"/>
  <c r="AF45" i="104"/>
  <c r="AG45" i="104"/>
  <c r="AH45" i="104"/>
  <c r="AF46" i="104"/>
  <c r="AG46" i="104"/>
  <c r="AH46" i="104"/>
  <c r="AF48" i="104"/>
  <c r="AG48" i="104"/>
  <c r="AH48" i="104"/>
  <c r="AF49" i="104"/>
  <c r="AG49" i="104"/>
  <c r="AH49" i="104"/>
  <c r="AF51" i="104"/>
  <c r="AG51" i="104"/>
  <c r="AH51" i="104"/>
  <c r="AF53" i="104"/>
  <c r="AG53" i="104"/>
  <c r="AH53" i="104"/>
  <c r="AW65" i="104"/>
  <c r="AU65" i="104"/>
  <c r="AS65" i="104"/>
  <c r="AR65" i="104"/>
  <c r="AP65" i="104"/>
  <c r="AW64" i="104"/>
  <c r="AU64" i="104"/>
  <c r="AS64" i="104"/>
  <c r="AR64" i="104"/>
  <c r="AP64" i="104"/>
  <c r="AW63" i="104"/>
  <c r="AU63" i="104"/>
  <c r="AS63" i="104"/>
  <c r="AR63" i="104"/>
  <c r="AP63" i="104"/>
  <c r="AW62" i="104"/>
  <c r="AU62" i="104"/>
  <c r="AS62" i="104"/>
  <c r="AR62" i="104"/>
  <c r="AP62" i="104"/>
  <c r="AW61" i="104"/>
  <c r="AU61" i="104"/>
  <c r="AS61" i="104"/>
  <c r="AR61" i="104"/>
  <c r="AP61" i="104"/>
  <c r="AW60" i="104"/>
  <c r="AU60" i="104"/>
  <c r="AS60" i="104"/>
  <c r="AR60" i="104"/>
  <c r="AP60" i="104"/>
  <c r="AW59" i="104"/>
  <c r="AU59" i="104"/>
  <c r="AS59" i="104"/>
  <c r="AR59" i="104"/>
  <c r="AP59" i="104"/>
  <c r="AW58" i="104"/>
  <c r="AU58" i="104"/>
  <c r="AS58" i="104"/>
  <c r="AR58" i="104"/>
  <c r="AP58" i="104"/>
  <c r="AP51" i="104"/>
  <c r="AO51" i="104"/>
  <c r="AM51" i="104"/>
  <c r="AP50" i="104"/>
  <c r="AO50" i="104"/>
  <c r="AM50" i="104"/>
  <c r="AP49" i="104"/>
  <c r="AO49" i="104"/>
  <c r="AM49" i="104"/>
  <c r="AP48" i="104"/>
  <c r="AO48" i="104"/>
  <c r="AM48" i="104"/>
  <c r="AP47" i="104"/>
  <c r="AO47" i="104"/>
  <c r="AM47" i="104"/>
  <c r="AP46" i="104"/>
  <c r="AO46" i="104"/>
  <c r="AM46" i="104"/>
  <c r="AP45" i="104"/>
  <c r="AO45" i="104"/>
  <c r="AM45" i="104"/>
  <c r="AP44" i="104"/>
  <c r="AO44" i="104"/>
  <c r="AM44" i="104"/>
  <c r="BA40" i="104"/>
  <c r="AL40" i="104"/>
  <c r="AF40" i="104"/>
  <c r="BA39" i="104"/>
  <c r="AL39" i="104"/>
  <c r="AF39" i="104"/>
  <c r="BA38" i="104"/>
  <c r="AL38" i="104"/>
  <c r="AF38" i="104"/>
  <c r="BA37" i="104"/>
  <c r="AL37" i="104"/>
  <c r="AL35" i="104" s="1"/>
  <c r="AF37" i="104"/>
  <c r="BA36" i="104"/>
  <c r="AL36" i="104"/>
  <c r="AF36" i="104"/>
  <c r="AQ35" i="104"/>
  <c r="AD35" i="104" s="1"/>
  <c r="AD34" i="104" s="1"/>
  <c r="AR35" i="104"/>
  <c r="AE35" i="104" s="1"/>
  <c r="AE34" i="104" s="1"/>
  <c r="AS35" i="104"/>
  <c r="AT35" i="104"/>
  <c r="BA35" i="104" s="1"/>
  <c r="AU35" i="104"/>
  <c r="AV35" i="104"/>
  <c r="AW35" i="104"/>
  <c r="AX35" i="104"/>
  <c r="AY35" i="104"/>
  <c r="AZ35" i="104"/>
  <c r="AO35" i="104"/>
  <c r="AN35" i="104"/>
  <c r="AM35" i="104"/>
  <c r="AC35" i="104" s="1"/>
  <c r="AF35" i="104"/>
  <c r="AF34" i="104" s="1"/>
  <c r="BA30" i="104"/>
  <c r="AL30" i="104"/>
  <c r="AF30" i="104"/>
  <c r="BA29" i="104"/>
  <c r="AL29" i="104"/>
  <c r="AF29" i="104"/>
  <c r="BA28" i="104"/>
  <c r="AL28" i="104"/>
  <c r="AF28" i="104"/>
  <c r="AF25" i="104" s="1"/>
  <c r="BA27" i="104"/>
  <c r="AL27" i="104"/>
  <c r="AL25" i="104" s="1"/>
  <c r="AF27" i="104"/>
  <c r="BA26" i="104"/>
  <c r="AL26" i="104"/>
  <c r="AF26" i="104"/>
  <c r="AQ25" i="104"/>
  <c r="AR25" i="104"/>
  <c r="AS25" i="104"/>
  <c r="AT25" i="104"/>
  <c r="BA25" i="104" s="1"/>
  <c r="AU25" i="104"/>
  <c r="AV25" i="104"/>
  <c r="AW25" i="104"/>
  <c r="AX25" i="104"/>
  <c r="AY25" i="104"/>
  <c r="AZ25" i="104"/>
  <c r="AO25" i="104"/>
  <c r="AN25" i="104"/>
  <c r="AM25" i="104"/>
  <c r="CY18" i="104"/>
  <c r="DJ13" i="104"/>
  <c r="DI13" i="104"/>
  <c r="DH13" i="104"/>
  <c r="DG13" i="104"/>
  <c r="DF13" i="104"/>
  <c r="DD13" i="104"/>
  <c r="DC13" i="104"/>
  <c r="DB13" i="104"/>
  <c r="AA26" i="94"/>
  <c r="AA25" i="94"/>
  <c r="AT48" i="102"/>
  <c r="AV47" i="102" s="1"/>
  <c r="AW47" i="102" s="1"/>
  <c r="AT44" i="102"/>
  <c r="AV43" i="102"/>
  <c r="AW43" i="102" s="1"/>
  <c r="AT50" i="102"/>
  <c r="AV49" i="102"/>
  <c r="AW49" i="102" s="1"/>
  <c r="AT49" i="102"/>
  <c r="AV48" i="102" s="1"/>
  <c r="AW48" i="102" s="1"/>
  <c r="AT47" i="102"/>
  <c r="AV46" i="102" s="1"/>
  <c r="AW46" i="102" s="1"/>
  <c r="AT46" i="102"/>
  <c r="AV45" i="102"/>
  <c r="AW45" i="102" s="1"/>
  <c r="AT45" i="102"/>
  <c r="AV44" i="102"/>
  <c r="AW44" i="102" s="1"/>
  <c r="AS51" i="102"/>
  <c r="AR51" i="102"/>
  <c r="AP51" i="102"/>
  <c r="AW50" i="102"/>
  <c r="AU50" i="102"/>
  <c r="AS50" i="102"/>
  <c r="AR50" i="102"/>
  <c r="AP50" i="102"/>
  <c r="AU49" i="102"/>
  <c r="AS49" i="102"/>
  <c r="AR49" i="102"/>
  <c r="AP49" i="102"/>
  <c r="AU48" i="102"/>
  <c r="AS48" i="102"/>
  <c r="AR48" i="102"/>
  <c r="AP48" i="102"/>
  <c r="AU47" i="102"/>
  <c r="AS47" i="102"/>
  <c r="AR47" i="102"/>
  <c r="AP47" i="102"/>
  <c r="AU46" i="102"/>
  <c r="AS46" i="102"/>
  <c r="AR46" i="102"/>
  <c r="AP46" i="102"/>
  <c r="AU45" i="102"/>
  <c r="AS45" i="102"/>
  <c r="AR45" i="102"/>
  <c r="AP45" i="102"/>
  <c r="AU44" i="102"/>
  <c r="AS44" i="102"/>
  <c r="AR44" i="102"/>
  <c r="AP44" i="102"/>
  <c r="AU43" i="102"/>
  <c r="AP64" i="102"/>
  <c r="AO64" i="102"/>
  <c r="AM64" i="102"/>
  <c r="AP63" i="102"/>
  <c r="AO63" i="102"/>
  <c r="AM63" i="102"/>
  <c r="AP62" i="102"/>
  <c r="AO62" i="102"/>
  <c r="AM62" i="102"/>
  <c r="AP61" i="102"/>
  <c r="AO61" i="102"/>
  <c r="AM61" i="102"/>
  <c r="AP60" i="102"/>
  <c r="AO60" i="102"/>
  <c r="AM60" i="102"/>
  <c r="AP59" i="102"/>
  <c r="AO59" i="102"/>
  <c r="AM59" i="102"/>
  <c r="AP58" i="102"/>
  <c r="AO58" i="102"/>
  <c r="AM58" i="102"/>
  <c r="AP57" i="102"/>
  <c r="AO57" i="102"/>
  <c r="AM57" i="102"/>
  <c r="AL40" i="102"/>
  <c r="AF40" i="102"/>
  <c r="AE40" i="102"/>
  <c r="AD40" i="102"/>
  <c r="AC40" i="102" s="1"/>
  <c r="AA40" i="102" s="1"/>
  <c r="AB40" i="102"/>
  <c r="BA39" i="102"/>
  <c r="AL39" i="102"/>
  <c r="AF39" i="102"/>
  <c r="AE39" i="102"/>
  <c r="AD39" i="102"/>
  <c r="AC39" i="102" s="1"/>
  <c r="AA39" i="102" s="1"/>
  <c r="AB39" i="102"/>
  <c r="BA38" i="102"/>
  <c r="AL38" i="102"/>
  <c r="AF38" i="102"/>
  <c r="AE38" i="102"/>
  <c r="AD38" i="102"/>
  <c r="AC38" i="102" s="1"/>
  <c r="AA38" i="102" s="1"/>
  <c r="AB38" i="102"/>
  <c r="BA37" i="102"/>
  <c r="AL37" i="102"/>
  <c r="AF37" i="102"/>
  <c r="AE37" i="102"/>
  <c r="AD37" i="102"/>
  <c r="AC37" i="102" s="1"/>
  <c r="AA37" i="102" s="1"/>
  <c r="AB37" i="102"/>
  <c r="BA36" i="102"/>
  <c r="AL36" i="102"/>
  <c r="AF36" i="102"/>
  <c r="AE36" i="102"/>
  <c r="AD36" i="102"/>
  <c r="AC36" i="102" s="1"/>
  <c r="AB36" i="102"/>
  <c r="AB35" i="102" s="1"/>
  <c r="BA35" i="102"/>
  <c r="AT35" i="102"/>
  <c r="AS35" i="102"/>
  <c r="AR35" i="102"/>
  <c r="AQ35" i="102"/>
  <c r="AO35" i="102"/>
  <c r="AN35" i="102"/>
  <c r="AM35" i="102"/>
  <c r="AL35" i="102"/>
  <c r="AF35" i="102"/>
  <c r="AE35" i="102"/>
  <c r="AD35" i="102"/>
  <c r="BA34" i="102"/>
  <c r="AZ34" i="102"/>
  <c r="AY34" i="102"/>
  <c r="AX34" i="102"/>
  <c r="AW34" i="102"/>
  <c r="AV34" i="102"/>
  <c r="AU34" i="102"/>
  <c r="AL30" i="102"/>
  <c r="AF30" i="102"/>
  <c r="AE30" i="102"/>
  <c r="AC30" i="102" s="1"/>
  <c r="AA30" i="102" s="1"/>
  <c r="AD30" i="102"/>
  <c r="AB30" i="102"/>
  <c r="BA29" i="102"/>
  <c r="AL29" i="102"/>
  <c r="AF29" i="102"/>
  <c r="AE29" i="102"/>
  <c r="AC29" i="102" s="1"/>
  <c r="AA29" i="102" s="1"/>
  <c r="AD29" i="102"/>
  <c r="AB29" i="102"/>
  <c r="BA28" i="102"/>
  <c r="AL28" i="102"/>
  <c r="AF28" i="102"/>
  <c r="AE28" i="102"/>
  <c r="AC28" i="102" s="1"/>
  <c r="AA28" i="102" s="1"/>
  <c r="AD28" i="102"/>
  <c r="AB28" i="102"/>
  <c r="BA27" i="102"/>
  <c r="AL27" i="102"/>
  <c r="AF27" i="102"/>
  <c r="AE27" i="102"/>
  <c r="AC27" i="102" s="1"/>
  <c r="AA27" i="102" s="1"/>
  <c r="AD27" i="102"/>
  <c r="AB27" i="102"/>
  <c r="BA26" i="102"/>
  <c r="AL26" i="102"/>
  <c r="AL25" i="102" s="1"/>
  <c r="AF26" i="102"/>
  <c r="AE26" i="102"/>
  <c r="AC26" i="102" s="1"/>
  <c r="AD26" i="102"/>
  <c r="AB26" i="102"/>
  <c r="BA25" i="102"/>
  <c r="AT25" i="102"/>
  <c r="AS25" i="102"/>
  <c r="AR25" i="102"/>
  <c r="AQ25" i="102"/>
  <c r="BA24" i="102" s="1"/>
  <c r="AO25" i="102"/>
  <c r="AN25" i="102"/>
  <c r="AM25" i="102"/>
  <c r="AF25" i="102"/>
  <c r="AD25" i="102"/>
  <c r="AB25" i="102"/>
  <c r="AZ24" i="102"/>
  <c r="AY24" i="102"/>
  <c r="AX24" i="102"/>
  <c r="AW24" i="102"/>
  <c r="AV24" i="102"/>
  <c r="AU24" i="102"/>
  <c r="CU18" i="102"/>
  <c r="DB13" i="102"/>
  <c r="DA13" i="102"/>
  <c r="CZ13" i="102"/>
  <c r="CY13" i="102"/>
  <c r="CX13" i="102"/>
  <c r="CV13" i="102"/>
  <c r="CU13" i="102"/>
  <c r="CT13" i="102"/>
  <c r="U25" i="98"/>
  <c r="AD26" i="94"/>
  <c r="AE26" i="94"/>
  <c r="AC26" i="94"/>
  <c r="AB26" i="94"/>
  <c r="AD27" i="94"/>
  <c r="AE27" i="94"/>
  <c r="AC27" i="94"/>
  <c r="AB27" i="94"/>
  <c r="AA27" i="94"/>
  <c r="AD28" i="94"/>
  <c r="AE28" i="94"/>
  <c r="AC28" i="94"/>
  <c r="AB28" i="94"/>
  <c r="AA28" i="94"/>
  <c r="AD29" i="94"/>
  <c r="AE29" i="94"/>
  <c r="AC29" i="94"/>
  <c r="AB29" i="94"/>
  <c r="AA29" i="94"/>
  <c r="AD30" i="94"/>
  <c r="AE30" i="94"/>
  <c r="AC30" i="94"/>
  <c r="AB30" i="94"/>
  <c r="AA30" i="94"/>
  <c r="U25" i="94"/>
  <c r="U30" i="94"/>
  <c r="U29" i="94"/>
  <c r="U28" i="94"/>
  <c r="U27" i="94"/>
  <c r="U26" i="94"/>
  <c r="E5" i="100"/>
  <c r="G5" i="100"/>
  <c r="I5" i="100"/>
  <c r="K5" i="100"/>
  <c r="K65" i="100"/>
  <c r="I65" i="100"/>
  <c r="G65" i="100"/>
  <c r="E65" i="100"/>
  <c r="K6" i="100"/>
  <c r="K7" i="100"/>
  <c r="K9" i="100"/>
  <c r="K10" i="100"/>
  <c r="K11" i="100"/>
  <c r="K64" i="100"/>
  <c r="I64" i="100"/>
  <c r="G64" i="100"/>
  <c r="E64" i="100"/>
  <c r="K43" i="100"/>
  <c r="K45" i="100"/>
  <c r="K60" i="100"/>
  <c r="I60" i="100"/>
  <c r="G60" i="100"/>
  <c r="E60" i="100"/>
  <c r="K28" i="100"/>
  <c r="K46" i="100"/>
  <c r="K59" i="100"/>
  <c r="I59" i="100"/>
  <c r="G59" i="100"/>
  <c r="E59" i="100"/>
  <c r="E42" i="100"/>
  <c r="G42" i="100"/>
  <c r="I42" i="100"/>
  <c r="K42" i="100"/>
  <c r="K58" i="100"/>
  <c r="I58" i="100"/>
  <c r="G58" i="100"/>
  <c r="E58" i="100"/>
  <c r="E12" i="100"/>
  <c r="G33" i="100"/>
  <c r="G12" i="100"/>
  <c r="I33" i="100"/>
  <c r="I12" i="100"/>
  <c r="K12" i="100"/>
  <c r="K25" i="100"/>
  <c r="K27" i="100"/>
  <c r="K54" i="100"/>
  <c r="I54" i="100"/>
  <c r="G54" i="100"/>
  <c r="E54" i="100"/>
  <c r="K53" i="100"/>
  <c r="I53" i="100"/>
  <c r="G53" i="100"/>
  <c r="E53" i="100"/>
  <c r="K52" i="100"/>
  <c r="I52" i="100"/>
  <c r="G52" i="100"/>
  <c r="E52" i="100"/>
  <c r="K47" i="100"/>
  <c r="K44" i="100"/>
  <c r="E39" i="100"/>
  <c r="E41" i="100"/>
  <c r="G39" i="100"/>
  <c r="G41" i="100"/>
  <c r="I39" i="100"/>
  <c r="I41" i="100"/>
  <c r="K41" i="100"/>
  <c r="K40" i="100"/>
  <c r="K39" i="100"/>
  <c r="K38" i="100"/>
  <c r="K37" i="100"/>
  <c r="K36" i="100"/>
  <c r="K35" i="100"/>
  <c r="K34" i="100"/>
  <c r="K33" i="100"/>
  <c r="K32" i="100"/>
  <c r="K31" i="100"/>
  <c r="K30" i="100"/>
  <c r="K29" i="100"/>
  <c r="K26" i="100"/>
  <c r="K24" i="100"/>
  <c r="K23" i="100"/>
  <c r="K22" i="100"/>
  <c r="K21" i="100"/>
  <c r="K20" i="100"/>
  <c r="K19" i="100"/>
  <c r="K18" i="100"/>
  <c r="K17" i="100"/>
  <c r="K16" i="100"/>
  <c r="K15" i="100"/>
  <c r="K14" i="100"/>
  <c r="K13" i="100"/>
  <c r="K8" i="100"/>
  <c r="J7" i="99"/>
  <c r="J11" i="99"/>
  <c r="D9" i="99"/>
  <c r="F9" i="99"/>
  <c r="H9" i="99"/>
  <c r="J9" i="99"/>
  <c r="J57" i="99"/>
  <c r="H57" i="99"/>
  <c r="F57" i="99"/>
  <c r="D31" i="99"/>
  <c r="F31" i="99"/>
  <c r="H31" i="99"/>
  <c r="J31" i="99"/>
  <c r="J5" i="99"/>
  <c r="J56" i="99"/>
  <c r="H56" i="99"/>
  <c r="F56" i="99"/>
  <c r="D56" i="99"/>
  <c r="J32" i="99"/>
  <c r="J55" i="99"/>
  <c r="H55" i="99"/>
  <c r="F55" i="99"/>
  <c r="D55" i="99"/>
  <c r="J54" i="99"/>
  <c r="H54" i="99"/>
  <c r="F54" i="99"/>
  <c r="D54" i="99"/>
  <c r="J53" i="99"/>
  <c r="H53" i="99"/>
  <c r="F53" i="99"/>
  <c r="D53" i="99"/>
  <c r="J20" i="99"/>
  <c r="J52" i="99"/>
  <c r="H52" i="99"/>
  <c r="F52" i="99"/>
  <c r="D52" i="99"/>
  <c r="J23" i="99"/>
  <c r="J29" i="99"/>
  <c r="J27" i="99"/>
  <c r="J48" i="99"/>
  <c r="H48" i="99"/>
  <c r="F48" i="99"/>
  <c r="D48" i="99"/>
  <c r="J22" i="99"/>
  <c r="J25" i="99"/>
  <c r="J47" i="99"/>
  <c r="H47" i="99"/>
  <c r="F47" i="99"/>
  <c r="D47" i="99"/>
  <c r="J21" i="99"/>
  <c r="J46" i="99"/>
  <c r="H46" i="99"/>
  <c r="F46" i="99"/>
  <c r="D46" i="99"/>
  <c r="D30" i="99"/>
  <c r="F30" i="99"/>
  <c r="H30" i="99"/>
  <c r="J30" i="99"/>
  <c r="J45" i="99"/>
  <c r="H45" i="99"/>
  <c r="F45" i="99"/>
  <c r="D45" i="99"/>
  <c r="J44" i="99"/>
  <c r="H44" i="99"/>
  <c r="F44" i="99"/>
  <c r="D44" i="99"/>
  <c r="J19" i="99"/>
  <c r="J40" i="99"/>
  <c r="H40" i="99"/>
  <c r="F40" i="99"/>
  <c r="D40" i="99"/>
  <c r="D13" i="99"/>
  <c r="D17" i="99"/>
  <c r="F13" i="99"/>
  <c r="F17" i="99"/>
  <c r="H13" i="99"/>
  <c r="H17" i="99"/>
  <c r="J17" i="99"/>
  <c r="J39" i="99"/>
  <c r="H39" i="99"/>
  <c r="F39" i="99"/>
  <c r="D39" i="99"/>
  <c r="J38" i="99"/>
  <c r="H38" i="99"/>
  <c r="F38" i="99"/>
  <c r="D38" i="99"/>
  <c r="J13" i="99"/>
  <c r="J37" i="99"/>
  <c r="H37" i="99"/>
  <c r="F37" i="99"/>
  <c r="D37" i="99"/>
  <c r="J36" i="99"/>
  <c r="H36" i="99"/>
  <c r="F36" i="99"/>
  <c r="D36" i="99"/>
  <c r="J28" i="99"/>
  <c r="J26" i="99"/>
  <c r="D24" i="99"/>
  <c r="F24" i="99"/>
  <c r="H24" i="99"/>
  <c r="J24" i="99"/>
  <c r="J18" i="99"/>
  <c r="J16" i="99"/>
  <c r="J15" i="99"/>
  <c r="J14" i="99"/>
  <c r="J12" i="99"/>
  <c r="J10" i="99"/>
  <c r="J8" i="99"/>
  <c r="J6" i="99"/>
  <c r="AF65" i="98"/>
  <c r="J66" i="98"/>
  <c r="AE65" i="98"/>
  <c r="G66" i="98"/>
  <c r="AW65" i="98"/>
  <c r="AU65" i="98"/>
  <c r="AS65" i="98"/>
  <c r="AR65" i="98"/>
  <c r="AP65" i="98"/>
  <c r="AI65" i="98"/>
  <c r="N92" i="98"/>
  <c r="AH65" i="98"/>
  <c r="J92" i="98"/>
  <c r="AG65" i="98"/>
  <c r="G92" i="98"/>
  <c r="AF64" i="98"/>
  <c r="J65" i="98"/>
  <c r="AE64" i="98"/>
  <c r="G65" i="98"/>
  <c r="AW64" i="98"/>
  <c r="AU64" i="98"/>
  <c r="AS64" i="98"/>
  <c r="AR64" i="98"/>
  <c r="AP64" i="98"/>
  <c r="AI64" i="98"/>
  <c r="N91" i="98"/>
  <c r="AH64" i="98"/>
  <c r="J91" i="98"/>
  <c r="AG64" i="98"/>
  <c r="M65" i="98"/>
  <c r="AW63" i="98"/>
  <c r="AU63" i="98"/>
  <c r="AS63" i="98"/>
  <c r="AR63" i="98"/>
  <c r="AP63" i="98"/>
  <c r="AI59" i="98"/>
  <c r="N89" i="98"/>
  <c r="AH59" i="98"/>
  <c r="J89" i="98"/>
  <c r="AG59" i="98"/>
  <c r="G89" i="98"/>
  <c r="AW62" i="98"/>
  <c r="AU62" i="98"/>
  <c r="AS62" i="98"/>
  <c r="AR62" i="98"/>
  <c r="AP62" i="98"/>
  <c r="AI62" i="98"/>
  <c r="AH62" i="98"/>
  <c r="AG62" i="98"/>
  <c r="M63" i="98"/>
  <c r="AF62" i="98"/>
  <c r="J63" i="98"/>
  <c r="AE62" i="98"/>
  <c r="G63" i="98"/>
  <c r="AI58" i="98"/>
  <c r="N88" i="98"/>
  <c r="AH58" i="98"/>
  <c r="J88" i="98"/>
  <c r="AG58" i="98"/>
  <c r="G88" i="98"/>
  <c r="AW61" i="98"/>
  <c r="AU61" i="98"/>
  <c r="AS61" i="98"/>
  <c r="AR61" i="98"/>
  <c r="AP61" i="98"/>
  <c r="AI61" i="98"/>
  <c r="AH61" i="98"/>
  <c r="AG61" i="98"/>
  <c r="M62" i="98"/>
  <c r="AF61" i="98"/>
  <c r="J62" i="98"/>
  <c r="AE61" i="98"/>
  <c r="G62" i="98"/>
  <c r="AW60" i="98"/>
  <c r="AU60" i="98"/>
  <c r="AS60" i="98"/>
  <c r="AR60" i="98"/>
  <c r="AP60" i="98"/>
  <c r="AE59" i="98"/>
  <c r="G60" i="98"/>
  <c r="AW59" i="98"/>
  <c r="AU59" i="98"/>
  <c r="AS59" i="98"/>
  <c r="AR59" i="98"/>
  <c r="AP59" i="98"/>
  <c r="M60" i="98"/>
  <c r="AF59" i="98"/>
  <c r="J60" i="98"/>
  <c r="N85" i="98"/>
  <c r="J85" i="98"/>
  <c r="G85" i="98"/>
  <c r="AE58" i="98"/>
  <c r="G59" i="98"/>
  <c r="AW58" i="98"/>
  <c r="AU58" i="98"/>
  <c r="AS58" i="98"/>
  <c r="AR58" i="98"/>
  <c r="AP58" i="98"/>
  <c r="M59" i="98"/>
  <c r="AF58" i="98"/>
  <c r="J59" i="98"/>
  <c r="AH53" i="98"/>
  <c r="AG53" i="98"/>
  <c r="AF53" i="98"/>
  <c r="AP52" i="98"/>
  <c r="AO52" i="98"/>
  <c r="AM52" i="98"/>
  <c r="AH52" i="98"/>
  <c r="AG52" i="98"/>
  <c r="AF52" i="98"/>
  <c r="AP51" i="98"/>
  <c r="AO51" i="98"/>
  <c r="AM51" i="98"/>
  <c r="AP50" i="98"/>
  <c r="AO50" i="98"/>
  <c r="AM50" i="98"/>
  <c r="AH50" i="98"/>
  <c r="AG50" i="98"/>
  <c r="AF50" i="98"/>
  <c r="AP49" i="98"/>
  <c r="AO49" i="98"/>
  <c r="AM49" i="98"/>
  <c r="AH49" i="98"/>
  <c r="AG49" i="98"/>
  <c r="AF49" i="98"/>
  <c r="AP48" i="98"/>
  <c r="AO48" i="98"/>
  <c r="AM48" i="98"/>
  <c r="AP47" i="98"/>
  <c r="AO47" i="98"/>
  <c r="AM47" i="98"/>
  <c r="AH47" i="98"/>
  <c r="AG47" i="98"/>
  <c r="AF47" i="98"/>
  <c r="AP46" i="98"/>
  <c r="AO46" i="98"/>
  <c r="AM46" i="98"/>
  <c r="AH46" i="98"/>
  <c r="AG46" i="98"/>
  <c r="AF46" i="98"/>
  <c r="AP45" i="98"/>
  <c r="AO45" i="98"/>
  <c r="AM45" i="98"/>
  <c r="AH45" i="98"/>
  <c r="AG45" i="98"/>
  <c r="AF45" i="98"/>
  <c r="BA40" i="98"/>
  <c r="AL40" i="98"/>
  <c r="AF40" i="98"/>
  <c r="AE40" i="98"/>
  <c r="AD40" i="98"/>
  <c r="AB40" i="98"/>
  <c r="AC40" i="98"/>
  <c r="AA40" i="98"/>
  <c r="BA39" i="98"/>
  <c r="AL39" i="98"/>
  <c r="AF39" i="98"/>
  <c r="AE39" i="98"/>
  <c r="AD39" i="98"/>
  <c r="AB39" i="98"/>
  <c r="AC39" i="98"/>
  <c r="AA39" i="98"/>
  <c r="BA38" i="98"/>
  <c r="AL38" i="98"/>
  <c r="AF38" i="98"/>
  <c r="AE38" i="98"/>
  <c r="AD38" i="98"/>
  <c r="AB38" i="98"/>
  <c r="AC38" i="98"/>
  <c r="AA38" i="98"/>
  <c r="BA37" i="98"/>
  <c r="AL37" i="98"/>
  <c r="AF37" i="98"/>
  <c r="AE37" i="98"/>
  <c r="AD37" i="98"/>
  <c r="AB37" i="98"/>
  <c r="AC37" i="98"/>
  <c r="AA37" i="98"/>
  <c r="BA36" i="98"/>
  <c r="AL36" i="98"/>
  <c r="AL35" i="98"/>
  <c r="AF36" i="98"/>
  <c r="AE36" i="98"/>
  <c r="AD36" i="98"/>
  <c r="AB36" i="98"/>
  <c r="AC36" i="98"/>
  <c r="AA36" i="98"/>
  <c r="AZ35" i="98"/>
  <c r="AY35" i="98"/>
  <c r="AX35" i="98"/>
  <c r="AW35" i="98"/>
  <c r="AV35" i="98"/>
  <c r="AU35" i="98"/>
  <c r="AT35" i="98"/>
  <c r="AS35" i="98"/>
  <c r="AR35" i="98"/>
  <c r="AQ35" i="98"/>
  <c r="BA35" i="98"/>
  <c r="AO35" i="98"/>
  <c r="AM35" i="98"/>
  <c r="AN35" i="98"/>
  <c r="AC35" i="98"/>
  <c r="AC34" i="98"/>
  <c r="AF35" i="98"/>
  <c r="AF34" i="98"/>
  <c r="AD35" i="98"/>
  <c r="AD34" i="98"/>
  <c r="BA30" i="98"/>
  <c r="AL30" i="98"/>
  <c r="AF30" i="98"/>
  <c r="AE30" i="98"/>
  <c r="AD30" i="98"/>
  <c r="AC30" i="98"/>
  <c r="AB30" i="98"/>
  <c r="AA30" i="98"/>
  <c r="U30" i="98"/>
  <c r="BA29" i="98"/>
  <c r="AL29" i="98"/>
  <c r="AF29" i="98"/>
  <c r="AE29" i="98"/>
  <c r="AD29" i="98"/>
  <c r="AB29" i="98"/>
  <c r="AC29" i="98"/>
  <c r="AA29" i="98"/>
  <c r="U29" i="98"/>
  <c r="BA28" i="98"/>
  <c r="AL28" i="98"/>
  <c r="AF28" i="98"/>
  <c r="AE28" i="98"/>
  <c r="AD28" i="98"/>
  <c r="AC28" i="98"/>
  <c r="AB28" i="98"/>
  <c r="AA28" i="98"/>
  <c r="U28" i="98"/>
  <c r="BA27" i="98"/>
  <c r="AL27" i="98"/>
  <c r="AF27" i="98"/>
  <c r="AE27" i="98"/>
  <c r="AE26" i="98"/>
  <c r="AE25" i="98"/>
  <c r="AD27" i="98"/>
  <c r="AB27" i="98"/>
  <c r="AC27" i="98"/>
  <c r="AA27" i="98"/>
  <c r="U27" i="98"/>
  <c r="AC26" i="98"/>
  <c r="AC25" i="98"/>
  <c r="BA26" i="98"/>
  <c r="AL26" i="98"/>
  <c r="AL25" i="98"/>
  <c r="AF26" i="98"/>
  <c r="AF25" i="98"/>
  <c r="AD26" i="98"/>
  <c r="AB26" i="98"/>
  <c r="AZ25" i="98"/>
  <c r="AY25" i="98"/>
  <c r="AX25" i="98"/>
  <c r="AW25" i="98"/>
  <c r="AV25" i="98"/>
  <c r="AU25" i="98"/>
  <c r="AT25" i="98"/>
  <c r="AS25" i="98"/>
  <c r="AR25" i="98"/>
  <c r="AQ25" i="98"/>
  <c r="BA25" i="98"/>
  <c r="AO25" i="98"/>
  <c r="AN25" i="98"/>
  <c r="AM25" i="98"/>
  <c r="CY18" i="98"/>
  <c r="DJ13" i="98"/>
  <c r="DI13" i="98"/>
  <c r="DH13" i="98"/>
  <c r="DG13" i="98"/>
  <c r="DF13" i="98"/>
  <c r="DD13" i="98"/>
  <c r="DC13" i="98"/>
  <c r="DB13" i="98"/>
  <c r="AA26" i="98"/>
  <c r="AB25" i="98"/>
  <c r="AE35" i="98"/>
  <c r="M66" i="98"/>
  <c r="G91" i="98"/>
  <c r="AD25" i="98"/>
  <c r="AH67" i="94"/>
  <c r="K95" i="94"/>
  <c r="AG67" i="94"/>
  <c r="H95" i="94"/>
  <c r="AF67" i="94"/>
  <c r="J66" i="94"/>
  <c r="AE67" i="94"/>
  <c r="G66" i="94"/>
  <c r="AW65" i="94"/>
  <c r="AU65" i="94"/>
  <c r="AS66" i="94"/>
  <c r="AR66" i="94"/>
  <c r="AP66" i="94"/>
  <c r="AH66" i="94"/>
  <c r="K94" i="94"/>
  <c r="AG66" i="94"/>
  <c r="H94" i="94"/>
  <c r="AF66" i="94"/>
  <c r="J65" i="94"/>
  <c r="AE66" i="94"/>
  <c r="G65" i="94"/>
  <c r="AT65" i="94"/>
  <c r="AV64" i="94"/>
  <c r="AS65" i="94"/>
  <c r="AR65" i="94"/>
  <c r="AP65" i="94"/>
  <c r="AT64" i="94"/>
  <c r="AV63" i="94"/>
  <c r="AS64" i="94"/>
  <c r="AR64" i="94"/>
  <c r="AP64" i="94"/>
  <c r="AG64" i="94"/>
  <c r="H92" i="94"/>
  <c r="AF64" i="94"/>
  <c r="J63" i="94"/>
  <c r="AE64" i="94"/>
  <c r="G63" i="94"/>
  <c r="AT63" i="94"/>
  <c r="AV62" i="94"/>
  <c r="AW62" i="94"/>
  <c r="AS63" i="94"/>
  <c r="AR63" i="94"/>
  <c r="AP63" i="94"/>
  <c r="AG63" i="94"/>
  <c r="H91" i="94"/>
  <c r="AF63" i="94"/>
  <c r="J62" i="94"/>
  <c r="AE63" i="94"/>
  <c r="G62" i="94"/>
  <c r="AT62" i="94"/>
  <c r="AU61" i="94"/>
  <c r="AS62" i="94"/>
  <c r="AR62" i="94"/>
  <c r="AP62" i="94"/>
  <c r="AT61" i="94"/>
  <c r="AV60" i="94"/>
  <c r="AS61" i="94"/>
  <c r="AR61" i="94"/>
  <c r="AP61" i="94"/>
  <c r="AG61" i="94"/>
  <c r="H89" i="94"/>
  <c r="AF61" i="94"/>
  <c r="AE61" i="94"/>
  <c r="G60" i="94"/>
  <c r="AT60" i="94"/>
  <c r="AU59" i="94"/>
  <c r="AS60" i="94"/>
  <c r="AR60" i="94"/>
  <c r="AP60" i="94"/>
  <c r="AG60" i="94"/>
  <c r="M59" i="94"/>
  <c r="AF60" i="94"/>
  <c r="J59" i="94"/>
  <c r="AE60" i="94"/>
  <c r="AT59" i="94"/>
  <c r="AS59" i="94"/>
  <c r="AR59" i="94"/>
  <c r="AP59" i="94"/>
  <c r="AG59" i="94"/>
  <c r="H87" i="94"/>
  <c r="AF59" i="94"/>
  <c r="J58" i="94"/>
  <c r="AE59" i="94"/>
  <c r="P85" i="94"/>
  <c r="K85" i="94"/>
  <c r="H85" i="94"/>
  <c r="H84" i="94"/>
  <c r="AH52" i="94"/>
  <c r="AG52" i="94"/>
  <c r="AF52" i="94"/>
  <c r="M66" i="94"/>
  <c r="AP51" i="94"/>
  <c r="AO51" i="94"/>
  <c r="AM51" i="94"/>
  <c r="AH51" i="94"/>
  <c r="AG51" i="94"/>
  <c r="AF51" i="94"/>
  <c r="AP50" i="94"/>
  <c r="AO50" i="94"/>
  <c r="AM50" i="94"/>
  <c r="AP49" i="94"/>
  <c r="AO49" i="94"/>
  <c r="AM49" i="94"/>
  <c r="AH49" i="94"/>
  <c r="AG49" i="94"/>
  <c r="AF49" i="94"/>
  <c r="AP48" i="94"/>
  <c r="AO48" i="94"/>
  <c r="AM48" i="94"/>
  <c r="AH48" i="94"/>
  <c r="AG48" i="94"/>
  <c r="AF48" i="94"/>
  <c r="AP47" i="94"/>
  <c r="AO47" i="94"/>
  <c r="AM47" i="94"/>
  <c r="AP46" i="94"/>
  <c r="AO46" i="94"/>
  <c r="AM46" i="94"/>
  <c r="AH46" i="94"/>
  <c r="AG46" i="94"/>
  <c r="AF46" i="94"/>
  <c r="J60" i="94"/>
  <c r="AP45" i="94"/>
  <c r="AO45" i="94"/>
  <c r="AM45" i="94"/>
  <c r="AH45" i="94"/>
  <c r="AG45" i="94"/>
  <c r="AF45" i="94"/>
  <c r="G59" i="94"/>
  <c r="AP44" i="94"/>
  <c r="AO44" i="94"/>
  <c r="AM44" i="94"/>
  <c r="AH44" i="94"/>
  <c r="AG44" i="94"/>
  <c r="AF44" i="94"/>
  <c r="BA39" i="94"/>
  <c r="AL40" i="94"/>
  <c r="AF40" i="94"/>
  <c r="AE40" i="94"/>
  <c r="AD40" i="94"/>
  <c r="AB40" i="94"/>
  <c r="BA38" i="94"/>
  <c r="AL39" i="94"/>
  <c r="AF39" i="94"/>
  <c r="AE39" i="94"/>
  <c r="AD39" i="94"/>
  <c r="AB39" i="94"/>
  <c r="BA37" i="94"/>
  <c r="AL38" i="94"/>
  <c r="AF38" i="94"/>
  <c r="AE38" i="94"/>
  <c r="AD38" i="94"/>
  <c r="AB38" i="94"/>
  <c r="BA36" i="94"/>
  <c r="AL37" i="94"/>
  <c r="AF37" i="94"/>
  <c r="AE37" i="94"/>
  <c r="AD37" i="94"/>
  <c r="AC37" i="94"/>
  <c r="AB37" i="94"/>
  <c r="BA35" i="94"/>
  <c r="AL36" i="94"/>
  <c r="AF36" i="94"/>
  <c r="AE36" i="94"/>
  <c r="AD36" i="94"/>
  <c r="AB36" i="94"/>
  <c r="AZ34" i="94"/>
  <c r="AY34" i="94"/>
  <c r="AX34" i="94"/>
  <c r="AW34" i="94"/>
  <c r="AV34" i="94"/>
  <c r="AU34" i="94"/>
  <c r="AT35" i="94"/>
  <c r="AS35" i="94"/>
  <c r="AR35" i="94"/>
  <c r="AQ35" i="94"/>
  <c r="AO35" i="94"/>
  <c r="AN35" i="94"/>
  <c r="AM35" i="94"/>
  <c r="BA29" i="94"/>
  <c r="AL30" i="94"/>
  <c r="AF30" i="94"/>
  <c r="BA28" i="94"/>
  <c r="AL29" i="94"/>
  <c r="AF29" i="94"/>
  <c r="BA27" i="94"/>
  <c r="AL28" i="94"/>
  <c r="AF28" i="94"/>
  <c r="BA26" i="94"/>
  <c r="AL27" i="94"/>
  <c r="AF27" i="94"/>
  <c r="BA25" i="94"/>
  <c r="AL26" i="94"/>
  <c r="AF26" i="94"/>
  <c r="AZ24" i="94"/>
  <c r="AY24" i="94"/>
  <c r="AX24" i="94"/>
  <c r="AW24" i="94"/>
  <c r="AV24" i="94"/>
  <c r="AU24" i="94"/>
  <c r="AT25" i="94"/>
  <c r="AS25" i="94"/>
  <c r="AR25" i="94"/>
  <c r="AQ25" i="94"/>
  <c r="AO25" i="94"/>
  <c r="AN25" i="94"/>
  <c r="AM25" i="94"/>
  <c r="CU18" i="94"/>
  <c r="DB13" i="94"/>
  <c r="DA13" i="94"/>
  <c r="CZ13" i="94"/>
  <c r="CY13" i="94"/>
  <c r="CX13" i="94"/>
  <c r="CV13" i="94"/>
  <c r="CU13" i="94"/>
  <c r="CT13" i="94"/>
  <c r="BG18" i="87"/>
  <c r="BR13" i="87"/>
  <c r="BQ13" i="87"/>
  <c r="BP13" i="87"/>
  <c r="BO13" i="87"/>
  <c r="BN13" i="87"/>
  <c r="BL13" i="87"/>
  <c r="BK13" i="87"/>
  <c r="BJ13" i="87"/>
  <c r="AI42" i="41"/>
  <c r="AH42" i="41"/>
  <c r="AG42" i="41"/>
  <c r="AS41" i="41"/>
  <c r="AR41" i="41"/>
  <c r="AP41" i="41"/>
  <c r="AI41" i="41"/>
  <c r="AH41" i="41"/>
  <c r="AG41" i="41"/>
  <c r="AS40" i="41"/>
  <c r="AR40" i="41"/>
  <c r="AP40" i="41"/>
  <c r="AS39" i="41"/>
  <c r="AR39" i="41"/>
  <c r="AP39" i="41"/>
  <c r="AI39" i="41"/>
  <c r="AH39" i="41"/>
  <c r="AG39" i="41"/>
  <c r="AS38" i="41"/>
  <c r="AR38" i="41"/>
  <c r="AP38" i="41"/>
  <c r="AI38" i="41"/>
  <c r="AH38" i="41"/>
  <c r="AG38" i="41"/>
  <c r="AS37" i="41"/>
  <c r="AR37" i="41"/>
  <c r="AP37" i="41"/>
  <c r="AS36" i="41"/>
  <c r="AR36" i="41"/>
  <c r="AP36" i="41"/>
  <c r="AI36" i="41"/>
  <c r="AH36" i="41"/>
  <c r="AG36" i="41"/>
  <c r="AS35" i="41"/>
  <c r="AR35" i="41"/>
  <c r="AP35" i="41"/>
  <c r="AI35" i="41"/>
  <c r="AH35" i="41"/>
  <c r="AG35" i="41"/>
  <c r="AS34" i="41"/>
  <c r="AR34" i="41"/>
  <c r="AP34" i="41"/>
  <c r="AI34" i="41"/>
  <c r="AH34" i="41"/>
  <c r="AG34" i="41"/>
  <c r="AN22" i="41"/>
  <c r="AH22" i="41"/>
  <c r="AE22" i="41"/>
  <c r="AD22" i="41"/>
  <c r="X22" i="41"/>
  <c r="V22" i="41"/>
  <c r="AN21" i="41"/>
  <c r="AH21" i="41"/>
  <c r="AE21" i="41"/>
  <c r="AD21" i="41"/>
  <c r="X21" i="41"/>
  <c r="V21" i="41"/>
  <c r="AN20" i="41"/>
  <c r="AH20" i="41"/>
  <c r="AE20" i="41"/>
  <c r="AD20" i="41"/>
  <c r="X20" i="41"/>
  <c r="V20" i="41"/>
  <c r="AN19" i="41"/>
  <c r="AH19" i="41"/>
  <c r="AE19" i="41"/>
  <c r="AD19" i="41"/>
  <c r="X19" i="41"/>
  <c r="V19" i="41"/>
  <c r="AN18" i="41"/>
  <c r="AH18" i="41"/>
  <c r="AE18" i="41"/>
  <c r="AD18" i="41"/>
  <c r="X18" i="41"/>
  <c r="V18" i="41"/>
  <c r="AN17" i="41"/>
  <c r="AM17" i="41"/>
  <c r="AH17" i="41"/>
  <c r="AG17" i="41"/>
  <c r="AE17" i="41"/>
  <c r="AD17" i="41"/>
  <c r="X17" i="41"/>
  <c r="V17" i="41"/>
  <c r="AE35" i="94"/>
  <c r="AB35" i="98"/>
  <c r="AE34" i="98"/>
  <c r="AA25" i="98"/>
  <c r="U26" i="98"/>
  <c r="AF35" i="94"/>
  <c r="AC39" i="94"/>
  <c r="AA39" i="94"/>
  <c r="AC38" i="94"/>
  <c r="AA38" i="94"/>
  <c r="AA37" i="94"/>
  <c r="AD35" i="94"/>
  <c r="AC40" i="94"/>
  <c r="AA40" i="94"/>
  <c r="M63" i="94"/>
  <c r="G58" i="94"/>
  <c r="AL35" i="94"/>
  <c r="M60" i="94"/>
  <c r="AB35" i="94"/>
  <c r="BA34" i="94"/>
  <c r="AH59" i="94"/>
  <c r="K87" i="94"/>
  <c r="M65" i="94"/>
  <c r="M62" i="94"/>
  <c r="AB25" i="94"/>
  <c r="AC36" i="94"/>
  <c r="M58" i="94"/>
  <c r="AV61" i="94"/>
  <c r="AW61" i="94"/>
  <c r="AL25" i="94"/>
  <c r="H88" i="94"/>
  <c r="AU62" i="94"/>
  <c r="AE25" i="94"/>
  <c r="AH60" i="94"/>
  <c r="K88" i="94"/>
  <c r="AD25" i="94"/>
  <c r="BA24" i="94"/>
  <c r="AV59" i="94"/>
  <c r="AW59" i="94"/>
  <c r="AF25" i="94"/>
  <c r="AH63" i="94"/>
  <c r="K91" i="94"/>
  <c r="AW60" i="94"/>
  <c r="AW64" i="94"/>
  <c r="AI63" i="94"/>
  <c r="P91" i="94"/>
  <c r="AW63" i="94"/>
  <c r="AU58" i="94"/>
  <c r="AU63" i="94"/>
  <c r="AV58" i="94"/>
  <c r="AI64" i="94"/>
  <c r="P92" i="94"/>
  <c r="AH61" i="94"/>
  <c r="K89" i="94"/>
  <c r="K84" i="94"/>
  <c r="AH64" i="94"/>
  <c r="K92" i="94"/>
  <c r="AU64" i="94"/>
  <c r="AU60" i="94"/>
  <c r="AA35" i="98"/>
  <c r="AA34" i="98"/>
  <c r="AB34" i="98"/>
  <c r="AC25" i="94"/>
  <c r="AC35" i="94"/>
  <c r="AA36" i="94"/>
  <c r="AA35" i="94"/>
  <c r="AI66" i="94"/>
  <c r="P94" i="94"/>
  <c r="AI61" i="94"/>
  <c r="P89" i="94"/>
  <c r="P84" i="94"/>
  <c r="AW58" i="94"/>
  <c r="AI67" i="94"/>
  <c r="P95" i="94"/>
  <c r="AI60" i="94"/>
  <c r="P88" i="94"/>
  <c r="AI59" i="94"/>
  <c r="P87" i="94"/>
  <c r="AC35" i="102" l="1"/>
  <c r="AA36" i="102"/>
  <c r="AA35" i="102" s="1"/>
  <c r="AC25" i="102"/>
  <c r="AA26" i="102"/>
  <c r="AA25" i="102" s="1"/>
  <c r="AE25" i="102"/>
  <c r="AB38" i="104"/>
  <c r="AA38" i="104" s="1"/>
  <c r="AB40" i="104"/>
  <c r="AA40" i="104" s="1"/>
  <c r="AE25" i="104"/>
  <c r="AA36" i="104"/>
  <c r="AD25" i="104"/>
  <c r="AC34" i="104"/>
  <c r="AB26" i="104"/>
  <c r="AB35" i="104"/>
  <c r="AA35" i="104" l="1"/>
  <c r="AA34" i="104" s="1"/>
  <c r="AB34" i="104"/>
  <c r="AB25" i="104"/>
  <c r="AA26" i="104"/>
  <c r="AA25" i="104" s="1"/>
</calcChain>
</file>

<file path=xl/sharedStrings.xml><?xml version="1.0" encoding="utf-8"?>
<sst xmlns="http://schemas.openxmlformats.org/spreadsheetml/2006/main" count="9609" uniqueCount="3014">
  <si>
    <t>％</t>
    <phoneticPr fontId="1"/>
  </si>
  <si>
    <t>①</t>
    <phoneticPr fontId="1"/>
  </si>
  <si>
    <t>②</t>
    <phoneticPr fontId="1"/>
  </si>
  <si>
    <t>③</t>
    <phoneticPr fontId="1"/>
  </si>
  <si>
    <t>④</t>
    <phoneticPr fontId="1"/>
  </si>
  <si>
    <t>⑤</t>
    <phoneticPr fontId="1"/>
  </si>
  <si>
    <t>合計</t>
    <rPh sb="0" eb="2">
      <t>ゴウケイ</t>
    </rPh>
    <phoneticPr fontId="1"/>
  </si>
  <si>
    <t>その他</t>
    <phoneticPr fontId="1"/>
  </si>
  <si>
    <t>千円</t>
    <rPh sb="0" eb="2">
      <t>センエn</t>
    </rPh>
    <phoneticPr fontId="1"/>
  </si>
  <si>
    <t>経営力チェックリスト</t>
    <rPh sb="0" eb="3">
      <t>ケイエイリョク</t>
    </rPh>
    <phoneticPr fontId="1"/>
  </si>
  <si>
    <t>分類</t>
    <rPh sb="0" eb="2">
      <t>ブンルイ</t>
    </rPh>
    <phoneticPr fontId="1"/>
  </si>
  <si>
    <t>No.</t>
    <phoneticPr fontId="11"/>
  </si>
  <si>
    <t>項　目</t>
    <rPh sb="0" eb="1">
      <t>コウ</t>
    </rPh>
    <rPh sb="2" eb="3">
      <t>メ</t>
    </rPh>
    <phoneticPr fontId="1"/>
  </si>
  <si>
    <t>得点</t>
    <rPh sb="0" eb="2">
      <t>トクテｎン</t>
    </rPh>
    <phoneticPr fontId="11"/>
  </si>
  <si>
    <t>経営者関連</t>
    <rPh sb="0" eb="2">
      <t>ケイエイ</t>
    </rPh>
    <phoneticPr fontId="1"/>
  </si>
  <si>
    <t>①</t>
  </si>
  <si>
    <t>該当なし</t>
    <rPh sb="0" eb="2">
      <t>ガイトウ</t>
    </rPh>
    <phoneticPr fontId="1"/>
  </si>
  <si>
    <t>②</t>
  </si>
  <si>
    <t>③</t>
  </si>
  <si>
    <t>④</t>
  </si>
  <si>
    <t>⑤</t>
  </si>
  <si>
    <t>⑥</t>
  </si>
  <si>
    <t>⑦</t>
  </si>
  <si>
    <t>⑧</t>
  </si>
  <si>
    <t>⑨</t>
  </si>
  <si>
    <r>
      <t>従業員の意見やアイディアを効果的に引き出して議論を活発にし、</t>
    </r>
    <r>
      <rPr>
        <sz val="14"/>
        <color rgb="FFFF0000"/>
        <rFont val="BIZ UDゴシック"/>
        <family val="3"/>
        <charset val="128"/>
      </rPr>
      <t>経営にも反映していますか</t>
    </r>
    <rPh sb="30" eb="32">
      <t>ケイエイ</t>
    </rPh>
    <phoneticPr fontId="1"/>
  </si>
  <si>
    <t>経営継承関連</t>
    <rPh sb="0" eb="4">
      <t>ケイエイケイショウ</t>
    </rPh>
    <rPh sb="4" eb="6">
      <t>カンレン</t>
    </rPh>
    <phoneticPr fontId="1"/>
  </si>
  <si>
    <t>⑩</t>
  </si>
  <si>
    <t>⑪</t>
    <phoneticPr fontId="1"/>
  </si>
  <si>
    <t>⑫</t>
  </si>
  <si>
    <t>⑬</t>
  </si>
  <si>
    <t>⑭</t>
  </si>
  <si>
    <t>後継者候補の選定にあたっては、自家の農業の有する事業価値を見える化して、後継者候補が理解し継承を決断しやすいよう取り組んでいますか</t>
    <rPh sb="0" eb="3">
      <t>コウケイシャ</t>
    </rPh>
    <rPh sb="3" eb="5">
      <t>コウホ</t>
    </rPh>
    <rPh sb="6" eb="8">
      <t>センテイ</t>
    </rPh>
    <rPh sb="15" eb="17">
      <t>ジカ</t>
    </rPh>
    <rPh sb="18" eb="20">
      <t>ノウギョウ</t>
    </rPh>
    <rPh sb="21" eb="22">
      <t>ユウ</t>
    </rPh>
    <rPh sb="24" eb="26">
      <t>ジギョウ</t>
    </rPh>
    <rPh sb="26" eb="28">
      <t>カチ</t>
    </rPh>
    <rPh sb="29" eb="30">
      <t>ミ</t>
    </rPh>
    <rPh sb="32" eb="33">
      <t>カ</t>
    </rPh>
    <rPh sb="36" eb="39">
      <t>コウケイシャ</t>
    </rPh>
    <rPh sb="39" eb="41">
      <t>コウホ</t>
    </rPh>
    <rPh sb="42" eb="44">
      <t>リカイ</t>
    </rPh>
    <rPh sb="45" eb="47">
      <t>ケイショウ</t>
    </rPh>
    <rPh sb="48" eb="50">
      <t>ケツダン</t>
    </rPh>
    <rPh sb="56" eb="57">
      <t>ト</t>
    </rPh>
    <rPh sb="58" eb="59">
      <t>ク</t>
    </rPh>
    <phoneticPr fontId="1"/>
  </si>
  <si>
    <t>継承に向けた課題の対応や継承予定時期等が固まった場合、経営継承計画を策定して計画に沿った取組を進めていますか</t>
    <rPh sb="9" eb="11">
      <t>タイオウ</t>
    </rPh>
    <rPh sb="20" eb="21">
      <t>カタ</t>
    </rPh>
    <rPh sb="24" eb="26">
      <t>バアイ</t>
    </rPh>
    <rPh sb="27" eb="29">
      <t>ケイエイ</t>
    </rPh>
    <rPh sb="29" eb="31">
      <t>ケイショウ</t>
    </rPh>
    <rPh sb="31" eb="33">
      <t>ケイカク</t>
    </rPh>
    <rPh sb="34" eb="36">
      <t>サクテイ</t>
    </rPh>
    <rPh sb="38" eb="40">
      <t>ケイカク</t>
    </rPh>
    <rPh sb="41" eb="42">
      <t>ソ</t>
    </rPh>
    <rPh sb="44" eb="46">
      <t>トリクミ</t>
    </rPh>
    <rPh sb="47" eb="48">
      <t>スス</t>
    </rPh>
    <phoneticPr fontId="1"/>
  </si>
  <si>
    <t>⑮</t>
    <phoneticPr fontId="11"/>
  </si>
  <si>
    <t>経営継承計画の内容で、共有すべき内容については家族はもとより従業員・取引先等にも説明して、経営継承の理解と支援が得られるよう取り組んでいますか</t>
    <rPh sb="0" eb="6">
      <t>ケイエイケイショウケイカク</t>
    </rPh>
    <rPh sb="7" eb="9">
      <t>ナイヨウ</t>
    </rPh>
    <rPh sb="11" eb="13">
      <t>キョウユウ</t>
    </rPh>
    <rPh sb="23" eb="25">
      <t>カゾク</t>
    </rPh>
    <rPh sb="30" eb="33">
      <t>ジュウギョウイン</t>
    </rPh>
    <rPh sb="34" eb="37">
      <t>トリヒキサキ</t>
    </rPh>
    <rPh sb="37" eb="38">
      <t>トウ</t>
    </rPh>
    <rPh sb="40" eb="42">
      <t>セツメイ</t>
    </rPh>
    <rPh sb="45" eb="47">
      <t>ケイエイ</t>
    </rPh>
    <rPh sb="47" eb="49">
      <t>ケイショウ</t>
    </rPh>
    <rPh sb="50" eb="52">
      <t>リカイ</t>
    </rPh>
    <rPh sb="53" eb="55">
      <t>シエン</t>
    </rPh>
    <rPh sb="56" eb="57">
      <t>エ</t>
    </rPh>
    <rPh sb="62" eb="63">
      <t>ト</t>
    </rPh>
    <rPh sb="64" eb="65">
      <t>ク</t>
    </rPh>
    <phoneticPr fontId="1"/>
  </si>
  <si>
    <t>⑯</t>
    <phoneticPr fontId="1"/>
  </si>
  <si>
    <t>経営の移行手法、財務・税務等の対応について、専門家等の支援を得ながら対応できる体制になっていますか</t>
    <rPh sb="0" eb="2">
      <t>ケイエイ</t>
    </rPh>
    <rPh sb="3" eb="5">
      <t>イコウ</t>
    </rPh>
    <rPh sb="5" eb="7">
      <t>シュホウ</t>
    </rPh>
    <rPh sb="8" eb="10">
      <t>ザイム</t>
    </rPh>
    <rPh sb="11" eb="13">
      <t>ゼイム</t>
    </rPh>
    <rPh sb="13" eb="14">
      <t>トウ</t>
    </rPh>
    <rPh sb="15" eb="17">
      <t>タイオウ</t>
    </rPh>
    <rPh sb="22" eb="25">
      <t>センモンカ</t>
    </rPh>
    <rPh sb="25" eb="26">
      <t>トウ</t>
    </rPh>
    <rPh sb="27" eb="29">
      <t>シエン</t>
    </rPh>
    <rPh sb="30" eb="31">
      <t>エ</t>
    </rPh>
    <rPh sb="34" eb="36">
      <t>タイオウ</t>
    </rPh>
    <rPh sb="39" eb="41">
      <t>タイセイ</t>
    </rPh>
    <phoneticPr fontId="1"/>
  </si>
  <si>
    <t>⑰</t>
    <phoneticPr fontId="1"/>
  </si>
  <si>
    <t>家族で継承候補者が見当たらない場合、親族内継承や第３者継承(従業員継承、M&amp;A）も検討していますか</t>
    <rPh sb="0" eb="2">
      <t>カゾク</t>
    </rPh>
    <rPh sb="3" eb="8">
      <t>ケイショウコウホシャ</t>
    </rPh>
    <rPh sb="9" eb="11">
      <t>ミア</t>
    </rPh>
    <rPh sb="15" eb="17">
      <t>バアイ</t>
    </rPh>
    <rPh sb="18" eb="21">
      <t>シンゾクナイ</t>
    </rPh>
    <rPh sb="21" eb="23">
      <t>ケイショウ</t>
    </rPh>
    <rPh sb="24" eb="25">
      <t>ダイ</t>
    </rPh>
    <rPh sb="26" eb="27">
      <t>シャ</t>
    </rPh>
    <rPh sb="27" eb="29">
      <t>ケイショウ</t>
    </rPh>
    <rPh sb="41" eb="43">
      <t>ケントウ</t>
    </rPh>
    <phoneticPr fontId="1"/>
  </si>
  <si>
    <t>⑱</t>
    <phoneticPr fontId="1"/>
  </si>
  <si>
    <t>経営継承の実現後も、継承者がスムーズに経営に取り組めるよう、関係者による支援体制が構築されていますか</t>
    <rPh sb="5" eb="8">
      <t>ジツゲンゴ</t>
    </rPh>
    <rPh sb="10" eb="12">
      <t>ケイショウ</t>
    </rPh>
    <rPh sb="12" eb="13">
      <t>シャ</t>
    </rPh>
    <rPh sb="19" eb="21">
      <t>ケイエイ</t>
    </rPh>
    <rPh sb="22" eb="23">
      <t>ト</t>
    </rPh>
    <rPh sb="24" eb="25">
      <t>ク</t>
    </rPh>
    <rPh sb="30" eb="33">
      <t>カンケイシャ</t>
    </rPh>
    <rPh sb="36" eb="40">
      <t>シエンタイセイ</t>
    </rPh>
    <rPh sb="41" eb="43">
      <t>コウチク</t>
    </rPh>
    <phoneticPr fontId="1"/>
  </si>
  <si>
    <t>項　目</t>
    <rPh sb="0" eb="1">
      <t>コウ</t>
    </rPh>
    <rPh sb="2" eb="3">
      <t>メ</t>
    </rPh>
    <phoneticPr fontId="11"/>
  </si>
  <si>
    <t>経営基本関連</t>
    <phoneticPr fontId="1"/>
  </si>
  <si>
    <t>①</t>
    <phoneticPr fontId="11"/>
  </si>
  <si>
    <t>②</t>
    <phoneticPr fontId="11"/>
  </si>
  <si>
    <t>③</t>
    <phoneticPr fontId="11"/>
  </si>
  <si>
    <t>④</t>
    <phoneticPr fontId="11"/>
  </si>
  <si>
    <t>⑤</t>
    <phoneticPr fontId="11"/>
  </si>
  <si>
    <t>⑥</t>
    <phoneticPr fontId="11"/>
  </si>
  <si>
    <t>⑦</t>
    <phoneticPr fontId="11"/>
  </si>
  <si>
    <t>⑧</t>
    <phoneticPr fontId="11"/>
  </si>
  <si>
    <t>⑨</t>
    <phoneticPr fontId="11"/>
  </si>
  <si>
    <t>⑩</t>
    <phoneticPr fontId="11"/>
  </si>
  <si>
    <t>⑪</t>
    <phoneticPr fontId="11"/>
  </si>
  <si>
    <t>経営方針として、従業員が働きやすい職場づくりや改善を打ち出していますか</t>
    <rPh sb="2" eb="4">
      <t>ホウシｎン</t>
    </rPh>
    <rPh sb="12" eb="13">
      <t>ハタラｋイ</t>
    </rPh>
    <rPh sb="17" eb="19">
      <t>ショクバ</t>
    </rPh>
    <rPh sb="23" eb="25">
      <t>カイゼン</t>
    </rPh>
    <phoneticPr fontId="1"/>
  </si>
  <si>
    <t>⑫</t>
    <phoneticPr fontId="1"/>
  </si>
  <si>
    <t>BCP関連</t>
    <rPh sb="3" eb="5">
      <t>カンレン</t>
    </rPh>
    <phoneticPr fontId="1"/>
  </si>
  <si>
    <t>⑬</t>
    <phoneticPr fontId="11"/>
  </si>
  <si>
    <t>自然災害が発生した時に、防災計画などの命を守るための計画が作成されていますか</t>
    <rPh sb="0" eb="4">
      <t>シゼｎン</t>
    </rPh>
    <rPh sb="5" eb="7">
      <t>ハッセイ</t>
    </rPh>
    <rPh sb="12" eb="16">
      <t>ボウサイ</t>
    </rPh>
    <rPh sb="19" eb="20">
      <t>イノｔイ</t>
    </rPh>
    <rPh sb="26" eb="28">
      <t>ケイカｋウ</t>
    </rPh>
    <rPh sb="29" eb="31">
      <t>サクセイ</t>
    </rPh>
    <phoneticPr fontId="1"/>
  </si>
  <si>
    <t>⑭</t>
    <phoneticPr fontId="11"/>
  </si>
  <si>
    <t>自然災害が発生した時の体制と役割、責任者は明確になっていますか</t>
    <rPh sb="0" eb="4">
      <t>シゼｎン</t>
    </rPh>
    <rPh sb="11" eb="13">
      <t>タイセイ</t>
    </rPh>
    <rPh sb="21" eb="23">
      <t>メイカｋウ</t>
    </rPh>
    <phoneticPr fontId="1"/>
  </si>
  <si>
    <t>自然災害発生時に、得意先などへの連絡や情報提供を行う担当を事前に決めていますか</t>
    <rPh sb="0" eb="2">
      <t>シゼｎン</t>
    </rPh>
    <rPh sb="9" eb="12">
      <t>トクイ</t>
    </rPh>
    <rPh sb="29" eb="31">
      <t>レンラｋウ</t>
    </rPh>
    <phoneticPr fontId="1"/>
  </si>
  <si>
    <t>情報システムは自然災害等の不測事態発生時のために、二重化されていますか</t>
    <rPh sb="0" eb="2">
      <t>ジョウホウ</t>
    </rPh>
    <rPh sb="7" eb="12">
      <t>シゼｎン</t>
    </rPh>
    <phoneticPr fontId="1"/>
  </si>
  <si>
    <t>自然災害後の事業復旧を迅速に行うための事業継続計画が作成されていますか</t>
    <rPh sb="0" eb="1">
      <t>シゼｎン</t>
    </rPh>
    <rPh sb="8" eb="10">
      <t>ジギョウ</t>
    </rPh>
    <rPh sb="19" eb="25">
      <t>ジギョウ</t>
    </rPh>
    <phoneticPr fontId="1"/>
  </si>
  <si>
    <t>得点計</t>
    <rPh sb="0" eb="2">
      <t>トクテン</t>
    </rPh>
    <rPh sb="2" eb="3">
      <t>ケイ</t>
    </rPh>
    <phoneticPr fontId="1"/>
  </si>
  <si>
    <r>
      <t>経営者の価値観や想いが込められた経営理念・ビジョンは</t>
    </r>
    <r>
      <rPr>
        <sz val="14"/>
        <color rgb="FFFF0000"/>
        <rFont val="BIZ UDゴシック"/>
        <family val="3"/>
        <charset val="128"/>
      </rPr>
      <t>存在していますか</t>
    </r>
    <rPh sb="0" eb="3">
      <t>ケイエイシャ</t>
    </rPh>
    <rPh sb="8" eb="9">
      <t>オモイ</t>
    </rPh>
    <rPh sb="16" eb="18">
      <t>ケイエイ</t>
    </rPh>
    <rPh sb="18" eb="20">
      <t>リネン</t>
    </rPh>
    <rPh sb="26" eb="28">
      <t>ソンザイ</t>
    </rPh>
    <phoneticPr fontId="1"/>
  </si>
  <si>
    <r>
      <t>経営者として広い視野を持ち、事の本質を見抜く</t>
    </r>
    <r>
      <rPr>
        <sz val="14"/>
        <color rgb="FFFF0000"/>
        <rFont val="BIZ UDゴシック"/>
        <family val="3"/>
        <charset val="128"/>
      </rPr>
      <t>洞察力を発揮できて</t>
    </r>
    <r>
      <rPr>
        <sz val="14"/>
        <rFont val="BIZ UDゴシック"/>
        <family val="3"/>
        <charset val="128"/>
      </rPr>
      <t>いますか</t>
    </r>
    <rPh sb="0" eb="3">
      <t>ケイエイシャ</t>
    </rPh>
    <rPh sb="6" eb="7">
      <t>ヒロ</t>
    </rPh>
    <rPh sb="8" eb="10">
      <t>シヤ</t>
    </rPh>
    <rPh sb="11" eb="12">
      <t>モ</t>
    </rPh>
    <rPh sb="14" eb="15">
      <t>コト</t>
    </rPh>
    <rPh sb="16" eb="18">
      <t>ホンシツ</t>
    </rPh>
    <rPh sb="19" eb="21">
      <t>ミヌ</t>
    </rPh>
    <rPh sb="22" eb="25">
      <t>ドウサツリョク</t>
    </rPh>
    <rPh sb="26" eb="28">
      <t>ハッキ</t>
    </rPh>
    <phoneticPr fontId="1"/>
  </si>
  <si>
    <r>
      <t>課題を整理し、筋道を立てて考えられる論理的思考</t>
    </r>
    <r>
      <rPr>
        <sz val="14"/>
        <color rgb="FFFF0000"/>
        <rFont val="BIZ UDゴシック"/>
        <family val="3"/>
        <charset val="128"/>
      </rPr>
      <t>ができています</t>
    </r>
    <r>
      <rPr>
        <sz val="14"/>
        <rFont val="BIZ UDゴシック"/>
        <family val="3"/>
        <charset val="128"/>
      </rPr>
      <t>か</t>
    </r>
    <rPh sb="0" eb="2">
      <t>カダイ</t>
    </rPh>
    <rPh sb="3" eb="5">
      <t>セイリ</t>
    </rPh>
    <rPh sb="7" eb="9">
      <t>スジミチ</t>
    </rPh>
    <rPh sb="10" eb="11">
      <t>タ</t>
    </rPh>
    <rPh sb="13" eb="14">
      <t>カンガ</t>
    </rPh>
    <rPh sb="18" eb="20">
      <t>ロンリ</t>
    </rPh>
    <rPh sb="20" eb="21">
      <t>テキ</t>
    </rPh>
    <rPh sb="21" eb="23">
      <t>シコウ</t>
    </rPh>
    <phoneticPr fontId="1"/>
  </si>
  <si>
    <t>過去の経験や成功事例だけではなく、進取の気性で柔軟性を持ち経営に取り組んでいますか</t>
    <rPh sb="0" eb="2">
      <t>カコノク</t>
    </rPh>
    <rPh sb="6" eb="10">
      <t>セイコウジレイダケデハン</t>
    </rPh>
    <rPh sb="17" eb="19">
      <t>シンシュｎオ</t>
    </rPh>
    <rPh sb="23" eb="26">
      <t>ジュウナｎン</t>
    </rPh>
    <rPh sb="29" eb="31">
      <t>ケイエイ</t>
    </rPh>
    <phoneticPr fontId="1"/>
  </si>
  <si>
    <t>経営体の方向性や戦略を決定する際に状況を冷静に捉え、覚悟と責任を持ち迅速に判断を下していますか</t>
    <rPh sb="0" eb="3">
      <t>ケイエイ</t>
    </rPh>
    <rPh sb="4" eb="7">
      <t>ホウコウ</t>
    </rPh>
    <rPh sb="8" eb="10">
      <t>センリャｋウ</t>
    </rPh>
    <rPh sb="11" eb="13">
      <t>ケッテイ</t>
    </rPh>
    <rPh sb="26" eb="28">
      <t>カクｇオ</t>
    </rPh>
    <rPh sb="37" eb="39">
      <t>ハンダｎン</t>
    </rPh>
    <phoneticPr fontId="1"/>
  </si>
  <si>
    <t>従業員や利害関係者とのやり取りにおいて、聴く力、説明する力、質問する力を発揮し、コミュニケーションが十分にとれていますか</t>
    <rPh sb="4" eb="9">
      <t>リガイ</t>
    </rPh>
    <phoneticPr fontId="1"/>
  </si>
  <si>
    <r>
      <t>長期的な視点、未来志向で現状分析し、</t>
    </r>
    <r>
      <rPr>
        <sz val="14"/>
        <color rgb="FFFF0000"/>
        <rFont val="BIZ UDゴシック"/>
        <family val="3"/>
        <charset val="128"/>
      </rPr>
      <t>問題や課題に対処できていますか</t>
    </r>
    <phoneticPr fontId="1"/>
  </si>
  <si>
    <r>
      <t>組織の中で目標を定め、</t>
    </r>
    <r>
      <rPr>
        <sz val="14"/>
        <color rgb="FFFF0000"/>
        <rFont val="BIZ UDゴシック"/>
        <family val="3"/>
        <charset val="128"/>
      </rPr>
      <t>リーダーシップを発揮しながら成果を出すことができていますか</t>
    </r>
    <phoneticPr fontId="1"/>
  </si>
  <si>
    <r>
      <t>従業員の主体的なアクションや成果創出をサポートするためのコーチング能力</t>
    </r>
    <r>
      <rPr>
        <sz val="14"/>
        <color rgb="FFFF0000"/>
        <rFont val="BIZ UDゴシック"/>
        <family val="3"/>
        <charset val="128"/>
      </rPr>
      <t>について理解し、発揮できていますか</t>
    </r>
    <phoneticPr fontId="1"/>
  </si>
  <si>
    <t>⑪</t>
  </si>
  <si>
    <r>
      <t>自分のアイディアや情報を整理し、</t>
    </r>
    <r>
      <rPr>
        <sz val="14"/>
        <color rgb="FFFF0000"/>
        <rFont val="BIZ UDゴシック"/>
        <family val="3"/>
        <charset val="128"/>
      </rPr>
      <t>他人に理解してもらうためのプレゼンテーションができていますか</t>
    </r>
    <phoneticPr fontId="1"/>
  </si>
  <si>
    <t>従業員との関係だけではなく、多様な利害関係者においても相手の立場や意図を理解し、互いに合意できる結果を導き出す調整・交渉・折衝ができていますか</t>
    <rPh sb="0" eb="3">
      <t>ジュウギョウ</t>
    </rPh>
    <rPh sb="14" eb="16">
      <t>タヨウ</t>
    </rPh>
    <rPh sb="55" eb="57">
      <t>チョウセイ</t>
    </rPh>
    <phoneticPr fontId="1"/>
  </si>
  <si>
    <t>経営体の社会的責任（CSR）や持続可能な開発目標（SDGs）の一環として、地域社会へ貢献できていますか</t>
    <phoneticPr fontId="1"/>
  </si>
  <si>
    <t>普段からコンブライアンス経営の重要性を理解し、自らが率先して家族・従業員に働きかけていますか</t>
    <rPh sb="19" eb="21">
      <t>リカイ</t>
    </rPh>
    <phoneticPr fontId="1"/>
  </si>
  <si>
    <t>自分の健康には十分留意し、仕事と健康のバランスをとることができていますか</t>
    <phoneticPr fontId="1"/>
  </si>
  <si>
    <t>経営者自身の年齢を踏まえて、将来の後継者候補の選定や育成に取り組んでいますか</t>
    <rPh sb="0" eb="3">
      <t>ケイエイシャ</t>
    </rPh>
    <rPh sb="3" eb="5">
      <t>ジシン</t>
    </rPh>
    <rPh sb="6" eb="8">
      <t>ネンレイ</t>
    </rPh>
    <rPh sb="9" eb="10">
      <t>フ</t>
    </rPh>
    <rPh sb="14" eb="16">
      <t>ショウライ</t>
    </rPh>
    <rPh sb="17" eb="22">
      <t>コウケイシャコウホ</t>
    </rPh>
    <rPh sb="23" eb="25">
      <t>センテイ</t>
    </rPh>
    <rPh sb="26" eb="28">
      <t>イクセイ</t>
    </rPh>
    <rPh sb="29" eb="30">
      <t>ト</t>
    </rPh>
    <rPh sb="31" eb="32">
      <t>ク</t>
    </rPh>
    <phoneticPr fontId="1"/>
  </si>
  <si>
    <t>後継者候補を選定できた場合、継承に向けた課題の整理と継承予定時期等について、支援機関等の助言を得ながら家族・関係者で話し合っていますか</t>
    <rPh sb="54" eb="57">
      <t>カンケイシャ</t>
    </rPh>
    <phoneticPr fontId="1"/>
  </si>
  <si>
    <t>⑲</t>
    <phoneticPr fontId="1"/>
  </si>
  <si>
    <t>⑳</t>
    <phoneticPr fontId="1"/>
  </si>
  <si>
    <t>㉑</t>
    <phoneticPr fontId="1"/>
  </si>
  <si>
    <t>㉒</t>
    <phoneticPr fontId="1"/>
  </si>
  <si>
    <t>㉓</t>
    <phoneticPr fontId="1"/>
  </si>
  <si>
    <r>
      <t>経営理念やビジョンは、</t>
    </r>
    <r>
      <rPr>
        <sz val="14"/>
        <color rgb="FFFF0000"/>
        <rFont val="BIZ UDゴシック"/>
        <family val="3"/>
        <charset val="128"/>
      </rPr>
      <t>朝・夕礼での確認や職場に掲示するなどにより、家族・従業員・取引先等と広く</t>
    </r>
    <r>
      <rPr>
        <sz val="14"/>
        <rFont val="BIZ UDゴシック"/>
        <family val="3"/>
        <charset val="128"/>
      </rPr>
      <t>共有できていますか</t>
    </r>
    <rPh sb="11" eb="12">
      <t>アサ</t>
    </rPh>
    <rPh sb="13" eb="15">
      <t>ユウレイ</t>
    </rPh>
    <rPh sb="17" eb="19">
      <t>カクニン</t>
    </rPh>
    <rPh sb="20" eb="22">
      <t>ショクバ</t>
    </rPh>
    <rPh sb="23" eb="25">
      <t>ケイジ</t>
    </rPh>
    <rPh sb="45" eb="46">
      <t>ヒロ</t>
    </rPh>
    <phoneticPr fontId="1"/>
  </si>
  <si>
    <t>経営戦略は、市場動向や消費者動向を分析した上で、ターゲットを明確にしたものになっていますか</t>
    <rPh sb="21" eb="22">
      <t>ウエ</t>
    </rPh>
    <rPh sb="30" eb="32">
      <t>メイカク</t>
    </rPh>
    <phoneticPr fontId="1"/>
  </si>
  <si>
    <t>中・長期の具体的な経営目標と計画を策定し、ＰＤＣＡ（計画・実施・チェック、改善）サイクルに則り進捗管理が行われ、計画に沿った行動ができていますか</t>
    <rPh sb="17" eb="19">
      <t>サクテイ</t>
    </rPh>
    <rPh sb="21" eb="24">
      <t>ケイエイシャ</t>
    </rPh>
    <rPh sb="25" eb="27">
      <t>モクヒョウ</t>
    </rPh>
    <rPh sb="28" eb="30">
      <t>シンチョク</t>
    </rPh>
    <rPh sb="30" eb="32">
      <t>カンリ</t>
    </rPh>
    <rPh sb="33" eb="36">
      <t>ジュウギョウイン</t>
    </rPh>
    <rPh sb="37" eb="39">
      <t>ケイカク</t>
    </rPh>
    <rPh sb="40" eb="41">
      <t>ソ</t>
    </rPh>
    <rPh sb="43" eb="48">
      <t>コウドウ</t>
    </rPh>
    <phoneticPr fontId="1"/>
  </si>
  <si>
    <t>自社の経営資源の強み・弱みを把握し、長期的な視点での採用強化や人材育成等の取組による経営資源の強化に努めていますか</t>
    <rPh sb="0" eb="2">
      <t>ジシャ</t>
    </rPh>
    <rPh sb="3" eb="5">
      <t>ケイエイ</t>
    </rPh>
    <rPh sb="5" eb="7">
      <t>シゲン</t>
    </rPh>
    <rPh sb="8" eb="9">
      <t>ツヨ</t>
    </rPh>
    <rPh sb="11" eb="12">
      <t>ヨワ</t>
    </rPh>
    <rPh sb="14" eb="16">
      <t>ハアク</t>
    </rPh>
    <rPh sb="18" eb="21">
      <t>チョウキテキ</t>
    </rPh>
    <rPh sb="22" eb="24">
      <t>シテン</t>
    </rPh>
    <rPh sb="26" eb="30">
      <t>サイヨウキョウカ</t>
    </rPh>
    <rPh sb="31" eb="35">
      <t>ジンザイイクセイ</t>
    </rPh>
    <rPh sb="35" eb="36">
      <t>トウ</t>
    </rPh>
    <rPh sb="37" eb="39">
      <t>トリクミ</t>
    </rPh>
    <rPh sb="42" eb="46">
      <t>ケイエイシゲン</t>
    </rPh>
    <rPh sb="47" eb="49">
      <t>キョウカ</t>
    </rPh>
    <rPh sb="50" eb="51">
      <t>ツト</t>
    </rPh>
    <phoneticPr fontId="1"/>
  </si>
  <si>
    <t>消費者や得意先の声を聞き、経営に必要な事項については方針として打ち出し、会社の中で徹底していますか</t>
    <rPh sb="0" eb="3">
      <t>ショウヒｓｙア</t>
    </rPh>
    <rPh sb="4" eb="7">
      <t>トクイ</t>
    </rPh>
    <rPh sb="8" eb="9">
      <t>コエウ</t>
    </rPh>
    <rPh sb="13" eb="15">
      <t>ケイエイ</t>
    </rPh>
    <rPh sb="26" eb="28">
      <t>ホウシｎン</t>
    </rPh>
    <rPh sb="39" eb="40">
      <t>カイｓｙア</t>
    </rPh>
    <phoneticPr fontId="1"/>
  </si>
  <si>
    <t>SDGs（持続可能な開発目標）の達成に向けた環境配慮型経営を行っていますか</t>
    <rPh sb="0" eb="7">
      <t>カンキョウ</t>
    </rPh>
    <rPh sb="26" eb="27">
      <t>ガｔア</t>
    </rPh>
    <phoneticPr fontId="1"/>
  </si>
  <si>
    <t>経営の効率化を実現するために、ICT/IoTを積極的に取り入れていますか</t>
    <rPh sb="0" eb="1">
      <t>ケイエイ</t>
    </rPh>
    <rPh sb="3" eb="6">
      <t>ケイエイ</t>
    </rPh>
    <phoneticPr fontId="1"/>
  </si>
  <si>
    <t>経営体を取り巻く多様なリスクに対して、回避、軽減、削減、受容の管理を行うなど、リスク管理ができていますか</t>
    <rPh sb="0" eb="3">
      <t>ケイエイ</t>
    </rPh>
    <rPh sb="8" eb="10">
      <t>タヨウ</t>
    </rPh>
    <rPh sb="19" eb="21">
      <t>カイｈイ</t>
    </rPh>
    <rPh sb="28" eb="30">
      <t>ジュヨウ</t>
    </rPh>
    <rPh sb="31" eb="33">
      <t>カンｒイ</t>
    </rPh>
    <rPh sb="34" eb="35">
      <t>オコナウ</t>
    </rPh>
    <rPh sb="42" eb="44">
      <t>カンｒイ</t>
    </rPh>
    <phoneticPr fontId="1"/>
  </si>
  <si>
    <t>役割と責任が明確になっている職務分掌を作成し、適材適所が実現できていますか</t>
    <rPh sb="0" eb="2">
      <t>ヤクワｒイ</t>
    </rPh>
    <rPh sb="14" eb="18">
      <t>ショｋウ</t>
    </rPh>
    <rPh sb="23" eb="27">
      <t>テキザイ</t>
    </rPh>
    <phoneticPr fontId="1"/>
  </si>
  <si>
    <t>会計・経理に関しては、確定申告や決算書の作成などに主体的に関わることで、月次データ、決算データ等を経営に活用できていますか</t>
    <rPh sb="3" eb="5">
      <t>ケイｒイ</t>
    </rPh>
    <rPh sb="36" eb="38">
      <t>ゲツジ</t>
    </rPh>
    <phoneticPr fontId="1"/>
  </si>
  <si>
    <t>自然災害が発生した時に、自社だけではなく、自治体や消防、他企業などの地域のネットワークを活かした対応が可能となっていますか</t>
    <rPh sb="0" eb="2">
      <t>シゼｎン</t>
    </rPh>
    <rPh sb="5" eb="6">
      <t>シゼｎン</t>
    </rPh>
    <rPh sb="7" eb="8">
      <t>シゼｎン</t>
    </rPh>
    <rPh sb="21" eb="24">
      <t>ジｔイ</t>
    </rPh>
    <rPh sb="25" eb="27">
      <t>ショウボウ</t>
    </rPh>
    <rPh sb="28" eb="31">
      <t>タキギョウ</t>
    </rPh>
    <rPh sb="34" eb="36">
      <t>チイｋイ</t>
    </rPh>
    <rPh sb="48" eb="50">
      <t>タイオウ</t>
    </rPh>
    <phoneticPr fontId="1"/>
  </si>
  <si>
    <t>自然災害発生時のために、連絡網や避難場所・避難経路を事前に決めていますか</t>
    <rPh sb="0" eb="7">
      <t>シゼｎン</t>
    </rPh>
    <rPh sb="12" eb="15">
      <t>レンラｋウ</t>
    </rPh>
    <rPh sb="18" eb="20">
      <t xml:space="preserve">バショ </t>
    </rPh>
    <rPh sb="21" eb="23">
      <t>ヒナｎン</t>
    </rPh>
    <rPh sb="23" eb="25">
      <t>ヒナｎン</t>
    </rPh>
    <phoneticPr fontId="1"/>
  </si>
  <si>
    <t>法令
関連</t>
    <rPh sb="0" eb="4">
      <t>ホウレイカンレン</t>
    </rPh>
    <phoneticPr fontId="1"/>
  </si>
  <si>
    <t>民法、商法、労働基準法、農地法などの法令を遵守していますか</t>
  </si>
  <si>
    <t>経営者関連</t>
    <rPh sb="0" eb="3">
      <t>ケイエイシャ</t>
    </rPh>
    <rPh sb="3" eb="5">
      <t>カンレン</t>
    </rPh>
    <phoneticPr fontId="1"/>
  </si>
  <si>
    <t>経営者として経営理念・ビジョンを描く力を有していますか</t>
    <rPh sb="0" eb="3">
      <t>ケイエイシャ</t>
    </rPh>
    <rPh sb="6" eb="8">
      <t>ケイエイ</t>
    </rPh>
    <rPh sb="8" eb="10">
      <t>リネン</t>
    </rPh>
    <rPh sb="16" eb="17">
      <t>カ</t>
    </rPh>
    <rPh sb="18" eb="19">
      <t>チカラ</t>
    </rPh>
    <rPh sb="20" eb="21">
      <t>ユウ</t>
    </rPh>
    <phoneticPr fontId="1"/>
  </si>
  <si>
    <t>経営者として広い視野を持ち、事の本質を見抜く洞察力・ヒアリング力を有していますか</t>
    <rPh sb="0" eb="3">
      <t>ケイエイシャ</t>
    </rPh>
    <rPh sb="6" eb="7">
      <t>ヒロ</t>
    </rPh>
    <rPh sb="8" eb="10">
      <t>シヤ</t>
    </rPh>
    <rPh sb="11" eb="12">
      <t>モ</t>
    </rPh>
    <rPh sb="14" eb="15">
      <t>コト</t>
    </rPh>
    <rPh sb="16" eb="18">
      <t>ホンシツ</t>
    </rPh>
    <rPh sb="19" eb="21">
      <t>ミヌ</t>
    </rPh>
    <rPh sb="22" eb="25">
      <t>ドウサツリョク</t>
    </rPh>
    <rPh sb="31" eb="32">
      <t>リョク</t>
    </rPh>
    <rPh sb="33" eb="34">
      <t>ユウ</t>
    </rPh>
    <phoneticPr fontId="1"/>
  </si>
  <si>
    <t>課題を整理し、筋道を立てて考えられる論理的思考力を有していますか</t>
    <rPh sb="0" eb="2">
      <t>カダイ</t>
    </rPh>
    <rPh sb="3" eb="5">
      <t>セイリ</t>
    </rPh>
    <rPh sb="7" eb="9">
      <t>スジミチ</t>
    </rPh>
    <rPh sb="10" eb="11">
      <t>タ</t>
    </rPh>
    <rPh sb="13" eb="14">
      <t>カンガ</t>
    </rPh>
    <rPh sb="18" eb="20">
      <t>ロンリ</t>
    </rPh>
    <rPh sb="20" eb="21">
      <t>テキ</t>
    </rPh>
    <rPh sb="21" eb="24">
      <t>シコウリョク</t>
    </rPh>
    <rPh sb="25" eb="26">
      <t>ユウ</t>
    </rPh>
    <phoneticPr fontId="11"/>
  </si>
  <si>
    <t>周囲の変化に柔軟に対応しながら改善を繰り返す自己変革能力・向上心を有していますか</t>
    <phoneticPr fontId="1"/>
  </si>
  <si>
    <t>状況を冷静に捉え、とるべき道の選択に当たって適切に判断する力を有していますか</t>
    <phoneticPr fontId="1"/>
  </si>
  <si>
    <t>従業員や取引先などとのやり取りにおいて、お互いの意思疎通をスムーズにするコミュニケーション能力を高めていますか</t>
    <phoneticPr fontId="1"/>
  </si>
  <si>
    <t>長期的な視点、未来志向で現状分析し、問題や課題に対する対応策から、責任を持って意思決定できていますか</t>
    <phoneticPr fontId="1"/>
  </si>
  <si>
    <t>組織の中で目標を定め、組織を維持しながら成果を出すこと（リーダーシップの発揮）ができていますか</t>
    <phoneticPr fontId="1"/>
  </si>
  <si>
    <t>従業員の意見・アイディアを効果的に引き出して議論を活発にし、その場の目的を達成するファシリテーション能力を有していますか</t>
    <phoneticPr fontId="1"/>
  </si>
  <si>
    <t>従業員の主体的なアクションや成果創出をサポートするため、コーチング能力を発揮していますか</t>
    <phoneticPr fontId="1"/>
  </si>
  <si>
    <t>自分のアイディアや情報を他人に理解してもらうためのプレゼンテーション能力を有していますか</t>
    <phoneticPr fontId="1"/>
  </si>
  <si>
    <t>⑫</t>
    <phoneticPr fontId="11"/>
  </si>
  <si>
    <t>相手の立場や意図を理解し、互いに合意できる結果を導き出すネゴシエーション能力を有していますか</t>
    <phoneticPr fontId="1"/>
  </si>
  <si>
    <t>農業を通して、地域社会へ貢献したいと考えていますか</t>
    <phoneticPr fontId="1"/>
  </si>
  <si>
    <t>経営継承に向けて、経営状況、資産・負債の把握はできていますか</t>
    <phoneticPr fontId="1"/>
  </si>
  <si>
    <t>後継者の決定や退任時期などを記載した継承計画を策定していますか</t>
    <phoneticPr fontId="1"/>
  </si>
  <si>
    <t>法務面、税務面、資金面などについて将来の継承を見据えた対策を進めていますか</t>
    <phoneticPr fontId="1"/>
  </si>
  <si>
    <t>経営継承に向けて課題が明確になっていますか</t>
    <phoneticPr fontId="1"/>
  </si>
  <si>
    <t>経営継承について、家族・後継者候補と話し合いの機会をもっていますか</t>
    <phoneticPr fontId="1"/>
  </si>
  <si>
    <t>後継者の育成、人脈などの引継ぎ等の準備を進めていますか</t>
    <phoneticPr fontId="1"/>
  </si>
  <si>
    <t>経営継承について、役員・従業員・取引先等の理解や協力が得られるよう努力していますか</t>
    <phoneticPr fontId="1"/>
  </si>
  <si>
    <t>後継者がいない場合、M&amp;Aなどについての情報収集を行っていますか</t>
    <phoneticPr fontId="1"/>
  </si>
  <si>
    <t>経営基本関連</t>
    <rPh sb="0" eb="2">
      <t>ケイエイ</t>
    </rPh>
    <rPh sb="2" eb="4">
      <t>キホン</t>
    </rPh>
    <rPh sb="4" eb="6">
      <t>カンレン</t>
    </rPh>
    <phoneticPr fontId="1"/>
  </si>
  <si>
    <t>民法、商法、労働基準法、農地法などの法令を遵守していますか</t>
    <phoneticPr fontId="1"/>
  </si>
  <si>
    <t>市場動向や消費者動向を分析し、経営戦略を策定できていますか</t>
    <phoneticPr fontId="1"/>
  </si>
  <si>
    <t>消費者の安全・安心に関するニーズに対応していますか</t>
    <phoneticPr fontId="1"/>
  </si>
  <si>
    <t>環境負荷の軽減に取り組み、SDGs（持続可能な開発目標）の達成に向けた経営を行っていますか</t>
    <phoneticPr fontId="1"/>
  </si>
  <si>
    <t>中・長期の具体的な経営目標と計画をもっていますか</t>
    <phoneticPr fontId="1"/>
  </si>
  <si>
    <t>家族・従業員・取引先等と経営理念や農業経営のビジョンを共有できていますか</t>
    <phoneticPr fontId="1"/>
  </si>
  <si>
    <t>経営にＰＤＣＡ（計画・実施・チェック、改善）サイクルを取り入れていますか</t>
    <phoneticPr fontId="1"/>
  </si>
  <si>
    <t>天候や市場変動、自然災害などのリスクに対しての対策を有していますか</t>
    <phoneticPr fontId="1"/>
  </si>
  <si>
    <t>マーケティング戦略に沿った農畜産物の生産・販売・商品開発・販路確保を行うことで、高い生産性の維持・コスト削減・品質向上等が実現できていますか</t>
    <phoneticPr fontId="1"/>
  </si>
  <si>
    <t>経営者として、従業員を雇用することは従業員の生活保障・災害補償・健康安全への配慮に対する責任を負うということを理解していますか</t>
    <phoneticPr fontId="1"/>
  </si>
  <si>
    <t>従業員の人事・労務管理は適切にできていますか</t>
    <phoneticPr fontId="1"/>
  </si>
  <si>
    <t>財務会計・生産・在庫管理・販売管理などはＩＣＴを活用して適切に行っていますか</t>
    <phoneticPr fontId="1"/>
  </si>
  <si>
    <t>経営者が税務・会計（確定申告や決算書の作成など）に主体的に関わっていますか</t>
    <phoneticPr fontId="1"/>
  </si>
  <si>
    <t>BCPの基本方針や計画がありますか</t>
    <phoneticPr fontId="1"/>
  </si>
  <si>
    <t>自然災害等が発生した場合における指揮命令体制が整備されていますか</t>
    <phoneticPr fontId="1"/>
  </si>
  <si>
    <t>従業員の安否確認体制を有していますか</t>
    <phoneticPr fontId="1"/>
  </si>
  <si>
    <t>優先して継続・復旧すべき事業（中核事業）を特定していますか</t>
    <phoneticPr fontId="1"/>
  </si>
  <si>
    <t>中核事業を継続するのに障害となるボトルネック資源を漏れなく把握できていますか</t>
    <phoneticPr fontId="1"/>
  </si>
  <si>
    <t>罹災時に中核事業を復旧する目標時間を設定し、取引先等と相談していますか</t>
    <phoneticPr fontId="1"/>
  </si>
  <si>
    <t>備蓄品（燃料、飼料等）の用意や、生産設備、調達等の代替策を検討していますか</t>
    <phoneticPr fontId="1"/>
  </si>
  <si>
    <t>中核事業の継続・復旧に不可欠な連絡先リストを作成し、最新の情報に更新していますか</t>
    <phoneticPr fontId="1"/>
  </si>
  <si>
    <t>BCPの発動訓練や方針・計画の見直しは定期的に行っていますか</t>
    <phoneticPr fontId="1"/>
  </si>
  <si>
    <t>経営力診断チェックリスト</t>
    <rPh sb="0" eb="3">
      <t>ケイエイ</t>
    </rPh>
    <rPh sb="3" eb="5">
      <t>ジコシンダｎン</t>
    </rPh>
    <phoneticPr fontId="11"/>
  </si>
  <si>
    <t>点数のつけ方</t>
    <rPh sb="0" eb="2">
      <t>テンスウ</t>
    </rPh>
    <phoneticPr fontId="11"/>
  </si>
  <si>
    <t>点数は3段階評価となっているので、採点する時には評価先の状態を各段階評価と照らし、記載されている内容を中心として少し広めの範囲でどの段階に含まれるかを判断してください</t>
    <rPh sb="0" eb="2">
      <t>テンスウ</t>
    </rPh>
    <rPh sb="4" eb="8">
      <t>ダンカイ</t>
    </rPh>
    <rPh sb="17" eb="19">
      <t>サイテンスル</t>
    </rPh>
    <rPh sb="24" eb="27">
      <t>ヒョウｋア</t>
    </rPh>
    <rPh sb="31" eb="34">
      <t>カクダンカイ</t>
    </rPh>
    <rPh sb="34" eb="36">
      <t>ヒョウ</t>
    </rPh>
    <rPh sb="69" eb="70">
      <t>フクマレルカヲヘ</t>
    </rPh>
    <phoneticPr fontId="11"/>
  </si>
  <si>
    <t>質問項目の意味</t>
    <rPh sb="0" eb="4">
      <t>シｔウ</t>
    </rPh>
    <phoneticPr fontId="11"/>
  </si>
  <si>
    <t>5点評価内容
（具体的に取り組んでいるか）</t>
    <rPh sb="4" eb="6">
      <t>ナイヨウ</t>
    </rPh>
    <rPh sb="8" eb="11">
      <t>グタイ</t>
    </rPh>
    <phoneticPr fontId="11"/>
  </si>
  <si>
    <t>3点評価内容
（できている。考えている。）</t>
    <rPh sb="4" eb="6">
      <t>ナイヨウ</t>
    </rPh>
    <rPh sb="14" eb="15">
      <t>カンガエ</t>
    </rPh>
    <phoneticPr fontId="11"/>
  </si>
  <si>
    <t>1点評価内容
（できていない。深く考えることはない）</t>
    <rPh sb="4" eb="6">
      <t>ナイヨウ</t>
    </rPh>
    <rPh sb="15" eb="16">
      <t>フカｋウ</t>
    </rPh>
    <phoneticPr fontId="11"/>
  </si>
  <si>
    <t>経営者</t>
    <rPh sb="0" eb="3">
      <t>ケイエイ</t>
    </rPh>
    <phoneticPr fontId="11"/>
  </si>
  <si>
    <t>・経営者関連では、経営者が、経営者として必要な素質・素養を有しているかをチェックします
・経営継承関連では、経営継承計画の有無や継承に向けての準備などをチェックします</t>
    <rPh sb="1" eb="4">
      <t>ケイエイシャ</t>
    </rPh>
    <rPh sb="4" eb="6">
      <t>カンレン</t>
    </rPh>
    <rPh sb="45" eb="49">
      <t>ケイエイケイショウ</t>
    </rPh>
    <rPh sb="49" eb="51">
      <t>カンレン</t>
    </rPh>
    <rPh sb="54" eb="58">
      <t>ケイエイケイショウ</t>
    </rPh>
    <rPh sb="58" eb="60">
      <t>ケイカク</t>
    </rPh>
    <rPh sb="61" eb="63">
      <t>ウム</t>
    </rPh>
    <rPh sb="64" eb="66">
      <t>ケイショウ</t>
    </rPh>
    <rPh sb="67" eb="68">
      <t>ム</t>
    </rPh>
    <rPh sb="71" eb="73">
      <t>ジュンビ</t>
    </rPh>
    <phoneticPr fontId="11"/>
  </si>
  <si>
    <t>経営者関連</t>
    <rPh sb="0" eb="3">
      <t>ケイエイシャ</t>
    </rPh>
    <rPh sb="3" eb="5">
      <t>カンレン</t>
    </rPh>
    <phoneticPr fontId="11"/>
  </si>
  <si>
    <t>経営者として経営理念・ビジョンを描く力を有していますか</t>
    <rPh sb="0" eb="3">
      <t>ケイエイシャ</t>
    </rPh>
    <rPh sb="16" eb="17">
      <t>エガ</t>
    </rPh>
    <rPh sb="18" eb="19">
      <t>チカラ</t>
    </rPh>
    <rPh sb="20" eb="21">
      <t>ユウ</t>
    </rPh>
    <phoneticPr fontId="11"/>
  </si>
  <si>
    <t>経営理念・ビジョンを描くことは経営者の責務です。
経営者として経営理念・ビジョンを描く力を有しているかを問います。</t>
    <rPh sb="15" eb="18">
      <t>ケイエイシャ</t>
    </rPh>
    <rPh sb="19" eb="21">
      <t>セキム</t>
    </rPh>
    <rPh sb="52" eb="53">
      <t>ト</t>
    </rPh>
    <phoneticPr fontId="11"/>
  </si>
  <si>
    <r>
      <t>経営者として経営理念・ビジョンを描く力を有してお</t>
    </r>
    <r>
      <rPr>
        <sz val="10"/>
        <rFont val="ＭＳ 明朝"/>
        <family val="1"/>
        <charset val="128"/>
      </rPr>
      <t>り、実際に経営理念等を従業員等に示して経営参加意識を高める効果を上げている</t>
    </r>
    <rPh sb="26" eb="28">
      <t>ジッサイ</t>
    </rPh>
    <rPh sb="29" eb="34">
      <t>ケイエイリネントウ</t>
    </rPh>
    <rPh sb="35" eb="38">
      <t>ジュウギョウイン</t>
    </rPh>
    <rPh sb="38" eb="39">
      <t>トウ</t>
    </rPh>
    <rPh sb="40" eb="41">
      <t>シメ</t>
    </rPh>
    <rPh sb="43" eb="49">
      <t>ケイエイサンカイシキ</t>
    </rPh>
    <rPh sb="50" eb="51">
      <t>タカ</t>
    </rPh>
    <rPh sb="53" eb="55">
      <t>コウカ</t>
    </rPh>
    <rPh sb="56" eb="57">
      <t>ア</t>
    </rPh>
    <phoneticPr fontId="11"/>
  </si>
  <si>
    <t>経営者として経営理念・ビジョンを描く力を有しているが、従業員や取引先に発信できている</t>
    <phoneticPr fontId="11"/>
  </si>
  <si>
    <t>経営者として経営理念・ビジョンを描く力が不足している</t>
    <rPh sb="20" eb="22">
      <t>フソク</t>
    </rPh>
    <phoneticPr fontId="11"/>
  </si>
  <si>
    <t>経営者として広い視野を持ち、事の本質を見抜く洞察力・ヒアリング力を有していますか</t>
    <rPh sb="33" eb="34">
      <t>ユウ</t>
    </rPh>
    <phoneticPr fontId="11"/>
  </si>
  <si>
    <t>洞察力は、物事の本質を見抜く力、ヒアリング力は、相手の話を聞いたり、相手から情報を引き出したりする力を言います。
経営者として広い視野を持ち、洞察力・ヒアリング力を有しているかを問います。</t>
    <rPh sb="0" eb="3">
      <t>ドウサツリョク</t>
    </rPh>
    <rPh sb="21" eb="22">
      <t>リョク</t>
    </rPh>
    <rPh sb="49" eb="50">
      <t>チカラ</t>
    </rPh>
    <rPh sb="51" eb="52">
      <t>イ</t>
    </rPh>
    <rPh sb="89" eb="90">
      <t>ト</t>
    </rPh>
    <phoneticPr fontId="11"/>
  </si>
  <si>
    <t>経営者として広い視野を持ち、洞察力・ヒアリング力を有しており、円滑な事業運営に反映できている</t>
    <rPh sb="0" eb="3">
      <t>ケイエイシャ</t>
    </rPh>
    <rPh sb="6" eb="7">
      <t>ヒロ</t>
    </rPh>
    <rPh sb="8" eb="10">
      <t>シヤ</t>
    </rPh>
    <rPh sb="11" eb="12">
      <t>モ</t>
    </rPh>
    <rPh sb="14" eb="17">
      <t>ドウサツリョク</t>
    </rPh>
    <rPh sb="23" eb="24">
      <t>リョク</t>
    </rPh>
    <rPh sb="25" eb="26">
      <t>ユウ</t>
    </rPh>
    <rPh sb="31" eb="33">
      <t>エンカツ</t>
    </rPh>
    <rPh sb="34" eb="38">
      <t>ジギョウウンエイ</t>
    </rPh>
    <rPh sb="39" eb="41">
      <t>ハンエイ</t>
    </rPh>
    <phoneticPr fontId="11"/>
  </si>
  <si>
    <t>経営者として広い視野を持ち、洞察力・ヒアリング力を有している</t>
    <phoneticPr fontId="11"/>
  </si>
  <si>
    <t>経営者としての広い視野、洞察力・ヒアリング力が不足している</t>
    <rPh sb="0" eb="3">
      <t>ケイエイシャ</t>
    </rPh>
    <rPh sb="7" eb="8">
      <t>ヒロ</t>
    </rPh>
    <rPh sb="9" eb="11">
      <t>シヤ</t>
    </rPh>
    <rPh sb="12" eb="15">
      <t>ドウサツリョク</t>
    </rPh>
    <rPh sb="21" eb="22">
      <t>リョク</t>
    </rPh>
    <rPh sb="23" eb="25">
      <t>フソク</t>
    </rPh>
    <phoneticPr fontId="11"/>
  </si>
  <si>
    <t>課題を整理し、筋道を立てて考えられる論理的思考力を有していますか</t>
    <rPh sb="0" eb="2">
      <t>カダイ</t>
    </rPh>
    <rPh sb="25" eb="26">
      <t>ユウ</t>
    </rPh>
    <phoneticPr fontId="11"/>
  </si>
  <si>
    <t>論理的思考はロジカルシンキングともいい、課題を筋道を立てて整理し、矛盾がないように考える思考法です。
経営に活かせる論理的思考力を有しているかを問います。</t>
    <rPh sb="20" eb="22">
      <t>カダイ</t>
    </rPh>
    <rPh sb="29" eb="31">
      <t>セイリ</t>
    </rPh>
    <rPh sb="51" eb="53">
      <t>ケイエイ</t>
    </rPh>
    <rPh sb="54" eb="55">
      <t>イ</t>
    </rPh>
    <rPh sb="72" eb="73">
      <t>ト</t>
    </rPh>
    <phoneticPr fontId="11"/>
  </si>
  <si>
    <t>論理的思考力を有していて、経営に活かせている</t>
    <rPh sb="13" eb="15">
      <t>ケイエイ</t>
    </rPh>
    <rPh sb="16" eb="17">
      <t>イ</t>
    </rPh>
    <phoneticPr fontId="11"/>
  </si>
  <si>
    <t>課題を整理するにあたり、論理的思考を取り入れて筋道を立てて考えるよう取り組んでいる</t>
    <rPh sb="0" eb="2">
      <t>カダイ</t>
    </rPh>
    <rPh sb="3" eb="5">
      <t>セイリ</t>
    </rPh>
    <rPh sb="12" eb="15">
      <t>ロンリテキ</t>
    </rPh>
    <rPh sb="15" eb="17">
      <t>シコウ</t>
    </rPh>
    <rPh sb="18" eb="19">
      <t>ト</t>
    </rPh>
    <rPh sb="20" eb="21">
      <t>イ</t>
    </rPh>
    <rPh sb="34" eb="35">
      <t>ト</t>
    </rPh>
    <rPh sb="36" eb="37">
      <t>ク</t>
    </rPh>
    <phoneticPr fontId="11"/>
  </si>
  <si>
    <t>課題を整理し、筋道を立てて考える論理的思考は苦手である</t>
    <rPh sb="22" eb="24">
      <t>ニガテ</t>
    </rPh>
    <phoneticPr fontId="11"/>
  </si>
  <si>
    <t>周囲の変化に柔軟に対応しながら改善を繰り返す自己変革能力・向上心を有していますか</t>
    <rPh sb="29" eb="32">
      <t>コウジョウシン</t>
    </rPh>
    <rPh sb="33" eb="34">
      <t>ユウ</t>
    </rPh>
    <phoneticPr fontId="11"/>
  </si>
  <si>
    <t>自己変革能力とは、自分を変える力であり、向上心とは、より高いものを目指して努力する心のことです。
自己変革能力・向上心を有して、経営に活かしているかを問います。</t>
    <rPh sb="56" eb="59">
      <t>コウジョウシン</t>
    </rPh>
    <rPh sb="64" eb="66">
      <t>ケイエイ</t>
    </rPh>
    <rPh sb="67" eb="68">
      <t>イ</t>
    </rPh>
    <rPh sb="75" eb="76">
      <t>ト</t>
    </rPh>
    <phoneticPr fontId="11"/>
  </si>
  <si>
    <t>自己変革能力・向上心を有しており、柔軟な対応力を経営に活用できている</t>
    <rPh sb="17" eb="19">
      <t>ジュウナン</t>
    </rPh>
    <rPh sb="20" eb="23">
      <t>タイオウリョク</t>
    </rPh>
    <rPh sb="24" eb="26">
      <t>ケイエイ</t>
    </rPh>
    <rPh sb="27" eb="29">
      <t>カツヨウ</t>
    </rPh>
    <phoneticPr fontId="11"/>
  </si>
  <si>
    <t>自己変革能力・向上心を磨いて、経営に活かせるよう努めている</t>
    <rPh sb="11" eb="12">
      <t>ミガ</t>
    </rPh>
    <rPh sb="15" eb="17">
      <t>ケイエイ</t>
    </rPh>
    <rPh sb="18" eb="19">
      <t>イ</t>
    </rPh>
    <rPh sb="24" eb="25">
      <t>ツト</t>
    </rPh>
    <phoneticPr fontId="11"/>
  </si>
  <si>
    <t>自己変革能力、向上心が不足している</t>
    <rPh sb="0" eb="2">
      <t>ジコ</t>
    </rPh>
    <rPh sb="2" eb="4">
      <t>ヘンカク</t>
    </rPh>
    <rPh sb="4" eb="6">
      <t>ノウリョク</t>
    </rPh>
    <rPh sb="7" eb="10">
      <t>コウジョウシン</t>
    </rPh>
    <rPh sb="11" eb="13">
      <t>フソク</t>
    </rPh>
    <phoneticPr fontId="11"/>
  </si>
  <si>
    <t>状況を冷静に捉え、とるべき道の選択に当たって適切に判断する力を有していますか</t>
    <rPh sb="13" eb="14">
      <t>ミチ</t>
    </rPh>
    <rPh sb="18" eb="19">
      <t>ア</t>
    </rPh>
    <rPh sb="22" eb="24">
      <t>テキセツ</t>
    </rPh>
    <rPh sb="31" eb="32">
      <t>ユウ</t>
    </rPh>
    <phoneticPr fontId="11"/>
  </si>
  <si>
    <t>（決断力）
決断力とは、課題に対する対応策から、責任を持って意思決定できる力のことです。決断力には覚悟と責任が伴います。
状況を冷静に捉え、とるべき道の選択に当たって適切に判断する力を有しているかを問います。</t>
    <rPh sb="55" eb="56">
      <t>トモナ</t>
    </rPh>
    <rPh sb="61" eb="63">
      <t>ジョウキョウ</t>
    </rPh>
    <rPh sb="99" eb="100">
      <t>ト</t>
    </rPh>
    <phoneticPr fontId="11"/>
  </si>
  <si>
    <t>大きな判断においても、適切に判断する力を有していて、有効活用して経営に当たっている</t>
    <rPh sb="0" eb="1">
      <t>オオ</t>
    </rPh>
    <rPh sb="3" eb="5">
      <t>ハンダン</t>
    </rPh>
    <rPh sb="11" eb="13">
      <t>テキセツ</t>
    </rPh>
    <rPh sb="14" eb="16">
      <t>ハンダン</t>
    </rPh>
    <rPh sb="18" eb="19">
      <t>チカラ</t>
    </rPh>
    <rPh sb="20" eb="21">
      <t>ユウ</t>
    </rPh>
    <rPh sb="26" eb="30">
      <t>ユウコウカツヨウ</t>
    </rPh>
    <rPh sb="32" eb="34">
      <t>ケイエイ</t>
    </rPh>
    <rPh sb="35" eb="36">
      <t>ア</t>
    </rPh>
    <phoneticPr fontId="11"/>
  </si>
  <si>
    <t>状況を冷静に捉え、とるべき道の選択に当たって概ね適切に判断できて力を身につけるよう努めている</t>
    <rPh sb="22" eb="23">
      <t>オオム</t>
    </rPh>
    <rPh sb="32" eb="33">
      <t>チカラ</t>
    </rPh>
    <phoneticPr fontId="11"/>
  </si>
  <si>
    <t>ときに感情的になり、とるべき道の選択に当たって適切に判断できていないことがある</t>
    <rPh sb="3" eb="6">
      <t>カンジョウテキ</t>
    </rPh>
    <rPh sb="14" eb="15">
      <t>ミチ</t>
    </rPh>
    <rPh sb="16" eb="18">
      <t>センタク</t>
    </rPh>
    <rPh sb="19" eb="20">
      <t>ア</t>
    </rPh>
    <rPh sb="23" eb="25">
      <t>テキセツ</t>
    </rPh>
    <rPh sb="26" eb="28">
      <t>ハンダン</t>
    </rPh>
    <phoneticPr fontId="11"/>
  </si>
  <si>
    <t>従業員や取引先などとのやり取りにおいて、お互いの意思疎通をスムーズにするコミュニケーション能力を高めていますか</t>
    <rPh sb="45" eb="47">
      <t>ノウリョク</t>
    </rPh>
    <rPh sb="48" eb="49">
      <t>タカ</t>
    </rPh>
    <phoneticPr fontId="11"/>
  </si>
  <si>
    <t>（コミュニケーション能力）
コミュニケーション能力には、聴く力、説明する力、質問する力、などがあります。
コミュニケーション能力の有無について問います。</t>
    <rPh sb="10" eb="12">
      <t>ノウリョク</t>
    </rPh>
    <rPh sb="23" eb="25">
      <t>ノウリョク</t>
    </rPh>
    <rPh sb="62" eb="64">
      <t>ノウリョク</t>
    </rPh>
    <rPh sb="65" eb="67">
      <t>ウム</t>
    </rPh>
    <rPh sb="71" eb="72">
      <t>ト</t>
    </rPh>
    <phoneticPr fontId="11"/>
  </si>
  <si>
    <t>同業他社の経営者、専門家、投資家、顧客、従業員など幅広い人脈を持つことで、新たなビジネス視点やチャンスを生み出している。コミニケション能力を常に高めるよう取り組んでいる。</t>
    <rPh sb="25" eb="27">
      <t>ハバヒｒオ</t>
    </rPh>
    <rPh sb="28" eb="30">
      <t>ジンミャク</t>
    </rPh>
    <rPh sb="37" eb="38">
      <t>アラｔア</t>
    </rPh>
    <rPh sb="67" eb="69">
      <t>ノウリョク</t>
    </rPh>
    <rPh sb="70" eb="71">
      <t>ツネ</t>
    </rPh>
    <rPh sb="72" eb="73">
      <t>タカ</t>
    </rPh>
    <rPh sb="77" eb="78">
      <t>ト</t>
    </rPh>
    <rPh sb="79" eb="80">
      <t>ク</t>
    </rPh>
    <phoneticPr fontId="11"/>
  </si>
  <si>
    <t>自分に近い範囲でコミュニケーションをとっており、現状では十分に役立っている</t>
    <rPh sb="24" eb="26">
      <t>ゲンジョウ</t>
    </rPh>
    <rPh sb="31" eb="33">
      <t>ヤｋウ</t>
    </rPh>
    <phoneticPr fontId="11"/>
  </si>
  <si>
    <t>日々の仕事に追われ特に意識してコミュニケーション能力を考えていない。自分の考えで行動することが多く、他人の意見を聞くことはあまりない。</t>
    <rPh sb="0" eb="1">
      <t>ヒｂイ</t>
    </rPh>
    <rPh sb="3" eb="5">
      <t>シゴｔオ</t>
    </rPh>
    <rPh sb="24" eb="26">
      <t>ノウリョク</t>
    </rPh>
    <rPh sb="27" eb="28">
      <t>カンガ</t>
    </rPh>
    <rPh sb="34" eb="36">
      <t>ジブｎン</t>
    </rPh>
    <rPh sb="40" eb="42">
      <t>コウドウ</t>
    </rPh>
    <rPh sb="47" eb="48">
      <t>オオ</t>
    </rPh>
    <rPh sb="50" eb="52">
      <t>タニｎン</t>
    </rPh>
    <rPh sb="56" eb="57">
      <t>ノイケｎン</t>
    </rPh>
    <phoneticPr fontId="11"/>
  </si>
  <si>
    <t>長期的な視点、未来志向で現状分析し、問題や課題に対する対応策から、責任を持って意思決定できていますか</t>
    <rPh sb="12" eb="16">
      <t>ゲンジョウブンセキ</t>
    </rPh>
    <phoneticPr fontId="11"/>
  </si>
  <si>
    <t>（思考力）
未来志向とは、戦略的思考力の資質です。
長期的な視点、未来志向で現状分析し、問題や課題に対する対応策から、責任を持って意思決定できているかを問います。</t>
    <rPh sb="1" eb="4">
      <t>シコウ</t>
    </rPh>
    <rPh sb="6" eb="10">
      <t>ミライシコウ</t>
    </rPh>
    <rPh sb="26" eb="29">
      <t>チョウキテキ</t>
    </rPh>
    <rPh sb="30" eb="32">
      <t>シテン</t>
    </rPh>
    <rPh sb="33" eb="35">
      <t>ミライ</t>
    </rPh>
    <rPh sb="35" eb="37">
      <t>シコウ</t>
    </rPh>
    <rPh sb="38" eb="40">
      <t>ゲンジョウ</t>
    </rPh>
    <rPh sb="40" eb="42">
      <t>ブンセキ</t>
    </rPh>
    <rPh sb="44" eb="46">
      <t>モンダイ</t>
    </rPh>
    <rPh sb="47" eb="49">
      <t>カダイ</t>
    </rPh>
    <rPh sb="50" eb="51">
      <t>タイ</t>
    </rPh>
    <rPh sb="53" eb="55">
      <t>タイオウ</t>
    </rPh>
    <rPh sb="55" eb="56">
      <t>サク</t>
    </rPh>
    <rPh sb="59" eb="61">
      <t>セキニン</t>
    </rPh>
    <rPh sb="62" eb="63">
      <t>モ</t>
    </rPh>
    <rPh sb="65" eb="67">
      <t>イシ</t>
    </rPh>
    <rPh sb="67" eb="69">
      <t>ケッテイ</t>
    </rPh>
    <rPh sb="76" eb="77">
      <t>ト</t>
    </rPh>
    <phoneticPr fontId="11"/>
  </si>
  <si>
    <t>未来志向で、責任を持って意思決定できている</t>
    <phoneticPr fontId="11"/>
  </si>
  <si>
    <t>未来志向で意思決定できているが、ときに表面的な事象の解決対応をしている</t>
    <rPh sb="19" eb="22">
      <t>ヒョウメｎン</t>
    </rPh>
    <rPh sb="23" eb="25">
      <t>ジショウ</t>
    </rPh>
    <rPh sb="28" eb="30">
      <t>タイオウ</t>
    </rPh>
    <phoneticPr fontId="11"/>
  </si>
  <si>
    <t>発生する問題点の解決を急ぎ、肝心な課題を解決しないままになってしまうことがある</t>
    <rPh sb="0" eb="2">
      <t>ハッセイ</t>
    </rPh>
    <rPh sb="8" eb="10">
      <t>カイケツ</t>
    </rPh>
    <rPh sb="11" eb="12">
      <t>イソ</t>
    </rPh>
    <rPh sb="17" eb="19">
      <t>カンジンナカデ</t>
    </rPh>
    <phoneticPr fontId="11"/>
  </si>
  <si>
    <t>組織の中で目標を定め、組織を維持しながら成果を出すこと（リーダーシップの発揮）ができていますか</t>
    <rPh sb="36" eb="38">
      <t>ハッキ</t>
    </rPh>
    <phoneticPr fontId="11"/>
  </si>
  <si>
    <t>（統率力、リーダーシップ）
リーダーシップとは統率力のことです。
組織の中で目標を定め、組織を維持しながら成果を出すこと（リーダーシップの発揮）ができているかを問います。</t>
    <rPh sb="23" eb="26">
      <t>トウソツリョク</t>
    </rPh>
    <rPh sb="80" eb="81">
      <t>ト</t>
    </rPh>
    <phoneticPr fontId="11"/>
  </si>
  <si>
    <t>リーダーシップを発揮して、目標を定め、組織を維持しながら成果を出すことができている</t>
    <rPh sb="8" eb="10">
      <t>ハッキ</t>
    </rPh>
    <rPh sb="13" eb="15">
      <t>モクヒョウ</t>
    </rPh>
    <rPh sb="16" eb="17">
      <t>サダ</t>
    </rPh>
    <rPh sb="19" eb="21">
      <t>ソシキ</t>
    </rPh>
    <rPh sb="22" eb="24">
      <t>イジ</t>
    </rPh>
    <rPh sb="28" eb="30">
      <t>セイカ</t>
    </rPh>
    <rPh sb="31" eb="32">
      <t>ダ</t>
    </rPh>
    <phoneticPr fontId="11"/>
  </si>
  <si>
    <r>
      <t>リーダーシップを発揮して、目標を定め、組織を維持</t>
    </r>
    <r>
      <rPr>
        <sz val="10"/>
        <rFont val="ＭＳ 明朝"/>
        <family val="1"/>
        <charset val="128"/>
      </rPr>
      <t>するよう努めている</t>
    </r>
    <rPh sb="28" eb="29">
      <t>ツト</t>
    </rPh>
    <phoneticPr fontId="11"/>
  </si>
  <si>
    <t>リーダーシップがうまく発揮できでおらず、指示が曖昧になってしまうことがある</t>
    <rPh sb="11" eb="13">
      <t>ハッキ</t>
    </rPh>
    <rPh sb="20" eb="22">
      <t>シジｇア</t>
    </rPh>
    <rPh sb="23" eb="25">
      <t>アイマイ</t>
    </rPh>
    <phoneticPr fontId="11"/>
  </si>
  <si>
    <t>⑨</t>
    <phoneticPr fontId="4"/>
  </si>
  <si>
    <t>従業員の意見・アイディアを効果的に引き出して議論を活発にし、その場の目的を達成するファシリテーション能力を有していますか</t>
    <rPh sb="0" eb="3">
      <t>ジュウギョウイン</t>
    </rPh>
    <rPh sb="53" eb="54">
      <t>ユウ</t>
    </rPh>
    <phoneticPr fontId="11"/>
  </si>
  <si>
    <t>（ファシリテーション能力）
ファシリテーション能力とは、議論のスムーズな進行を促す能力です。
従業員の意見・アイディアを効果的に引き出して議論を活発にし、その場の目的を達成する能力を有しているかを問います。</t>
    <rPh sb="10" eb="12">
      <t>ノウリョク</t>
    </rPh>
    <rPh sb="88" eb="90">
      <t>ノウリョク</t>
    </rPh>
    <rPh sb="98" eb="99">
      <t>ト</t>
    </rPh>
    <phoneticPr fontId="11"/>
  </si>
  <si>
    <t>特に優れてファシリテーション能力を有しており、議論を活発にし、目的を達成できている</t>
    <rPh sb="0" eb="1">
      <t>トク</t>
    </rPh>
    <rPh sb="2" eb="3">
      <t>スグ</t>
    </rPh>
    <rPh sb="23" eb="25">
      <t>ギロン</t>
    </rPh>
    <rPh sb="26" eb="28">
      <t>カッパツ</t>
    </rPh>
    <rPh sb="31" eb="33">
      <t>モクテキ</t>
    </rPh>
    <rPh sb="34" eb="36">
      <t>タッセイ</t>
    </rPh>
    <phoneticPr fontId="11"/>
  </si>
  <si>
    <r>
      <t>議論は活発にするが、その場の目的を達成できていないことがあり、ファシリテーション能力</t>
    </r>
    <r>
      <rPr>
        <sz val="10"/>
        <rFont val="ＭＳ 明朝"/>
        <family val="1"/>
        <charset val="128"/>
      </rPr>
      <t>向上に努めている</t>
    </r>
    <rPh sb="42" eb="44">
      <t>コウジョウ</t>
    </rPh>
    <rPh sb="45" eb="46">
      <t>ツト</t>
    </rPh>
    <phoneticPr fontId="11"/>
  </si>
  <si>
    <t>従業員の意見・アイデアを効果的に引き出しているとはいえず、ファシリテーション能力が足りないとと感じている</t>
    <rPh sb="0" eb="3">
      <t>ジュウギョウイン</t>
    </rPh>
    <rPh sb="4" eb="6">
      <t>イケン</t>
    </rPh>
    <rPh sb="12" eb="15">
      <t>コウカテキ</t>
    </rPh>
    <rPh sb="16" eb="17">
      <t>ヒ</t>
    </rPh>
    <rPh sb="18" eb="19">
      <t>ダ</t>
    </rPh>
    <rPh sb="41" eb="42">
      <t>タ</t>
    </rPh>
    <rPh sb="47" eb="48">
      <t>カン</t>
    </rPh>
    <phoneticPr fontId="11"/>
  </si>
  <si>
    <t>⑩</t>
    <phoneticPr fontId="4"/>
  </si>
  <si>
    <t>従業員の主体的なアクションや成果創出をサポートするため、コーチング能力を発揮していますか</t>
    <rPh sb="0" eb="3">
      <t>ジュウギョウイン</t>
    </rPh>
    <rPh sb="36" eb="38">
      <t>ハッキ</t>
    </rPh>
    <phoneticPr fontId="11"/>
  </si>
  <si>
    <t>（コーチング能力）
コーチング能力には、①傾聴スキル、②承認スキル
、③質問スキル、④フィードバックスキル、⑤リクエストスキルなどがあります。
コーチング能力を発揮し、従業員の主体的なアクションや成果創出を引き出しているかを問います。</t>
    <rPh sb="6" eb="8">
      <t>ノウリョク</t>
    </rPh>
    <rPh sb="77" eb="79">
      <t>ノウリョク</t>
    </rPh>
    <rPh sb="80" eb="82">
      <t>ハッキ</t>
    </rPh>
    <rPh sb="103" eb="104">
      <t>ヒ</t>
    </rPh>
    <rPh sb="105" eb="106">
      <t>ダ</t>
    </rPh>
    <rPh sb="112" eb="113">
      <t>ト</t>
    </rPh>
    <phoneticPr fontId="11"/>
  </si>
  <si>
    <t>コーチング能力を発揮できており、従業員の主体的なアクションや成果創出につながっている</t>
    <phoneticPr fontId="11"/>
  </si>
  <si>
    <t>従業員が自らの力で答えにたどり着くように心がけており、コーチング能力有していると感じている。</t>
    <rPh sb="0" eb="3">
      <t>ジュウギョウイン</t>
    </rPh>
    <rPh sb="4" eb="5">
      <t>ミズカ</t>
    </rPh>
    <rPh sb="7" eb="8">
      <t>チカラ</t>
    </rPh>
    <rPh sb="9" eb="10">
      <t>コタ</t>
    </rPh>
    <rPh sb="15" eb="16">
      <t>ツ</t>
    </rPh>
    <rPh sb="20" eb="21">
      <t>ココロ</t>
    </rPh>
    <rPh sb="32" eb="34">
      <t>ノウリョク</t>
    </rPh>
    <rPh sb="34" eb="35">
      <t>ユウ</t>
    </rPh>
    <rPh sb="40" eb="41">
      <t>カン</t>
    </rPh>
    <phoneticPr fontId="11"/>
  </si>
  <si>
    <t>従業員が自らの力で答えにたどり着くことができないことがあり、コーチング能力に不足があると感じている</t>
    <phoneticPr fontId="11"/>
  </si>
  <si>
    <t>⑪</t>
    <phoneticPr fontId="4"/>
  </si>
  <si>
    <t>自分のアイディアや情報を他人に理解してもらうためのプレゼンテーション能力を有していますか</t>
    <rPh sb="37" eb="38">
      <t>ユウ</t>
    </rPh>
    <phoneticPr fontId="11"/>
  </si>
  <si>
    <t>（プレゼンテーション能力）
プレゼンテーションには、相手を惹きつける話し方、相手が求めているものを把握する力、臨機応変な対応力などが求められ、それがプレゼンテーション能力です。
自分のアイディアや情報を他の人に理解してもらうプレゼンテーション能力を有しているか、を問います。</t>
    <rPh sb="83" eb="85">
      <t>ノウリョク</t>
    </rPh>
    <rPh sb="121" eb="123">
      <t>ノウリョク</t>
    </rPh>
    <rPh sb="124" eb="125">
      <t>ユウ</t>
    </rPh>
    <rPh sb="132" eb="133">
      <t>ト</t>
    </rPh>
    <phoneticPr fontId="11"/>
  </si>
  <si>
    <t>プレゼンテーション能力を有しており、実践に役立てている</t>
    <rPh sb="18" eb="20">
      <t>ジッセン</t>
    </rPh>
    <rPh sb="21" eb="23">
      <t>ヤクダ</t>
    </rPh>
    <phoneticPr fontId="11"/>
  </si>
  <si>
    <r>
      <t>プレゼンテーション能力を有しているが、発揮</t>
    </r>
    <r>
      <rPr>
        <sz val="10"/>
        <rFont val="ＭＳ 明朝"/>
        <family val="1"/>
        <charset val="128"/>
      </rPr>
      <t>できる機会をもっと増やしたい</t>
    </r>
    <rPh sb="19" eb="21">
      <t>ハッキ</t>
    </rPh>
    <rPh sb="24" eb="26">
      <t>キカイ</t>
    </rPh>
    <rPh sb="30" eb="31">
      <t>フ</t>
    </rPh>
    <phoneticPr fontId="11"/>
  </si>
  <si>
    <t>プレゼンテーション能力に不足があると感じている</t>
    <rPh sb="12" eb="14">
      <t>フソク</t>
    </rPh>
    <rPh sb="18" eb="19">
      <t>カン</t>
    </rPh>
    <phoneticPr fontId="11"/>
  </si>
  <si>
    <t>⑫</t>
    <phoneticPr fontId="4"/>
  </si>
  <si>
    <t>相手の立場や意図を理解し、互いに合意できる結果を導き出すネゴシエーション能力を有していますか</t>
    <rPh sb="39" eb="40">
      <t>ユウ</t>
    </rPh>
    <phoneticPr fontId="11"/>
  </si>
  <si>
    <t>（ネゴシエーション能力）
相手の立場や意図を理解し、互いに合意できる結果を導き出す力です。感情をコントロールし、冷静に対応する能力が必要です。
ネゴシエーション能力を有しているかを問います。</t>
    <rPh sb="9" eb="11">
      <t>ノウリョク</t>
    </rPh>
    <rPh sb="66" eb="68">
      <t>ヒツヨウ</t>
    </rPh>
    <rPh sb="90" eb="91">
      <t>ト</t>
    </rPh>
    <phoneticPr fontId="11"/>
  </si>
  <si>
    <r>
      <t>感情をコントロールし、冷静に対応できている。ネゴシエーション能力</t>
    </r>
    <r>
      <rPr>
        <sz val="10"/>
        <rFont val="ＭＳ 明朝"/>
        <family val="1"/>
        <charset val="128"/>
      </rPr>
      <t>を経営に活かせている</t>
    </r>
    <rPh sb="33" eb="35">
      <t>ケイエイ</t>
    </rPh>
    <rPh sb="36" eb="37">
      <t>イ</t>
    </rPh>
    <phoneticPr fontId="11"/>
  </si>
  <si>
    <t>感情をコントロールし、冷静に対応できており、ネゴシエーション能力を有している</t>
    <phoneticPr fontId="11"/>
  </si>
  <si>
    <t>冷静な対応を欠くことがあり、ネゴシエーション能力に不足があると感じている</t>
    <rPh sb="0" eb="2">
      <t>レイセイ</t>
    </rPh>
    <rPh sb="3" eb="5">
      <t>タイオウ</t>
    </rPh>
    <rPh sb="6" eb="7">
      <t>カ</t>
    </rPh>
    <rPh sb="25" eb="27">
      <t>フソク</t>
    </rPh>
    <rPh sb="31" eb="32">
      <t>カン</t>
    </rPh>
    <phoneticPr fontId="11"/>
  </si>
  <si>
    <t>農業を通して、地域社会へ貢献したいと考えていますか</t>
    <rPh sb="7" eb="11">
      <t>チイキシャカイ</t>
    </rPh>
    <rPh sb="12" eb="14">
      <t>コウケン</t>
    </rPh>
    <phoneticPr fontId="11"/>
  </si>
  <si>
    <t>農業は、家族や従業員の生活の維持・向上に留まらず、農業を通して、地域社会へ貢献することが求められています。事業として発展する理念にもつながるものです。
農業を通して地域社会への貢献を考えているかを問います。</t>
    <rPh sb="0" eb="2">
      <t>ノウギョウ</t>
    </rPh>
    <rPh sb="4" eb="6">
      <t>カゾク</t>
    </rPh>
    <rPh sb="7" eb="10">
      <t>ジュウギョウイン</t>
    </rPh>
    <rPh sb="11" eb="13">
      <t>セイカツ</t>
    </rPh>
    <rPh sb="14" eb="16">
      <t>イジ</t>
    </rPh>
    <rPh sb="17" eb="19">
      <t>コウジョウ</t>
    </rPh>
    <rPh sb="20" eb="21">
      <t>トド</t>
    </rPh>
    <rPh sb="44" eb="45">
      <t>モト</t>
    </rPh>
    <rPh sb="53" eb="55">
      <t>ジギョウ</t>
    </rPh>
    <rPh sb="58" eb="60">
      <t>ハッテン</t>
    </rPh>
    <rPh sb="62" eb="64">
      <t>リネン</t>
    </rPh>
    <rPh sb="76" eb="78">
      <t>ノウギョウ</t>
    </rPh>
    <rPh sb="79" eb="80">
      <t>トオ</t>
    </rPh>
    <rPh sb="82" eb="86">
      <t>チイキシャカイ</t>
    </rPh>
    <rPh sb="88" eb="90">
      <t>コウケン</t>
    </rPh>
    <rPh sb="98" eb="99">
      <t>ト</t>
    </rPh>
    <phoneticPr fontId="11"/>
  </si>
  <si>
    <t>農業を通して、地域・社会への貢献を果たしている</t>
    <rPh sb="0" eb="2">
      <t>ノウギョウ</t>
    </rPh>
    <rPh sb="3" eb="4">
      <t>トオ</t>
    </rPh>
    <rPh sb="7" eb="9">
      <t>チイキ</t>
    </rPh>
    <rPh sb="10" eb="12">
      <t>シャカイ</t>
    </rPh>
    <rPh sb="14" eb="16">
      <t>コウケン</t>
    </rPh>
    <rPh sb="17" eb="18">
      <t>ハ</t>
    </rPh>
    <phoneticPr fontId="11"/>
  </si>
  <si>
    <t>農業を通して、地域・社会へ貢献したいと考えている</t>
    <rPh sb="0" eb="2">
      <t>ノウギョウ</t>
    </rPh>
    <rPh sb="3" eb="4">
      <t>トオ</t>
    </rPh>
    <rPh sb="7" eb="9">
      <t>チイキ</t>
    </rPh>
    <rPh sb="10" eb="12">
      <t>シャカイ</t>
    </rPh>
    <rPh sb="13" eb="15">
      <t>コウケン</t>
    </rPh>
    <rPh sb="19" eb="20">
      <t>カンガ</t>
    </rPh>
    <phoneticPr fontId="11"/>
  </si>
  <si>
    <t>厳しい経営環境の下では家族や従業員の生活の維持が優先し、地域・社会への貢献を考える余裕がない</t>
    <rPh sb="0" eb="1">
      <t>キビ</t>
    </rPh>
    <rPh sb="3" eb="7">
      <t>ケイエイカンキョウ</t>
    </rPh>
    <rPh sb="8" eb="9">
      <t>モト</t>
    </rPh>
    <rPh sb="24" eb="26">
      <t>ユウセン</t>
    </rPh>
    <rPh sb="41" eb="43">
      <t>ヨユウ</t>
    </rPh>
    <phoneticPr fontId="11"/>
  </si>
  <si>
    <t>自分の健康には十分留意し、仕事と健康のバランスをとることができていますか</t>
    <phoneticPr fontId="11"/>
  </si>
  <si>
    <t>（健康力）
経営者には責務として健康であることが求められます。自分の健康には十分留意し、仕事と健康のバランスをとることができているか、を問います。</t>
    <rPh sb="6" eb="9">
      <t>ケイエイシャ</t>
    </rPh>
    <rPh sb="11" eb="13">
      <t>セキム</t>
    </rPh>
    <rPh sb="16" eb="18">
      <t>ケンコウ</t>
    </rPh>
    <rPh sb="24" eb="25">
      <t>モト</t>
    </rPh>
    <rPh sb="68" eb="69">
      <t>ト</t>
    </rPh>
    <phoneticPr fontId="11"/>
  </si>
  <si>
    <t>定期的に健康診断を受け、隙間時間を見つけて運動をしたり、意識して自分の健康状態を維持している</t>
    <rPh sb="0" eb="3">
      <t>テイｋイ</t>
    </rPh>
    <rPh sb="4" eb="8">
      <t>ケンコウ</t>
    </rPh>
    <rPh sb="12" eb="16">
      <t>スキマジカン</t>
    </rPh>
    <rPh sb="17" eb="18">
      <t>ミ</t>
    </rPh>
    <rPh sb="21" eb="23">
      <t>ウンドウ</t>
    </rPh>
    <rPh sb="40" eb="42">
      <t>イｊイ</t>
    </rPh>
    <phoneticPr fontId="11"/>
  </si>
  <si>
    <t>健康には気を使っているが定期的な健康診断はしていない。ウォーキングをしたり、食事には気を使っている</t>
    <rPh sb="0" eb="2">
      <t>ケンコウ</t>
    </rPh>
    <rPh sb="4" eb="5">
      <t>キ</t>
    </rPh>
    <rPh sb="6" eb="7">
      <t>ツカ</t>
    </rPh>
    <rPh sb="12" eb="14">
      <t>テイキ</t>
    </rPh>
    <rPh sb="14" eb="15">
      <t>テキ</t>
    </rPh>
    <rPh sb="16" eb="18">
      <t>ケンコウ</t>
    </rPh>
    <rPh sb="18" eb="20">
      <t>シンダン</t>
    </rPh>
    <rPh sb="38" eb="40">
      <t>ショｋウ</t>
    </rPh>
    <rPh sb="44" eb="45">
      <t>ツカ</t>
    </rPh>
    <phoneticPr fontId="11"/>
  </si>
  <si>
    <t>今まで大きな病気や怪我をしたこともなく自分は健康だと思い、健康に気を使うことは少ない</t>
    <rPh sb="9" eb="11">
      <t>イｍア</t>
    </rPh>
    <rPh sb="19" eb="21">
      <t>ジブｎン</t>
    </rPh>
    <rPh sb="29" eb="31">
      <t>ケンコウ</t>
    </rPh>
    <rPh sb="39" eb="40">
      <t>スク</t>
    </rPh>
    <phoneticPr fontId="11"/>
  </si>
  <si>
    <t>経営継承関連</t>
    <rPh sb="0" eb="4">
      <t>ケイエイケイショウ</t>
    </rPh>
    <rPh sb="4" eb="6">
      <t>カンレン</t>
    </rPh>
    <phoneticPr fontId="11"/>
  </si>
  <si>
    <t>経営継承に向けて、経営状況、資産・負債の把握はできていますか</t>
    <rPh sb="0" eb="4">
      <t>ケイエイケイショウ</t>
    </rPh>
    <rPh sb="5" eb="6">
      <t>ム</t>
    </rPh>
    <rPh sb="9" eb="13">
      <t>ケイエイジョウキョウ</t>
    </rPh>
    <rPh sb="14" eb="16">
      <t>シサン</t>
    </rPh>
    <rPh sb="17" eb="19">
      <t>フサイ</t>
    </rPh>
    <rPh sb="20" eb="22">
      <t>ハアク</t>
    </rPh>
    <phoneticPr fontId="11"/>
  </si>
  <si>
    <t>経営継承を円滑に進めるためには経営状況を把握することが重要で、経営者だけが知っている経営状況、財産状況、借入金など負債の額などを後継者とは共有することが求められます。
経営状況、資産・負債の把握ができているか、を問います。</t>
    <rPh sb="0" eb="4">
      <t>ケイエイケイショウ</t>
    </rPh>
    <rPh sb="5" eb="7">
      <t>エンカツ</t>
    </rPh>
    <rPh sb="8" eb="9">
      <t>スス</t>
    </rPh>
    <rPh sb="27" eb="29">
      <t>ジュウヨウ</t>
    </rPh>
    <rPh sb="31" eb="34">
      <t>ケイエイシャ</t>
    </rPh>
    <rPh sb="37" eb="38">
      <t>シ</t>
    </rPh>
    <rPh sb="42" eb="46">
      <t>ケイエイジョウキョウ</t>
    </rPh>
    <rPh sb="47" eb="51">
      <t>ザイサンジョウキョウ</t>
    </rPh>
    <rPh sb="52" eb="55">
      <t>カリイレキン</t>
    </rPh>
    <rPh sb="57" eb="59">
      <t>フサイ</t>
    </rPh>
    <rPh sb="60" eb="61">
      <t>ガク</t>
    </rPh>
    <rPh sb="64" eb="67">
      <t>コウケイシャ</t>
    </rPh>
    <rPh sb="69" eb="71">
      <t>キョウユウ</t>
    </rPh>
    <rPh sb="76" eb="77">
      <t>モト</t>
    </rPh>
    <rPh sb="84" eb="88">
      <t>ケイエイジョウキョウ</t>
    </rPh>
    <rPh sb="89" eb="91">
      <t>シサン</t>
    </rPh>
    <rPh sb="92" eb="94">
      <t>フサイ</t>
    </rPh>
    <rPh sb="95" eb="97">
      <t>ハアク</t>
    </rPh>
    <rPh sb="106" eb="107">
      <t>ト</t>
    </rPh>
    <phoneticPr fontId="11"/>
  </si>
  <si>
    <t>経営状況、資産・負債の把握はできており、後継者と共有できている。</t>
    <rPh sb="20" eb="23">
      <t>コウケイシャ</t>
    </rPh>
    <rPh sb="24" eb="26">
      <t>キョウユウ</t>
    </rPh>
    <phoneticPr fontId="11"/>
  </si>
  <si>
    <r>
      <t>経営状況、資産・負債は概ね把握はできているが、</t>
    </r>
    <r>
      <rPr>
        <sz val="10"/>
        <rFont val="ＭＳ 明朝"/>
        <family val="1"/>
        <charset val="128"/>
      </rPr>
      <t>後継者との情報共有に取り組みたい。</t>
    </r>
    <rPh sb="11" eb="12">
      <t>オオム</t>
    </rPh>
    <rPh sb="23" eb="26">
      <t>コウケイシャ</t>
    </rPh>
    <rPh sb="28" eb="30">
      <t>ジョウホウ</t>
    </rPh>
    <rPh sb="30" eb="32">
      <t>キョウユウ</t>
    </rPh>
    <rPh sb="33" eb="34">
      <t>ト</t>
    </rPh>
    <rPh sb="35" eb="36">
      <t>ク</t>
    </rPh>
    <phoneticPr fontId="11"/>
  </si>
  <si>
    <t>経営状況、資産・負債の把握はできていない。</t>
    <phoneticPr fontId="11"/>
  </si>
  <si>
    <t>⑯</t>
    <phoneticPr fontId="11"/>
  </si>
  <si>
    <t>後継者の決定や退任時期などを記載した継承計画を策定していますか</t>
    <rPh sb="0" eb="3">
      <t>コウケイシャ</t>
    </rPh>
    <rPh sb="4" eb="6">
      <t>ケッテイ</t>
    </rPh>
    <rPh sb="7" eb="9">
      <t>タイニン</t>
    </rPh>
    <rPh sb="9" eb="11">
      <t>ジキ</t>
    </rPh>
    <rPh sb="14" eb="16">
      <t>キサイ</t>
    </rPh>
    <rPh sb="18" eb="20">
      <t>ケイショウ</t>
    </rPh>
    <rPh sb="20" eb="22">
      <t>ケイカク</t>
    </rPh>
    <rPh sb="23" eb="25">
      <t>サクテイ</t>
    </rPh>
    <phoneticPr fontId="11"/>
  </si>
  <si>
    <t>（継承計画）
円滑な経営継承には、準備期間と計画が必要です。
後継者の決定や退任時期などを記載した継承計画を策定しているかを問います。</t>
    <rPh sb="1" eb="5">
      <t>ケイショウケイカク</t>
    </rPh>
    <rPh sb="7" eb="9">
      <t>エンカツ</t>
    </rPh>
    <rPh sb="10" eb="14">
      <t>ケイエイケイショウ</t>
    </rPh>
    <rPh sb="17" eb="21">
      <t>ジュンビキカン</t>
    </rPh>
    <rPh sb="22" eb="24">
      <t>ケイカク</t>
    </rPh>
    <rPh sb="25" eb="27">
      <t>ヒツヨウ</t>
    </rPh>
    <rPh sb="31" eb="34">
      <t>コウケイシャ</t>
    </rPh>
    <rPh sb="35" eb="37">
      <t>ケッテイ</t>
    </rPh>
    <rPh sb="38" eb="40">
      <t>タイニン</t>
    </rPh>
    <rPh sb="40" eb="42">
      <t>ジキ</t>
    </rPh>
    <rPh sb="45" eb="47">
      <t>キサイ</t>
    </rPh>
    <rPh sb="49" eb="51">
      <t>ケイショウ</t>
    </rPh>
    <rPh sb="51" eb="53">
      <t>ケイカク</t>
    </rPh>
    <rPh sb="54" eb="56">
      <t>サクテイ</t>
    </rPh>
    <rPh sb="62" eb="63">
      <t>ト</t>
    </rPh>
    <phoneticPr fontId="11"/>
  </si>
  <si>
    <r>
      <t>後継者の決定や退任時期などを設定した</t>
    </r>
    <r>
      <rPr>
        <sz val="10"/>
        <rFont val="ＭＳ 明朝"/>
        <family val="1"/>
        <charset val="128"/>
      </rPr>
      <t>継承計画を策定し、後継者と共有している</t>
    </r>
    <rPh sb="14" eb="16">
      <t>セッテイ</t>
    </rPh>
    <rPh sb="27" eb="30">
      <t>コウケイシャ</t>
    </rPh>
    <rPh sb="31" eb="33">
      <t>キョウユウ</t>
    </rPh>
    <phoneticPr fontId="11"/>
  </si>
  <si>
    <r>
      <t>経営継承を考えて、</t>
    </r>
    <r>
      <rPr>
        <sz val="10"/>
        <rFont val="ＭＳ 明朝"/>
        <family val="1"/>
        <charset val="128"/>
      </rPr>
      <t>経営継承計画の策定に取り組んでいる</t>
    </r>
    <rPh sb="5" eb="6">
      <t>カンガ</t>
    </rPh>
    <rPh sb="9" eb="15">
      <t>ケイエイケイショウケイカク</t>
    </rPh>
    <rPh sb="16" eb="18">
      <t>サクテイ</t>
    </rPh>
    <rPh sb="19" eb="20">
      <t>ト</t>
    </rPh>
    <rPh sb="21" eb="22">
      <t>ク</t>
    </rPh>
    <phoneticPr fontId="11"/>
  </si>
  <si>
    <t>経営継承計画を策定できていない</t>
    <rPh sb="4" eb="6">
      <t>ケイカク</t>
    </rPh>
    <rPh sb="7" eb="9">
      <t>サクテイ</t>
    </rPh>
    <phoneticPr fontId="11"/>
  </si>
  <si>
    <t>⑰</t>
    <phoneticPr fontId="11"/>
  </si>
  <si>
    <t>法務面、税務面、資金面などについて将来の継承を見据えた対策を進めていますか</t>
    <rPh sb="0" eb="2">
      <t>ホウム</t>
    </rPh>
    <rPh sb="2" eb="3">
      <t>メン</t>
    </rPh>
    <rPh sb="4" eb="6">
      <t>ゼイム</t>
    </rPh>
    <rPh sb="6" eb="7">
      <t>メン</t>
    </rPh>
    <rPh sb="8" eb="10">
      <t>シキン</t>
    </rPh>
    <rPh sb="10" eb="11">
      <t>メン</t>
    </rPh>
    <rPh sb="17" eb="19">
      <t>ショウライ</t>
    </rPh>
    <rPh sb="20" eb="22">
      <t>ケイショウ</t>
    </rPh>
    <rPh sb="23" eb="25">
      <t>ミス</t>
    </rPh>
    <rPh sb="27" eb="29">
      <t>タイサク</t>
    </rPh>
    <rPh sb="30" eb="31">
      <t>スス</t>
    </rPh>
    <phoneticPr fontId="11"/>
  </si>
  <si>
    <t>経営継承は、法務面、税務面、資金面など、多くの対処すべき課題とその対策を整理することが求められます。
将来の継承を見据えた対策を進めているか、を問います。</t>
    <rPh sb="0" eb="4">
      <t>ケイエイケイショウ</t>
    </rPh>
    <rPh sb="20" eb="21">
      <t>オオ</t>
    </rPh>
    <rPh sb="23" eb="25">
      <t>タイショ</t>
    </rPh>
    <rPh sb="28" eb="30">
      <t>カダイ</t>
    </rPh>
    <rPh sb="33" eb="35">
      <t>タイサク</t>
    </rPh>
    <rPh sb="36" eb="38">
      <t>セイリ</t>
    </rPh>
    <rPh sb="43" eb="44">
      <t>モト</t>
    </rPh>
    <rPh sb="51" eb="53">
      <t>ショウライ</t>
    </rPh>
    <rPh sb="54" eb="56">
      <t>ケイショウ</t>
    </rPh>
    <rPh sb="57" eb="59">
      <t>ミス</t>
    </rPh>
    <rPh sb="61" eb="63">
      <t>タイサク</t>
    </rPh>
    <rPh sb="64" eb="65">
      <t>スス</t>
    </rPh>
    <rPh sb="72" eb="73">
      <t>ト</t>
    </rPh>
    <phoneticPr fontId="11"/>
  </si>
  <si>
    <t>将来の継承を見据えた対策を進めている。</t>
    <phoneticPr fontId="11"/>
  </si>
  <si>
    <t>計画的な継承に向けて検討を始めている</t>
    <rPh sb="10" eb="12">
      <t>ケントウ</t>
    </rPh>
    <rPh sb="13" eb="14">
      <t>ハジ</t>
    </rPh>
    <phoneticPr fontId="11"/>
  </si>
  <si>
    <t>計画的な継承に向けて具体的な検討を行っていない</t>
    <rPh sb="10" eb="13">
      <t>グタイテキ</t>
    </rPh>
    <rPh sb="14" eb="16">
      <t>ケントウ</t>
    </rPh>
    <rPh sb="17" eb="18">
      <t>オコナ</t>
    </rPh>
    <phoneticPr fontId="11"/>
  </si>
  <si>
    <t>⑱</t>
    <phoneticPr fontId="11"/>
  </si>
  <si>
    <t>経営継承に向けて課題が明確になっていますか</t>
    <rPh sb="0" eb="4">
      <t>ケイエイケイショウ</t>
    </rPh>
    <rPh sb="5" eb="6">
      <t>ム</t>
    </rPh>
    <rPh sb="8" eb="10">
      <t>カダイ</t>
    </rPh>
    <rPh sb="11" eb="13">
      <t>メイカク</t>
    </rPh>
    <phoneticPr fontId="11"/>
  </si>
  <si>
    <t>経営継承には、経営者自らが解決すべき課題と、家族や従業員、取引先等を含めて解決する課題などがあり、それぞれ優先順位や重要度が異なります。
経営継承に向けての課題が明確になっているか、を問います。</t>
    <rPh sb="0" eb="2">
      <t>ケイエイ</t>
    </rPh>
    <rPh sb="2" eb="4">
      <t>ケイショウ</t>
    </rPh>
    <rPh sb="7" eb="10">
      <t>ケイエイシャ</t>
    </rPh>
    <rPh sb="10" eb="11">
      <t>ミズカ</t>
    </rPh>
    <rPh sb="13" eb="15">
      <t>カイケツ</t>
    </rPh>
    <rPh sb="18" eb="20">
      <t>カダイ</t>
    </rPh>
    <rPh sb="22" eb="24">
      <t>カゾク</t>
    </rPh>
    <rPh sb="25" eb="28">
      <t>ジュウギョウイン</t>
    </rPh>
    <rPh sb="29" eb="32">
      <t>トリヒキサキ</t>
    </rPh>
    <rPh sb="32" eb="33">
      <t>トウ</t>
    </rPh>
    <rPh sb="34" eb="35">
      <t>フク</t>
    </rPh>
    <rPh sb="37" eb="39">
      <t>カイケツ</t>
    </rPh>
    <rPh sb="41" eb="43">
      <t>カダイ</t>
    </rPh>
    <rPh sb="53" eb="57">
      <t>ユウセンジュンイ</t>
    </rPh>
    <rPh sb="58" eb="61">
      <t>ジュウヨウド</t>
    </rPh>
    <rPh sb="62" eb="63">
      <t>コト</t>
    </rPh>
    <rPh sb="92" eb="93">
      <t>ト</t>
    </rPh>
    <phoneticPr fontId="11"/>
  </si>
  <si>
    <r>
      <t>経営継承に向け、</t>
    </r>
    <r>
      <rPr>
        <sz val="10"/>
        <rFont val="ＭＳ 明朝"/>
        <family val="1"/>
        <charset val="128"/>
      </rPr>
      <t>経営継承計画のなかで課題を</t>
    </r>
    <r>
      <rPr>
        <sz val="10"/>
        <color theme="1"/>
        <rFont val="ＭＳ 明朝"/>
        <family val="1"/>
        <charset val="128"/>
      </rPr>
      <t>明確にできている</t>
    </r>
    <rPh sb="8" eb="14">
      <t>ケイエイケイショウケイカク</t>
    </rPh>
    <rPh sb="18" eb="20">
      <t>カダイ</t>
    </rPh>
    <phoneticPr fontId="11"/>
  </si>
  <si>
    <r>
      <t>経営継承に向けて、</t>
    </r>
    <r>
      <rPr>
        <sz val="10"/>
        <rFont val="ＭＳ 明朝"/>
        <family val="1"/>
        <charset val="128"/>
      </rPr>
      <t>継承の課題を整理・検討している。</t>
    </r>
    <rPh sb="9" eb="11">
      <t>ケイショウ</t>
    </rPh>
    <rPh sb="12" eb="14">
      <t>カダイ</t>
    </rPh>
    <rPh sb="15" eb="17">
      <t>セイリ</t>
    </rPh>
    <rPh sb="18" eb="20">
      <t>ケントウ</t>
    </rPh>
    <phoneticPr fontId="11"/>
  </si>
  <si>
    <t>経営継承に向けで具体的な検討を行っていないため、課題を整理できていない</t>
    <rPh sb="8" eb="11">
      <t>グタイテキ</t>
    </rPh>
    <rPh sb="12" eb="14">
      <t>ケントウ</t>
    </rPh>
    <rPh sb="15" eb="16">
      <t>オコナ</t>
    </rPh>
    <rPh sb="24" eb="26">
      <t>カダイ</t>
    </rPh>
    <rPh sb="27" eb="29">
      <t>セイリ</t>
    </rPh>
    <phoneticPr fontId="11"/>
  </si>
  <si>
    <t>⑲</t>
    <phoneticPr fontId="11"/>
  </si>
  <si>
    <t>経営継承について、家族・後継者候補と話し合いの機会をもっていますか</t>
    <rPh sb="0" eb="4">
      <t>ケイエイケイショウ</t>
    </rPh>
    <rPh sb="9" eb="11">
      <t>カゾク</t>
    </rPh>
    <rPh sb="12" eb="17">
      <t>コウケイシャコウホ</t>
    </rPh>
    <rPh sb="18" eb="19">
      <t>ハナ</t>
    </rPh>
    <rPh sb="20" eb="21">
      <t>ア</t>
    </rPh>
    <rPh sb="23" eb="25">
      <t>キカイ</t>
    </rPh>
    <phoneticPr fontId="11"/>
  </si>
  <si>
    <t>経営継承は、後継者候補に加えて家族との意思疎通が大切です。
経営継承について、家族・後継者候補と話し合いの機会をもっているか、を問います。</t>
    <rPh sb="0" eb="4">
      <t>ケイエイケイショウ</t>
    </rPh>
    <rPh sb="6" eb="11">
      <t>コウケイシャコウホ</t>
    </rPh>
    <rPh sb="12" eb="13">
      <t>クワ</t>
    </rPh>
    <rPh sb="15" eb="17">
      <t>カゾク</t>
    </rPh>
    <rPh sb="19" eb="21">
      <t>イシ</t>
    </rPh>
    <rPh sb="21" eb="23">
      <t>ソツウ</t>
    </rPh>
    <rPh sb="24" eb="26">
      <t>タイセツ</t>
    </rPh>
    <rPh sb="30" eb="32">
      <t>ケイエイ</t>
    </rPh>
    <rPh sb="32" eb="34">
      <t>ケイショウ</t>
    </rPh>
    <rPh sb="39" eb="41">
      <t>カゾク</t>
    </rPh>
    <rPh sb="42" eb="45">
      <t>コウケイシャ</t>
    </rPh>
    <rPh sb="45" eb="47">
      <t>コウホ</t>
    </rPh>
    <rPh sb="48" eb="49">
      <t>ハナ</t>
    </rPh>
    <rPh sb="50" eb="51">
      <t>ア</t>
    </rPh>
    <rPh sb="53" eb="55">
      <t>キカイ</t>
    </rPh>
    <rPh sb="64" eb="65">
      <t>ト</t>
    </rPh>
    <phoneticPr fontId="11"/>
  </si>
  <si>
    <t>家族・後継者候補との間で話し合いを重ね、意思疎通ができている</t>
    <rPh sb="0" eb="2">
      <t>カゾク</t>
    </rPh>
    <rPh sb="3" eb="6">
      <t>コウケイシャ</t>
    </rPh>
    <rPh sb="6" eb="8">
      <t>コウホ</t>
    </rPh>
    <rPh sb="10" eb="11">
      <t>アイダ</t>
    </rPh>
    <rPh sb="12" eb="13">
      <t>ハナ</t>
    </rPh>
    <rPh sb="14" eb="15">
      <t>ア</t>
    </rPh>
    <rPh sb="17" eb="18">
      <t>カサ</t>
    </rPh>
    <rPh sb="20" eb="24">
      <t>イシソツウ</t>
    </rPh>
    <phoneticPr fontId="11"/>
  </si>
  <si>
    <t>家族・後継者候補との間で話し合いの機会をもっているが、もっと話し合う機会が必要と感じている</t>
    <rPh sb="0" eb="2">
      <t>カゾク</t>
    </rPh>
    <rPh sb="3" eb="6">
      <t>コウケイシャ</t>
    </rPh>
    <rPh sb="6" eb="8">
      <t>コウホ</t>
    </rPh>
    <rPh sb="10" eb="11">
      <t>アイダ</t>
    </rPh>
    <rPh sb="12" eb="13">
      <t>ハナ</t>
    </rPh>
    <rPh sb="14" eb="15">
      <t>ア</t>
    </rPh>
    <rPh sb="17" eb="19">
      <t>キカイ</t>
    </rPh>
    <rPh sb="30" eb="31">
      <t>ハナ</t>
    </rPh>
    <rPh sb="32" eb="33">
      <t>ア</t>
    </rPh>
    <rPh sb="34" eb="36">
      <t>キカイ</t>
    </rPh>
    <rPh sb="37" eb="39">
      <t>ヒツヨウ</t>
    </rPh>
    <rPh sb="40" eb="41">
      <t>カン</t>
    </rPh>
    <phoneticPr fontId="11"/>
  </si>
  <si>
    <t>後継者候補、家族との話し合いの場をもっていない</t>
    <rPh sb="0" eb="3">
      <t>コウケイシャ</t>
    </rPh>
    <rPh sb="3" eb="5">
      <t>コウホ</t>
    </rPh>
    <rPh sb="6" eb="8">
      <t>カゾク</t>
    </rPh>
    <rPh sb="10" eb="11">
      <t>ハナ</t>
    </rPh>
    <rPh sb="12" eb="13">
      <t>ア</t>
    </rPh>
    <rPh sb="15" eb="16">
      <t>バ</t>
    </rPh>
    <phoneticPr fontId="11"/>
  </si>
  <si>
    <t>⑳</t>
    <phoneticPr fontId="11"/>
  </si>
  <si>
    <t>後継者の育成、人脈などの引継ぎ等の準備を進めていますか</t>
    <rPh sb="0" eb="3">
      <t>コウケイシャ</t>
    </rPh>
    <rPh sb="4" eb="6">
      <t>イクセイ</t>
    </rPh>
    <rPh sb="7" eb="9">
      <t>ジンミャク</t>
    </rPh>
    <rPh sb="12" eb="14">
      <t>ヒキツ</t>
    </rPh>
    <rPh sb="15" eb="16">
      <t>トウ</t>
    </rPh>
    <rPh sb="17" eb="19">
      <t>ジュンビ</t>
    </rPh>
    <rPh sb="20" eb="21">
      <t>スス</t>
    </rPh>
    <phoneticPr fontId="11"/>
  </si>
  <si>
    <t>経営継承は、後継者の育成とともに、先代経営者が有する人脈の引継ぎが大切です。
後継者の育成、人脈などの引継ぎ等の準備を進めているかを問います。</t>
    <rPh sb="0" eb="4">
      <t>ケイエイケイショウ</t>
    </rPh>
    <rPh sb="6" eb="9">
      <t>コウケイシャ</t>
    </rPh>
    <rPh sb="10" eb="12">
      <t>イクセイ</t>
    </rPh>
    <rPh sb="17" eb="19">
      <t>センダイ</t>
    </rPh>
    <rPh sb="19" eb="22">
      <t>ケイエイシャ</t>
    </rPh>
    <rPh sb="23" eb="24">
      <t>ユウ</t>
    </rPh>
    <rPh sb="26" eb="28">
      <t>ジンミャク</t>
    </rPh>
    <rPh sb="29" eb="31">
      <t>ヒキツ</t>
    </rPh>
    <rPh sb="33" eb="35">
      <t>タイセツ</t>
    </rPh>
    <rPh sb="39" eb="42">
      <t>コウケイシャ</t>
    </rPh>
    <rPh sb="43" eb="45">
      <t>イクセイ</t>
    </rPh>
    <rPh sb="46" eb="48">
      <t>ジンミャク</t>
    </rPh>
    <rPh sb="51" eb="53">
      <t>ヒキツ</t>
    </rPh>
    <rPh sb="54" eb="55">
      <t>トウ</t>
    </rPh>
    <rPh sb="56" eb="58">
      <t>ジュンビ</t>
    </rPh>
    <rPh sb="59" eb="60">
      <t>スス</t>
    </rPh>
    <rPh sb="66" eb="67">
      <t>ト</t>
    </rPh>
    <phoneticPr fontId="11"/>
  </si>
  <si>
    <t>後継者の育成、人脈などの引継ぎ等の具体的な準備を進めており、計画的な継承ができるようにしている</t>
    <rPh sb="30" eb="33">
      <t>ケイカクテキ</t>
    </rPh>
    <rPh sb="34" eb="36">
      <t>ケイショウ</t>
    </rPh>
    <phoneticPr fontId="11"/>
  </si>
  <si>
    <t>後継者の育成、人脈などの引継ぎ等の準備について必要性を感じ、検討しているところである</t>
    <rPh sb="17" eb="19">
      <t>ジュンビ</t>
    </rPh>
    <rPh sb="23" eb="26">
      <t>ヒツヨウセイ</t>
    </rPh>
    <rPh sb="27" eb="28">
      <t>カン</t>
    </rPh>
    <rPh sb="30" eb="32">
      <t>ケントウ</t>
    </rPh>
    <phoneticPr fontId="11"/>
  </si>
  <si>
    <t>後継者の育成、人脈などの引継ぎ等の準備ができていない</t>
    <rPh sb="17" eb="19">
      <t>ジュンビ</t>
    </rPh>
    <phoneticPr fontId="11"/>
  </si>
  <si>
    <t>㉑</t>
    <phoneticPr fontId="11"/>
  </si>
  <si>
    <t>経営継承について、役員・従業員・取引先等の理解や協力が得られるよう努力していますか</t>
    <rPh sb="0" eb="4">
      <t>ケイエイケイショウ</t>
    </rPh>
    <rPh sb="9" eb="11">
      <t>ヤクイン</t>
    </rPh>
    <rPh sb="12" eb="15">
      <t>ジュウギョウイン</t>
    </rPh>
    <rPh sb="16" eb="19">
      <t>トリヒキサキ</t>
    </rPh>
    <rPh sb="19" eb="20">
      <t>トウ</t>
    </rPh>
    <rPh sb="21" eb="23">
      <t>リカイ</t>
    </rPh>
    <rPh sb="24" eb="26">
      <t>キョウリョク</t>
    </rPh>
    <rPh sb="27" eb="28">
      <t>エ</t>
    </rPh>
    <rPh sb="33" eb="35">
      <t>ドリョク</t>
    </rPh>
    <phoneticPr fontId="11"/>
  </si>
  <si>
    <t>先代経営者から後継者に事業を引き継ぐためには、自社の役員・家族に加えて、取引先の理解や協力が欠かせません。
後継者だけでなく、家族、従業員、取引先の協力体制が得られるように努めているかを問います。</t>
    <rPh sb="0" eb="2">
      <t>センダイ</t>
    </rPh>
    <rPh sb="2" eb="5">
      <t>ケイエイシャ</t>
    </rPh>
    <rPh sb="7" eb="10">
      <t>コウケイシャ</t>
    </rPh>
    <rPh sb="11" eb="13">
      <t>ジギョウ</t>
    </rPh>
    <rPh sb="14" eb="15">
      <t>ヒ</t>
    </rPh>
    <rPh sb="16" eb="17">
      <t>ツ</t>
    </rPh>
    <rPh sb="23" eb="25">
      <t>ジシャ</t>
    </rPh>
    <rPh sb="26" eb="28">
      <t>ヤクイン</t>
    </rPh>
    <rPh sb="29" eb="31">
      <t>カゾク</t>
    </rPh>
    <rPh sb="32" eb="33">
      <t>クワ</t>
    </rPh>
    <rPh sb="36" eb="39">
      <t>トリヒキサキ</t>
    </rPh>
    <rPh sb="40" eb="42">
      <t>リカイ</t>
    </rPh>
    <rPh sb="43" eb="45">
      <t>キョウリョク</t>
    </rPh>
    <rPh sb="46" eb="47">
      <t>カ</t>
    </rPh>
    <rPh sb="54" eb="57">
      <t>コウケイシャ</t>
    </rPh>
    <rPh sb="63" eb="65">
      <t>カゾク</t>
    </rPh>
    <rPh sb="66" eb="69">
      <t>ジュウギョウイン</t>
    </rPh>
    <rPh sb="70" eb="73">
      <t>トリヒキサキ</t>
    </rPh>
    <rPh sb="74" eb="78">
      <t>キョウリョクタイセイ</t>
    </rPh>
    <rPh sb="79" eb="80">
      <t>エ</t>
    </rPh>
    <rPh sb="86" eb="87">
      <t>ツト</t>
    </rPh>
    <rPh sb="93" eb="94">
      <t>ト</t>
    </rPh>
    <phoneticPr fontId="11"/>
  </si>
  <si>
    <t>後継者、家族、従業員、取引先の協力体制が得られるように努めており、機会あるごとに話をしている</t>
    <rPh sb="0" eb="3">
      <t>コウケイシャ</t>
    </rPh>
    <rPh sb="4" eb="6">
      <t>カゾク</t>
    </rPh>
    <rPh sb="7" eb="10">
      <t>ジュウギョウイン</t>
    </rPh>
    <rPh sb="11" eb="14">
      <t>トリヒキサキ</t>
    </rPh>
    <rPh sb="15" eb="19">
      <t>キョウリョクタイセイ</t>
    </rPh>
    <rPh sb="20" eb="21">
      <t>エ</t>
    </rPh>
    <rPh sb="27" eb="28">
      <t>ツト</t>
    </rPh>
    <rPh sb="33" eb="35">
      <t>キカイ</t>
    </rPh>
    <rPh sb="40" eb="41">
      <t>ハナシ</t>
    </rPh>
    <phoneticPr fontId="11"/>
  </si>
  <si>
    <t>後継者、家族、従業員、取引先の協力体制が得られるように考えており、できることから始めている</t>
    <rPh sb="0" eb="3">
      <t>コウケイシャ</t>
    </rPh>
    <rPh sb="4" eb="6">
      <t>カゾク</t>
    </rPh>
    <rPh sb="7" eb="10">
      <t>ジュウギョウイン</t>
    </rPh>
    <rPh sb="11" eb="14">
      <t>トリヒキサキ</t>
    </rPh>
    <rPh sb="15" eb="19">
      <t>キョウリョクタイセイ</t>
    </rPh>
    <rPh sb="20" eb="21">
      <t>エ</t>
    </rPh>
    <rPh sb="27" eb="28">
      <t>カンガ</t>
    </rPh>
    <rPh sb="40" eb="41">
      <t>ハジ</t>
    </rPh>
    <phoneticPr fontId="11"/>
  </si>
  <si>
    <t>経営継承については、後継者、家族、従業員、取引先の協力体制が得られると思っており、特に努力をしていない</t>
    <rPh sb="0" eb="4">
      <t>ケイエイケイショウ</t>
    </rPh>
    <rPh sb="10" eb="13">
      <t>コウケイシャ</t>
    </rPh>
    <rPh sb="14" eb="16">
      <t>カゾク</t>
    </rPh>
    <rPh sb="17" eb="20">
      <t>ジュウギョウイン</t>
    </rPh>
    <rPh sb="21" eb="24">
      <t>トリヒキサキ</t>
    </rPh>
    <rPh sb="25" eb="29">
      <t>キョウリョクタイセイ</t>
    </rPh>
    <rPh sb="30" eb="31">
      <t>エ</t>
    </rPh>
    <rPh sb="35" eb="36">
      <t>オモ</t>
    </rPh>
    <rPh sb="41" eb="42">
      <t>トク</t>
    </rPh>
    <rPh sb="43" eb="45">
      <t>ドリョク</t>
    </rPh>
    <phoneticPr fontId="11"/>
  </si>
  <si>
    <t>㉒</t>
    <phoneticPr fontId="11"/>
  </si>
  <si>
    <t>後継者がいない場合、M&amp;Aなどについての情報収集を行っていますか</t>
    <rPh sb="0" eb="3">
      <t>コウケイシャ</t>
    </rPh>
    <rPh sb="7" eb="9">
      <t>バアイ</t>
    </rPh>
    <rPh sb="20" eb="22">
      <t>ジョウホウ</t>
    </rPh>
    <rPh sb="22" eb="24">
      <t>シュウシュウ</t>
    </rPh>
    <rPh sb="25" eb="26">
      <t>オコナ</t>
    </rPh>
    <phoneticPr fontId="11"/>
  </si>
  <si>
    <t>経営継承は、家族に後継者がいない場合があります。
後継者がいない場合、M&amp;Aなどについての情報収集を行っているかを問います。</t>
    <rPh sb="0" eb="4">
      <t>ケイエイケイショウ</t>
    </rPh>
    <rPh sb="6" eb="8">
      <t>カゾク</t>
    </rPh>
    <rPh sb="9" eb="12">
      <t>コウケイシャ</t>
    </rPh>
    <rPh sb="16" eb="18">
      <t>バアイ</t>
    </rPh>
    <rPh sb="25" eb="28">
      <t>コウケイシャ</t>
    </rPh>
    <rPh sb="32" eb="34">
      <t>バアイ</t>
    </rPh>
    <rPh sb="45" eb="47">
      <t>ジョウホウ</t>
    </rPh>
    <rPh sb="47" eb="49">
      <t>シュウシュウ</t>
    </rPh>
    <rPh sb="50" eb="51">
      <t>オコナ</t>
    </rPh>
    <rPh sb="57" eb="58">
      <t>ト</t>
    </rPh>
    <phoneticPr fontId="11"/>
  </si>
  <si>
    <t>継承方法について情報収集を行い、様々な選択肢を検討している</t>
    <rPh sb="0" eb="2">
      <t>ケイショウ</t>
    </rPh>
    <rPh sb="2" eb="4">
      <t>ホウホウ</t>
    </rPh>
    <rPh sb="8" eb="12">
      <t>ジョウホウシュウシュウ</t>
    </rPh>
    <rPh sb="13" eb="14">
      <t>オコナ</t>
    </rPh>
    <rPh sb="16" eb="18">
      <t>サマザマ</t>
    </rPh>
    <rPh sb="19" eb="22">
      <t>センタクシ</t>
    </rPh>
    <rPh sb="23" eb="25">
      <t>ケントウ</t>
    </rPh>
    <phoneticPr fontId="11"/>
  </si>
  <si>
    <t>継承方法について情報収集を行っている</t>
    <rPh sb="0" eb="2">
      <t>ケイショウ</t>
    </rPh>
    <rPh sb="2" eb="4">
      <t>ホウホウ</t>
    </rPh>
    <rPh sb="8" eb="12">
      <t>ジョウホウシュウシュウ</t>
    </rPh>
    <rPh sb="13" eb="14">
      <t>オコナ</t>
    </rPh>
    <phoneticPr fontId="11"/>
  </si>
  <si>
    <t>継承方法についての検討は進んでいない</t>
    <rPh sb="0" eb="2">
      <t>ケイショウ</t>
    </rPh>
    <rPh sb="2" eb="4">
      <t>ホウホウ</t>
    </rPh>
    <rPh sb="9" eb="11">
      <t>ケントウ</t>
    </rPh>
    <rPh sb="12" eb="13">
      <t>スス</t>
    </rPh>
    <phoneticPr fontId="11"/>
  </si>
  <si>
    <t>得点計</t>
    <rPh sb="0" eb="3">
      <t>トクテｎン</t>
    </rPh>
    <phoneticPr fontId="11"/>
  </si>
  <si>
    <t>経営基本</t>
    <rPh sb="0" eb="2">
      <t>ケイエイ</t>
    </rPh>
    <rPh sb="2" eb="4">
      <t>キホｎン</t>
    </rPh>
    <phoneticPr fontId="11"/>
  </si>
  <si>
    <t>・経営基本関連では、経営者の経営姿勢・経営方針をチェックします。生産管理、マーケティング、財務管理、労務管理などの機能別診断を包括します。
・BCP関連では、BCPの基本計画の有無などをチェックします。</t>
    <rPh sb="1" eb="3">
      <t>ケイエイ</t>
    </rPh>
    <rPh sb="3" eb="5">
      <t>キホン</t>
    </rPh>
    <rPh sb="5" eb="7">
      <t>カンレン</t>
    </rPh>
    <rPh sb="10" eb="13">
      <t>ケイエイシャ</t>
    </rPh>
    <rPh sb="74" eb="76">
      <t>カンレン</t>
    </rPh>
    <rPh sb="83" eb="87">
      <t>キホンケイカク</t>
    </rPh>
    <rPh sb="88" eb="90">
      <t>ウム</t>
    </rPh>
    <phoneticPr fontId="11"/>
  </si>
  <si>
    <t>経営基本関連</t>
    <rPh sb="0" eb="6">
      <t>ケイエイキホンカンレン</t>
    </rPh>
    <phoneticPr fontId="11"/>
  </si>
  <si>
    <t>民法、商法、労働基準法、農地法などの法令を遵守していますか</t>
    <rPh sb="0" eb="2">
      <t>ミンポウ</t>
    </rPh>
    <rPh sb="3" eb="5">
      <t>ショウホウ</t>
    </rPh>
    <rPh sb="12" eb="14">
      <t>ノウチ</t>
    </rPh>
    <rPh sb="14" eb="15">
      <t>ホウ</t>
    </rPh>
    <phoneticPr fontId="11"/>
  </si>
  <si>
    <t>農地の違反転用や営業機密の流出などが大きな問題となる中、農地法や知的財産法、営業機密の保護などを踏まえて遵法経営を行っているかが問われています。
民法、商法、労働基準法、農地法などの法令を遵守しているかを問います。</t>
    <rPh sb="64" eb="65">
      <t>ト</t>
    </rPh>
    <rPh sb="102" eb="103">
      <t>ト</t>
    </rPh>
    <phoneticPr fontId="11"/>
  </si>
  <si>
    <r>
      <t>法令遵守</t>
    </r>
    <r>
      <rPr>
        <sz val="10"/>
        <rFont val="ＭＳ 明朝"/>
        <family val="1"/>
        <charset val="128"/>
      </rPr>
      <t>の経営を徹底していて、関係先と連携してリーガルチェックができる体制を構築している。</t>
    </r>
    <rPh sb="5" eb="7">
      <t>ケイエイ</t>
    </rPh>
    <rPh sb="8" eb="10">
      <t>テッテイ</t>
    </rPh>
    <rPh sb="15" eb="18">
      <t>カンケイサキ</t>
    </rPh>
    <rPh sb="19" eb="21">
      <t>レンケイ</t>
    </rPh>
    <rPh sb="35" eb="37">
      <t>タイセイ</t>
    </rPh>
    <rPh sb="38" eb="40">
      <t>コウチク</t>
    </rPh>
    <phoneticPr fontId="11"/>
  </si>
  <si>
    <r>
      <t>法令</t>
    </r>
    <r>
      <rPr>
        <sz val="10"/>
        <rFont val="ＭＳ 明朝"/>
        <family val="1"/>
        <charset val="128"/>
      </rPr>
      <t>遵守の意識をもつよう、従業員には働きかけはできている</t>
    </r>
    <rPh sb="0" eb="2">
      <t>ホウレイ</t>
    </rPh>
    <rPh sb="2" eb="4">
      <t>ジュンシュ</t>
    </rPh>
    <rPh sb="5" eb="7">
      <t>イシキ</t>
    </rPh>
    <rPh sb="13" eb="16">
      <t>ジュウギョウイン</t>
    </rPh>
    <rPh sb="18" eb="19">
      <t>ハタラ</t>
    </rPh>
    <phoneticPr fontId="11"/>
  </si>
  <si>
    <r>
      <t>法令遵守を心掛けているが</t>
    </r>
    <r>
      <rPr>
        <sz val="10"/>
        <rFont val="ＭＳ 明朝"/>
        <family val="1"/>
        <charset val="128"/>
      </rPr>
      <t>、従業員に徹底させるところまではできていない</t>
    </r>
    <rPh sb="0" eb="2">
      <t>ホウレイ</t>
    </rPh>
    <rPh sb="2" eb="4">
      <t>ジュンシュ</t>
    </rPh>
    <rPh sb="5" eb="7">
      <t>ココロガ</t>
    </rPh>
    <rPh sb="13" eb="16">
      <t>ジュウギョウイン</t>
    </rPh>
    <rPh sb="17" eb="19">
      <t>テッテイ</t>
    </rPh>
    <phoneticPr fontId="11"/>
  </si>
  <si>
    <t>市場動向や消費者動向を分析し、経営戦略を策定できていますか</t>
    <rPh sb="15" eb="17">
      <t>ケイエイ</t>
    </rPh>
    <phoneticPr fontId="11"/>
  </si>
  <si>
    <t>（経営戦略）
経営戦略は、自社が生産している商品や消費者の動向を踏まえて立案します。
市場動向や消費者動向を分析し、経営戦略を策定できているかを問います。</t>
    <rPh sb="1" eb="5">
      <t>ケイエイセンリャク</t>
    </rPh>
    <rPh sb="7" eb="11">
      <t>ケイエイセンリャク</t>
    </rPh>
    <rPh sb="13" eb="15">
      <t>ジシャ</t>
    </rPh>
    <rPh sb="16" eb="18">
      <t>セイサン</t>
    </rPh>
    <rPh sb="22" eb="24">
      <t>ショウヒン</t>
    </rPh>
    <rPh sb="25" eb="28">
      <t>ショウヒシャ</t>
    </rPh>
    <rPh sb="29" eb="31">
      <t>ドウコウ</t>
    </rPh>
    <rPh sb="32" eb="33">
      <t>フ</t>
    </rPh>
    <rPh sb="36" eb="38">
      <t>リツアン</t>
    </rPh>
    <rPh sb="72" eb="73">
      <t>ト</t>
    </rPh>
    <phoneticPr fontId="11"/>
  </si>
  <si>
    <t>市場や消費者などの情報を収集し、今後どのように農業を進めていくのかを分析することによって経営戦略に活かしている</t>
    <rPh sb="9" eb="11">
      <t>シジョウ</t>
    </rPh>
    <rPh sb="34" eb="36">
      <t>ブンセキ</t>
    </rPh>
    <rPh sb="44" eb="46">
      <t>ケイエイ</t>
    </rPh>
    <rPh sb="46" eb="48">
      <t>センリャク</t>
    </rPh>
    <rPh sb="49" eb="50">
      <t>イ</t>
    </rPh>
    <phoneticPr fontId="11"/>
  </si>
  <si>
    <t>市場動向や消費者動向を分析し、経営の方向性を考えている</t>
    <phoneticPr fontId="11"/>
  </si>
  <si>
    <t>市場動向や消費者動向を分析することはなく、従来の経営を継続している</t>
    <rPh sb="0" eb="2">
      <t>シジョウ</t>
    </rPh>
    <rPh sb="2" eb="4">
      <t>ドウコウ</t>
    </rPh>
    <rPh sb="5" eb="8">
      <t>ショウヒシャ</t>
    </rPh>
    <rPh sb="8" eb="10">
      <t>ドウコウ</t>
    </rPh>
    <rPh sb="11" eb="13">
      <t>ブンセキ</t>
    </rPh>
    <rPh sb="21" eb="23">
      <t>ジュウライ</t>
    </rPh>
    <rPh sb="24" eb="26">
      <t>ケイエイ</t>
    </rPh>
    <rPh sb="27" eb="29">
      <t>ケイゾク</t>
    </rPh>
    <phoneticPr fontId="11"/>
  </si>
  <si>
    <t>消費者の安全・安心に関するニーズに対応していますか</t>
    <rPh sb="0" eb="3">
      <t>ショウヒシャ</t>
    </rPh>
    <rPh sb="4" eb="6">
      <t>アンゼン</t>
    </rPh>
    <rPh sb="7" eb="9">
      <t>アンシン</t>
    </rPh>
    <rPh sb="10" eb="11">
      <t>カン</t>
    </rPh>
    <rPh sb="17" eb="19">
      <t>タイオウ</t>
    </rPh>
    <phoneticPr fontId="11"/>
  </si>
  <si>
    <t>農業は、国の農業施策や農薬・BSEなどによる対人的被害防止を意識した経営に積極的に取り組んでいるかが問われており、消費者の関心が高まっています。
消費者の安全・安心に関するニーズに対応しているかを問います。</t>
    <rPh sb="0" eb="2">
      <t>ノウギョウ</t>
    </rPh>
    <rPh sb="11" eb="13">
      <t>ノウヤク</t>
    </rPh>
    <rPh sb="22" eb="25">
      <t>タイジンテキ</t>
    </rPh>
    <rPh sb="25" eb="27">
      <t>ヒガイ</t>
    </rPh>
    <rPh sb="27" eb="29">
      <t>ボウシ</t>
    </rPh>
    <rPh sb="30" eb="32">
      <t>イシキ</t>
    </rPh>
    <rPh sb="34" eb="36">
      <t>ケイエイ</t>
    </rPh>
    <rPh sb="37" eb="40">
      <t>セッキョクテキ</t>
    </rPh>
    <rPh sb="41" eb="42">
      <t>ト</t>
    </rPh>
    <rPh sb="43" eb="44">
      <t>ク</t>
    </rPh>
    <rPh sb="50" eb="51">
      <t>ト</t>
    </rPh>
    <rPh sb="57" eb="60">
      <t>ショウヒシャ</t>
    </rPh>
    <rPh sb="61" eb="63">
      <t>カンシン</t>
    </rPh>
    <rPh sb="64" eb="65">
      <t>タカ</t>
    </rPh>
    <rPh sb="98" eb="99">
      <t>ト</t>
    </rPh>
    <phoneticPr fontId="11"/>
  </si>
  <si>
    <r>
      <t>消費者の安全・安心</t>
    </r>
    <r>
      <rPr>
        <sz val="10"/>
        <rFont val="ＭＳ 明朝"/>
        <family val="1"/>
        <charset val="128"/>
      </rPr>
      <t>を確保できる農業経営が実現できている</t>
    </r>
    <rPh sb="0" eb="3">
      <t>ショウヒシャ</t>
    </rPh>
    <rPh sb="4" eb="6">
      <t>アンゼン</t>
    </rPh>
    <rPh sb="7" eb="9">
      <t>アンシン</t>
    </rPh>
    <rPh sb="10" eb="12">
      <t>カクホ</t>
    </rPh>
    <rPh sb="15" eb="17">
      <t>ノウギョウ</t>
    </rPh>
    <rPh sb="17" eb="19">
      <t>ケイエイ</t>
    </rPh>
    <rPh sb="20" eb="22">
      <t>ジツゲン</t>
    </rPh>
    <phoneticPr fontId="11"/>
  </si>
  <si>
    <r>
      <t>安全・安心を目指した</t>
    </r>
    <r>
      <rPr>
        <sz val="10"/>
        <rFont val="ＭＳ 明朝"/>
        <family val="1"/>
        <charset val="128"/>
      </rPr>
      <t>農業経営を目指して取り組んでいる</t>
    </r>
    <rPh sb="0" eb="2">
      <t>アンゼン</t>
    </rPh>
    <rPh sb="3" eb="5">
      <t>アンシン</t>
    </rPh>
    <rPh sb="6" eb="8">
      <t>メザ</t>
    </rPh>
    <phoneticPr fontId="11"/>
  </si>
  <si>
    <r>
      <t>特に安全・安心を意識した経営</t>
    </r>
    <r>
      <rPr>
        <sz val="10"/>
        <rFont val="ＭＳ 明朝"/>
        <family val="1"/>
        <charset val="128"/>
      </rPr>
      <t>にはなっていない</t>
    </r>
    <rPh sb="0" eb="1">
      <t>トク</t>
    </rPh>
    <rPh sb="2" eb="4">
      <t>アンゼン</t>
    </rPh>
    <rPh sb="5" eb="7">
      <t>アンシン</t>
    </rPh>
    <rPh sb="8" eb="10">
      <t>イシキ</t>
    </rPh>
    <rPh sb="12" eb="14">
      <t>ケイエイ</t>
    </rPh>
    <phoneticPr fontId="11"/>
  </si>
  <si>
    <t>環境負荷の軽減に取り組み、SDGs（持続可能な開発目標）の達成に向けた経営を行っていますか</t>
    <rPh sb="8" eb="9">
      <t>ト</t>
    </rPh>
    <rPh sb="10" eb="11">
      <t>ク</t>
    </rPh>
    <rPh sb="29" eb="31">
      <t>タッセイ</t>
    </rPh>
    <rPh sb="32" eb="33">
      <t>ム</t>
    </rPh>
    <rPh sb="35" eb="37">
      <t>ケイエイ</t>
    </rPh>
    <phoneticPr fontId="11"/>
  </si>
  <si>
    <t>環境保全に取り組むことが差別的優位性を確保する最大の方法と考えることで持続的な農業が実現します。
環境負荷の軽減に取り組み、SDGsの達成に向けた経営を行っているかを問います。</t>
    <rPh sb="83" eb="84">
      <t>ト</t>
    </rPh>
    <phoneticPr fontId="11"/>
  </si>
  <si>
    <r>
      <t>環境配慮型農業</t>
    </r>
    <r>
      <rPr>
        <sz val="10"/>
        <rFont val="ＭＳ 明朝"/>
        <family val="1"/>
        <charset val="128"/>
      </rPr>
      <t>を実践できている</t>
    </r>
    <rPh sb="0" eb="7">
      <t>カンキョウ</t>
    </rPh>
    <rPh sb="8" eb="10">
      <t>ジッセン</t>
    </rPh>
    <phoneticPr fontId="11"/>
  </si>
  <si>
    <t>環境負荷軽減の農業経営に取り組んでいるところである。</t>
    <rPh sb="0" eb="4">
      <t>カンキョウフカ</t>
    </rPh>
    <rPh sb="4" eb="6">
      <t>ケイゲン</t>
    </rPh>
    <rPh sb="7" eb="9">
      <t>ノウギョウ</t>
    </rPh>
    <rPh sb="9" eb="11">
      <t>ケイエイ</t>
    </rPh>
    <rPh sb="12" eb="13">
      <t>ト</t>
    </rPh>
    <rPh sb="14" eb="15">
      <t>ク</t>
    </rPh>
    <phoneticPr fontId="11"/>
  </si>
  <si>
    <t>環境負荷の軽減への配慮までは手が回っていない</t>
    <rPh sb="0" eb="2">
      <t>カンキョウ</t>
    </rPh>
    <rPh sb="2" eb="4">
      <t>フカ</t>
    </rPh>
    <rPh sb="5" eb="7">
      <t>ケイゲン</t>
    </rPh>
    <rPh sb="9" eb="11">
      <t>ハイリョ</t>
    </rPh>
    <rPh sb="14" eb="15">
      <t>テ</t>
    </rPh>
    <rPh sb="16" eb="17">
      <t>マワ</t>
    </rPh>
    <phoneticPr fontId="11"/>
  </si>
  <si>
    <t>中・長期の具体的な経営目標と計画をもっていますか</t>
    <rPh sb="0" eb="1">
      <t>チュウ</t>
    </rPh>
    <rPh sb="2" eb="4">
      <t>チョウキ</t>
    </rPh>
    <rPh sb="5" eb="8">
      <t>グタイテキ</t>
    </rPh>
    <rPh sb="9" eb="11">
      <t>ケイエイ</t>
    </rPh>
    <rPh sb="11" eb="13">
      <t>モクヒョウ</t>
    </rPh>
    <rPh sb="14" eb="16">
      <t>ケイカク</t>
    </rPh>
    <phoneticPr fontId="11"/>
  </si>
  <si>
    <t>経営には目標と、その実現に向けた計画が必要です。
中・長期の具体的な経営目標と計画をもっているかを問います。</t>
    <rPh sb="0" eb="2">
      <t>ケイエイ</t>
    </rPh>
    <rPh sb="4" eb="6">
      <t>モクヒョウ</t>
    </rPh>
    <rPh sb="10" eb="12">
      <t>ジツゲン</t>
    </rPh>
    <rPh sb="13" eb="14">
      <t>ム</t>
    </rPh>
    <rPh sb="16" eb="18">
      <t>ケイカク</t>
    </rPh>
    <rPh sb="19" eb="21">
      <t>ヒツヨウ</t>
    </rPh>
    <rPh sb="49" eb="50">
      <t>ト</t>
    </rPh>
    <phoneticPr fontId="11"/>
  </si>
  <si>
    <t>中・長期の具体的な経営目標・計画を有し、毎期見直しを行っている</t>
    <rPh sb="0" eb="1">
      <t>チュウ</t>
    </rPh>
    <rPh sb="2" eb="4">
      <t>チョウキ</t>
    </rPh>
    <rPh sb="5" eb="8">
      <t>グタイテキ</t>
    </rPh>
    <rPh sb="9" eb="11">
      <t>ケイエイ</t>
    </rPh>
    <rPh sb="11" eb="13">
      <t>モクヒョウ</t>
    </rPh>
    <rPh sb="17" eb="18">
      <t>ユウ</t>
    </rPh>
    <rPh sb="20" eb="22">
      <t>マイキ</t>
    </rPh>
    <rPh sb="22" eb="24">
      <t>ミナオ</t>
    </rPh>
    <rPh sb="26" eb="27">
      <t>オコナ</t>
    </rPh>
    <phoneticPr fontId="11"/>
  </si>
  <si>
    <r>
      <t>中・長期の経営目標・計画を有しているが</t>
    </r>
    <r>
      <rPr>
        <sz val="10"/>
        <rFont val="ＭＳ 明朝"/>
        <family val="1"/>
        <charset val="128"/>
      </rPr>
      <t>、計画・実績管理が課題である</t>
    </r>
    <rPh sb="13" eb="14">
      <t>ユウ</t>
    </rPh>
    <rPh sb="20" eb="22">
      <t>ケイカク</t>
    </rPh>
    <rPh sb="23" eb="25">
      <t>ジツセキ</t>
    </rPh>
    <rPh sb="25" eb="27">
      <t>カンリ</t>
    </rPh>
    <rPh sb="28" eb="30">
      <t>カダイ</t>
    </rPh>
    <phoneticPr fontId="11"/>
  </si>
  <si>
    <t>中・長期の経営戦略・計画は頭の中では考えているが、明示できていない</t>
    <rPh sb="5" eb="9">
      <t>ケイエイ</t>
    </rPh>
    <rPh sb="13" eb="14">
      <t>アタｍア</t>
    </rPh>
    <rPh sb="25" eb="27">
      <t>メイジ</t>
    </rPh>
    <phoneticPr fontId="11"/>
  </si>
  <si>
    <t>家族・従業員・取引先等と経営理念や農業経営のビジョンを共有できていますか</t>
    <rPh sb="7" eb="10">
      <t>トリヒキサキ</t>
    </rPh>
    <rPh sb="10" eb="11">
      <t>トウ</t>
    </rPh>
    <rPh sb="27" eb="29">
      <t>キョウユウ</t>
    </rPh>
    <phoneticPr fontId="11"/>
  </si>
  <si>
    <t>経営理念や事業のビジョンは、経営者と家族・従業員・取引先等が共有することによって、実現可能性が高まります。
家族・従業員・取引先等と経営理念や農業経営の将来像を共有できているかを問います。</t>
    <rPh sb="0" eb="4">
      <t>ケイエイリネン</t>
    </rPh>
    <rPh sb="5" eb="7">
      <t>ジギョウ</t>
    </rPh>
    <rPh sb="14" eb="17">
      <t>ケイエイシャ</t>
    </rPh>
    <rPh sb="18" eb="20">
      <t>カゾク</t>
    </rPh>
    <rPh sb="30" eb="32">
      <t>キョウユウ</t>
    </rPh>
    <rPh sb="41" eb="43">
      <t>ジツゲン</t>
    </rPh>
    <rPh sb="43" eb="45">
      <t>カノウ</t>
    </rPh>
    <rPh sb="45" eb="46">
      <t>セイ</t>
    </rPh>
    <rPh sb="47" eb="48">
      <t>タカ</t>
    </rPh>
    <rPh sb="89" eb="90">
      <t>ト</t>
    </rPh>
    <phoneticPr fontId="11"/>
  </si>
  <si>
    <t>経営理念やビジョンなどを文書にして家族・従業員・取引先等と共有している</t>
    <rPh sb="29" eb="31">
      <t>キョウユウ</t>
    </rPh>
    <phoneticPr fontId="11"/>
  </si>
  <si>
    <t>経営理念やビジョンなどを有しているが、家族・従業員・取引先等と共有できていない</t>
    <rPh sb="12" eb="13">
      <t>ユウ</t>
    </rPh>
    <rPh sb="31" eb="33">
      <t>キョウユウ</t>
    </rPh>
    <phoneticPr fontId="11"/>
  </si>
  <si>
    <t>経営理念やビジョンなどを明示することができていない</t>
    <rPh sb="12" eb="14">
      <t>メイジ</t>
    </rPh>
    <phoneticPr fontId="11"/>
  </si>
  <si>
    <t>経営にＰＤＣＡ（計画・実施・チェック、改善）サイクルを取り入れていますか</t>
    <rPh sb="0" eb="2">
      <t>ケイエイ</t>
    </rPh>
    <rPh sb="8" eb="10">
      <t>ケイカク</t>
    </rPh>
    <rPh sb="11" eb="13">
      <t>ジッシ</t>
    </rPh>
    <rPh sb="19" eb="21">
      <t>カイゼン</t>
    </rPh>
    <rPh sb="27" eb="28">
      <t>ト</t>
    </rPh>
    <rPh sb="29" eb="30">
      <t>イ</t>
    </rPh>
    <phoneticPr fontId="11"/>
  </si>
  <si>
    <t>計画は、実績と比較・分析することで計画の改善が生まれます。PDCA（計画・実施・チェック、改善）サイクルはその基本的な取り組みです。
経営にPDCAサイクルを取り入れているかを問います。</t>
    <rPh sb="0" eb="2">
      <t>ケイカク</t>
    </rPh>
    <rPh sb="4" eb="6">
      <t>ジッセキ</t>
    </rPh>
    <rPh sb="7" eb="9">
      <t>ヒカク</t>
    </rPh>
    <rPh sb="10" eb="12">
      <t>ブンセキ</t>
    </rPh>
    <rPh sb="17" eb="19">
      <t>ケイカク</t>
    </rPh>
    <rPh sb="20" eb="22">
      <t>カイゼン</t>
    </rPh>
    <rPh sb="23" eb="24">
      <t>ウ</t>
    </rPh>
    <rPh sb="55" eb="57">
      <t>キホン</t>
    </rPh>
    <rPh sb="57" eb="58">
      <t>テキ</t>
    </rPh>
    <rPh sb="59" eb="60">
      <t>ト</t>
    </rPh>
    <rPh sb="61" eb="62">
      <t>ク</t>
    </rPh>
    <rPh sb="67" eb="69">
      <t>ケイエイ</t>
    </rPh>
    <rPh sb="79" eb="80">
      <t>ト</t>
    </rPh>
    <rPh sb="81" eb="82">
      <t>イ</t>
    </rPh>
    <rPh sb="88" eb="89">
      <t>ト</t>
    </rPh>
    <phoneticPr fontId="11"/>
  </si>
  <si>
    <t>経営にPDCAサイクルを取り入れている</t>
    <rPh sb="0" eb="2">
      <t>ケイエイ</t>
    </rPh>
    <rPh sb="12" eb="13">
      <t>ト</t>
    </rPh>
    <rPh sb="14" eb="15">
      <t>イ</t>
    </rPh>
    <phoneticPr fontId="11"/>
  </si>
  <si>
    <t>一部の業務にPDCAサイクルを取り入れている</t>
    <rPh sb="0" eb="2">
      <t>イチブ</t>
    </rPh>
    <rPh sb="15" eb="16">
      <t>ト</t>
    </rPh>
    <rPh sb="17" eb="18">
      <t>イ</t>
    </rPh>
    <phoneticPr fontId="11"/>
  </si>
  <si>
    <t>PDCAサイクルを取り入れていない</t>
    <rPh sb="9" eb="10">
      <t>ト</t>
    </rPh>
    <rPh sb="11" eb="12">
      <t>イ</t>
    </rPh>
    <phoneticPr fontId="11"/>
  </si>
  <si>
    <t>天候や市場変動、自然災害などのリスクに対しての対策を有していますか</t>
    <rPh sb="0" eb="2">
      <t>テンコウ</t>
    </rPh>
    <rPh sb="3" eb="7">
      <t>シジョウ</t>
    </rPh>
    <rPh sb="8" eb="12">
      <t>シゼンサイガイ</t>
    </rPh>
    <rPh sb="19" eb="20">
      <t>タイ</t>
    </rPh>
    <rPh sb="23" eb="25">
      <t>タイサｋウ</t>
    </rPh>
    <rPh sb="26" eb="27">
      <t>ユウ</t>
    </rPh>
    <phoneticPr fontId="11"/>
  </si>
  <si>
    <t>リスク管理している生産者と、していない生産者では不測事態発生時の復旧スピードが大きく異なり、対応が遅れると経営への打撃は想像以上に大きくなります。
天候や市場変動、自然災害などのリスクに対しての備え、対策を有しているかを問います。</t>
    <rPh sb="30" eb="31">
      <t xml:space="preserve">ジ </t>
    </rPh>
    <rPh sb="42" eb="43">
      <t>コト</t>
    </rPh>
    <rPh sb="46" eb="48">
      <t>タイオウ</t>
    </rPh>
    <rPh sb="57" eb="59">
      <t>オクｒエ</t>
    </rPh>
    <rPh sb="97" eb="98">
      <t>ソナ</t>
    </rPh>
    <rPh sb="110" eb="111">
      <t>ト</t>
    </rPh>
    <phoneticPr fontId="11"/>
  </si>
  <si>
    <t>収入保険制度や農業共済などの制度を活用するほか、農業BCPを作成し、想定される最大の自然災害等に備えている</t>
    <rPh sb="0" eb="1">
      <t>シュウニュウ</t>
    </rPh>
    <rPh sb="7" eb="11">
      <t>ノウギョウ</t>
    </rPh>
    <rPh sb="14" eb="16">
      <t>セイｄオ</t>
    </rPh>
    <rPh sb="24" eb="26">
      <t>ノウギョウ</t>
    </rPh>
    <rPh sb="34" eb="36">
      <t>ソウテイ</t>
    </rPh>
    <rPh sb="39" eb="41">
      <t>サイダイ</t>
    </rPh>
    <rPh sb="42" eb="44">
      <t>シゼン</t>
    </rPh>
    <rPh sb="44" eb="46">
      <t>サイガイ</t>
    </rPh>
    <rPh sb="46" eb="47">
      <t>トウ</t>
    </rPh>
    <rPh sb="48" eb="49">
      <t>ソナ</t>
    </rPh>
    <phoneticPr fontId="11"/>
  </si>
  <si>
    <r>
      <t>収入保険制度や農業共済などの制度を活用している</t>
    </r>
    <r>
      <rPr>
        <sz val="10"/>
        <rFont val="ＭＳ 明朝"/>
        <family val="1"/>
        <charset val="128"/>
      </rPr>
      <t>。農業BCPの策定にも取り組んでいる</t>
    </r>
    <r>
      <rPr>
        <sz val="10"/>
        <color theme="1"/>
        <rFont val="ＭＳ 明朝"/>
        <family val="1"/>
        <charset val="128"/>
      </rPr>
      <t>。</t>
    </r>
    <rPh sb="0" eb="1">
      <t>シュウニュウ</t>
    </rPh>
    <rPh sb="7" eb="11">
      <t>ノウギョウ</t>
    </rPh>
    <rPh sb="14" eb="16">
      <t>セイｄオ</t>
    </rPh>
    <rPh sb="17" eb="19">
      <t>カツヨウ</t>
    </rPh>
    <rPh sb="24" eb="26">
      <t>ノウギョウ</t>
    </rPh>
    <rPh sb="30" eb="32">
      <t>サクテイ</t>
    </rPh>
    <rPh sb="34" eb="35">
      <t>ト</t>
    </rPh>
    <rPh sb="36" eb="37">
      <t>ク</t>
    </rPh>
    <phoneticPr fontId="11"/>
  </si>
  <si>
    <t>発生したらその時に柔軟に対応することを考えている</t>
    <rPh sb="9" eb="11">
      <t>ジュウナｎン</t>
    </rPh>
    <phoneticPr fontId="11"/>
  </si>
  <si>
    <t>マーケティング戦略に沿った農畜産物の生産・販売・商品開発・販路確保を行うことで、高い生産性の維持・コスト削減・品質向上等が実現できていますか</t>
    <rPh sb="7" eb="9">
      <t>センリャク</t>
    </rPh>
    <rPh sb="10" eb="11">
      <t>ソ</t>
    </rPh>
    <rPh sb="13" eb="17">
      <t>ノウチクサンブツ</t>
    </rPh>
    <rPh sb="18" eb="20">
      <t>セイサン</t>
    </rPh>
    <rPh sb="21" eb="23">
      <t>ハンバイ</t>
    </rPh>
    <rPh sb="24" eb="26">
      <t>ショウヒン</t>
    </rPh>
    <rPh sb="26" eb="28">
      <t>カイハツ</t>
    </rPh>
    <rPh sb="29" eb="31">
      <t>ハンロ</t>
    </rPh>
    <rPh sb="31" eb="33">
      <t>カクホ</t>
    </rPh>
    <rPh sb="34" eb="35">
      <t>オコナ</t>
    </rPh>
    <phoneticPr fontId="11"/>
  </si>
  <si>
    <t>農業には、他の商業活動と同様に、マーケティングの考え方に基づいた生産・販売・商品開発・販路確保などが求められます。その結果、高い生産性の維持・コスト削減・品質向上等が実現できます。
マーケティングの考え方に基づいた経営ができているかを問います。</t>
    <rPh sb="0" eb="2">
      <t>ノウギョウ</t>
    </rPh>
    <rPh sb="5" eb="6">
      <t>タ</t>
    </rPh>
    <rPh sb="7" eb="11">
      <t>ショウギョウカツドウ</t>
    </rPh>
    <rPh sb="12" eb="14">
      <t>ドウヨウ</t>
    </rPh>
    <rPh sb="24" eb="25">
      <t>カンガ</t>
    </rPh>
    <rPh sb="26" eb="27">
      <t>カタ</t>
    </rPh>
    <rPh sb="28" eb="29">
      <t>モト</t>
    </rPh>
    <rPh sb="50" eb="51">
      <t>モト</t>
    </rPh>
    <rPh sb="59" eb="61">
      <t>ケッカ</t>
    </rPh>
    <rPh sb="99" eb="100">
      <t>カンガ</t>
    </rPh>
    <rPh sb="101" eb="102">
      <t>カタ</t>
    </rPh>
    <rPh sb="103" eb="104">
      <t>モト</t>
    </rPh>
    <rPh sb="107" eb="109">
      <t>ケイエイ</t>
    </rPh>
    <rPh sb="117" eb="118">
      <t>ト</t>
    </rPh>
    <phoneticPr fontId="11"/>
  </si>
  <si>
    <t>生産・販売・商品・販路などは、マーケティングの考え方に沿っており、高い生産性の維持・コスト削減・品質向上等が実現できている</t>
    <phoneticPr fontId="11"/>
  </si>
  <si>
    <r>
      <t>マーケティングの考え方を取り入れ</t>
    </r>
    <r>
      <rPr>
        <sz val="10"/>
        <rFont val="ＭＳ 明朝"/>
        <family val="1"/>
        <charset val="128"/>
      </rPr>
      <t>て、販売対応に取り組んでいる</t>
    </r>
    <rPh sb="12" eb="13">
      <t>ト</t>
    </rPh>
    <rPh sb="14" eb="15">
      <t>イ</t>
    </rPh>
    <rPh sb="18" eb="20">
      <t>ハンバイ</t>
    </rPh>
    <rPh sb="20" eb="22">
      <t>タイオウ</t>
    </rPh>
    <rPh sb="23" eb="24">
      <t>ト</t>
    </rPh>
    <rPh sb="25" eb="26">
      <t>ク</t>
    </rPh>
    <phoneticPr fontId="11"/>
  </si>
  <si>
    <t>従来からの取引や経験によるところが多く、マーケティングの考え方に沿って行うことができていない</t>
    <rPh sb="0" eb="2">
      <t>ジュウライ</t>
    </rPh>
    <rPh sb="5" eb="7">
      <t>トリヒキ</t>
    </rPh>
    <rPh sb="8" eb="10">
      <t>ケイケン</t>
    </rPh>
    <rPh sb="17" eb="18">
      <t>オオ</t>
    </rPh>
    <rPh sb="35" eb="36">
      <t>オコナ</t>
    </rPh>
    <phoneticPr fontId="11"/>
  </si>
  <si>
    <t>経営者として、従業員を雇用することは従業員の生活保障・災害補償・健康安全への配慮に対する責任を負うということを理解していますか</t>
    <phoneticPr fontId="11"/>
  </si>
  <si>
    <t>経営者は雇用者を通じて事業運営に当たりますが、雇用することは従業員の生活保障・災害補償・健康安全への配慮に対する責任を負うこととなります。
係る従業員に対する経営者の責任を理解しているか、を問います。</t>
    <rPh sb="0" eb="3">
      <t>ケイエイシャ</t>
    </rPh>
    <rPh sb="4" eb="7">
      <t>コヨウシャ</t>
    </rPh>
    <rPh sb="8" eb="9">
      <t>ツウ</t>
    </rPh>
    <rPh sb="11" eb="13">
      <t>ジギョウ</t>
    </rPh>
    <rPh sb="13" eb="15">
      <t>ウンエイ</t>
    </rPh>
    <rPh sb="16" eb="17">
      <t>ア</t>
    </rPh>
    <rPh sb="70" eb="71">
      <t>カカ</t>
    </rPh>
    <rPh sb="72" eb="75">
      <t>ジュウギョウイン</t>
    </rPh>
    <rPh sb="76" eb="77">
      <t>タイ</t>
    </rPh>
    <rPh sb="79" eb="82">
      <t>ケイエイシャ</t>
    </rPh>
    <rPh sb="83" eb="85">
      <t>セキニン</t>
    </rPh>
    <rPh sb="86" eb="88">
      <t>リカイ</t>
    </rPh>
    <rPh sb="95" eb="96">
      <t>ト</t>
    </rPh>
    <phoneticPr fontId="11"/>
  </si>
  <si>
    <t>経営者として、従業員に対する責任を十分に理解し、労働条件等を就業規則で明示するなど、双方の理解を深めるよう努めている。</t>
    <rPh sb="11" eb="12">
      <t>タイ</t>
    </rPh>
    <rPh sb="14" eb="16">
      <t>セキニン</t>
    </rPh>
    <rPh sb="17" eb="19">
      <t>ジュウブン</t>
    </rPh>
    <rPh sb="24" eb="28">
      <t>ロウドウジョウケン</t>
    </rPh>
    <rPh sb="28" eb="29">
      <t>トウ</t>
    </rPh>
    <rPh sb="30" eb="34">
      <t>シュウギョウキソク</t>
    </rPh>
    <rPh sb="35" eb="37">
      <t>メイジ</t>
    </rPh>
    <rPh sb="42" eb="44">
      <t>ソウホウ</t>
    </rPh>
    <rPh sb="45" eb="47">
      <t>リカイ</t>
    </rPh>
    <rPh sb="48" eb="49">
      <t>フカ</t>
    </rPh>
    <rPh sb="53" eb="54">
      <t>ツト</t>
    </rPh>
    <phoneticPr fontId="11"/>
  </si>
  <si>
    <t>経営者として、従業員に対する責任を理解している</t>
    <rPh sb="11" eb="12">
      <t>タイ</t>
    </rPh>
    <rPh sb="14" eb="16">
      <t>セキニン</t>
    </rPh>
    <phoneticPr fontId="11"/>
  </si>
  <si>
    <t>経営者の事情を優先し、従業員に対する責任が後回しになることがある</t>
    <rPh sb="15" eb="16">
      <t>タイ</t>
    </rPh>
    <rPh sb="18" eb="20">
      <t>セキニン</t>
    </rPh>
    <rPh sb="21" eb="23">
      <t>アトマワ</t>
    </rPh>
    <phoneticPr fontId="11"/>
  </si>
  <si>
    <t>従業員の人事・労務管理は適切にできていますか</t>
    <rPh sb="0" eb="3">
      <t>ジュウギョウイン</t>
    </rPh>
    <rPh sb="4" eb="6">
      <t>ジンジ</t>
    </rPh>
    <rPh sb="7" eb="9">
      <t>ロウム</t>
    </rPh>
    <rPh sb="9" eb="11">
      <t>カンリ</t>
    </rPh>
    <rPh sb="12" eb="14">
      <t>テキセツ</t>
    </rPh>
    <phoneticPr fontId="11"/>
  </si>
  <si>
    <t>人事・労務管理は経営者及び従業員にとって、最大の関心事であり、組織の運営はこの良否に左右されます。そして、労働基準法などの規制の中で適切に運営することが求められています。
人事・労務管理が適切にできているかを問います。</t>
    <rPh sb="0" eb="2">
      <t>ジンジ</t>
    </rPh>
    <rPh sb="3" eb="7">
      <t>ロウムカンリ</t>
    </rPh>
    <rPh sb="11" eb="12">
      <t>オヨ</t>
    </rPh>
    <rPh sb="13" eb="16">
      <t>ジュウギョウイン</t>
    </rPh>
    <rPh sb="21" eb="23">
      <t>サイダイ</t>
    </rPh>
    <rPh sb="24" eb="27">
      <t>カンシンジ</t>
    </rPh>
    <rPh sb="31" eb="33">
      <t>ソシキ</t>
    </rPh>
    <rPh sb="39" eb="41">
      <t>リョウヒ</t>
    </rPh>
    <rPh sb="42" eb="44">
      <t>サユウ</t>
    </rPh>
    <rPh sb="53" eb="58">
      <t>ロウドウキジュンホウ</t>
    </rPh>
    <rPh sb="61" eb="63">
      <t>キセイ</t>
    </rPh>
    <rPh sb="64" eb="65">
      <t>ナカ</t>
    </rPh>
    <rPh sb="66" eb="68">
      <t>テキセツ</t>
    </rPh>
    <rPh sb="69" eb="71">
      <t>ウンエイ</t>
    </rPh>
    <rPh sb="76" eb="77">
      <t>モト</t>
    </rPh>
    <rPh sb="86" eb="88">
      <t>ジンジ</t>
    </rPh>
    <rPh sb="104" eb="105">
      <t>ト</t>
    </rPh>
    <phoneticPr fontId="11"/>
  </si>
  <si>
    <t>人事・労務管理は適切にできており、従業員の理解も得ている</t>
    <rPh sb="0" eb="2">
      <t>ジンジ</t>
    </rPh>
    <rPh sb="17" eb="20">
      <t>ジュウギョウイン</t>
    </rPh>
    <rPh sb="21" eb="23">
      <t>リカイ</t>
    </rPh>
    <rPh sb="24" eb="25">
      <t>エ</t>
    </rPh>
    <phoneticPr fontId="11"/>
  </si>
  <si>
    <r>
      <t>労務管理は概ね適切に行っているが</t>
    </r>
    <r>
      <rPr>
        <sz val="10"/>
        <rFont val="ＭＳ 明朝"/>
        <family val="1"/>
        <charset val="128"/>
      </rPr>
      <t>、さらに対応が必要と考える人事・労務の課題もある。</t>
    </r>
    <rPh sb="5" eb="6">
      <t>オオム</t>
    </rPh>
    <rPh sb="7" eb="9">
      <t>テキセツ</t>
    </rPh>
    <rPh sb="10" eb="11">
      <t>オコナ</t>
    </rPh>
    <rPh sb="20" eb="22">
      <t>タイオウ</t>
    </rPh>
    <rPh sb="23" eb="25">
      <t>ヒツヨウ</t>
    </rPh>
    <rPh sb="26" eb="27">
      <t>カンガ</t>
    </rPh>
    <phoneticPr fontId="11"/>
  </si>
  <si>
    <t>人事・労務に関する課題が多く、労務管理はうまくできていないと感じている</t>
    <rPh sb="0" eb="2">
      <t>ジンジ</t>
    </rPh>
    <rPh sb="6" eb="7">
      <t>カン</t>
    </rPh>
    <rPh sb="9" eb="11">
      <t>カダイ</t>
    </rPh>
    <rPh sb="12" eb="13">
      <t>オオ</t>
    </rPh>
    <rPh sb="15" eb="19">
      <t>ロウムカンリ</t>
    </rPh>
    <rPh sb="30" eb="31">
      <t>カン</t>
    </rPh>
    <phoneticPr fontId="11"/>
  </si>
  <si>
    <t>財務会計・生産・在庫管理・販売管理などはＩＣＴを活用して適切に行っていますか</t>
    <phoneticPr fontId="11"/>
  </si>
  <si>
    <t>ICT（Information and Communication Technology:情報通信技術）は、情報や通信に関する技術の総称です。スマートフォンやタブレット、パソコン等デジタル機器の活用が農業にも広がっています。エクセル、ワードなどによる作業管理や営農日誌、管理ソフトによる財務・会計・仕入・生産・在庫・販売などがあります。
ＩＣＴを活用し適切に管理しているかを問います。</t>
    <rPh sb="97" eb="99">
      <t>カツヨウ</t>
    </rPh>
    <rPh sb="100" eb="102">
      <t>ノウギョウ</t>
    </rPh>
    <rPh sb="104" eb="105">
      <t>ヒロ</t>
    </rPh>
    <rPh sb="135" eb="137">
      <t>カンリ</t>
    </rPh>
    <rPh sb="187" eb="188">
      <t>ト</t>
    </rPh>
    <phoneticPr fontId="11"/>
  </si>
  <si>
    <t>業務の多くを手作業からシステム管理に移行し、ＩＣＴを活用した業務管理ができている。</t>
    <rPh sb="0" eb="2">
      <t>ギョウム</t>
    </rPh>
    <rPh sb="3" eb="4">
      <t>オオ</t>
    </rPh>
    <rPh sb="6" eb="9">
      <t>テサギョウ</t>
    </rPh>
    <rPh sb="15" eb="17">
      <t>カンリ</t>
    </rPh>
    <rPh sb="18" eb="20">
      <t>イコウ</t>
    </rPh>
    <rPh sb="30" eb="32">
      <t>ギョウム</t>
    </rPh>
    <rPh sb="32" eb="34">
      <t>カンリ</t>
    </rPh>
    <phoneticPr fontId="11"/>
  </si>
  <si>
    <r>
      <t>営農日誌は</t>
    </r>
    <r>
      <rPr>
        <sz val="10"/>
        <rFont val="ＭＳ 明朝"/>
        <family val="1"/>
        <charset val="128"/>
      </rPr>
      <t>スマホアプリを活用するなど、できる</t>
    </r>
    <r>
      <rPr>
        <sz val="10"/>
        <color theme="1"/>
        <rFont val="ＭＳ 明朝"/>
        <family val="1"/>
        <charset val="128"/>
      </rPr>
      <t>ところからＩＣＴ活用に移行している</t>
    </r>
    <rPh sb="0" eb="4">
      <t>エイノウニッシ</t>
    </rPh>
    <rPh sb="12" eb="14">
      <t>カツヨウ</t>
    </rPh>
    <rPh sb="30" eb="32">
      <t>カツヨウ</t>
    </rPh>
    <rPh sb="33" eb="35">
      <t>イコウ</t>
    </rPh>
    <phoneticPr fontId="11"/>
  </si>
  <si>
    <t>ＩＣＴ活用ができていない</t>
    <phoneticPr fontId="11"/>
  </si>
  <si>
    <t>経営者が税務・会計（確定申告や決算書の作成など）に主体的に関わっていますか</t>
    <rPh sb="0" eb="3">
      <t>ケイエイシャ</t>
    </rPh>
    <rPh sb="4" eb="6">
      <t>ゼイム</t>
    </rPh>
    <rPh sb="7" eb="9">
      <t>カイケイ</t>
    </rPh>
    <rPh sb="10" eb="12">
      <t>カクテイ</t>
    </rPh>
    <rPh sb="12" eb="14">
      <t>シンコク</t>
    </rPh>
    <rPh sb="15" eb="18">
      <t>ケッサンショ</t>
    </rPh>
    <rPh sb="19" eb="21">
      <t>サクセイ</t>
    </rPh>
    <rPh sb="25" eb="28">
      <t>シュタイテキ</t>
    </rPh>
    <rPh sb="29" eb="30">
      <t>カカ</t>
    </rPh>
    <phoneticPr fontId="11"/>
  </si>
  <si>
    <t>経営者が確定申告や決算書の作成などの税務・会計をJAや税理士に任せきりにしていることがあります。その結果、会計から見えてくる経営実態が把握できなくなります。
経営者が税務・会計に主体的に関わっているかを問います。</t>
    <rPh sb="50" eb="52">
      <t>ケッカ</t>
    </rPh>
    <rPh sb="53" eb="55">
      <t>カイケイ</t>
    </rPh>
    <rPh sb="57" eb="58">
      <t>ミ</t>
    </rPh>
    <rPh sb="62" eb="66">
      <t>ケイエイジッタイ</t>
    </rPh>
    <rPh sb="67" eb="69">
      <t>ハアク</t>
    </rPh>
    <rPh sb="79" eb="82">
      <t>ケイエイシャ</t>
    </rPh>
    <rPh sb="83" eb="85">
      <t>ゼイム</t>
    </rPh>
    <rPh sb="86" eb="88">
      <t>カイケイ</t>
    </rPh>
    <rPh sb="101" eb="102">
      <t>ト</t>
    </rPh>
    <phoneticPr fontId="11"/>
  </si>
  <si>
    <r>
      <t>JAや税理士に任せきりにせず、経営者が主体的に関わって</t>
    </r>
    <r>
      <rPr>
        <sz val="10"/>
        <rFont val="ＭＳ 明朝"/>
        <family val="1"/>
        <charset val="128"/>
      </rPr>
      <t>決算データ等を経営に活用するよう取り組んでいる</t>
    </r>
    <rPh sb="3" eb="6">
      <t>ゼイリシ</t>
    </rPh>
    <rPh sb="7" eb="8">
      <t>マカ</t>
    </rPh>
    <rPh sb="27" eb="29">
      <t>ケッサン</t>
    </rPh>
    <rPh sb="32" eb="33">
      <t>トウ</t>
    </rPh>
    <rPh sb="34" eb="36">
      <t>ケイエイ</t>
    </rPh>
    <rPh sb="37" eb="39">
      <t>カツヨウ</t>
    </rPh>
    <rPh sb="43" eb="44">
      <t>ト</t>
    </rPh>
    <rPh sb="45" eb="46">
      <t>ク</t>
    </rPh>
    <phoneticPr fontId="11"/>
  </si>
  <si>
    <r>
      <t>JAや税理士に任せきりにせ</t>
    </r>
    <r>
      <rPr>
        <sz val="10"/>
        <rFont val="ＭＳ 明朝"/>
        <family val="1"/>
        <charset val="128"/>
      </rPr>
      <t>ず、決算・納税に主体的に関わっている</t>
    </r>
    <rPh sb="3" eb="6">
      <t>ゼイリシ</t>
    </rPh>
    <rPh sb="7" eb="8">
      <t>マカ</t>
    </rPh>
    <rPh sb="15" eb="17">
      <t>ケッサン</t>
    </rPh>
    <rPh sb="18" eb="20">
      <t>ノウゼイ</t>
    </rPh>
    <rPh sb="21" eb="24">
      <t>シュタイテキ</t>
    </rPh>
    <rPh sb="25" eb="26">
      <t>カカ</t>
    </rPh>
    <phoneticPr fontId="11"/>
  </si>
  <si>
    <t>JAや税理士に任せきりにしている</t>
    <rPh sb="3" eb="6">
      <t>ゼイリシ</t>
    </rPh>
    <rPh sb="7" eb="8">
      <t>マカ</t>
    </rPh>
    <phoneticPr fontId="11"/>
  </si>
  <si>
    <t>BCP関連</t>
    <rPh sb="3" eb="5">
      <t>カンレン</t>
    </rPh>
    <phoneticPr fontId="11"/>
  </si>
  <si>
    <t>BCPの基本方針や計画がありますか</t>
    <rPh sb="9" eb="11">
      <t>ケイカク</t>
    </rPh>
    <phoneticPr fontId="11"/>
  </si>
  <si>
    <t>BCPは、大きな自然災害や感染症等により事業が継続できなくなったときを想定し、事業継続に必要な事業に絞り、目標時間内の復旧を目指す計画です。
BCPの基本方針や計画があるかを問います。</t>
    <rPh sb="5" eb="6">
      <t>オオ</t>
    </rPh>
    <rPh sb="8" eb="12">
      <t>シゼンサイガイ</t>
    </rPh>
    <rPh sb="13" eb="16">
      <t>カンセンショウ</t>
    </rPh>
    <rPh sb="16" eb="17">
      <t>トウ</t>
    </rPh>
    <rPh sb="20" eb="22">
      <t>ジギョウ</t>
    </rPh>
    <rPh sb="23" eb="25">
      <t>ケイゾク</t>
    </rPh>
    <rPh sb="35" eb="37">
      <t>ソウテイ</t>
    </rPh>
    <rPh sb="39" eb="41">
      <t>ジギョウ</t>
    </rPh>
    <rPh sb="41" eb="43">
      <t>ケイゾク</t>
    </rPh>
    <rPh sb="44" eb="46">
      <t>ヒツヨウ</t>
    </rPh>
    <rPh sb="47" eb="49">
      <t>ジギョウ</t>
    </rPh>
    <rPh sb="50" eb="51">
      <t>シボ</t>
    </rPh>
    <rPh sb="57" eb="58">
      <t>ナイ</t>
    </rPh>
    <rPh sb="59" eb="61">
      <t>フッキュウ</t>
    </rPh>
    <rPh sb="62" eb="64">
      <t>メザ</t>
    </rPh>
    <rPh sb="65" eb="67">
      <t>ケイカク</t>
    </rPh>
    <rPh sb="87" eb="88">
      <t>ト</t>
    </rPh>
    <phoneticPr fontId="11"/>
  </si>
  <si>
    <t>経営者が深く関与した、BCPの基本方針、計画を策定している</t>
    <rPh sb="0" eb="3">
      <t>ケイエイシャ</t>
    </rPh>
    <rPh sb="4" eb="5">
      <t>フカ</t>
    </rPh>
    <rPh sb="6" eb="8">
      <t>カンヨ</t>
    </rPh>
    <rPh sb="20" eb="22">
      <t>ケイカク</t>
    </rPh>
    <rPh sb="23" eb="25">
      <t>サクテイ</t>
    </rPh>
    <phoneticPr fontId="11"/>
  </si>
  <si>
    <t>BCPの基本方針、計画の策定を検討している</t>
    <rPh sb="9" eb="11">
      <t>ケイカク</t>
    </rPh>
    <rPh sb="12" eb="14">
      <t>サクテイ</t>
    </rPh>
    <rPh sb="15" eb="17">
      <t>ケントウ</t>
    </rPh>
    <phoneticPr fontId="11"/>
  </si>
  <si>
    <t>BCPの基本方針、計画がなく、当面は罹災したときに適切な対応をすることで足りると考えている</t>
    <rPh sb="9" eb="11">
      <t>ケイカク</t>
    </rPh>
    <rPh sb="15" eb="17">
      <t>トウメン</t>
    </rPh>
    <rPh sb="18" eb="20">
      <t>リサイ</t>
    </rPh>
    <rPh sb="25" eb="27">
      <t>テキセツ</t>
    </rPh>
    <rPh sb="28" eb="30">
      <t>タイオウ</t>
    </rPh>
    <rPh sb="36" eb="37">
      <t>タ</t>
    </rPh>
    <rPh sb="40" eb="41">
      <t>カンガ</t>
    </rPh>
    <phoneticPr fontId="11"/>
  </si>
  <si>
    <t>自然災害等が発生した場合における指揮命令体制が整備されていますか</t>
    <phoneticPr fontId="11"/>
  </si>
  <si>
    <t>大きな自然災害等の罹災時には、経営者との連絡が取れなくなったり、従業員が被災するなど現場の混乱が避けられません。係る事態に備え、経営者をはじめとする指揮命令系統を定め、適切に機能させるような体制を整備する必要があります。
自然災害等が発生した場合における指揮命令体制が整備されているかを問います。</t>
    <rPh sb="0" eb="1">
      <t>オオ</t>
    </rPh>
    <rPh sb="3" eb="7">
      <t>シゼンサイガイ</t>
    </rPh>
    <rPh sb="7" eb="8">
      <t>トウ</t>
    </rPh>
    <rPh sb="9" eb="11">
      <t>リサイ</t>
    </rPh>
    <rPh sb="11" eb="12">
      <t>ジ</t>
    </rPh>
    <rPh sb="15" eb="18">
      <t>ケイエイシャ</t>
    </rPh>
    <rPh sb="20" eb="22">
      <t>レンラク</t>
    </rPh>
    <rPh sb="23" eb="24">
      <t>ト</t>
    </rPh>
    <rPh sb="32" eb="35">
      <t>ジュウギョウイン</t>
    </rPh>
    <rPh sb="36" eb="38">
      <t>ヒサイ</t>
    </rPh>
    <rPh sb="42" eb="44">
      <t>ゲンバ</t>
    </rPh>
    <rPh sb="45" eb="47">
      <t>コンラン</t>
    </rPh>
    <rPh sb="48" eb="49">
      <t>サ</t>
    </rPh>
    <rPh sb="56" eb="57">
      <t>カカ</t>
    </rPh>
    <rPh sb="58" eb="60">
      <t>ジタイ</t>
    </rPh>
    <rPh sb="61" eb="62">
      <t>ソナ</t>
    </rPh>
    <rPh sb="64" eb="67">
      <t>ケイエイシャ</t>
    </rPh>
    <rPh sb="74" eb="80">
      <t>シキメイレイケイトウ</t>
    </rPh>
    <rPh sb="81" eb="82">
      <t>サダ</t>
    </rPh>
    <rPh sb="84" eb="86">
      <t>テキセツ</t>
    </rPh>
    <rPh sb="87" eb="89">
      <t>キノウ</t>
    </rPh>
    <rPh sb="95" eb="97">
      <t>タイセイ</t>
    </rPh>
    <rPh sb="98" eb="100">
      <t>セイビ</t>
    </rPh>
    <rPh sb="102" eb="104">
      <t>ヒツヨウ</t>
    </rPh>
    <rPh sb="111" eb="113">
      <t>シゼン</t>
    </rPh>
    <rPh sb="113" eb="116">
      <t>サイガイナド</t>
    </rPh>
    <rPh sb="117" eb="119">
      <t>ハッセイ</t>
    </rPh>
    <rPh sb="121" eb="123">
      <t>バアイ</t>
    </rPh>
    <rPh sb="127" eb="129">
      <t>シキ</t>
    </rPh>
    <rPh sb="129" eb="131">
      <t>メイレイ</t>
    </rPh>
    <rPh sb="131" eb="133">
      <t>タイセイ</t>
    </rPh>
    <rPh sb="134" eb="136">
      <t>セイビ</t>
    </rPh>
    <rPh sb="143" eb="144">
      <t>ト</t>
    </rPh>
    <phoneticPr fontId="11"/>
  </si>
  <si>
    <r>
      <t>罹災時の指揮命令体制を整備し</t>
    </r>
    <r>
      <rPr>
        <sz val="10"/>
        <rFont val="ＭＳ 明朝"/>
        <family val="1"/>
        <charset val="128"/>
      </rPr>
      <t>、従業員者に徹底している</t>
    </r>
    <rPh sb="0" eb="3">
      <t>リサイジ</t>
    </rPh>
    <rPh sb="15" eb="19">
      <t>ジュウギョウインシャ</t>
    </rPh>
    <rPh sb="20" eb="22">
      <t>テッテイ</t>
    </rPh>
    <phoneticPr fontId="11"/>
  </si>
  <si>
    <t>罹災時の指揮命令体制がある</t>
    <rPh sb="0" eb="3">
      <t>リサイジ</t>
    </rPh>
    <phoneticPr fontId="11"/>
  </si>
  <si>
    <t>罹災時の指揮命令体制を整備できていない</t>
    <rPh sb="0" eb="3">
      <t>リサイジ</t>
    </rPh>
    <phoneticPr fontId="11"/>
  </si>
  <si>
    <t>従業員の安否確認体制を有していますか</t>
    <rPh sb="0" eb="3">
      <t>ジュウギョウイン</t>
    </rPh>
    <rPh sb="4" eb="8">
      <t>アンピカクニン</t>
    </rPh>
    <rPh sb="8" eb="10">
      <t>タイセイ</t>
    </rPh>
    <rPh sb="11" eb="12">
      <t>ユウ</t>
    </rPh>
    <phoneticPr fontId="11"/>
  </si>
  <si>
    <t>大きな自然災害等の罹災時に優先すべき事項は、従業員の安否確認です。従業員の連絡先リスト、電話連絡網などが作成され、最新の情報に更新されていることが重要です。
従業員の安否確認体制を有しているか、を問います。</t>
    <rPh sb="13" eb="15">
      <t>ユウセン</t>
    </rPh>
    <rPh sb="18" eb="20">
      <t>ジコウ</t>
    </rPh>
    <rPh sb="22" eb="25">
      <t>ジュウギョウイン</t>
    </rPh>
    <rPh sb="26" eb="30">
      <t>アンピカクニン</t>
    </rPh>
    <rPh sb="73" eb="75">
      <t>ジュウヨウ</t>
    </rPh>
    <rPh sb="98" eb="99">
      <t>ト</t>
    </rPh>
    <phoneticPr fontId="11"/>
  </si>
  <si>
    <t>従業員連絡先リスト、電話連絡網を作成し、最新の情報に更新している。安否確認体制はできている。</t>
    <rPh sb="33" eb="37">
      <t>アンピカクニン</t>
    </rPh>
    <rPh sb="37" eb="39">
      <t>タイセイ</t>
    </rPh>
    <phoneticPr fontId="11"/>
  </si>
  <si>
    <r>
      <t>従業員連絡先リスト、電話連絡網を作成しているが、最新の情報に更新できていない</t>
    </r>
    <r>
      <rPr>
        <sz val="10"/>
        <rFont val="ＭＳ 明朝"/>
        <family val="1"/>
        <charset val="128"/>
      </rPr>
      <t>等の課題もある</t>
    </r>
    <rPh sb="38" eb="39">
      <t>トウ</t>
    </rPh>
    <rPh sb="40" eb="42">
      <t>カダイ</t>
    </rPh>
    <phoneticPr fontId="11"/>
  </si>
  <si>
    <t>従業員連絡先リスト、電話連絡網が作成されておらず、安否確認体制はできていない</t>
    <rPh sb="25" eb="29">
      <t>アンピカクニン</t>
    </rPh>
    <rPh sb="29" eb="31">
      <t>タイセイ</t>
    </rPh>
    <phoneticPr fontId="11"/>
  </si>
  <si>
    <t>優先して継続・復旧すべき事業（中核事業）を特定していますか</t>
    <rPh sb="0" eb="2">
      <t>ユウセン</t>
    </rPh>
    <rPh sb="4" eb="6">
      <t>ケイゾク</t>
    </rPh>
    <rPh sb="7" eb="9">
      <t>フッキュウ</t>
    </rPh>
    <rPh sb="12" eb="14">
      <t>ジギョウ</t>
    </rPh>
    <rPh sb="15" eb="19">
      <t>チュウカクジギョウ</t>
    </rPh>
    <rPh sb="21" eb="23">
      <t>トクテイ</t>
    </rPh>
    <phoneticPr fontId="11"/>
  </si>
  <si>
    <t>BCPにおいては、事業のうち最優先して継続・復旧すべき重要な事業を中核事業として定め、その他の事業と切り分けます。
中核事業とその他の事業の切り分けができているか、中核事業に不可欠な重要業務を明確に認識しているか、を問います。</t>
    <rPh sb="9" eb="11">
      <t>ジギョウ</t>
    </rPh>
    <rPh sb="14" eb="15">
      <t>サイ</t>
    </rPh>
    <rPh sb="27" eb="29">
      <t>ジュウヨウ</t>
    </rPh>
    <rPh sb="40" eb="41">
      <t>サダ</t>
    </rPh>
    <rPh sb="45" eb="46">
      <t>タ</t>
    </rPh>
    <rPh sb="47" eb="49">
      <t>ジギョウ</t>
    </rPh>
    <rPh sb="50" eb="51">
      <t>キ</t>
    </rPh>
    <rPh sb="52" eb="53">
      <t>ワ</t>
    </rPh>
    <rPh sb="58" eb="60">
      <t>チュウカク</t>
    </rPh>
    <rPh sb="60" eb="62">
      <t>ジギョウ</t>
    </rPh>
    <rPh sb="65" eb="66">
      <t>タ</t>
    </rPh>
    <rPh sb="67" eb="69">
      <t>ジギョウ</t>
    </rPh>
    <rPh sb="70" eb="71">
      <t>キ</t>
    </rPh>
    <rPh sb="72" eb="73">
      <t>ワ</t>
    </rPh>
    <rPh sb="108" eb="109">
      <t>ト</t>
    </rPh>
    <phoneticPr fontId="11"/>
  </si>
  <si>
    <t>中核事業の特定ができており、中核事業に不可欠な重要業務を明確に認識できている。</t>
    <rPh sb="5" eb="7">
      <t>トクテイ</t>
    </rPh>
    <rPh sb="31" eb="33">
      <t>ニンシキ</t>
    </rPh>
    <phoneticPr fontId="11"/>
  </si>
  <si>
    <r>
      <t>中核事業の特定ができているが、中核事業に不可欠な重要業務を明確に認識できていない</t>
    </r>
    <r>
      <rPr>
        <sz val="10"/>
        <rFont val="ＭＳ 明朝"/>
        <family val="1"/>
        <charset val="128"/>
      </rPr>
      <t>課題</t>
    </r>
    <r>
      <rPr>
        <sz val="10"/>
        <color theme="1"/>
        <rFont val="ＭＳ 明朝"/>
        <family val="1"/>
        <charset val="128"/>
      </rPr>
      <t>がある。</t>
    </r>
    <rPh sb="5" eb="7">
      <t>トクテイ</t>
    </rPh>
    <rPh sb="40" eb="42">
      <t>カダイ</t>
    </rPh>
    <phoneticPr fontId="11"/>
  </si>
  <si>
    <t>中核事業の特定ができていない</t>
    <rPh sb="5" eb="7">
      <t>トクテイ</t>
    </rPh>
    <phoneticPr fontId="11"/>
  </si>
  <si>
    <t>中核事業を継続するのに障害となるボトルネック資源を漏れなく把握できていますか</t>
    <phoneticPr fontId="11"/>
  </si>
  <si>
    <t>中核事業を復旧させるためには、中核事業の継続においてボトルネックとなる必要資源をどのように確保するかが重要です。ボトルネックとなる事業資源としては、顧客や協力会社、従業員、建屋や生産機械、情報システム、ライフライン、交通機関などがあります。ボトルネック資源について、緊急事態発生時における確保の方法や手段を事前に検討し、把握することが大切です。
復旧時にボトルネック資源となる資源を把握できているか、問います。</t>
    <rPh sb="167" eb="169">
      <t>タイセツ</t>
    </rPh>
    <rPh sb="173" eb="176">
      <t>フッキュウジ</t>
    </rPh>
    <rPh sb="188" eb="190">
      <t>シゲン</t>
    </rPh>
    <rPh sb="200" eb="201">
      <t>ト</t>
    </rPh>
    <phoneticPr fontId="11"/>
  </si>
  <si>
    <t>ボトルネック資源を十分に把握できている</t>
    <rPh sb="9" eb="11">
      <t>ジュウブン</t>
    </rPh>
    <phoneticPr fontId="11"/>
  </si>
  <si>
    <t>ボトルネック資源について、一部把握できていないところがある</t>
    <rPh sb="13" eb="15">
      <t>イチブ</t>
    </rPh>
    <phoneticPr fontId="11"/>
  </si>
  <si>
    <t>ボトルネック資源を把握できていない</t>
    <phoneticPr fontId="11"/>
  </si>
  <si>
    <t>罹災時に中核事業を復旧する目標時間を設定し、取引先等と相談していますか</t>
    <rPh sb="0" eb="3">
      <t>リサイジ</t>
    </rPh>
    <rPh sb="4" eb="6">
      <t>チュウカク</t>
    </rPh>
    <rPh sb="6" eb="8">
      <t>ジギョウ</t>
    </rPh>
    <rPh sb="18" eb="20">
      <t>セッテイ</t>
    </rPh>
    <rPh sb="22" eb="26">
      <t>トリヒキサキトウ</t>
    </rPh>
    <rPh sb="27" eb="29">
      <t>ソウダン</t>
    </rPh>
    <phoneticPr fontId="11"/>
  </si>
  <si>
    <t>罹災時において、取引先は、緊急事態だから事業中断は仕方がないことで、商品の納入がないことはやむを得ないこと、としてはくれません。できるだけ早く事業を再開しなければ、取引先は代替の仕入先を確保します。係る事態を避けるためには、目標復旧時間を設定して、取引先等と相談することが重要です。取引先が待てる時間が目標復旧時間です。
罹災時に中核事業を復旧する目標時間を設定して、取引先等と相談しているか、を問います。</t>
    <rPh sb="0" eb="3">
      <t>リサイジ</t>
    </rPh>
    <rPh sb="8" eb="11">
      <t>トリヒキサキ</t>
    </rPh>
    <rPh sb="34" eb="36">
      <t>ショウヒン</t>
    </rPh>
    <rPh sb="37" eb="39">
      <t>ノウニュウ</t>
    </rPh>
    <rPh sb="48" eb="49">
      <t>エ</t>
    </rPh>
    <rPh sb="69" eb="70">
      <t>ハヤ</t>
    </rPh>
    <rPh sb="71" eb="73">
      <t>ジギョウ</t>
    </rPh>
    <rPh sb="74" eb="76">
      <t>サイカイ</t>
    </rPh>
    <rPh sb="82" eb="85">
      <t>トリヒキサキ</t>
    </rPh>
    <rPh sb="86" eb="88">
      <t>ダイタイ</t>
    </rPh>
    <rPh sb="89" eb="92">
      <t>シイレサキ</t>
    </rPh>
    <rPh sb="93" eb="95">
      <t>カクホ</t>
    </rPh>
    <rPh sb="99" eb="100">
      <t>カカ</t>
    </rPh>
    <rPh sb="101" eb="103">
      <t>ジタイ</t>
    </rPh>
    <rPh sb="104" eb="105">
      <t>サ</t>
    </rPh>
    <rPh sb="112" eb="114">
      <t>モクヒョウ</t>
    </rPh>
    <rPh sb="114" eb="116">
      <t>フッキュウ</t>
    </rPh>
    <rPh sb="116" eb="118">
      <t>ジカン</t>
    </rPh>
    <rPh sb="119" eb="121">
      <t>セッテイ</t>
    </rPh>
    <rPh sb="124" eb="127">
      <t>トリヒキサキ</t>
    </rPh>
    <rPh sb="127" eb="128">
      <t>トウ</t>
    </rPh>
    <rPh sb="129" eb="131">
      <t>ソウダン</t>
    </rPh>
    <rPh sb="136" eb="138">
      <t>ジュウヨウ</t>
    </rPh>
    <rPh sb="141" eb="144">
      <t>トリヒキサキ</t>
    </rPh>
    <rPh sb="145" eb="146">
      <t>マ</t>
    </rPh>
    <rPh sb="148" eb="150">
      <t>ジカン</t>
    </rPh>
    <rPh sb="151" eb="153">
      <t>モクヒョウ</t>
    </rPh>
    <rPh sb="153" eb="155">
      <t>フッキュウ</t>
    </rPh>
    <rPh sb="155" eb="157">
      <t>ジカン</t>
    </rPh>
    <rPh sb="184" eb="187">
      <t>トリヒキサキ</t>
    </rPh>
    <rPh sb="187" eb="188">
      <t>トウ</t>
    </rPh>
    <rPh sb="189" eb="191">
      <t>ソウダン</t>
    </rPh>
    <rPh sb="198" eb="199">
      <t>ト</t>
    </rPh>
    <phoneticPr fontId="11"/>
  </si>
  <si>
    <t>罹災時に中核事業を復旧する目標時間を設定し、取引先等に相談している</t>
    <rPh sb="22" eb="25">
      <t>トリヒキサキ</t>
    </rPh>
    <rPh sb="25" eb="26">
      <t>トウ</t>
    </rPh>
    <rPh sb="27" eb="29">
      <t>ソウダン</t>
    </rPh>
    <phoneticPr fontId="11"/>
  </si>
  <si>
    <r>
      <t>罹災時に中核事業を復旧する目標時間を検討しており</t>
    </r>
    <r>
      <rPr>
        <sz val="10"/>
        <rFont val="ＭＳ 明朝"/>
        <family val="1"/>
        <charset val="128"/>
      </rPr>
      <t>、取引先等との相談が次の課題である</t>
    </r>
    <phoneticPr fontId="1"/>
  </si>
  <si>
    <t>罹災時に中核事業を復旧する目標時間を設定できていない</t>
    <phoneticPr fontId="11"/>
  </si>
  <si>
    <t>備蓄品（燃料、飼料等）の用意や、生産設備、調達等の代替策を検討していますか</t>
    <phoneticPr fontId="11"/>
  </si>
  <si>
    <t>BCPにおいては、災害で帰宅できなくなった従業員の食糧、事業用の燃料、飼料などの備えが必要です。生産設備の代替や原料の調達手段の代替を検討することも重要です。
備蓄品の用意や、生産設備、調達等の代替策を検討しているか、を問います。</t>
    <rPh sb="25" eb="27">
      <t>ショクリョウ</t>
    </rPh>
    <rPh sb="28" eb="30">
      <t>ジギョウ</t>
    </rPh>
    <rPh sb="30" eb="31">
      <t>ヨウ</t>
    </rPh>
    <rPh sb="32" eb="34">
      <t>ネンリョウ</t>
    </rPh>
    <rPh sb="35" eb="37">
      <t>シリョウ</t>
    </rPh>
    <rPh sb="40" eb="41">
      <t>ソナ</t>
    </rPh>
    <rPh sb="43" eb="45">
      <t>ヒツヨウ</t>
    </rPh>
    <rPh sb="48" eb="52">
      <t>セイサンセツビ</t>
    </rPh>
    <rPh sb="53" eb="55">
      <t>ダイタイ</t>
    </rPh>
    <rPh sb="56" eb="58">
      <t>ゲンリョウ</t>
    </rPh>
    <rPh sb="59" eb="61">
      <t>チョウタツ</t>
    </rPh>
    <rPh sb="61" eb="63">
      <t>シュダン</t>
    </rPh>
    <rPh sb="64" eb="66">
      <t>ダイタイ</t>
    </rPh>
    <rPh sb="67" eb="69">
      <t>ケントウ</t>
    </rPh>
    <rPh sb="74" eb="76">
      <t>ジュウヨウ</t>
    </rPh>
    <rPh sb="110" eb="111">
      <t>ト</t>
    </rPh>
    <phoneticPr fontId="11"/>
  </si>
  <si>
    <t>備蓄品の用意や、生産設備、調達等の代替策ができている</t>
    <phoneticPr fontId="11"/>
  </si>
  <si>
    <t>備蓄品の用意や、生産設備、調達等の代替策を検討している</t>
    <phoneticPr fontId="11"/>
  </si>
  <si>
    <t>備蓄品の用意や、生産設備、調達等の代替策を検討できていない</t>
    <phoneticPr fontId="11"/>
  </si>
  <si>
    <t>中核事業の継続・復旧に不可欠な連絡先リストを作成し、最新の情報に更新していますか</t>
    <rPh sb="15" eb="18">
      <t>レンラクサキ</t>
    </rPh>
    <rPh sb="22" eb="24">
      <t>サクセイ</t>
    </rPh>
    <phoneticPr fontId="11"/>
  </si>
  <si>
    <t>中核事業の復旧には、取引先との連絡が欠かせません。供給品目情報 、主要供給者、業者情報、担当者名などを連絡先リストとして整理しておく必要があります。
中核事業の復旧に不可欠な連絡先リスが作成され、最新情報に更新しているか、を問います。</t>
    <rPh sb="5" eb="7">
      <t>フッキュウ</t>
    </rPh>
    <rPh sb="10" eb="13">
      <t>トリヒキサキ</t>
    </rPh>
    <rPh sb="15" eb="17">
      <t>レンラク</t>
    </rPh>
    <rPh sb="18" eb="19">
      <t>カ</t>
    </rPh>
    <rPh sb="44" eb="47">
      <t>タントウシャ</t>
    </rPh>
    <rPh sb="47" eb="48">
      <t>メイ</t>
    </rPh>
    <rPh sb="51" eb="54">
      <t>レンラクサキ</t>
    </rPh>
    <rPh sb="60" eb="62">
      <t>セイリ</t>
    </rPh>
    <rPh sb="66" eb="68">
      <t>ヒツヨウ</t>
    </rPh>
    <rPh sb="112" eb="113">
      <t>ト</t>
    </rPh>
    <phoneticPr fontId="11"/>
  </si>
  <si>
    <t>中核事業の復旧に不可欠な連絡先リストを作成し、最新情報に更新している</t>
    <phoneticPr fontId="11"/>
  </si>
  <si>
    <t>中核事業の復旧に不可欠な連絡先リストはある</t>
    <phoneticPr fontId="11"/>
  </si>
  <si>
    <t>担当者に任せており、中核事業の復旧に不可欠な連絡先リストを作成していない</t>
    <rPh sb="0" eb="3">
      <t>タントウシャ</t>
    </rPh>
    <rPh sb="4" eb="5">
      <t>マカ</t>
    </rPh>
    <phoneticPr fontId="11"/>
  </si>
  <si>
    <t>㉒</t>
    <phoneticPr fontId="4"/>
  </si>
  <si>
    <t>BCPの発動訓練や方針・計画の見直しは定期的に行っていますか</t>
    <rPh sb="4" eb="6">
      <t>ハツドウ</t>
    </rPh>
    <rPh sb="6" eb="8">
      <t>クンレン</t>
    </rPh>
    <rPh sb="9" eb="11">
      <t>ホウシン</t>
    </rPh>
    <rPh sb="12" eb="14">
      <t>ケイカク</t>
    </rPh>
    <rPh sb="15" eb="17">
      <t>ミナオ</t>
    </rPh>
    <rPh sb="19" eb="22">
      <t>テイキテキ</t>
    </rPh>
    <rPh sb="23" eb="24">
      <t>オコナ</t>
    </rPh>
    <phoneticPr fontId="11"/>
  </si>
  <si>
    <t>BCPは、想定した自然災害等が発生したときに機能することが重要です。そのためには、BCPの発動訓練を行い、方針や計画の見直しを定期的に行うことが重要です。
BCPの発動訓練、方針や計画の見直しを定期的に行っているか、を問います。</t>
    <rPh sb="5" eb="7">
      <t>ソウテイ</t>
    </rPh>
    <rPh sb="9" eb="14">
      <t>シゼンサイガイトウ</t>
    </rPh>
    <rPh sb="15" eb="17">
      <t>ハッセイ</t>
    </rPh>
    <rPh sb="22" eb="24">
      <t>キノウ</t>
    </rPh>
    <rPh sb="29" eb="31">
      <t>ジュウヨウ</t>
    </rPh>
    <rPh sb="45" eb="47">
      <t>ハツドウ</t>
    </rPh>
    <rPh sb="47" eb="49">
      <t>クンレン</t>
    </rPh>
    <rPh sb="50" eb="51">
      <t>オコナ</t>
    </rPh>
    <rPh sb="53" eb="55">
      <t>ホウシン</t>
    </rPh>
    <rPh sb="56" eb="58">
      <t>ケイカク</t>
    </rPh>
    <rPh sb="59" eb="61">
      <t>ミナオ</t>
    </rPh>
    <rPh sb="63" eb="66">
      <t>テイキテキ</t>
    </rPh>
    <rPh sb="67" eb="68">
      <t>オコナ</t>
    </rPh>
    <rPh sb="72" eb="74">
      <t>ジュウヨウ</t>
    </rPh>
    <rPh sb="82" eb="84">
      <t>ハツドウ</t>
    </rPh>
    <rPh sb="84" eb="86">
      <t>クンレン</t>
    </rPh>
    <rPh sb="87" eb="89">
      <t>ホウシン</t>
    </rPh>
    <rPh sb="90" eb="92">
      <t>ケイカク</t>
    </rPh>
    <rPh sb="109" eb="110">
      <t>ト</t>
    </rPh>
    <phoneticPr fontId="11"/>
  </si>
  <si>
    <r>
      <t>BCPの訓練、見直しは1年に一回、定期的に行って</t>
    </r>
    <r>
      <rPr>
        <sz val="10"/>
        <rFont val="ＭＳ 明朝"/>
        <family val="1"/>
        <charset val="128"/>
      </rPr>
      <t>従業員に徹底している</t>
    </r>
    <rPh sb="4" eb="6">
      <t>クンレン</t>
    </rPh>
    <rPh sb="12" eb="13">
      <t>ネン</t>
    </rPh>
    <rPh sb="14" eb="16">
      <t>イッカイ</t>
    </rPh>
    <rPh sb="17" eb="20">
      <t>テイキテキ</t>
    </rPh>
    <rPh sb="24" eb="27">
      <t>ジュウギョウイン</t>
    </rPh>
    <rPh sb="28" eb="30">
      <t>テッテイ</t>
    </rPh>
    <phoneticPr fontId="11"/>
  </si>
  <si>
    <t>BCPの訓練、見直し規定はある</t>
    <rPh sb="4" eb="6">
      <t>クンレン</t>
    </rPh>
    <rPh sb="10" eb="12">
      <t>キテイ</t>
    </rPh>
    <phoneticPr fontId="11"/>
  </si>
  <si>
    <t>BCPの訓練は行っていない。方針・計画の見直しもできていない。</t>
    <rPh sb="4" eb="6">
      <t>クンレン</t>
    </rPh>
    <rPh sb="7" eb="8">
      <t>オコナ</t>
    </rPh>
    <rPh sb="14" eb="16">
      <t>ホウシン</t>
    </rPh>
    <rPh sb="17" eb="19">
      <t>ケイカク</t>
    </rPh>
    <phoneticPr fontId="11"/>
  </si>
  <si>
    <t>経営者の素質・素養に視点をおいてチェックします。</t>
  </si>
  <si>
    <t>経営者としてビジョン・経営理念を描く力を有していますか</t>
    <rPh sb="0" eb="3">
      <t>ケイエイシャ</t>
    </rPh>
    <rPh sb="11" eb="15">
      <t>ケイエイリネン</t>
    </rPh>
    <rPh sb="16" eb="17">
      <t>エガ</t>
    </rPh>
    <rPh sb="18" eb="19">
      <t>チカラ</t>
    </rPh>
    <rPh sb="20" eb="21">
      <t>ユウ</t>
    </rPh>
    <phoneticPr fontId="4"/>
  </si>
  <si>
    <t>経営者としてビジョン・経営理念を描く力を有しているか</t>
  </si>
  <si>
    <t>経営者として広い視野を持ち、事の本質を見抜く洞察力・ヒアリング能力を有していますか</t>
    <rPh sb="34" eb="35">
      <t>ユウ</t>
    </rPh>
    <phoneticPr fontId="4"/>
  </si>
  <si>
    <t>（決断力）自分の立ち位置を理解している</t>
  </si>
  <si>
    <t>課題を整理し、筋道を立てて考えられる論理的思考力を有していますか</t>
    <rPh sb="0" eb="2">
      <t>カダイ</t>
    </rPh>
    <rPh sb="25" eb="26">
      <t>ユウ</t>
    </rPh>
    <phoneticPr fontId="4"/>
  </si>
  <si>
    <t>課題を整理し、筋道を立てて考えられる論理的思考力を有しているか</t>
  </si>
  <si>
    <t>周囲の変化に柔軟に対応しながら改善を繰り返す自己変革能力・向上心を有していますか</t>
    <rPh sb="29" eb="32">
      <t>コウジョウシン</t>
    </rPh>
    <rPh sb="33" eb="34">
      <t>ユウ</t>
    </rPh>
    <phoneticPr fontId="4"/>
  </si>
  <si>
    <t>周囲の変化に柔軟に対応しながら改善を繰り返す自己変革能力を有しているか</t>
  </si>
  <si>
    <t>状況を冷静に捉え、とるべき道の選択に当たって適切に判断する力を有していますか</t>
    <rPh sb="13" eb="14">
      <t>ミチ</t>
    </rPh>
    <rPh sb="18" eb="19">
      <t>ア</t>
    </rPh>
    <rPh sb="22" eb="24">
      <t>テキセツ</t>
    </rPh>
    <rPh sb="31" eb="32">
      <t>ユウ</t>
    </rPh>
    <phoneticPr fontId="4"/>
  </si>
  <si>
    <t>従業員や取引先などとのやり取りにおいて、お互いの意思疎通をスムーズにするコミュニケーション能力を高めていますか</t>
    <rPh sb="45" eb="47">
      <t>ノウリョク</t>
    </rPh>
    <rPh sb="48" eb="49">
      <t>タカ</t>
    </rPh>
    <phoneticPr fontId="4"/>
  </si>
  <si>
    <t>人脈はビジネスチャンスを生む</t>
    <rPh sb="0" eb="2">
      <t>ジンミャク</t>
    </rPh>
    <phoneticPr fontId="4"/>
  </si>
  <si>
    <t>長期的な視点、未来志向で現状分析し、問題や課題に対する対応策から、責任を持って意思決定できていますか</t>
    <rPh sb="12" eb="16">
      <t>ゲンジョウブンセキ</t>
    </rPh>
    <phoneticPr fontId="1"/>
  </si>
  <si>
    <t>（思考力）未来志向を持っている</t>
    <rPh sb="1" eb="4">
      <t>シコウ</t>
    </rPh>
    <rPh sb="5" eb="9">
      <t>ミライシコウ</t>
    </rPh>
    <phoneticPr fontId="4"/>
  </si>
  <si>
    <t>組織の中で目標を定め、組織を維持しながら成果を出すこと（リーダーシップの発揮）ができていますか</t>
    <rPh sb="36" eb="38">
      <t>ハッキ</t>
    </rPh>
    <phoneticPr fontId="1"/>
  </si>
  <si>
    <t>（統率力）リーダーシップスキルを持っている</t>
  </si>
  <si>
    <t>従業員の意見・アイディアを効果的に引き出して議論を活発にし、その場の目的を達成するファシリテーション能力を有していますか</t>
    <rPh sb="0" eb="3">
      <t>ジュウギョウイン</t>
    </rPh>
    <rPh sb="53" eb="54">
      <t>ユウ</t>
    </rPh>
    <phoneticPr fontId="1"/>
  </si>
  <si>
    <t>従業員の主体的なアクションや成果創出をサポートするため、コーチング能力を発揮していますか</t>
    <rPh sb="0" eb="3">
      <t>ジュウギョウイン</t>
    </rPh>
    <rPh sb="36" eb="38">
      <t>ハッキ</t>
    </rPh>
    <phoneticPr fontId="1"/>
  </si>
  <si>
    <t>自分のアイディアや情報を他人に理解してもらうためのプレゼンテーション能力を有していますか</t>
    <rPh sb="37" eb="38">
      <t>ユウ</t>
    </rPh>
    <phoneticPr fontId="1"/>
  </si>
  <si>
    <t>相手の立場や意図を理解し、互いに合意できる結果を導き出すネゴシエーション能力を有していますか</t>
    <rPh sb="39" eb="40">
      <t>ユウ</t>
    </rPh>
    <phoneticPr fontId="1"/>
  </si>
  <si>
    <t>農業を通して、地域社会へ貢献したいと考えていますか</t>
    <rPh sb="7" eb="11">
      <t>チイキシャカイ</t>
    </rPh>
    <rPh sb="12" eb="14">
      <t>コウケン</t>
    </rPh>
    <phoneticPr fontId="1"/>
  </si>
  <si>
    <t>農業の将来のことをいつも考えている</t>
    <rPh sb="3" eb="5">
      <t>ショウライ</t>
    </rPh>
    <rPh sb="12" eb="13">
      <t>カンガ</t>
    </rPh>
    <phoneticPr fontId="4"/>
  </si>
  <si>
    <t>（健康力）健康状態に気を配っている</t>
  </si>
  <si>
    <t>経営者が経営理念、基本方針を明確に示し、経営目標・計画をもっているかという視点でチェックします。また、生産管理、マーケティング、財務管理、労務管理などの機能別診断に至る包括的な視点をチェックします。</t>
  </si>
  <si>
    <t>民法、商法、労働基準法、農地法などの法令を遵守していますか</t>
    <rPh sb="0" eb="2">
      <t>ミンポウ</t>
    </rPh>
    <rPh sb="3" eb="5">
      <t>ショウホウ</t>
    </rPh>
    <rPh sb="12" eb="14">
      <t>ノウチ</t>
    </rPh>
    <rPh sb="14" eb="15">
      <t>ホウ</t>
    </rPh>
    <phoneticPr fontId="4"/>
  </si>
  <si>
    <t>農地の違反転用や営業機密の流出などが大きな問題となる中、農地法や知的財産法（特許権・実用新案権・商標権・意匠権・著作権等）、営業機密の保護などを踏まえて遵法経営を行っているか</t>
    <rPh sb="0" eb="2">
      <t>ノウチ</t>
    </rPh>
    <rPh sb="3" eb="5">
      <t>イハン</t>
    </rPh>
    <rPh sb="5" eb="7">
      <t>テンヨウ</t>
    </rPh>
    <rPh sb="8" eb="12">
      <t>エイギョウキミツ</t>
    </rPh>
    <rPh sb="13" eb="15">
      <t>リュウシュツ</t>
    </rPh>
    <rPh sb="18" eb="19">
      <t>オオ</t>
    </rPh>
    <rPh sb="21" eb="23">
      <t>モンダイ</t>
    </rPh>
    <rPh sb="26" eb="27">
      <t>ナカ</t>
    </rPh>
    <rPh sb="28" eb="30">
      <t>ノウチ</t>
    </rPh>
    <rPh sb="30" eb="31">
      <t>ホウ</t>
    </rPh>
    <rPh sb="32" eb="36">
      <t>チテキザイサン</t>
    </rPh>
    <rPh sb="36" eb="37">
      <t>ホウ</t>
    </rPh>
    <rPh sb="62" eb="66">
      <t>エイギョウキミツ</t>
    </rPh>
    <rPh sb="67" eb="69">
      <t>ホゴフテキホウケイエイオコナ</t>
    </rPh>
    <rPh sb="76" eb="78">
      <t>ジュンポウ</t>
    </rPh>
    <phoneticPr fontId="4"/>
  </si>
  <si>
    <t>市場動向や消費者動向を分析し、経営戦略を策定できていますか</t>
    <rPh sb="15" eb="17">
      <t>ケイエイ</t>
    </rPh>
    <phoneticPr fontId="1"/>
  </si>
  <si>
    <t>（分析力）決断するために正しく情報を収集している</t>
  </si>
  <si>
    <t>消費者の安全・安心に関するニーズに対応していますか</t>
    <rPh sb="0" eb="3">
      <t>ショウヒシャ</t>
    </rPh>
    <rPh sb="4" eb="6">
      <t>アンゼン</t>
    </rPh>
    <rPh sb="7" eb="9">
      <t>アンシン</t>
    </rPh>
    <rPh sb="10" eb="11">
      <t>カン</t>
    </rPh>
    <rPh sb="17" eb="19">
      <t>タイオウ</t>
    </rPh>
    <phoneticPr fontId="4"/>
  </si>
  <si>
    <t>国の農業施策や農薬・BSEなどによる対人的被害防止を意識した経営に積極的に取り組んでいるか</t>
    <rPh sb="7" eb="9">
      <t>ノウヤク</t>
    </rPh>
    <rPh sb="18" eb="21">
      <t>タイジンテキ</t>
    </rPh>
    <rPh sb="21" eb="23">
      <t>ヒガイ</t>
    </rPh>
    <rPh sb="23" eb="25">
      <t>ボウシ</t>
    </rPh>
    <rPh sb="26" eb="28">
      <t>イシキ</t>
    </rPh>
    <rPh sb="30" eb="32">
      <t>ケイエイ</t>
    </rPh>
    <rPh sb="33" eb="36">
      <t>セッキョクテキ</t>
    </rPh>
    <rPh sb="37" eb="38">
      <t>ト</t>
    </rPh>
    <rPh sb="39" eb="40">
      <t>ク</t>
    </rPh>
    <phoneticPr fontId="4"/>
  </si>
  <si>
    <t>環境負荷の軽減に取り組み、SDGs（持続可能な開発目標）の達成に向けた経営を行っていますか</t>
    <rPh sb="8" eb="9">
      <t>ト</t>
    </rPh>
    <rPh sb="10" eb="11">
      <t>ク</t>
    </rPh>
    <rPh sb="29" eb="31">
      <t>タッセイ</t>
    </rPh>
    <rPh sb="32" eb="33">
      <t>ム</t>
    </rPh>
    <rPh sb="35" eb="37">
      <t>ケイエイ</t>
    </rPh>
    <phoneticPr fontId="4"/>
  </si>
  <si>
    <t>環境保全に取り組むことが差別的優位性を確保する最大の方法と考えることで持続的な農業が実現する</t>
  </si>
  <si>
    <t>中・長期の具体的な経営目標と計画をもっていますか</t>
    <rPh sb="0" eb="1">
      <t>チュウ</t>
    </rPh>
    <rPh sb="2" eb="4">
      <t>チョウキ</t>
    </rPh>
    <rPh sb="5" eb="8">
      <t>グタイテキ</t>
    </rPh>
    <rPh sb="9" eb="11">
      <t>ケイエイ</t>
    </rPh>
    <rPh sb="11" eb="13">
      <t>モクヒョウ</t>
    </rPh>
    <rPh sb="14" eb="16">
      <t>ケイカク</t>
    </rPh>
    <phoneticPr fontId="4"/>
  </si>
  <si>
    <t>自社の進む方向を明確にすることで、全社一丸となって目標達成を目指すことができる</t>
    <rPh sb="17" eb="19">
      <t>ゼンシャ</t>
    </rPh>
    <phoneticPr fontId="4"/>
  </si>
  <si>
    <t>家族・従業員・取引先等と経営理念や農業経営の将来像を共有できていますか</t>
    <rPh sb="7" eb="10">
      <t>トリヒキサキ</t>
    </rPh>
    <rPh sb="10" eb="11">
      <t>トウ</t>
    </rPh>
    <rPh sb="26" eb="28">
      <t>キョウユウ</t>
    </rPh>
    <phoneticPr fontId="4"/>
  </si>
  <si>
    <t>経営理念や将来像などを文書にすることで家族や組織に一体感が生まれる</t>
    <rPh sb="19" eb="21">
      <t>カゾク</t>
    </rPh>
    <rPh sb="22" eb="24">
      <t>ソシキ</t>
    </rPh>
    <rPh sb="25" eb="28">
      <t>イッタイカン</t>
    </rPh>
    <rPh sb="29" eb="30">
      <t>ウ</t>
    </rPh>
    <phoneticPr fontId="4"/>
  </si>
  <si>
    <t>経営にＰＤＣＡ（計画・実施・チェック、改善）サイクルを取り入れていますか</t>
    <rPh sb="0" eb="2">
      <t>ケイエイ</t>
    </rPh>
    <rPh sb="8" eb="10">
      <t>ケイカク</t>
    </rPh>
    <rPh sb="11" eb="13">
      <t>ジッシ</t>
    </rPh>
    <rPh sb="19" eb="21">
      <t>カイゼン</t>
    </rPh>
    <rPh sb="27" eb="28">
      <t>ト</t>
    </rPh>
    <rPh sb="29" eb="30">
      <t>イ</t>
    </rPh>
    <phoneticPr fontId="4"/>
  </si>
  <si>
    <t>全ての業務はPDCA（計画・実施・チェック、改善）サイクルを実施することにより、計画的な経営が実現する</t>
    <rPh sb="40" eb="43">
      <t>ケイカクテキ</t>
    </rPh>
    <rPh sb="44" eb="46">
      <t>ケイエイ</t>
    </rPh>
    <rPh sb="47" eb="49">
      <t>ジツゲン</t>
    </rPh>
    <phoneticPr fontId="4"/>
  </si>
  <si>
    <t>天候や市場変動、自然災害などのリスクに対しての対策を有していますか</t>
    <rPh sb="0" eb="2">
      <t>テンコウ</t>
    </rPh>
    <rPh sb="3" eb="7">
      <t>シジョウ</t>
    </rPh>
    <rPh sb="8" eb="12">
      <t>シゼンサイガイ</t>
    </rPh>
    <rPh sb="19" eb="20">
      <t>タイ</t>
    </rPh>
    <rPh sb="23" eb="25">
      <t>タイサｋウ</t>
    </rPh>
    <rPh sb="26" eb="27">
      <t>ユウ</t>
    </rPh>
    <phoneticPr fontId="4"/>
  </si>
  <si>
    <t>リスク管理している生産者としていない生産者では不測事態発生時の復旧スピードが大きく異なる。対応が遅れると経営への打撃は想像以上に大きくなる</t>
    <rPh sb="29" eb="30">
      <t xml:space="preserve">ジ </t>
    </rPh>
    <rPh sb="41" eb="42">
      <t>コト</t>
    </rPh>
    <rPh sb="45" eb="47">
      <t>タイオウ</t>
    </rPh>
    <rPh sb="56" eb="58">
      <t>オクｒエ</t>
    </rPh>
    <phoneticPr fontId="4"/>
  </si>
  <si>
    <t>マーケティング戦略に沿った農畜産物の生産・販売・商品開発・販路確保を行うことで、高い生産性の維持・コスト削減・品質向上等が実現できていますか</t>
    <rPh sb="7" eb="9">
      <t>センリャク</t>
    </rPh>
    <rPh sb="10" eb="11">
      <t>ソ</t>
    </rPh>
    <rPh sb="13" eb="17">
      <t>ノウチクサンブツ</t>
    </rPh>
    <rPh sb="18" eb="20">
      <t>セイサン</t>
    </rPh>
    <rPh sb="21" eb="23">
      <t>ハンバイ</t>
    </rPh>
    <rPh sb="24" eb="26">
      <t>ショウヒン</t>
    </rPh>
    <rPh sb="26" eb="28">
      <t>カイハツ</t>
    </rPh>
    <rPh sb="29" eb="31">
      <t>ハンロ</t>
    </rPh>
    <rPh sb="31" eb="33">
      <t>カクホ</t>
    </rPh>
    <rPh sb="34" eb="35">
      <t>オコナ</t>
    </rPh>
    <phoneticPr fontId="4"/>
  </si>
  <si>
    <t>マーケティングの⑮と統合した案を入れてます</t>
    <rPh sb="10" eb="12">
      <t>トウゴウ</t>
    </rPh>
    <rPh sb="14" eb="15">
      <t>アン</t>
    </rPh>
    <rPh sb="16" eb="17">
      <t>イ</t>
    </rPh>
    <phoneticPr fontId="1"/>
  </si>
  <si>
    <t>生産・販売・商品・販路などは、マーケティングの考え方に沿っているか</t>
  </si>
  <si>
    <t>従業員の人事・労務管理は適切にできていますか</t>
    <rPh sb="0" eb="3">
      <t>ジュウギョウイン</t>
    </rPh>
    <rPh sb="4" eb="6">
      <t>ジンジ</t>
    </rPh>
    <rPh sb="7" eb="11">
      <t>ロウムカンリ</t>
    </rPh>
    <rPh sb="12" eb="14">
      <t>テキセツ</t>
    </rPh>
    <phoneticPr fontId="4"/>
  </si>
  <si>
    <t>労務管理は適切にできているか</t>
  </si>
  <si>
    <t>財務会計・生産在庫管理・販売管理などはＩＣＴを活用して適切に行っていますか</t>
    <rPh sb="7" eb="9">
      <t>ザイコ</t>
    </rPh>
    <rPh sb="9" eb="11">
      <t>カンリ</t>
    </rPh>
    <rPh sb="12" eb="16">
      <t>ハンバイカンリ</t>
    </rPh>
    <rPh sb="30" eb="31">
      <t>オコナ</t>
    </rPh>
    <phoneticPr fontId="1"/>
  </si>
  <si>
    <t>財務・会計・仕入・生産・在庫・販売などはＩＣＴを活用し適切に管理しているか</t>
  </si>
  <si>
    <t>経営者が税務・会計（確定申告や決算書の作成など）に主体的に関わっていますか</t>
    <rPh sb="4" eb="6">
      <t>ゼイム</t>
    </rPh>
    <rPh sb="7" eb="9">
      <t>カイケイ</t>
    </rPh>
    <rPh sb="10" eb="14">
      <t>カクテイシンコク</t>
    </rPh>
    <rPh sb="15" eb="18">
      <t>ケッサンショ</t>
    </rPh>
    <rPh sb="19" eb="21">
      <t>サクセイ</t>
    </rPh>
    <rPh sb="25" eb="28">
      <t>シュタイテキ</t>
    </rPh>
    <rPh sb="29" eb="30">
      <t>カカ</t>
    </rPh>
    <phoneticPr fontId="4"/>
  </si>
  <si>
    <t>確定申告、決算書の作成をJAや税理士に任せきりにしていると経営実態の把握ができないことがある</t>
    <rPh sb="0" eb="2">
      <t>カクテイ</t>
    </rPh>
    <rPh sb="2" eb="4">
      <t>シンコク</t>
    </rPh>
    <rPh sb="5" eb="8">
      <t>ケッサンショ</t>
    </rPh>
    <rPh sb="9" eb="11">
      <t>サクセイ</t>
    </rPh>
    <rPh sb="15" eb="18">
      <t>ゼイリシ</t>
    </rPh>
    <rPh sb="19" eb="20">
      <t>マカ</t>
    </rPh>
    <rPh sb="29" eb="31">
      <t>ケイエイ</t>
    </rPh>
    <rPh sb="31" eb="33">
      <t>ジッタイ</t>
    </rPh>
    <rPh sb="34" eb="36">
      <t>ハアク</t>
    </rPh>
    <phoneticPr fontId="4"/>
  </si>
  <si>
    <t>経営継承</t>
    <rPh sb="0" eb="2">
      <t>ケイエイ</t>
    </rPh>
    <rPh sb="2" eb="4">
      <t>ケイショウ</t>
    </rPh>
    <phoneticPr fontId="11"/>
  </si>
  <si>
    <t>経営者の高齢化が進むなかで、経営継承が進んでいない場合は、取引先との関係も変化する可能性があります。後継を意識した事業計画を策定することは、取引先が安心して取引継続ができることにつながります。家族や従業員の生活にも直結します。チェック項目は、経営継承のステップに沿って重要な視点がわかるようにしました。総合診断書には重要性の観点から、経営継承の優先順位が高いと判断した場合には、チェックシートの経営管理のアドバイスとしてコメントを付し、総合コメント欄に記載します。</t>
  </si>
  <si>
    <t>経営継承に向けて、経営状況、資産・負債の把握はできていますか</t>
    <rPh sb="0" eb="4">
      <t>ケイエイケイショウ</t>
    </rPh>
    <rPh sb="5" eb="6">
      <t>ム</t>
    </rPh>
    <rPh sb="9" eb="13">
      <t>ケイエイジョウキョウ</t>
    </rPh>
    <rPh sb="14" eb="16">
      <t>シサン</t>
    </rPh>
    <rPh sb="17" eb="19">
      <t>フサイ</t>
    </rPh>
    <rPh sb="20" eb="22">
      <t>ハアク</t>
    </rPh>
    <phoneticPr fontId="4"/>
  </si>
  <si>
    <t>経営状況、資産・負債の把握はできているか</t>
  </si>
  <si>
    <t>後継者の決定や退任時期などを記載した継承計画を策定していますか</t>
    <rPh sb="0" eb="3">
      <t>コウケイシャ</t>
    </rPh>
    <rPh sb="4" eb="6">
      <t>ケッテイ</t>
    </rPh>
    <rPh sb="7" eb="9">
      <t>タイニン</t>
    </rPh>
    <rPh sb="9" eb="11">
      <t>ジキ</t>
    </rPh>
    <rPh sb="14" eb="16">
      <t>キサイ</t>
    </rPh>
    <rPh sb="18" eb="20">
      <t>ケイショウ</t>
    </rPh>
    <rPh sb="20" eb="22">
      <t>ケイカク</t>
    </rPh>
    <rPh sb="23" eb="25">
      <t>サクテイ</t>
    </rPh>
    <phoneticPr fontId="4"/>
  </si>
  <si>
    <t>具体的な継承時期を設定しているか</t>
    <rPh sb="0" eb="3">
      <t>グタイテキ</t>
    </rPh>
    <rPh sb="4" eb="6">
      <t>ケイショウ</t>
    </rPh>
    <rPh sb="6" eb="8">
      <t>ジキ</t>
    </rPh>
    <rPh sb="9" eb="11">
      <t>セッテイ</t>
    </rPh>
    <phoneticPr fontId="4"/>
  </si>
  <si>
    <t>法務面、税務面、資金面などについて将来の継承を見据えた対策を進めていますか</t>
    <rPh sb="0" eb="2">
      <t>ホウム</t>
    </rPh>
    <rPh sb="2" eb="3">
      <t>メン</t>
    </rPh>
    <rPh sb="4" eb="6">
      <t>ゼイム</t>
    </rPh>
    <rPh sb="6" eb="7">
      <t>メン</t>
    </rPh>
    <rPh sb="8" eb="10">
      <t>シキン</t>
    </rPh>
    <rPh sb="10" eb="11">
      <t>メン</t>
    </rPh>
    <rPh sb="17" eb="19">
      <t>ショウライ</t>
    </rPh>
    <rPh sb="20" eb="22">
      <t>ケイショウ</t>
    </rPh>
    <rPh sb="23" eb="25">
      <t>ミス</t>
    </rPh>
    <rPh sb="27" eb="29">
      <t>タイサク</t>
    </rPh>
    <rPh sb="30" eb="31">
      <t>スス</t>
    </rPh>
    <phoneticPr fontId="4"/>
  </si>
  <si>
    <t>計画的な継承に向けて具体的な対策を進めているか</t>
    <rPh sb="0" eb="3">
      <t>ケイカクテキ</t>
    </rPh>
    <rPh sb="4" eb="6">
      <t>ケイショウ</t>
    </rPh>
    <rPh sb="7" eb="8">
      <t>ム</t>
    </rPh>
    <rPh sb="10" eb="13">
      <t>グタイテキ</t>
    </rPh>
    <rPh sb="14" eb="16">
      <t>タイサク</t>
    </rPh>
    <rPh sb="17" eb="18">
      <t>スス</t>
    </rPh>
    <phoneticPr fontId="4"/>
  </si>
  <si>
    <t>経営継承に向けて課題が明確になっていますか</t>
    <rPh sb="0" eb="4">
      <t>ケイエイケイショウ</t>
    </rPh>
    <rPh sb="5" eb="6">
      <t>ム</t>
    </rPh>
    <rPh sb="8" eb="10">
      <t>カダイ</t>
    </rPh>
    <rPh sb="11" eb="13">
      <t>メイカク</t>
    </rPh>
    <phoneticPr fontId="4"/>
  </si>
  <si>
    <t>経営継承に向けて課題が明確になっているか</t>
  </si>
  <si>
    <t>経営継承について、家族・後継者候補と話し合いの機会をもっていますか</t>
    <rPh sb="0" eb="4">
      <t>ケイエイケイショウ</t>
    </rPh>
    <rPh sb="9" eb="11">
      <t>カゾク</t>
    </rPh>
    <rPh sb="12" eb="17">
      <t>コウケイシャコウホ</t>
    </rPh>
    <rPh sb="18" eb="19">
      <t>ハナ</t>
    </rPh>
    <rPh sb="20" eb="21">
      <t>ア</t>
    </rPh>
    <rPh sb="23" eb="25">
      <t>キカイ</t>
    </rPh>
    <phoneticPr fontId="4"/>
  </si>
  <si>
    <t>後継者だけではなく家族や従業員の理解を進めるよう、話し合いの場を持っているか</t>
    <rPh sb="0" eb="3">
      <t>コウケイシャ</t>
    </rPh>
    <rPh sb="9" eb="11">
      <t>カゾク</t>
    </rPh>
    <rPh sb="12" eb="15">
      <t>ジュウギョウイン</t>
    </rPh>
    <rPh sb="16" eb="18">
      <t>リカイ</t>
    </rPh>
    <rPh sb="19" eb="20">
      <t>スス</t>
    </rPh>
    <rPh sb="25" eb="26">
      <t>ハナ</t>
    </rPh>
    <rPh sb="27" eb="28">
      <t>ア</t>
    </rPh>
    <rPh sb="30" eb="31">
      <t>バ</t>
    </rPh>
    <rPh sb="32" eb="33">
      <t>モ</t>
    </rPh>
    <phoneticPr fontId="4"/>
  </si>
  <si>
    <t>後継者の育成、人脈などの引継ぎ等の準備を進めていますか</t>
    <rPh sb="0" eb="3">
      <t>コウケイシャ</t>
    </rPh>
    <rPh sb="4" eb="6">
      <t>イクセイ</t>
    </rPh>
    <rPh sb="7" eb="9">
      <t>ジンミャク</t>
    </rPh>
    <rPh sb="12" eb="14">
      <t>ヒキツ</t>
    </rPh>
    <rPh sb="15" eb="16">
      <t>トウ</t>
    </rPh>
    <rPh sb="17" eb="19">
      <t>ジュンビ</t>
    </rPh>
    <rPh sb="20" eb="21">
      <t>スス</t>
    </rPh>
    <phoneticPr fontId="4"/>
  </si>
  <si>
    <t>後継者に対して具体的な継承準備を行っているか</t>
    <rPh sb="0" eb="3">
      <t>コウケイシャ</t>
    </rPh>
    <rPh sb="4" eb="5">
      <t>タイ</t>
    </rPh>
    <rPh sb="7" eb="10">
      <t>グタイテキ</t>
    </rPh>
    <rPh sb="11" eb="13">
      <t>ケイショウ</t>
    </rPh>
    <rPh sb="13" eb="15">
      <t>ジュンビ</t>
    </rPh>
    <rPh sb="16" eb="17">
      <t>オコナ</t>
    </rPh>
    <phoneticPr fontId="4"/>
  </si>
  <si>
    <t>経営継承について、役員・従業員・取引先等の理解や協力が得られるよう努力していますか</t>
    <rPh sb="0" eb="4">
      <t>ケイエイケイショウ</t>
    </rPh>
    <rPh sb="9" eb="11">
      <t>ヤクイン</t>
    </rPh>
    <rPh sb="12" eb="15">
      <t>ジュウギョウイン</t>
    </rPh>
    <rPh sb="16" eb="19">
      <t>トリヒキサキ</t>
    </rPh>
    <rPh sb="19" eb="20">
      <t>トウ</t>
    </rPh>
    <rPh sb="21" eb="23">
      <t>リカイ</t>
    </rPh>
    <rPh sb="24" eb="26">
      <t>キョウリョク</t>
    </rPh>
    <rPh sb="27" eb="28">
      <t>エ</t>
    </rPh>
    <rPh sb="33" eb="35">
      <t>ドリョク</t>
    </rPh>
    <phoneticPr fontId="4"/>
  </si>
  <si>
    <t>後継者だけでなく、家族、従業員、取引先の協力体制が得られるように努めているか</t>
    <rPh sb="0" eb="3">
      <t>コウケイシャ</t>
    </rPh>
    <rPh sb="9" eb="11">
      <t>カゾク</t>
    </rPh>
    <rPh sb="12" eb="15">
      <t>ジュウギョウイン</t>
    </rPh>
    <rPh sb="16" eb="19">
      <t>トリヒキサキ</t>
    </rPh>
    <rPh sb="20" eb="24">
      <t>キョウリョクタイセイ</t>
    </rPh>
    <rPh sb="25" eb="26">
      <t>エ</t>
    </rPh>
    <rPh sb="32" eb="33">
      <t>ツト</t>
    </rPh>
    <phoneticPr fontId="4"/>
  </si>
  <si>
    <t>後継者がいない場合、M&amp;Aなどについての情報収集を行っていますか</t>
    <rPh sb="0" eb="3">
      <t>コウケイシャ</t>
    </rPh>
    <rPh sb="7" eb="9">
      <t>バアイ</t>
    </rPh>
    <rPh sb="20" eb="22">
      <t>ジョウホウ</t>
    </rPh>
    <rPh sb="22" eb="24">
      <t>シュウシュウ</t>
    </rPh>
    <rPh sb="25" eb="26">
      <t>オコナ</t>
    </rPh>
    <phoneticPr fontId="4"/>
  </si>
  <si>
    <t>継承方法について様々な選択肢を検討しているか</t>
    <rPh sb="0" eb="2">
      <t>ケイショウ</t>
    </rPh>
    <rPh sb="2" eb="4">
      <t>ホウホウ</t>
    </rPh>
    <rPh sb="8" eb="10">
      <t>サマザマ</t>
    </rPh>
    <rPh sb="11" eb="14">
      <t>センタクシ</t>
    </rPh>
    <rPh sb="15" eb="17">
      <t>ケントウ</t>
    </rPh>
    <phoneticPr fontId="4"/>
  </si>
  <si>
    <t>ＢＣＰ</t>
    <phoneticPr fontId="11"/>
  </si>
  <si>
    <t>感染症や自然災害の発生を想定したBCPの策定と実効的な運用体制の整備によって、罹災後の事業展開を計画的に行うことができるようになります。取引先が取引相手先のBCPについての関心をもつようにもなっています。総合診断書に記載する項目はありませんが、BCPの策定と実効的な運営体制がある場合には、事業継続の観点からプラスの要素であり、チェックシートの経営管理のアドバイスとしてコメントを付し、総合コメント欄に記載します。</t>
  </si>
  <si>
    <t>BCPの基本方針や計画がありますか</t>
    <rPh sb="9" eb="11">
      <t>ケイカク</t>
    </rPh>
    <phoneticPr fontId="1"/>
  </si>
  <si>
    <t>BCPは、経営者が関与することが重要である。経営者が関与しているかを確認する</t>
    <rPh sb="5" eb="8">
      <t>ケイエイシャ</t>
    </rPh>
    <rPh sb="9" eb="11">
      <t>カンヨ</t>
    </rPh>
    <rPh sb="16" eb="18">
      <t>ジュウヨウ</t>
    </rPh>
    <rPh sb="22" eb="25">
      <t>ケイエイシャ</t>
    </rPh>
    <rPh sb="26" eb="28">
      <t>カンヨ</t>
    </rPh>
    <rPh sb="34" eb="36">
      <t>カクニン</t>
    </rPh>
    <phoneticPr fontId="4"/>
  </si>
  <si>
    <t>自然災害等が発生した場合における指揮命令体制が整備されていますか</t>
  </si>
  <si>
    <t>罹災時における指揮命令体制が整備されているか</t>
    <rPh sb="0" eb="2">
      <t>リサイ</t>
    </rPh>
    <rPh sb="2" eb="3">
      <t>ジ</t>
    </rPh>
    <rPh sb="7" eb="9">
      <t>シキ</t>
    </rPh>
    <rPh sb="9" eb="11">
      <t>メイレイ</t>
    </rPh>
    <rPh sb="11" eb="13">
      <t>タイセイ</t>
    </rPh>
    <rPh sb="14" eb="16">
      <t>セイビ</t>
    </rPh>
    <phoneticPr fontId="4"/>
  </si>
  <si>
    <t>従業員の安否確認体制を有していますか</t>
    <rPh sb="0" eb="3">
      <t>ジュウギョウイン</t>
    </rPh>
    <rPh sb="4" eb="8">
      <t>アンピカクニン</t>
    </rPh>
    <rPh sb="8" eb="10">
      <t>タイセイ</t>
    </rPh>
    <rPh sb="11" eb="12">
      <t>ユウ</t>
    </rPh>
    <phoneticPr fontId="4"/>
  </si>
  <si>
    <t>従業員連絡先リスト、電話連絡網が作成され、最新の情報に更新されているか</t>
  </si>
  <si>
    <t>優先して継続・復旧すべき事業（中核事業）を特定していますか</t>
    <rPh sb="0" eb="2">
      <t>ユウセン</t>
    </rPh>
    <rPh sb="4" eb="6">
      <t>ケイゾク</t>
    </rPh>
    <rPh sb="7" eb="9">
      <t>フッキュウ</t>
    </rPh>
    <rPh sb="12" eb="14">
      <t>ジギョウ</t>
    </rPh>
    <rPh sb="15" eb="19">
      <t>チュウカクジギョウ</t>
    </rPh>
    <rPh sb="21" eb="23">
      <t>トクテイ</t>
    </rPh>
    <phoneticPr fontId="4"/>
  </si>
  <si>
    <t>中核事業とその他の事業の切り分けができているか、中核事業に不可欠な重要業務を明確に認識しているか</t>
    <rPh sb="0" eb="2">
      <t>チュウカク</t>
    </rPh>
    <rPh sb="2" eb="4">
      <t>ジギョウ</t>
    </rPh>
    <rPh sb="7" eb="8">
      <t>タ</t>
    </rPh>
    <rPh sb="9" eb="11">
      <t>ジギョウ</t>
    </rPh>
    <rPh sb="12" eb="13">
      <t>キ</t>
    </rPh>
    <rPh sb="14" eb="15">
      <t>ワ</t>
    </rPh>
    <phoneticPr fontId="4"/>
  </si>
  <si>
    <t>中核事業を継続するのに障害となるボトルネック資源を漏れなく把握できていますか</t>
  </si>
  <si>
    <t>中核事業を復旧するのに障害となるボトルネック資源を把握できているか</t>
    <rPh sb="5" eb="7">
      <t>フッキュウ</t>
    </rPh>
    <phoneticPr fontId="4"/>
  </si>
  <si>
    <t>罹災時に中核事業を復旧する目標時間を設定し、取引先等と相談していますか</t>
    <rPh sb="0" eb="3">
      <t>リサイジ</t>
    </rPh>
    <rPh sb="4" eb="6">
      <t>チュウカク</t>
    </rPh>
    <rPh sb="6" eb="8">
      <t>ジギョウ</t>
    </rPh>
    <rPh sb="18" eb="20">
      <t>セッテイ</t>
    </rPh>
    <rPh sb="22" eb="26">
      <t>トリヒキサキトウ</t>
    </rPh>
    <rPh sb="27" eb="29">
      <t>ソウダン</t>
    </rPh>
    <phoneticPr fontId="4"/>
  </si>
  <si>
    <t>罹災時に中核事業を復旧する目標時間を設定することがBCPの目的の一つである</t>
    <rPh sb="29" eb="31">
      <t>モクテキ</t>
    </rPh>
    <rPh sb="32" eb="33">
      <t>ヒト</t>
    </rPh>
    <phoneticPr fontId="4"/>
  </si>
  <si>
    <t>備蓄品（燃料、飼料等）の用意や、生産設備、調達等の代替策を検討していますか</t>
  </si>
  <si>
    <t>BCPが機能するためには、備蓄品（燃料、飼料等）の用意や、生産設備、調達等の代替策の検討が必要である</t>
    <rPh sb="4" eb="6">
      <t>キノウ</t>
    </rPh>
    <rPh sb="45" eb="47">
      <t>ヒツヨウ</t>
    </rPh>
    <phoneticPr fontId="4"/>
  </si>
  <si>
    <t>中核事業の継続・復旧に不可欠な連絡先リストを作成し、最新の情報に更新していますか</t>
    <rPh sb="15" eb="18">
      <t>レンラクサキ</t>
    </rPh>
    <rPh sb="22" eb="24">
      <t>サクセイ</t>
    </rPh>
    <phoneticPr fontId="4"/>
  </si>
  <si>
    <t>中核事業の復旧に不可欠な連絡先リスが作成され、最新情報に更新しているか</t>
  </si>
  <si>
    <t>BCPの訓練や方針・計画の見直しは定期的に行っていますか</t>
    <rPh sb="4" eb="6">
      <t>クンレン</t>
    </rPh>
    <rPh sb="7" eb="9">
      <t>ホウシン</t>
    </rPh>
    <rPh sb="10" eb="12">
      <t>ケイカク</t>
    </rPh>
    <rPh sb="13" eb="15">
      <t>ミナオ</t>
    </rPh>
    <rPh sb="17" eb="20">
      <t>テイキテキ</t>
    </rPh>
    <rPh sb="21" eb="22">
      <t>オコナ</t>
    </rPh>
    <phoneticPr fontId="4"/>
  </si>
  <si>
    <t>BCPの見直しは定期的に行っているか</t>
  </si>
  <si>
    <t>経営力チェックリスト　採点基準</t>
    <rPh sb="11" eb="15">
      <t>サイテｎン</t>
    </rPh>
    <phoneticPr fontId="1"/>
  </si>
  <si>
    <t>No.</t>
    <phoneticPr fontId="1"/>
  </si>
  <si>
    <t>項目の説明</t>
    <rPh sb="0" eb="2">
      <t>コウモク</t>
    </rPh>
    <rPh sb="3" eb="5">
      <t>セツメイ</t>
    </rPh>
    <phoneticPr fontId="11"/>
  </si>
  <si>
    <t>5点</t>
    <phoneticPr fontId="11"/>
  </si>
  <si>
    <t>3点</t>
    <phoneticPr fontId="11"/>
  </si>
  <si>
    <t>0点</t>
    <phoneticPr fontId="11"/>
  </si>
  <si>
    <t>経営理念・ビジョンが明確かつ具体的であり、社員一人ひとりが共感し、行動指針として日々の業務に活かされている。経営者の想いが組織全体に浸透し、企業文化として根付いている。</t>
    <phoneticPr fontId="11"/>
  </si>
  <si>
    <t>状況の変化に振り回されやすく、また、責任を回避しようとする姿勢が見られ、決断を遅らせる傾向がある。</t>
    <phoneticPr fontId="11"/>
  </si>
  <si>
    <t>論理的思考ができていないので、問題の本質を見極められず、非論理的な判断をしてしまうことが多く、問題解決に時間がかかる。</t>
    <phoneticPr fontId="1"/>
  </si>
  <si>
    <t>質問項目の意味</t>
    <rPh sb="0" eb="4">
      <t>シツモn</t>
    </rPh>
    <phoneticPr fontId="11"/>
  </si>
  <si>
    <t>1点</t>
    <phoneticPr fontId="11"/>
  </si>
  <si>
    <t>顧客の声を聞く機会は設けているが、戦略への反映や施策の徹底が不十分である。または、顧客の声を十分に聞き入れておらず、顧客視点が欠如している。</t>
    <rPh sb="0" eb="2">
      <t>コキャク</t>
    </rPh>
    <rPh sb="3" eb="4">
      <t>コエ</t>
    </rPh>
    <rPh sb="5" eb="6">
      <t>キ</t>
    </rPh>
    <rPh sb="7" eb="9">
      <t>キカイ</t>
    </rPh>
    <rPh sb="10" eb="11">
      <t>モウ</t>
    </rPh>
    <rPh sb="17" eb="19">
      <t>センリャク</t>
    </rPh>
    <rPh sb="21" eb="23">
      <t>ハンエイ</t>
    </rPh>
    <rPh sb="24" eb="26">
      <t>シサク</t>
    </rPh>
    <rPh sb="27" eb="29">
      <t>テッテイ</t>
    </rPh>
    <rPh sb="30" eb="33">
      <t>フジュウブン</t>
    </rPh>
    <rPh sb="41" eb="43">
      <t>コキャク</t>
    </rPh>
    <rPh sb="44" eb="45">
      <t>コエ</t>
    </rPh>
    <rPh sb="46" eb="48">
      <t>ジュウブン</t>
    </rPh>
    <rPh sb="49" eb="50">
      <t>キ</t>
    </rPh>
    <rPh sb="51" eb="52">
      <t>イ</t>
    </rPh>
    <rPh sb="58" eb="60">
      <t>コキャク</t>
    </rPh>
    <rPh sb="60" eb="62">
      <t>シテン</t>
    </rPh>
    <rPh sb="63" eb="65">
      <t>ケツジョ</t>
    </rPh>
    <phoneticPr fontId="11"/>
  </si>
  <si>
    <t>リスクを洗い出し、その重要度と発生確率を評価している。リスクに応じて適切な対策を講じ、リスクを最小化している。農業BCPを作成し、想定される自然災害等に備えている。</t>
    <rPh sb="31" eb="32">
      <t>オウ</t>
    </rPh>
    <rPh sb="55" eb="57">
      <t>ノウギョウ</t>
    </rPh>
    <rPh sb="65" eb="67">
      <t>ソウテイ</t>
    </rPh>
    <rPh sb="70" eb="72">
      <t>シゼン</t>
    </rPh>
    <rPh sb="72" eb="74">
      <t>サイガイ</t>
    </rPh>
    <rPh sb="74" eb="75">
      <t>トウ</t>
    </rPh>
    <rPh sb="76" eb="77">
      <t>ソナ</t>
    </rPh>
    <phoneticPr fontId="11"/>
  </si>
  <si>
    <t>リスクに対する意識が低く、具体的なリスク管理を行っていない。または、リスク管理ができていないため、予期せぬ事態に陥る可能性がある。</t>
    <phoneticPr fontId="11"/>
  </si>
  <si>
    <t>従業員満足度向上を経営目標に掲げ、具体的な施策を実施している。定着率向上や生産性向上に繋がっている。</t>
    <phoneticPr fontId="11"/>
  </si>
  <si>
    <t>仕事に追われ、健康管理がおろそかになっている。疲労や体調不良を感じても無理をしてしまい、健康を損なうリスクが高い。</t>
    <rPh sb="0" eb="2">
      <t>シゴト</t>
    </rPh>
    <rPh sb="3" eb="4">
      <t>オ</t>
    </rPh>
    <rPh sb="7" eb="9">
      <t>ケンコウ</t>
    </rPh>
    <rPh sb="9" eb="11">
      <t>カンリ</t>
    </rPh>
    <rPh sb="23" eb="25">
      <t>ヒロウ</t>
    </rPh>
    <rPh sb="26" eb="28">
      <t>タイチョウ</t>
    </rPh>
    <rPh sb="28" eb="30">
      <t>フリョウ</t>
    </rPh>
    <rPh sb="31" eb="32">
      <t>カン</t>
    </rPh>
    <rPh sb="35" eb="37">
      <t>ムリ</t>
    </rPh>
    <rPh sb="44" eb="46">
      <t>ケンコウ</t>
    </rPh>
    <rPh sb="47" eb="48">
      <t>ソコ</t>
    </rPh>
    <rPh sb="54" eb="55">
      <t>タカ</t>
    </rPh>
    <phoneticPr fontId="1"/>
  </si>
  <si>
    <t>詳細な防災計画を作成し、定期的に自社の防災体制を客観的に評価し、改善すべき点は改善を行うとともに、定期的な訓練を実施している。従業員の安全確保と事業継続が図られている。</t>
    <rPh sb="42" eb="43">
      <t>オコナ</t>
    </rPh>
    <phoneticPr fontId="11"/>
  </si>
  <si>
    <t>防災計画が未作成、または存在していても内容が不十分で、従業員の安全が脅かされる可能性がある</t>
    <phoneticPr fontId="11"/>
  </si>
  <si>
    <t>⑭</t>
    <phoneticPr fontId="1"/>
  </si>
  <si>
    <t>災害発生時の組織体制が未整備で、担当者や責任者が明確になっていない。災害発生時に混乱が生じる可能性が高く、対応が遅れる恐れがある。</t>
    <phoneticPr fontId="1"/>
  </si>
  <si>
    <t>得意先への連絡担当、情報提供方法、連絡頻度などを明確化し、マニュアル化している。マニュアルは全関係者に周知されている。</t>
    <phoneticPr fontId="1"/>
  </si>
  <si>
    <t>得意先への連絡担当が未定、または連絡手順が未整備で、災害発生時に混乱が予想される。災害発生時に得意先との連絡が滞り、信頼関係に悪影響を及ぼす可能性がある。</t>
    <phoneticPr fontId="1"/>
  </si>
  <si>
    <t>重要なシステムは二重化され、従業員等に周知が徹底されていて、災害時でも業務継続が可能である。バックアップ体制も万全で、迅速な復旧が期待できる。</t>
    <rPh sb="14" eb="18">
      <t>ジュウギョウイントウ</t>
    </rPh>
    <rPh sb="19" eb="21">
      <t>シュウチ</t>
    </rPh>
    <rPh sb="22" eb="24">
      <t>テッテイ</t>
    </rPh>
    <phoneticPr fontId="11"/>
  </si>
  <si>
    <t>システムの二重化が進んでおらず、災害発生時に業務が停止するリスクが高い。バックアップ体制も不十分である。</t>
    <phoneticPr fontId="1"/>
  </si>
  <si>
    <t>詳細な事業継続計画を作成し、定期的な訓練を実施して従業員に徹底している。災害発生時にも短期間で事業を復旧できる体制が整っている。</t>
    <rPh sb="0" eb="2">
      <t>ショウサイ</t>
    </rPh>
    <rPh sb="3" eb="5">
      <t>ジギョウ</t>
    </rPh>
    <rPh sb="5" eb="7">
      <t>ケイゾク</t>
    </rPh>
    <rPh sb="7" eb="9">
      <t>ケイカク</t>
    </rPh>
    <rPh sb="10" eb="12">
      <t>サクセイ</t>
    </rPh>
    <rPh sb="14" eb="17">
      <t>テイキテキ</t>
    </rPh>
    <rPh sb="18" eb="20">
      <t>クンレン</t>
    </rPh>
    <rPh sb="21" eb="23">
      <t>ジッシ</t>
    </rPh>
    <rPh sb="25" eb="28">
      <t>ジュウギョウイン</t>
    </rPh>
    <rPh sb="29" eb="31">
      <t>テッテイ</t>
    </rPh>
    <rPh sb="36" eb="38">
      <t>サイガイ</t>
    </rPh>
    <rPh sb="38" eb="40">
      <t>ハッセイ</t>
    </rPh>
    <rPh sb="40" eb="41">
      <t>ジ</t>
    </rPh>
    <rPh sb="43" eb="46">
      <t>タンキカン</t>
    </rPh>
    <rPh sb="47" eb="49">
      <t>ジギョウ</t>
    </rPh>
    <rPh sb="50" eb="52">
      <t>フッキュウ</t>
    </rPh>
    <rPh sb="55" eb="57">
      <t>タイセイ</t>
    </rPh>
    <rPh sb="58" eb="59">
      <t>トトノ</t>
    </rPh>
    <phoneticPr fontId="11"/>
  </si>
  <si>
    <t>事業継続計画が未作成、または存在していても内容が不十分で、災害発生時に事業が長期にわたり停止するリスクがある</t>
    <phoneticPr fontId="11"/>
  </si>
  <si>
    <t>農業生産管理チェックリスト</t>
    <rPh sb="0" eb="4">
      <t>ノウギョウセイサン</t>
    </rPh>
    <rPh sb="4" eb="6">
      <t>カンリ</t>
    </rPh>
    <phoneticPr fontId="1"/>
  </si>
  <si>
    <t>共通</t>
    <rPh sb="0" eb="2">
      <t>キョウツウ</t>
    </rPh>
    <phoneticPr fontId="1"/>
  </si>
  <si>
    <t>生産計画を策定し、その目標達成に向けて進捗状況を管理していますか</t>
    <rPh sb="0" eb="4">
      <t>セイサンケイカク</t>
    </rPh>
    <rPh sb="5" eb="7">
      <t>サクテイ</t>
    </rPh>
    <rPh sb="11" eb="13">
      <t>モクヒョウ</t>
    </rPh>
    <rPh sb="13" eb="15">
      <t>タッセイ</t>
    </rPh>
    <rPh sb="16" eb="17">
      <t>ム</t>
    </rPh>
    <rPh sb="19" eb="23">
      <t>シンチョクジョウキョウ</t>
    </rPh>
    <rPh sb="24" eb="26">
      <t>カンリ</t>
    </rPh>
    <phoneticPr fontId="1"/>
  </si>
  <si>
    <t>生産や飼養管理の実証に必要な情報を整理し、記録し、計画と実績との比較等による評価と改善に取り組んでいますか</t>
    <rPh sb="0" eb="2">
      <t>セイサン</t>
    </rPh>
    <rPh sb="3" eb="5">
      <t>シヨウ</t>
    </rPh>
    <rPh sb="5" eb="7">
      <t>カンリ</t>
    </rPh>
    <rPh sb="8" eb="10">
      <t>ジッショウ</t>
    </rPh>
    <rPh sb="11" eb="13">
      <t>ヒツヨウ</t>
    </rPh>
    <rPh sb="14" eb="16">
      <t>ジョウホウ</t>
    </rPh>
    <rPh sb="17" eb="19">
      <t>セイリ</t>
    </rPh>
    <rPh sb="21" eb="23">
      <t>キロク</t>
    </rPh>
    <rPh sb="25" eb="27">
      <t>ケイカク</t>
    </rPh>
    <rPh sb="28" eb="30">
      <t>ジッセキ</t>
    </rPh>
    <rPh sb="32" eb="35">
      <t>ヒカクトウ</t>
    </rPh>
    <rPh sb="38" eb="40">
      <t>ヒョウカ</t>
    </rPh>
    <rPh sb="41" eb="43">
      <t>カイゼン</t>
    </rPh>
    <rPh sb="44" eb="45">
      <t>ト</t>
    </rPh>
    <rPh sb="46" eb="47">
      <t>ク</t>
    </rPh>
    <phoneticPr fontId="1"/>
  </si>
  <si>
    <t>生産や飼養に関する知的財産の保護・活用に取り組んでいますか</t>
    <rPh sb="0" eb="2">
      <t>セイサｎン</t>
    </rPh>
    <rPh sb="9" eb="13">
      <t>チテキザイサン</t>
    </rPh>
    <rPh sb="14" eb="16">
      <t>ホゴ</t>
    </rPh>
    <rPh sb="17" eb="19">
      <t>カツヨウ</t>
    </rPh>
    <rPh sb="20" eb="21">
      <t>ト</t>
    </rPh>
    <rPh sb="22" eb="23">
      <t>ク</t>
    </rPh>
    <phoneticPr fontId="11"/>
  </si>
  <si>
    <t>環境負荷の軽減や生物多様性に配慮した生産体制が整っていますか</t>
    <rPh sb="8" eb="13">
      <t>セイブツタヨウセイ</t>
    </rPh>
    <rPh sb="14" eb="16">
      <t>ハイリョ</t>
    </rPh>
    <rPh sb="18" eb="22">
      <t>セイサンタイセイ</t>
    </rPh>
    <rPh sb="23" eb="24">
      <t>トトノ</t>
    </rPh>
    <phoneticPr fontId="11"/>
  </si>
  <si>
    <t>生産・飼養に関する組織体制を整備し、責任者もしくはリーダーを決めていますか</t>
    <rPh sb="0" eb="2">
      <t>セイサン</t>
    </rPh>
    <rPh sb="3" eb="5">
      <t>シヨウ</t>
    </rPh>
    <rPh sb="6" eb="7">
      <t>カン</t>
    </rPh>
    <rPh sb="9" eb="13">
      <t>ソシキタイセイ</t>
    </rPh>
    <rPh sb="14" eb="16">
      <t>セイビ</t>
    </rPh>
    <rPh sb="18" eb="21">
      <t>セキニンシャ</t>
    </rPh>
    <rPh sb="30" eb="31">
      <t>キ</t>
    </rPh>
    <phoneticPr fontId="11"/>
  </si>
  <si>
    <t>栽培工程や飼養管理方法を整理したマニュアル等を作成し、その内容を従業員へ周知していますか</t>
    <rPh sb="0" eb="1">
      <t>サイバイ</t>
    </rPh>
    <rPh sb="5" eb="7">
      <t>シヨウ</t>
    </rPh>
    <rPh sb="7" eb="9">
      <t>カンリ</t>
    </rPh>
    <rPh sb="9" eb="11">
      <t>ホウホウ</t>
    </rPh>
    <rPh sb="12" eb="14">
      <t>セイリ</t>
    </rPh>
    <rPh sb="21" eb="22">
      <t>トウ</t>
    </rPh>
    <rPh sb="23" eb="25">
      <t>サクセイ</t>
    </rPh>
    <rPh sb="29" eb="31">
      <t>ナイヨウ</t>
    </rPh>
    <rPh sb="32" eb="35">
      <t>ジュウギョウイン</t>
    </rPh>
    <rPh sb="36" eb="38">
      <t>シュウチ</t>
    </rPh>
    <phoneticPr fontId="1"/>
  </si>
  <si>
    <t>作業に適した服装や保護具の着用・管理を行うとともに、危険作業に従事する者への訓練を行っていますか</t>
    <rPh sb="0" eb="2">
      <t>サギョウ</t>
    </rPh>
    <rPh sb="3" eb="4">
      <t>テキ</t>
    </rPh>
    <rPh sb="6" eb="8">
      <t>フクソウ</t>
    </rPh>
    <rPh sb="9" eb="12">
      <t>ホゴグ</t>
    </rPh>
    <rPh sb="13" eb="15">
      <t>チャクヨウ</t>
    </rPh>
    <rPh sb="16" eb="18">
      <t>カンリ</t>
    </rPh>
    <rPh sb="19" eb="20">
      <t>オコナ</t>
    </rPh>
    <rPh sb="26" eb="28">
      <t>キケン</t>
    </rPh>
    <rPh sb="28" eb="30">
      <t>サギョウ</t>
    </rPh>
    <rPh sb="31" eb="33">
      <t>ジュウジ</t>
    </rPh>
    <rPh sb="35" eb="36">
      <t>モノ</t>
    </rPh>
    <rPh sb="38" eb="40">
      <t>クンレン</t>
    </rPh>
    <rPh sb="41" eb="42">
      <t>オコナ</t>
    </rPh>
    <phoneticPr fontId="11"/>
  </si>
  <si>
    <t>器具や機械の整理整頓、施設設備や車両の保守管理を適切に行い、効率的に稼働できる状況を確保できていますか</t>
    <rPh sb="0" eb="2">
      <t>キグ</t>
    </rPh>
    <rPh sb="6" eb="8">
      <t>セイリ</t>
    </rPh>
    <rPh sb="8" eb="10">
      <t>セイトン</t>
    </rPh>
    <rPh sb="11" eb="13">
      <t>シセツ</t>
    </rPh>
    <rPh sb="13" eb="15">
      <t>セツビ</t>
    </rPh>
    <rPh sb="16" eb="18">
      <t>シャリョウ</t>
    </rPh>
    <rPh sb="19" eb="21">
      <t>ホシュ</t>
    </rPh>
    <rPh sb="21" eb="23">
      <t>カンリ</t>
    </rPh>
    <rPh sb="24" eb="26">
      <t>テキセツ</t>
    </rPh>
    <rPh sb="27" eb="28">
      <t>オコナ</t>
    </rPh>
    <rPh sb="30" eb="33">
      <t>コウリツテキ</t>
    </rPh>
    <rPh sb="34" eb="36">
      <t>カドウ</t>
    </rPh>
    <rPh sb="39" eb="41">
      <t>ジョウキョウ</t>
    </rPh>
    <rPh sb="42" eb="44">
      <t>カクホ</t>
    </rPh>
    <phoneticPr fontId="1"/>
  </si>
  <si>
    <t>スマート農業機械やICT/IoTを活用した生産・飼養管理を行っていますか</t>
    <rPh sb="4" eb="8">
      <t>ノウギョウキカイ</t>
    </rPh>
    <rPh sb="17" eb="19">
      <t>カツヨウ</t>
    </rPh>
    <rPh sb="21" eb="23">
      <t>セイサン</t>
    </rPh>
    <rPh sb="24" eb="26">
      <t>シヨウ</t>
    </rPh>
    <rPh sb="26" eb="28">
      <t>カンリ</t>
    </rPh>
    <rPh sb="29" eb="30">
      <t>オコナ</t>
    </rPh>
    <phoneticPr fontId="11"/>
  </si>
  <si>
    <t>鳥獣被害防止対策を講じていますか</t>
    <rPh sb="0" eb="4">
      <t>チョウジュウヒガイ</t>
    </rPh>
    <rPh sb="4" eb="8">
      <t>ボウシタイサク</t>
    </rPh>
    <rPh sb="9" eb="10">
      <t>コウ</t>
    </rPh>
    <phoneticPr fontId="11"/>
  </si>
  <si>
    <t>農業事故や災害に備えた農業生産の維持・継続のための対策を講じていますか</t>
    <rPh sb="0" eb="2">
      <t>ノウギョウ</t>
    </rPh>
    <rPh sb="2" eb="4">
      <t>ジコ</t>
    </rPh>
    <rPh sb="5" eb="7">
      <t>サイガイ</t>
    </rPh>
    <rPh sb="8" eb="9">
      <t>ソナ</t>
    </rPh>
    <rPh sb="11" eb="15">
      <t>ノウギョウセイサン</t>
    </rPh>
    <rPh sb="16" eb="18">
      <t>イジ</t>
    </rPh>
    <rPh sb="19" eb="21">
      <t>ケイゾク</t>
    </rPh>
    <rPh sb="25" eb="27">
      <t>タイサク</t>
    </rPh>
    <rPh sb="28" eb="29">
      <t>コウ</t>
    </rPh>
    <phoneticPr fontId="11"/>
  </si>
  <si>
    <t>農畜産物の品質管理基準を作成し、安定した品質の農畜産物を生産していますか</t>
    <rPh sb="0" eb="4">
      <t>ノウチクサンブツ</t>
    </rPh>
    <rPh sb="5" eb="9">
      <t>ヒンシｔウ</t>
    </rPh>
    <rPh sb="9" eb="11">
      <t>キジュｎン</t>
    </rPh>
    <rPh sb="16" eb="18">
      <t>アンテイ</t>
    </rPh>
    <rPh sb="20" eb="22">
      <t>ヒンシツ</t>
    </rPh>
    <rPh sb="23" eb="27">
      <t>ノウチクサンブツ</t>
    </rPh>
    <rPh sb="28" eb="30">
      <t>セイサン</t>
    </rPh>
    <phoneticPr fontId="1"/>
  </si>
  <si>
    <t>生産と飼養管理記録との整合性が確保された適正な商品表示を行うとともに、農畜産物の出荷や販売記録を作成し、保存していますか</t>
    <rPh sb="20" eb="22">
      <t>テキセイ</t>
    </rPh>
    <rPh sb="23" eb="27">
      <t>ショウヒンヒョウジ</t>
    </rPh>
    <rPh sb="28" eb="29">
      <t>オコナ</t>
    </rPh>
    <rPh sb="35" eb="39">
      <t>ノウチクサンブツ</t>
    </rPh>
    <rPh sb="40" eb="42">
      <t>シュッカ</t>
    </rPh>
    <rPh sb="43" eb="47">
      <t>ハンバイキロク</t>
    </rPh>
    <rPh sb="48" eb="50">
      <t>サクセイ</t>
    </rPh>
    <rPh sb="52" eb="54">
      <t>ホゾン</t>
    </rPh>
    <phoneticPr fontId="11"/>
  </si>
  <si>
    <t>耕種経営関連</t>
    <rPh sb="0" eb="2">
      <t>コウシュ</t>
    </rPh>
    <rPh sb="2" eb="4">
      <t>ケイエイ</t>
    </rPh>
    <rPh sb="4" eb="6">
      <t>カンレン</t>
    </rPh>
    <phoneticPr fontId="1"/>
  </si>
  <si>
    <t>生産計画・販売計画を踏まえて、自社の生産環境に適した種苗の調達・管理を行っていますか</t>
    <rPh sb="0" eb="4">
      <t>セイサンケイカク</t>
    </rPh>
    <rPh sb="5" eb="9">
      <t>ハンバイケイカク</t>
    </rPh>
    <rPh sb="10" eb="11">
      <t>フ</t>
    </rPh>
    <rPh sb="15" eb="17">
      <t>ジｓｙア</t>
    </rPh>
    <rPh sb="18" eb="22">
      <t>セイサンカンキョウ</t>
    </rPh>
    <rPh sb="23" eb="24">
      <t>テキｓイ</t>
    </rPh>
    <rPh sb="26" eb="28">
      <t>シュビョウ</t>
    </rPh>
    <rPh sb="29" eb="31">
      <t>チョウタツ</t>
    </rPh>
    <rPh sb="32" eb="34">
      <t>カンリ</t>
    </rPh>
    <rPh sb="35" eb="36">
      <t>オコナ</t>
    </rPh>
    <phoneticPr fontId="11"/>
  </si>
  <si>
    <t>⑮</t>
  </si>
  <si>
    <t>栽培管理記録等を活用して、適期に剪定等の作業や収穫を行っていますか</t>
    <rPh sb="0" eb="4">
      <t>サイバイカンリ</t>
    </rPh>
    <rPh sb="4" eb="6">
      <t>キロク</t>
    </rPh>
    <rPh sb="6" eb="7">
      <t>トウ</t>
    </rPh>
    <rPh sb="8" eb="10">
      <t>カツヨウ</t>
    </rPh>
    <rPh sb="13" eb="15">
      <t>テッキ</t>
    </rPh>
    <rPh sb="16" eb="18">
      <t>センテイ</t>
    </rPh>
    <rPh sb="18" eb="19">
      <t>トウ</t>
    </rPh>
    <rPh sb="20" eb="22">
      <t>サギョウ</t>
    </rPh>
    <rPh sb="23" eb="25">
      <t>シュウカク</t>
    </rPh>
    <rPh sb="26" eb="27">
      <t>オコナ</t>
    </rPh>
    <phoneticPr fontId="1"/>
  </si>
  <si>
    <t>⑯</t>
  </si>
  <si>
    <t>土壌分析や土壌改良などによる適切な土壌管理を行っていますか</t>
    <rPh sb="0" eb="2">
      <t>ドジョウ</t>
    </rPh>
    <rPh sb="5" eb="9">
      <t>ドジョウ</t>
    </rPh>
    <rPh sb="14" eb="16">
      <t>テキセツ</t>
    </rPh>
    <rPh sb="17" eb="21">
      <t>ドジョウカンリ</t>
    </rPh>
    <rPh sb="22" eb="23">
      <t>オコナ</t>
    </rPh>
    <phoneticPr fontId="1"/>
  </si>
  <si>
    <t>⑰</t>
  </si>
  <si>
    <t>土壌診断結果等を踏まえて、適切な肥料の種類と量を把握し、施肥していますか</t>
    <rPh sb="0" eb="2">
      <t>ドジョウ</t>
    </rPh>
    <rPh sb="2" eb="4">
      <t>シンダン</t>
    </rPh>
    <rPh sb="4" eb="6">
      <t>ケッカ</t>
    </rPh>
    <rPh sb="6" eb="7">
      <t>トウ</t>
    </rPh>
    <rPh sb="8" eb="9">
      <t>フ</t>
    </rPh>
    <rPh sb="16" eb="18">
      <t>テキセｔウ</t>
    </rPh>
    <rPh sb="24" eb="26">
      <t>ハアク</t>
    </rPh>
    <rPh sb="28" eb="30">
      <t>セｈイ</t>
    </rPh>
    <phoneticPr fontId="1"/>
  </si>
  <si>
    <t>⑱</t>
  </si>
  <si>
    <t>灌漑（田畑への給水や排水）の適切な管理ができていますか</t>
    <rPh sb="0" eb="2">
      <t xml:space="preserve">カンガイヤ </t>
    </rPh>
    <rPh sb="3" eb="5">
      <t>タハタ</t>
    </rPh>
    <rPh sb="7" eb="9">
      <t>キュウスイ</t>
    </rPh>
    <rPh sb="10" eb="12">
      <t>ハイスイ</t>
    </rPh>
    <rPh sb="17" eb="19">
      <t>カンリ</t>
    </rPh>
    <phoneticPr fontId="1"/>
  </si>
  <si>
    <t>⑲</t>
  </si>
  <si>
    <t>農薬の適切な調整・散布、使用記録の作成、周辺への影響回避に取り組むほか、適切な場所や方法で保管していますか</t>
    <rPh sb="0" eb="2">
      <t>ノウヤク</t>
    </rPh>
    <rPh sb="3" eb="5">
      <t>テキセツ</t>
    </rPh>
    <rPh sb="6" eb="8">
      <t>チョウセイ</t>
    </rPh>
    <rPh sb="9" eb="11">
      <t>サンプ</t>
    </rPh>
    <rPh sb="12" eb="16">
      <t>シヨウキロク</t>
    </rPh>
    <rPh sb="17" eb="19">
      <t>サクセイ</t>
    </rPh>
    <rPh sb="20" eb="22">
      <t>シュウヘン</t>
    </rPh>
    <rPh sb="24" eb="28">
      <t>エイキョウカイヒ</t>
    </rPh>
    <rPh sb="29" eb="30">
      <t>ト</t>
    </rPh>
    <rPh sb="31" eb="32">
      <t>ク</t>
    </rPh>
    <rPh sb="36" eb="38">
      <t>テキセツ</t>
    </rPh>
    <rPh sb="39" eb="41">
      <t>バショ</t>
    </rPh>
    <rPh sb="42" eb="44">
      <t>ホウホウ</t>
    </rPh>
    <rPh sb="45" eb="47">
      <t>ホカン</t>
    </rPh>
    <phoneticPr fontId="11"/>
  </si>
  <si>
    <t>化学的防除、生物的防除、物理的防除など、適切な防除方法を選び行っていますか</t>
    <phoneticPr fontId="11"/>
  </si>
  <si>
    <t>畜産経営関連</t>
    <rPh sb="0" eb="2">
      <t>チクサン</t>
    </rPh>
    <rPh sb="2" eb="6">
      <t>ケイエイカンレン</t>
    </rPh>
    <phoneticPr fontId="1"/>
  </si>
  <si>
    <t>ワクチン接種や定期的な健康チェックを行い、伝染性疾患などの予防対策を講じていますか</t>
    <rPh sb="7" eb="10">
      <t>テイｋイ</t>
    </rPh>
    <rPh sb="11" eb="13">
      <t>ケンコウ</t>
    </rPh>
    <rPh sb="21" eb="23">
      <t>ビョウ</t>
    </rPh>
    <rPh sb="34" eb="35">
      <t>コウ</t>
    </rPh>
    <phoneticPr fontId="1"/>
  </si>
  <si>
    <t>アニマルウェルフェアに関する技術管理指針に則った生産体制が整っていますか</t>
    <rPh sb="11" eb="12">
      <t>カンｓウ</t>
    </rPh>
    <rPh sb="14" eb="20">
      <t>ギジュｔウ</t>
    </rPh>
    <phoneticPr fontId="1"/>
  </si>
  <si>
    <t>野生動物や外部からの病原体の侵入や農場等からの持ち出しを防ぐため、農場・畜舎への人や車両の出入り制限などの対策を講じていますか</t>
    <rPh sb="0" eb="4">
      <t>ヤセイドウブツ</t>
    </rPh>
    <rPh sb="10" eb="13">
      <t>ガイｂウ</t>
    </rPh>
    <rPh sb="17" eb="20">
      <t>ノウジョウトウ</t>
    </rPh>
    <rPh sb="23" eb="24">
      <t>モ</t>
    </rPh>
    <rPh sb="25" eb="26">
      <t>ダ</t>
    </rPh>
    <rPh sb="33" eb="35">
      <t>ノウジョウ</t>
    </rPh>
    <rPh sb="36" eb="38">
      <t>チクシャ</t>
    </rPh>
    <rPh sb="40" eb="41">
      <t>ヒト</t>
    </rPh>
    <rPh sb="42" eb="44">
      <t>シャリョウ</t>
    </rPh>
    <rPh sb="45" eb="47">
      <t>デイ</t>
    </rPh>
    <rPh sb="48" eb="50">
      <t>セイゲン</t>
    </rPh>
    <rPh sb="53" eb="55">
      <t>タイサｋウ</t>
    </rPh>
    <rPh sb="56" eb="57">
      <t>コウ</t>
    </rPh>
    <phoneticPr fontId="1"/>
  </si>
  <si>
    <t>㉔</t>
    <phoneticPr fontId="1"/>
  </si>
  <si>
    <t>適切な飼料の選定と給餌・給水方法を採用し、定期的に評価・改善に取り組んでいますか</t>
    <rPh sb="0" eb="2">
      <t>テキセツ</t>
    </rPh>
    <rPh sb="3" eb="5">
      <t>シリョウ</t>
    </rPh>
    <rPh sb="6" eb="8">
      <t>センテイ</t>
    </rPh>
    <rPh sb="9" eb="11">
      <t>キュウジ</t>
    </rPh>
    <rPh sb="12" eb="14">
      <t>キュウスイ</t>
    </rPh>
    <rPh sb="14" eb="16">
      <t>ホウホウ</t>
    </rPh>
    <rPh sb="17" eb="19">
      <t>サイヨウ</t>
    </rPh>
    <rPh sb="21" eb="24">
      <t>テイキテキ</t>
    </rPh>
    <rPh sb="25" eb="27">
      <t>ヒョウカ</t>
    </rPh>
    <rPh sb="28" eb="30">
      <t>カイゼン</t>
    </rPh>
    <rPh sb="31" eb="32">
      <t>ト</t>
    </rPh>
    <rPh sb="33" eb="34">
      <t>ク</t>
    </rPh>
    <phoneticPr fontId="1"/>
  </si>
  <si>
    <t>㉕</t>
    <phoneticPr fontId="1"/>
  </si>
  <si>
    <t>畜舎等について、清掃・消毒を定期的に行うとともに、家畜にとって適切な温度、湿度、換気、照明を維持できるよう保守・管理していますか</t>
    <rPh sb="0" eb="3">
      <t>チクシャトウ</t>
    </rPh>
    <rPh sb="8" eb="10">
      <t>セイソウ</t>
    </rPh>
    <rPh sb="11" eb="13">
      <t>ショウドク</t>
    </rPh>
    <rPh sb="14" eb="17">
      <t>テイキテキ</t>
    </rPh>
    <rPh sb="18" eb="19">
      <t>オコナ</t>
    </rPh>
    <rPh sb="25" eb="27">
      <t>カチク</t>
    </rPh>
    <rPh sb="31" eb="33">
      <t>テキセツ</t>
    </rPh>
    <rPh sb="34" eb="36">
      <t>オンド</t>
    </rPh>
    <rPh sb="37" eb="39">
      <t>シツド</t>
    </rPh>
    <rPh sb="40" eb="42">
      <t>カンキ</t>
    </rPh>
    <rPh sb="43" eb="45">
      <t>ショウメイ</t>
    </rPh>
    <rPh sb="46" eb="48">
      <t>イジ</t>
    </rPh>
    <rPh sb="53" eb="55">
      <t>ホシュ</t>
    </rPh>
    <rPh sb="56" eb="58">
      <t>カンリ</t>
    </rPh>
    <phoneticPr fontId="11"/>
  </si>
  <si>
    <t>No.</t>
  </si>
  <si>
    <t>農産物の加工・製造</t>
    <rPh sb="0" eb="3">
      <t>ノウサｎン</t>
    </rPh>
    <phoneticPr fontId="1"/>
  </si>
  <si>
    <t>過剰な生産や在庫を避けるため、加工・製造能力や販売量に応じた生産計画を作成していますか</t>
    <rPh sb="0" eb="2">
      <t>カジョウ</t>
    </rPh>
    <rPh sb="3" eb="5">
      <t>セイサン</t>
    </rPh>
    <rPh sb="6" eb="8">
      <t>ザイコ</t>
    </rPh>
    <rPh sb="15" eb="17">
      <t>カｋオ</t>
    </rPh>
    <rPh sb="20" eb="22">
      <t>ノウリョク</t>
    </rPh>
    <rPh sb="23" eb="26">
      <t>ハンバイリョウ</t>
    </rPh>
    <rPh sb="32" eb="34">
      <t>セイサｎン</t>
    </rPh>
    <phoneticPr fontId="1"/>
  </si>
  <si>
    <t>加工・製造品の品質を一定の水準に保つため、農産物の栽培方法や収穫時期を統一していますか</t>
    <rPh sb="0" eb="2">
      <t>カコウ</t>
    </rPh>
    <rPh sb="7" eb="9">
      <t>ヒｎン</t>
    </rPh>
    <rPh sb="10" eb="12">
      <t>イッテイ</t>
    </rPh>
    <rPh sb="13" eb="15">
      <t>スイジュン</t>
    </rPh>
    <rPh sb="21" eb="24">
      <t>ノウサｎン</t>
    </rPh>
    <rPh sb="32" eb="34">
      <t>シュウカｋウ</t>
    </rPh>
    <phoneticPr fontId="1"/>
  </si>
  <si>
    <t>加工・製造作業の効率化を目指すために、加工・製造ラインや作業手順を定期的に見直していますか</t>
    <rPh sb="0" eb="1">
      <t>カコウ</t>
    </rPh>
    <rPh sb="8" eb="11">
      <t>コウリｔウ</t>
    </rPh>
    <rPh sb="12" eb="14">
      <t>メザｓウ</t>
    </rPh>
    <rPh sb="19" eb="21">
      <t>カｋオ</t>
    </rPh>
    <rPh sb="28" eb="32">
      <t>サギョウテジュン</t>
    </rPh>
    <rPh sb="33" eb="36">
      <t>テイｋイ</t>
    </rPh>
    <phoneticPr fontId="1"/>
  </si>
  <si>
    <t>天候不順等により自社の農産物だけでは現在量が不足し、注文数を満たさない場合に、他の生産者とのネットワークを活用した調達体制を構築していますか</t>
    <rPh sb="14" eb="16">
      <t>コウチク</t>
    </rPh>
    <rPh sb="18" eb="20">
      <t>ゲンザイ</t>
    </rPh>
    <rPh sb="20" eb="23">
      <t>テンコウフジュントウ</t>
    </rPh>
    <rPh sb="26" eb="29">
      <t>チュウモｎン</t>
    </rPh>
    <rPh sb="30" eb="31">
      <t>ミタサｎア</t>
    </rPh>
    <rPh sb="39" eb="42">
      <t>ジｓｙア</t>
    </rPh>
    <rPh sb="47" eb="49">
      <t>セイサンリョウ</t>
    </rPh>
    <rPh sb="59" eb="61">
      <t>チョウタｔウ</t>
    </rPh>
    <rPh sb="63" eb="65">
      <t>タイセイ</t>
    </rPh>
    <phoneticPr fontId="1"/>
  </si>
  <si>
    <t>法令関連</t>
    <rPh sb="0" eb="4">
      <t>ホウレイカンレン</t>
    </rPh>
    <phoneticPr fontId="1"/>
  </si>
  <si>
    <t>HACCPに沿った衛生管理に関する基準による衛生管理計画を作成していますか</t>
    <rPh sb="26" eb="28">
      <t>エイセイ</t>
    </rPh>
    <phoneticPr fontId="1"/>
  </si>
  <si>
    <t>悪臭防止法や環境基本法で規制や防止対策推進の対象である「悪臭」について、その発生源を特定して抑制するなど必要な対策を講じていますか。</t>
    <rPh sb="0" eb="5">
      <t>アクシュウ</t>
    </rPh>
    <rPh sb="6" eb="8">
      <t>カンキョウ</t>
    </rPh>
    <rPh sb="8" eb="11">
      <t>キホンホウ</t>
    </rPh>
    <rPh sb="12" eb="14">
      <t>キセイ</t>
    </rPh>
    <rPh sb="15" eb="19">
      <t>ボウシタイサク</t>
    </rPh>
    <rPh sb="19" eb="21">
      <t>スイシン</t>
    </rPh>
    <rPh sb="22" eb="24">
      <t>タイショウ</t>
    </rPh>
    <rPh sb="28" eb="30">
      <t>アクシュウ</t>
    </rPh>
    <rPh sb="38" eb="41">
      <t>ハッセイゲンヲトクテ</t>
    </rPh>
    <rPh sb="46" eb="48">
      <t>ヨクセイ</t>
    </rPh>
    <rPh sb="52" eb="54">
      <t>ヒツヨウ</t>
    </rPh>
    <rPh sb="55" eb="57">
      <t>タイサク</t>
    </rPh>
    <rPh sb="58" eb="59">
      <t>コウ</t>
    </rPh>
    <phoneticPr fontId="1"/>
  </si>
  <si>
    <t>廃棄物の処理及び清掃に関する法律（廃掃法）の対象である「産業廃棄物（汚泥、ふん尿、排泄物や動物の死体など）」について、その減量や削減に努めるとともに、適正に処理していますか</t>
    <rPh sb="6" eb="7">
      <t>ハイｋイ</t>
    </rPh>
    <rPh sb="22" eb="24">
      <t>タイショウ</t>
    </rPh>
    <rPh sb="28" eb="30">
      <t>サンギョウ</t>
    </rPh>
    <rPh sb="30" eb="33">
      <t>ハイキブツ</t>
    </rPh>
    <rPh sb="34" eb="36">
      <t>オデイ</t>
    </rPh>
    <rPh sb="39" eb="40">
      <t>ニョウ</t>
    </rPh>
    <rPh sb="64" eb="66">
      <t>サクゲン</t>
    </rPh>
    <rPh sb="75" eb="77">
      <t>テキセイ</t>
    </rPh>
    <phoneticPr fontId="1"/>
  </si>
  <si>
    <t>家畜伝染病予防法の規定に基づき、家畜の伝染性疾病の発生の予防及びまん延の防止するため、飼養衛生管理基準を遵守していますか</t>
    <rPh sb="0" eb="2">
      <t>カチク</t>
    </rPh>
    <rPh sb="2" eb="5">
      <t>デンセンビョウ</t>
    </rPh>
    <rPh sb="5" eb="8">
      <t>ヨボウホウ</t>
    </rPh>
    <rPh sb="9" eb="11">
      <t>キテイ</t>
    </rPh>
    <rPh sb="12" eb="13">
      <t>モト</t>
    </rPh>
    <rPh sb="43" eb="51">
      <t>シヨウエイセイカンリキジュン</t>
    </rPh>
    <rPh sb="52" eb="54">
      <t>ジュンシュ</t>
    </rPh>
    <phoneticPr fontId="1"/>
  </si>
  <si>
    <t>食品表示法で規定する「食品表示基準」を理解し、適正に食品表示を行っていますか</t>
    <rPh sb="0" eb="4">
      <t>ショクヒｎン</t>
    </rPh>
    <rPh sb="6" eb="8">
      <t>キテイ</t>
    </rPh>
    <rPh sb="11" eb="13">
      <t>ショクヒン</t>
    </rPh>
    <rPh sb="13" eb="15">
      <t>ヒョウジ</t>
    </rPh>
    <rPh sb="15" eb="17">
      <t>キジュン</t>
    </rPh>
    <rPh sb="19" eb="21">
      <t>リカイ</t>
    </rPh>
    <rPh sb="23" eb="25">
      <t>テキセイ</t>
    </rPh>
    <rPh sb="26" eb="30">
      <t>ショクヒｎン</t>
    </rPh>
    <rPh sb="31" eb="32">
      <t>オコナッテイム</t>
    </rPh>
    <phoneticPr fontId="1"/>
  </si>
  <si>
    <t>⑥</t>
    <phoneticPr fontId="1"/>
  </si>
  <si>
    <t>農薬取締法や肥料の品質の確保等に関する法律に即して登録された農薬・肥料を使用し、適正に保管・管理していますか</t>
    <rPh sb="0" eb="5">
      <t>ノウヤｋウ</t>
    </rPh>
    <rPh sb="22" eb="23">
      <t>ソク</t>
    </rPh>
    <rPh sb="25" eb="27">
      <t>トウロｋウ</t>
    </rPh>
    <rPh sb="30" eb="32">
      <t>ノウヤｋウ</t>
    </rPh>
    <rPh sb="33" eb="35">
      <t>ヒリョウ</t>
    </rPh>
    <rPh sb="40" eb="42">
      <t>テキセイ</t>
    </rPh>
    <rPh sb="43" eb="45">
      <t>ホカン</t>
    </rPh>
    <rPh sb="46" eb="48">
      <t>カンリ</t>
    </rPh>
    <phoneticPr fontId="1"/>
  </si>
  <si>
    <t>経営理念・ビジョンは、企業の羅針盤であり、社員の行動を統一し、企業の成長を牽引する重要な役割を果たします。経営者は自社の経営理念・ビジョンの浸透状況を客観的に評価し、改善すべき点を明確にすることが大切です。
経営理念・ビジョンが存在しているかを問います。</t>
    <rPh sb="98" eb="100">
      <t>タイセツ</t>
    </rPh>
    <rPh sb="114" eb="116">
      <t>ソンザイ</t>
    </rPh>
    <rPh sb="122" eb="123">
      <t>ト</t>
    </rPh>
    <phoneticPr fontId="11"/>
  </si>
  <si>
    <t>経営者の価値観や想いが込められた経営理念・ビジョンは存在している。</t>
    <phoneticPr fontId="1"/>
  </si>
  <si>
    <t>経営理念・ビジョンが曖昧であったり、存在しない。</t>
    <phoneticPr fontId="11"/>
  </si>
  <si>
    <t>（洞察力）
経営者の洞察力とは、物事の本質や重要な要素を見抜く能力のことを指します。これは、表面的な情報や現象だけでなく、その背後にある原因や意味を理解する力です。洞察力がある人は、複雑な状況や問題を迅速かつ正確に把握し、適切な判断を下すことができます。</t>
    <rPh sb="1" eb="4">
      <t>ドウサツリョク</t>
    </rPh>
    <rPh sb="6" eb="9">
      <t>ケイエイ</t>
    </rPh>
    <rPh sb="10" eb="13">
      <t>ドウサツリョク</t>
    </rPh>
    <rPh sb="42" eb="43">
      <t>コト</t>
    </rPh>
    <rPh sb="44" eb="46">
      <t>ホンシツ</t>
    </rPh>
    <rPh sb="47" eb="49">
      <t>ミヌ</t>
    </rPh>
    <rPh sb="54" eb="56">
      <t>ハッキ</t>
    </rPh>
    <rPh sb="63" eb="64">
      <t>ト</t>
    </rPh>
    <phoneticPr fontId="11"/>
  </si>
  <si>
    <t>表面的な事象に捉われず、常に物事の本質を見抜き、社会の変化や顧客ニーズを先読みした、長期的な視点に立った経営判断ができている。</t>
    <rPh sb="0" eb="3">
      <t>ヒョウメンテキ</t>
    </rPh>
    <rPh sb="4" eb="6">
      <t>ジショウ</t>
    </rPh>
    <rPh sb="7" eb="8">
      <t>トラ</t>
    </rPh>
    <rPh sb="12" eb="13">
      <t>ツネ</t>
    </rPh>
    <rPh sb="14" eb="16">
      <t>モノゴト</t>
    </rPh>
    <rPh sb="17" eb="19">
      <t>ホンシツ</t>
    </rPh>
    <rPh sb="20" eb="22">
      <t>ミヌ</t>
    </rPh>
    <rPh sb="24" eb="26">
      <t>シャカイ</t>
    </rPh>
    <rPh sb="27" eb="29">
      <t>ヘンカ</t>
    </rPh>
    <rPh sb="30" eb="32">
      <t>コキャク</t>
    </rPh>
    <rPh sb="36" eb="38">
      <t>サキヨ</t>
    </rPh>
    <rPh sb="42" eb="45">
      <t>チョウキテキ</t>
    </rPh>
    <rPh sb="46" eb="48">
      <t>シテン</t>
    </rPh>
    <rPh sb="49" eb="50">
      <t>タ</t>
    </rPh>
    <rPh sb="52" eb="54">
      <t>ケイエイ</t>
    </rPh>
    <rPh sb="54" eb="56">
      <t>ハンダン</t>
    </rPh>
    <phoneticPr fontId="11"/>
  </si>
  <si>
    <r>
      <t>経営者として広い視野を持ち、</t>
    </r>
    <r>
      <rPr>
        <sz val="11"/>
        <color rgb="FFFF0000"/>
        <rFont val="BIZ UDゴシック"/>
        <family val="3"/>
        <charset val="128"/>
      </rPr>
      <t>事の本質を見抜く洞察力を発揮できている</t>
    </r>
    <r>
      <rPr>
        <sz val="11"/>
        <color theme="1"/>
        <rFont val="BIZ UDゴシック"/>
        <family val="3"/>
        <charset val="128"/>
      </rPr>
      <t>。</t>
    </r>
    <phoneticPr fontId="1"/>
  </si>
  <si>
    <t>短期的視点に陥りがちで、状況の変化に対応できず、適切な判断ができないことが多い。</t>
    <phoneticPr fontId="11"/>
  </si>
  <si>
    <t>（論理的思考力）
経営者の論理的思考力は、経営者が効果的に問題解決を行い、企業を成長させるために不可欠な能力です。経営者は自身の論理的思考能力を客観的に評価し、改善すべき点を明確にすることが大切です。経営に活かせる論理的思考力を有しているかを問います。</t>
    <rPh sb="9" eb="12">
      <t>ケイエイ</t>
    </rPh>
    <rPh sb="88" eb="90">
      <t>タイセツ</t>
    </rPh>
    <rPh sb="94" eb="96">
      <t>ケイエイ</t>
    </rPh>
    <rPh sb="97" eb="98">
      <t>イ</t>
    </rPh>
    <rPh sb="114" eb="115">
      <t>ト</t>
    </rPh>
    <phoneticPr fontId="11"/>
  </si>
  <si>
    <t xml:space="preserve"> 複雑な問題でも、論理的に分析し、最適な解決策を導き出すことができる。過去の経験から学び、新たな課題にも対応できる。</t>
    <phoneticPr fontId="11"/>
  </si>
  <si>
    <r>
      <t>課題を整理し、筋道を立てて考えられる論理的思考</t>
    </r>
    <r>
      <rPr>
        <sz val="11"/>
        <color rgb="FFFF0000"/>
        <rFont val="BIZ UDゴシック"/>
        <family val="3"/>
        <charset val="128"/>
      </rPr>
      <t>ができている</t>
    </r>
    <r>
      <rPr>
        <sz val="11"/>
        <color theme="1"/>
        <rFont val="BIZ UDゴシック"/>
        <family val="3"/>
        <charset val="128"/>
      </rPr>
      <t>。</t>
    </r>
    <rPh sb="0" eb="2">
      <t>モンダイ</t>
    </rPh>
    <rPh sb="3" eb="5">
      <t>ホンシツ</t>
    </rPh>
    <rPh sb="6" eb="7">
      <t>トラ</t>
    </rPh>
    <rPh sb="9" eb="12">
      <t>ロンリテキ</t>
    </rPh>
    <rPh sb="13" eb="15">
      <t>シコウ</t>
    </rPh>
    <rPh sb="16" eb="18">
      <t>カイケツ</t>
    </rPh>
    <rPh sb="18" eb="19">
      <t>サク</t>
    </rPh>
    <rPh sb="20" eb="22">
      <t>ケントウタイケイテキブンセキキャッカンテキシテンモトバメン</t>
    </rPh>
    <phoneticPr fontId="11"/>
  </si>
  <si>
    <r>
      <t>（自己変革能力）
経営者の自己変革能力とは、</t>
    </r>
    <r>
      <rPr>
        <sz val="11"/>
        <color rgb="FFFF0000"/>
        <rFont val="BIZ UDゴシック"/>
        <family val="3"/>
        <charset val="128"/>
      </rPr>
      <t>過去の経験や成功事例だけではなく、進取の気性で柔軟性を持って自分を変えていく力です。過去の経験や成功事例にとらわれず、進取の気性で柔軟性を持ち経営に取り組んでいるかを</t>
    </r>
    <r>
      <rPr>
        <sz val="11"/>
        <color theme="1"/>
        <rFont val="BIZ UDゴシック"/>
        <family val="3"/>
        <charset val="128"/>
      </rPr>
      <t>問います。</t>
    </r>
    <rPh sb="1" eb="5">
      <t>ジコヘンカク</t>
    </rPh>
    <rPh sb="5" eb="7">
      <t>ノウリョク</t>
    </rPh>
    <rPh sb="9" eb="12">
      <t>ケイエイ</t>
    </rPh>
    <rPh sb="105" eb="106">
      <t>ト</t>
    </rPh>
    <phoneticPr fontId="11"/>
  </si>
  <si>
    <t>必要な情報を迅速に収集し、過去の成功にとらわれず、リスクを恐れずに常に新しいアイデアや変化に対応し、組織を革新的に変革し競争力を高めている。</t>
    <rPh sb="3" eb="5">
      <t>ヒツヨウ</t>
    </rPh>
    <rPh sb="60" eb="63">
      <t>キョウソウ</t>
    </rPh>
    <rPh sb="64" eb="65">
      <t>タカｍエ</t>
    </rPh>
    <phoneticPr fontId="11"/>
  </si>
  <si>
    <t>過去の経験や成功事例だけではなく、進取の気性で柔軟性を持ち経営に取り組んでいる。</t>
    <phoneticPr fontId="11"/>
  </si>
  <si>
    <t>過去の成功体験に固執し、新しいことに対して抵抗感が強く、変化に対応できないことが多い。</t>
    <rPh sb="40" eb="41">
      <t>オオ</t>
    </rPh>
    <phoneticPr fontId="11"/>
  </si>
  <si>
    <r>
      <t xml:space="preserve">（決断力）
</t>
    </r>
    <r>
      <rPr>
        <sz val="11"/>
        <color rgb="FFFF0000"/>
        <rFont val="BIZ UDゴシック"/>
        <family val="3"/>
        <charset val="128"/>
      </rPr>
      <t>経営者の決断力とは、迅速かつ効果的に意思決定を行う能力のことです。経営者は、企業の方向性を明確にしその実現に向けた具体的な計画をたてる必要があります。これには、迅速な判断が必要になります。意思決定力は企業の成長を加速させる上で非常に重要な要素です。
状況を冷静に捉え、とるべき道の選択に当たって覚悟と責任を持って迅速に意思決定を行っている</t>
    </r>
    <r>
      <rPr>
        <sz val="11"/>
        <color theme="1"/>
        <rFont val="BIZ UDゴシック"/>
        <family val="3"/>
        <charset val="128"/>
      </rPr>
      <t>かを問います。</t>
    </r>
    <rPh sb="6" eb="9">
      <t>ケイエイ</t>
    </rPh>
    <rPh sb="10" eb="13">
      <t>ケツダｎン</t>
    </rPh>
    <rPh sb="16" eb="19">
      <t>ケイエイ</t>
    </rPh>
    <rPh sb="30" eb="32">
      <t>キギョウ</t>
    </rPh>
    <rPh sb="37" eb="39">
      <t>メイカクニｓイ</t>
    </rPh>
    <rPh sb="46" eb="51">
      <t>イシケッテイ</t>
    </rPh>
    <rPh sb="81" eb="83">
      <t>タイセツ</t>
    </rPh>
    <rPh sb="87" eb="89">
      <t>ジョウキョウ</t>
    </rPh>
    <rPh sb="108" eb="110">
      <t>カクゴ</t>
    </rPh>
    <rPh sb="111" eb="113">
      <t>セキニン</t>
    </rPh>
    <rPh sb="114" eb="115">
      <t>モ</t>
    </rPh>
    <rPh sb="117" eb="119">
      <t>ジンソク</t>
    </rPh>
    <rPh sb="120" eb="124">
      <t>イシケッテイ</t>
    </rPh>
    <rPh sb="125" eb="126">
      <t>オコナ</t>
    </rPh>
    <rPh sb="132" eb="133">
      <t>ト</t>
    </rPh>
    <phoneticPr fontId="11"/>
  </si>
  <si>
    <t>複雑な状況でも冷静に分析し、責任を持って迅速に判断でき、その決定に自信を持ち、周囲を巻き込み実行に移すことができている。加えて、状況の変化に応じて決断を修正することができている。</t>
    <rPh sb="60" eb="61">
      <t>クワエ</t>
    </rPh>
    <rPh sb="64" eb="66">
      <t>ジョウキョウ</t>
    </rPh>
    <rPh sb="73" eb="75">
      <t>ケツダｎン</t>
    </rPh>
    <phoneticPr fontId="11"/>
  </si>
  <si>
    <t>経営体の方向性や戦略を決定する際に状況を冷静に捉え、覚悟と責任を持ち迅速に判断を下していますか。</t>
    <phoneticPr fontId="11"/>
  </si>
  <si>
    <r>
      <t>（コミュニケーション力）
経営者のコミュニケーション能力には、聴く力、説明する力、質問する力、などがあります。</t>
    </r>
    <r>
      <rPr>
        <sz val="11"/>
        <color rgb="FFFF0000"/>
        <rFont val="BIZ UDゴシック"/>
        <family val="3"/>
        <charset val="128"/>
      </rPr>
      <t>一方通行ではなく、双方向です。
従業員や利害関係者とのやり取りにおいて、複雑な問題をわかりやすく伝える。また、表情やジェスチャーなど言葉以外の手段で意思を伝えることも行い、コミュニケーションが十分にとれている</t>
    </r>
    <r>
      <rPr>
        <sz val="11"/>
        <rFont val="BIZ UDゴシック"/>
        <family val="3"/>
        <charset val="128"/>
      </rPr>
      <t>かを問います。</t>
    </r>
    <rPh sb="10" eb="11">
      <t>リョｋウ</t>
    </rPh>
    <rPh sb="13" eb="16">
      <t>ケイエイ</t>
    </rPh>
    <rPh sb="26" eb="28">
      <t>ノウリョク</t>
    </rPh>
    <rPh sb="55" eb="57">
      <t>イッポウ</t>
    </rPh>
    <rPh sb="57" eb="59">
      <t xml:space="preserve">ツウコウ </t>
    </rPh>
    <rPh sb="64" eb="67">
      <t>ソウホウ</t>
    </rPh>
    <rPh sb="91" eb="93">
      <t>フクザｔウ</t>
    </rPh>
    <rPh sb="110" eb="112">
      <t>ヒョウジョウ</t>
    </rPh>
    <rPh sb="129" eb="131">
      <t>コトｂア</t>
    </rPh>
    <rPh sb="151" eb="153">
      <t>ジュウブン</t>
    </rPh>
    <rPh sb="161" eb="162">
      <t>ト</t>
    </rPh>
    <phoneticPr fontId="11"/>
  </si>
  <si>
    <t>相手の立場や状況を理解し、共感しながら丁寧に耳を傾け、分かりやすく説明するだけでなく、的確な質問ををすることで円滑なコミュニケーションを築いている。関係構築が得意である。</t>
    <phoneticPr fontId="11"/>
  </si>
  <si>
    <t>従業員や利害関係者とのやり取りにおいて、聴く力、説明する力、質問する力を発揮し、コミュニケーションが十分にとれている。</t>
    <phoneticPr fontId="1"/>
  </si>
  <si>
    <t>相手の話を十分に聞かず、一方的に自分の意見を主張しがちである。コミュニケーション不足により、誤解が生じやすい。</t>
    <phoneticPr fontId="11"/>
  </si>
  <si>
    <r>
      <t xml:space="preserve">（思考力）
</t>
    </r>
    <r>
      <rPr>
        <sz val="11"/>
        <color rgb="FFFF0000"/>
        <rFont val="BIZ UDゴシック"/>
        <family val="3"/>
        <charset val="128"/>
      </rPr>
      <t>経営者の思考力とは、企業の方向性を決定し、問題を解決し、持続的な成長を実現するために重要です。未来志向とは、戦略的思考力の資質です。5年、10年後の企業の姿を具体的に描けているか、現在の状況を客観的に分析し、課題を明確にできているか、長期ビジョン達成のための具体的な戦略を策定し、実行できているか、環境の変化をいち早く察知し、それに対応できる柔軟性を持っているか、などを検証します。
長期的な視点、未来志向で現状分析し、問題や課題に対処できているか</t>
    </r>
    <r>
      <rPr>
        <sz val="11"/>
        <color theme="1"/>
        <rFont val="BIZ UDゴシック"/>
        <family val="3"/>
        <charset val="128"/>
      </rPr>
      <t>を問います。</t>
    </r>
    <rPh sb="1" eb="4">
      <t>シコウ</t>
    </rPh>
    <rPh sb="6" eb="10">
      <t>ミライシコウ</t>
    </rPh>
    <rPh sb="140" eb="142">
      <t>ケンショウ</t>
    </rPh>
    <rPh sb="147" eb="150">
      <t>チョウキテキ</t>
    </rPh>
    <rPh sb="151" eb="153">
      <t>シテン</t>
    </rPh>
    <rPh sb="154" eb="156">
      <t>ミライ</t>
    </rPh>
    <rPh sb="156" eb="158">
      <t>シコウ</t>
    </rPh>
    <rPh sb="159" eb="161">
      <t>ゲンジョウ</t>
    </rPh>
    <rPh sb="161" eb="163">
      <t>ブンセキ</t>
    </rPh>
    <rPh sb="165" eb="167">
      <t>モンダイ</t>
    </rPh>
    <rPh sb="168" eb="170">
      <t>カダイ</t>
    </rPh>
    <rPh sb="171" eb="173">
      <t>タイショ</t>
    </rPh>
    <rPh sb="180" eb="181">
      <t>ト</t>
    </rPh>
    <phoneticPr fontId="11"/>
  </si>
  <si>
    <r>
      <t>長期的な視点と未来志向で現状を分析し、</t>
    </r>
    <r>
      <rPr>
        <sz val="11"/>
        <color rgb="FFFF0000"/>
        <rFont val="BIZ UDゴシック"/>
        <family val="3"/>
        <charset val="128"/>
      </rPr>
      <t>潜在的なリスクや機会をいち早く察知し、先回りした対策を講じることで、問題や課題を未然に防いでいる</t>
    </r>
    <r>
      <rPr>
        <sz val="11"/>
        <color theme="1"/>
        <rFont val="BIZ UDゴシック"/>
        <family val="3"/>
        <charset val="128"/>
      </rPr>
      <t>。</t>
    </r>
    <phoneticPr fontId="11"/>
  </si>
  <si>
    <t>長期的な視点、未来志向で現状分析し、問題や課題に対処できている。</t>
    <phoneticPr fontId="1"/>
  </si>
  <si>
    <t>目先の課題や短期的な業績に意識が向きがちで、長期的な視点での現状分析や、将来起こりうる問題への対策がおろそかになっている。</t>
    <rPh sb="0" eb="2">
      <t>メサキ</t>
    </rPh>
    <rPh sb="3" eb="5">
      <t>カダイ</t>
    </rPh>
    <rPh sb="6" eb="9">
      <t>タンキテキ</t>
    </rPh>
    <rPh sb="10" eb="12">
      <t>ギョウセキ</t>
    </rPh>
    <rPh sb="13" eb="15">
      <t>イシキ</t>
    </rPh>
    <rPh sb="16" eb="17">
      <t>ム</t>
    </rPh>
    <rPh sb="22" eb="25">
      <t>チョウキテキ</t>
    </rPh>
    <rPh sb="26" eb="28">
      <t>シテン</t>
    </rPh>
    <rPh sb="30" eb="32">
      <t>ゲンジョウ</t>
    </rPh>
    <rPh sb="32" eb="34">
      <t>ブンセキ</t>
    </rPh>
    <rPh sb="36" eb="38">
      <t>ショウライ</t>
    </rPh>
    <rPh sb="38" eb="39">
      <t>オ</t>
    </rPh>
    <rPh sb="43" eb="45">
      <t>モンダイ</t>
    </rPh>
    <rPh sb="47" eb="49">
      <t>タイサク</t>
    </rPh>
    <phoneticPr fontId="11"/>
  </si>
  <si>
    <r>
      <t xml:space="preserve">（統率力、リーダーシップ）
</t>
    </r>
    <r>
      <rPr>
        <sz val="11"/>
        <color rgb="FFFF0000"/>
        <rFont val="BIZ UDゴシック"/>
        <family val="3"/>
        <charset val="128"/>
      </rPr>
      <t>リーダーシップとは、経営体の未来像を明確に描き、率先して組織を率いていく主体性が求められます。主体性を果たすためには、主観的な思考だけではなく、客観的な嗜好も重要です。他の能力を包含する総合的な能力と言えます。統率力は、具体的な計画や指示を通じて、組織やチームを効率的に運営する能力です。組織の中で目標を定め、組織を維持しながら成果を出すこと、リーダーシップの発揮</t>
    </r>
    <r>
      <rPr>
        <sz val="11"/>
        <color theme="1"/>
        <rFont val="BIZ UDゴシック"/>
        <family val="3"/>
        <charset val="128"/>
      </rPr>
      <t>を問います。</t>
    </r>
    <rPh sb="24" eb="27">
      <t>ケイエイ</t>
    </rPh>
    <rPh sb="28" eb="31">
      <t>ミライ</t>
    </rPh>
    <rPh sb="32" eb="34">
      <t>メイカｋウ</t>
    </rPh>
    <rPh sb="38" eb="40">
      <t>ソッセｎン</t>
    </rPh>
    <rPh sb="42" eb="44">
      <t>ソシｋイ</t>
    </rPh>
    <rPh sb="54" eb="55">
      <t>モトｍエ</t>
    </rPh>
    <rPh sb="61" eb="64">
      <t>シュタイ</t>
    </rPh>
    <rPh sb="73" eb="76">
      <t>シュｋア</t>
    </rPh>
    <rPh sb="86" eb="89">
      <t>キャッカｎン</t>
    </rPh>
    <rPh sb="90" eb="92">
      <t>シコウ</t>
    </rPh>
    <rPh sb="98" eb="99">
      <t>タｎオ</t>
    </rPh>
    <rPh sb="103" eb="105">
      <t>ホウｇア</t>
    </rPh>
    <rPh sb="107" eb="110">
      <t>ソウｇオ</t>
    </rPh>
    <rPh sb="159" eb="161">
      <t>ハッキ</t>
    </rPh>
    <rPh sb="168" eb="169">
      <t>ト</t>
    </rPh>
    <rPh sb="173" eb="176">
      <t>トウソｔウ</t>
    </rPh>
    <rPh sb="178" eb="181">
      <t>グタイ</t>
    </rPh>
    <rPh sb="192" eb="194">
      <t>ソシｋイ</t>
    </rPh>
    <phoneticPr fontId="11"/>
  </si>
  <si>
    <t>組織全体のビジョンや方向性を示し目標を定め、また上位目標と一貫性ある計画作成を通じて、メンバーの能力を最大限に引き出し、目標達成に導いている。メンバーの成長を促し、組織全体のモチベーションを高めている。</t>
    <rPh sb="19" eb="20">
      <t>サダｍエ</t>
    </rPh>
    <rPh sb="24" eb="28">
      <t>ジョウ</t>
    </rPh>
    <rPh sb="34" eb="36">
      <t>ケイカｋウ</t>
    </rPh>
    <rPh sb="36" eb="38">
      <t>サクセイ</t>
    </rPh>
    <phoneticPr fontId="11"/>
  </si>
  <si>
    <r>
      <t>組織の中で目標を定め、</t>
    </r>
    <r>
      <rPr>
        <sz val="11"/>
        <color rgb="FFFF0000"/>
        <rFont val="BIZ UDゴシック"/>
        <family val="3"/>
        <charset val="128"/>
      </rPr>
      <t>リーダーシップを発揮しながら</t>
    </r>
    <r>
      <rPr>
        <sz val="11"/>
        <color theme="1"/>
        <rFont val="BIZ UDゴシック"/>
        <family val="3"/>
        <charset val="128"/>
      </rPr>
      <t>成果を出すことができている。</t>
    </r>
    <phoneticPr fontId="1"/>
  </si>
  <si>
    <t>組織目標が曖昧で、メンバーのモチベーションが低く、成果に結びついていない。リーダーシップや統率力不足により、組織全体の士気が低下している。</t>
    <rPh sb="45" eb="48">
      <t>トウソｔウ</t>
    </rPh>
    <phoneticPr fontId="11"/>
  </si>
  <si>
    <r>
      <t>（ファシリテーション力）
ファシリテーション力とは、</t>
    </r>
    <r>
      <rPr>
        <sz val="11"/>
        <color rgb="FFFF0000"/>
        <rFont val="BIZ UDゴシック"/>
        <family val="3"/>
        <charset val="128"/>
      </rPr>
      <t>組織の力を活かし、従業員のアイデアを引き出しながら、問題解決を図っていくことです。従業員の意見を積極的に取り入れることは、組織全体の活性化やイノベーションにつながる重要な要素です。経営者は自身の組織において、従業員が自社を信頼し、自発的に業績向上のために貢献して動いてくれているかを客観的に評価し、改善すべき点を明確にすることが大切です。従業員の意見・アイディアを効果的に引き出し、議論を活発にし、経営に反映している</t>
    </r>
    <r>
      <rPr>
        <sz val="11"/>
        <color theme="1"/>
        <rFont val="BIZ UDゴシック"/>
        <family val="3"/>
        <charset val="128"/>
      </rPr>
      <t>かを問います。</t>
    </r>
    <rPh sb="10" eb="11">
      <t>リョｋウ</t>
    </rPh>
    <rPh sb="26" eb="28">
      <t>ソシｋイ</t>
    </rPh>
    <rPh sb="35" eb="38">
      <t>ジュウギョウ</t>
    </rPh>
    <rPh sb="87" eb="89">
      <t>ジシャ</t>
    </rPh>
    <rPh sb="143" eb="145">
      <t>タイセツ</t>
    </rPh>
    <rPh sb="179" eb="181">
      <t>ケイエイ</t>
    </rPh>
    <rPh sb="182" eb="184">
      <t>ハンエイ</t>
    </rPh>
    <rPh sb="190" eb="191">
      <t>ト</t>
    </rPh>
    <phoneticPr fontId="11"/>
  </si>
  <si>
    <t>風通しの良い組織文化を築き、従業員が自由に意見やアイデアを提案できる環境があり、それらを積極的に経営に反映し、組織全体の成長につなげている。</t>
    <rPh sb="0" eb="2">
      <t>カゼトオ</t>
    </rPh>
    <rPh sb="4" eb="5">
      <t>ヨ</t>
    </rPh>
    <rPh sb="6" eb="8">
      <t>ソシキ</t>
    </rPh>
    <rPh sb="8" eb="10">
      <t>ブンカ</t>
    </rPh>
    <rPh sb="11" eb="12">
      <t>キズ</t>
    </rPh>
    <rPh sb="14" eb="17">
      <t>ジュウギョウイン</t>
    </rPh>
    <rPh sb="18" eb="20">
      <t>ジユウ</t>
    </rPh>
    <rPh sb="21" eb="23">
      <t>イケン</t>
    </rPh>
    <rPh sb="29" eb="31">
      <t>テイアン</t>
    </rPh>
    <rPh sb="34" eb="36">
      <t>カンキョウ</t>
    </rPh>
    <rPh sb="44" eb="47">
      <t>セッキョクテキ</t>
    </rPh>
    <rPh sb="48" eb="50">
      <t>ケイエイ</t>
    </rPh>
    <rPh sb="51" eb="53">
      <t>ハンエイ</t>
    </rPh>
    <rPh sb="55" eb="57">
      <t>ソシキ</t>
    </rPh>
    <rPh sb="57" eb="59">
      <t>ゼンタイ</t>
    </rPh>
    <rPh sb="60" eb="62">
      <t>セイチョウ</t>
    </rPh>
    <phoneticPr fontId="11"/>
  </si>
  <si>
    <r>
      <t>従業員の意見やアイディアを効果的に引き出して議論を活発にし、</t>
    </r>
    <r>
      <rPr>
        <sz val="11"/>
        <color rgb="FFFF0000"/>
        <rFont val="BIZ UDゴシック"/>
        <family val="3"/>
        <charset val="128"/>
      </rPr>
      <t>経営にも反映している</t>
    </r>
    <r>
      <rPr>
        <sz val="11"/>
        <color theme="1"/>
        <rFont val="BIZ UDゴシック"/>
        <family val="3"/>
        <charset val="128"/>
      </rPr>
      <t>。</t>
    </r>
    <phoneticPr fontId="1"/>
  </si>
  <si>
    <t>従業員の意見を軽視したり、意見交換の機会がほとんどなく、トップダウンで意思決定を行い、従業員の意見が経営に反映されることは少ない。独断的な経営な経営と言える。</t>
    <rPh sb="0" eb="3">
      <t>ジュウギョウイン</t>
    </rPh>
    <rPh sb="4" eb="6">
      <t>イケン</t>
    </rPh>
    <rPh sb="7" eb="9">
      <t>ケイシ</t>
    </rPh>
    <rPh sb="13" eb="15">
      <t>イケン</t>
    </rPh>
    <rPh sb="15" eb="17">
      <t>コウカン</t>
    </rPh>
    <rPh sb="18" eb="20">
      <t>キカイ</t>
    </rPh>
    <rPh sb="35" eb="37">
      <t>イシ</t>
    </rPh>
    <rPh sb="37" eb="39">
      <t>ケッテイ</t>
    </rPh>
    <rPh sb="40" eb="41">
      <t>オコナ</t>
    </rPh>
    <rPh sb="43" eb="46">
      <t>ドクダｎン</t>
    </rPh>
    <rPh sb="47" eb="49">
      <t>ケイエイ</t>
    </rPh>
    <rPh sb="53" eb="56">
      <t>ジュウギョウイン</t>
    </rPh>
    <rPh sb="57" eb="59">
      <t>イケン</t>
    </rPh>
    <rPh sb="60" eb="62">
      <t>ケイエイ</t>
    </rPh>
    <rPh sb="65" eb="66">
      <t>ハンエイ</t>
    </rPh>
    <phoneticPr fontId="11"/>
  </si>
  <si>
    <r>
      <t>（コーチング力）
コーチング能力</t>
    </r>
    <r>
      <rPr>
        <sz val="11"/>
        <color rgb="FFFF0000"/>
        <rFont val="BIZ UDゴシック"/>
        <family val="3"/>
        <charset val="128"/>
      </rPr>
      <t>は、コミュニケーションを通じて従業員一人ひとりの自発的な気づきや行動を促す能力です。 従業員の成長を促し、組織全体の活性化に繋がる重要な要素です。経営者は自身のコーチング能力を客観的に評価し、改善すべき点を明確にすることが大切です。
従業員の主体的なアクションや成果創出をサポートするためのコーチング能力について理解し、発揮できているか</t>
    </r>
    <r>
      <rPr>
        <sz val="11"/>
        <color theme="1"/>
        <rFont val="BIZ UDゴシック"/>
        <family val="3"/>
        <charset val="128"/>
      </rPr>
      <t>を問います。</t>
    </r>
    <rPh sb="6" eb="7">
      <t>リョｋウ</t>
    </rPh>
    <rPh sb="31" eb="34">
      <t>ジュウギョウ</t>
    </rPh>
    <rPh sb="53" eb="55">
      <t>ノウリョｋウ</t>
    </rPh>
    <rPh sb="84" eb="86">
      <t>タイセツ</t>
    </rPh>
    <rPh sb="142" eb="143">
      <t>ト</t>
    </rPh>
    <phoneticPr fontId="11"/>
  </si>
  <si>
    <r>
      <t>従業員の</t>
    </r>
    <r>
      <rPr>
        <sz val="11"/>
        <color rgb="FFFF0000"/>
        <rFont val="BIZ UDゴシック"/>
        <family val="3"/>
        <charset val="128"/>
      </rPr>
      <t>強みや弱みを的確に把握し、一人ひとりに合わせたコーチングを実施している。その結果、従業員の自主性や創造性を高め、組織全体の成果向上につながっている。</t>
    </r>
    <phoneticPr fontId="11"/>
  </si>
  <si>
    <r>
      <t>従業員の主体的なアクションや成果創出をサポートするためのコーチング能力に</t>
    </r>
    <r>
      <rPr>
        <sz val="11"/>
        <color rgb="FFFF0000"/>
        <rFont val="BIZ UDゴシック"/>
        <family val="3"/>
        <charset val="128"/>
      </rPr>
      <t>ついて理解し、</t>
    </r>
    <r>
      <rPr>
        <sz val="11"/>
        <color theme="1"/>
        <rFont val="BIZ UDゴシック"/>
        <family val="3"/>
        <charset val="128"/>
      </rPr>
      <t>発揮できている。</t>
    </r>
    <rPh sb="0" eb="3">
      <t>ジュウギョウイン</t>
    </rPh>
    <rPh sb="4" eb="7">
      <t>シュタイテキ</t>
    </rPh>
    <rPh sb="14" eb="16">
      <t>セイカ</t>
    </rPh>
    <rPh sb="16" eb="18">
      <t>ソウシュツ</t>
    </rPh>
    <rPh sb="33" eb="35">
      <t>ノウリョク</t>
    </rPh>
    <rPh sb="39" eb="41">
      <t>リカイ</t>
    </rPh>
    <rPh sb="43" eb="45">
      <t>ハッキ</t>
    </rPh>
    <phoneticPr fontId="11"/>
  </si>
  <si>
    <t>コーチングの重要性を認識しておらず、指示・命令型のコミュニケーションが中心になっている。または、コーチングの重要性は理解しているが、実践経験が浅く、効果的なサポートができていない場面もある。</t>
    <phoneticPr fontId="1"/>
  </si>
  <si>
    <r>
      <t>（プレゼンテーション力）
プレゼンテーション能力</t>
    </r>
    <r>
      <rPr>
        <sz val="11"/>
        <color rgb="FFFF0000"/>
        <rFont val="BIZ UDゴシック"/>
        <family val="3"/>
        <charset val="128"/>
      </rPr>
      <t>は、単に情報を伝えるだけでなく、聞き手を説得し、行動を促す力のことです。自分の考えを効果的に伝え、周囲を巻き込む上で非常に重要です。</t>
    </r>
    <r>
      <rPr>
        <sz val="11"/>
        <color theme="1"/>
        <rFont val="BIZ UDゴシック"/>
        <family val="3"/>
        <charset val="128"/>
      </rPr>
      <t xml:space="preserve">
自分のアイディアや情報を他の人に理解してもらうプレゼンテーションができているかを問います。</t>
    </r>
    <rPh sb="10" eb="11">
      <t>リョｋウ</t>
    </rPh>
    <rPh sb="97" eb="98">
      <t>ト</t>
    </rPh>
    <phoneticPr fontId="11"/>
  </si>
  <si>
    <t>論理的な構成と分かりやすい説明、そして熱意あふれる表現で、聞き手の心を掴み、自身の考えやビジョンを明確に伝え、共感を得られ、さらには行動を促すことができている。</t>
    <rPh sb="69" eb="70">
      <t>コウドウ</t>
    </rPh>
    <phoneticPr fontId="11"/>
  </si>
  <si>
    <r>
      <t>自分のアイディアや情報を</t>
    </r>
    <r>
      <rPr>
        <sz val="11"/>
        <color rgb="FFFF0000"/>
        <rFont val="BIZ UDゴシック"/>
        <family val="3"/>
        <charset val="128"/>
      </rPr>
      <t>整理し、他人に理解してもらうためのプレゼンテーションができている</t>
    </r>
    <r>
      <rPr>
        <sz val="11"/>
        <color theme="1"/>
        <rFont val="BIZ UDゴシック"/>
        <family val="3"/>
        <charset val="128"/>
      </rPr>
      <t>。</t>
    </r>
    <phoneticPr fontId="1"/>
  </si>
  <si>
    <t>伝えたいことがまとまらず、要点がぼやけてしまい、聞き手に理解してもらえないことが多い。</t>
    <phoneticPr fontId="11"/>
  </si>
  <si>
    <r>
      <t xml:space="preserve">（ネゴシエーション力/交渉能力）
</t>
    </r>
    <r>
      <rPr>
        <sz val="11"/>
        <color rgb="FFFF0000"/>
        <rFont val="BIZ UDゴシック"/>
        <family val="3"/>
        <charset val="128"/>
      </rPr>
      <t>ネゴシエーション能力は、双方が納得できる合意を目指すためのスキルやプロセスのことです。組織内外との関係性を円滑にし、組織全体の目標達成に不可欠な要素です。経営者は自身の交渉能力を客観的に評価し、改善すべき点を明確にすることが大切です。交渉能力は、具体的な取引の中で自分の利益を最大化する考え方やスキルに焦点を当てたものです。
ネゴシエーションができているか</t>
    </r>
    <r>
      <rPr>
        <sz val="11"/>
        <color theme="1"/>
        <rFont val="BIZ UDゴシック"/>
        <family val="3"/>
        <charset val="128"/>
      </rPr>
      <t>を問います。</t>
    </r>
    <rPh sb="9" eb="10">
      <t>リョｋウ</t>
    </rPh>
    <rPh sb="11" eb="15">
      <t>コウショウ</t>
    </rPh>
    <rPh sb="25" eb="27">
      <t>ノウリョｋウ</t>
    </rPh>
    <rPh sb="32" eb="34">
      <t>ソウホウ</t>
    </rPh>
    <rPh sb="124" eb="126">
      <t>タイセツ</t>
    </rPh>
    <rPh sb="134" eb="138">
      <t>コウショウｎオ</t>
    </rPh>
    <rPh sb="140" eb="143">
      <t>グタイ</t>
    </rPh>
    <rPh sb="152" eb="154">
      <t>ジブｎン</t>
    </rPh>
    <rPh sb="160" eb="161">
      <t>カンガエ</t>
    </rPh>
    <rPh sb="191" eb="192">
      <t>ト</t>
    </rPh>
    <phoneticPr fontId="11"/>
  </si>
  <si>
    <t>多様な関係者の立場や利害を理解し、共通の利益を見出しながら、互いに納得し、合意形成を図り、良好な関係を構築できている。</t>
    <phoneticPr fontId="11"/>
  </si>
  <si>
    <t>従業員との関係だけではなく、多様な利害関係者においても相手の立場や意図を理解し、互いに合意できる結果を導き出す調整・交渉・折衝ができている。</t>
    <phoneticPr fontId="1"/>
  </si>
  <si>
    <t>自身の主張が強く、相手の立場や状況を理解しようとせず、交渉や調整がうまくいかず、関係が悪化してしまう場合もある。</t>
    <rPh sb="0" eb="2">
      <t>ジシン</t>
    </rPh>
    <rPh sb="3" eb="5">
      <t>シュチョウ</t>
    </rPh>
    <rPh sb="6" eb="7">
      <t>ツヨ</t>
    </rPh>
    <rPh sb="9" eb="11">
      <t>アイテ</t>
    </rPh>
    <rPh sb="12" eb="14">
      <t>タチバ</t>
    </rPh>
    <rPh sb="15" eb="17">
      <t>ジョウキョウ</t>
    </rPh>
    <rPh sb="18" eb="20">
      <t>リカイ</t>
    </rPh>
    <rPh sb="27" eb="29">
      <t>コウショウ</t>
    </rPh>
    <rPh sb="30" eb="32">
      <t>チョウセイ</t>
    </rPh>
    <rPh sb="40" eb="42">
      <t>カンケイ</t>
    </rPh>
    <rPh sb="43" eb="45">
      <t>アッカ</t>
    </rPh>
    <rPh sb="50" eb="52">
      <t>バアイ</t>
    </rPh>
    <phoneticPr fontId="11"/>
  </si>
  <si>
    <t>（地域貢献力）
地域貢献力は、経営体の社会的責任（CSR）や持続可能な開発目標（SDGs）の一環として取り組み、経営体の信頼性やブランド価値を向上するものです。
農業は、家族や従業員の生活の維持・向上に留まらず、農業を通して、地域社会へ貢献することが求められています。事業として発展する理念にもつながるものです。
農業を通して地域社会へ貢献することを考えているかを問います。</t>
    <rPh sb="7" eb="81">
      <t>ノウギョウ</t>
    </rPh>
    <rPh sb="83" eb="85">
      <t>カゾク</t>
    </rPh>
    <rPh sb="86" eb="89">
      <t>ジュウギョウイン</t>
    </rPh>
    <rPh sb="90" eb="92">
      <t>セイカツ</t>
    </rPh>
    <rPh sb="93" eb="95">
      <t>イジ</t>
    </rPh>
    <rPh sb="96" eb="98">
      <t>コウジョウ</t>
    </rPh>
    <rPh sb="99" eb="100">
      <t>トド</t>
    </rPh>
    <rPh sb="123" eb="124">
      <t>モト</t>
    </rPh>
    <rPh sb="132" eb="134">
      <t>ジギョウ</t>
    </rPh>
    <rPh sb="137" eb="139">
      <t>ハッテン</t>
    </rPh>
    <rPh sb="141" eb="143">
      <t>リネン</t>
    </rPh>
    <rPh sb="155" eb="157">
      <t>ノウギョウ</t>
    </rPh>
    <rPh sb="158" eb="159">
      <t>トオ</t>
    </rPh>
    <rPh sb="161" eb="165">
      <t>チイキシャカイ</t>
    </rPh>
    <rPh sb="166" eb="168">
      <t>コウケン</t>
    </rPh>
    <rPh sb="180" eb="181">
      <t>ト</t>
    </rPh>
    <phoneticPr fontId="11"/>
  </si>
  <si>
    <t>農業を通じた雇用創出、地域産品の活用、環境保全活動など、事業活動を通じて地域社会の課題解決に積極的に取り組み、地域活性化に貢献している。</t>
    <phoneticPr fontId="11"/>
  </si>
  <si>
    <t>経営体の社会的責任（CSR）や持続可能な開発目標（SDGs）の一環として、地域社会へ貢献できている。</t>
    <rPh sb="0" eb="2">
      <t>カゾク</t>
    </rPh>
    <rPh sb="3" eb="6">
      <t>ジュウギョウイン</t>
    </rPh>
    <rPh sb="7" eb="9">
      <t>セイカツ</t>
    </rPh>
    <rPh sb="10" eb="12">
      <t>イジ</t>
    </rPh>
    <rPh sb="13" eb="15">
      <t>コウジョウ</t>
    </rPh>
    <rPh sb="16" eb="17">
      <t>トド</t>
    </rPh>
    <rPh sb="21" eb="23">
      <t>ノウギョウ</t>
    </rPh>
    <rPh sb="24" eb="25">
      <t>トオ</t>
    </rPh>
    <rPh sb="28" eb="30">
      <t>チイキ</t>
    </rPh>
    <rPh sb="30" eb="32">
      <t>シャカイ</t>
    </rPh>
    <rPh sb="33" eb="35">
      <t>コウケン</t>
    </rPh>
    <phoneticPr fontId="11"/>
  </si>
  <si>
    <t>事業活動と地域貢献活動の結びつきが弱く、地域住民との交流も不足しており、地域社会への貢献は十分にできていない。</t>
    <rPh sb="0" eb="2">
      <t>ジギョウ</t>
    </rPh>
    <rPh sb="2" eb="4">
      <t>カツドウ</t>
    </rPh>
    <rPh sb="5" eb="7">
      <t>チイキ</t>
    </rPh>
    <rPh sb="7" eb="9">
      <t>コウケン</t>
    </rPh>
    <rPh sb="9" eb="11">
      <t>カツドウ</t>
    </rPh>
    <rPh sb="12" eb="13">
      <t>ムス</t>
    </rPh>
    <rPh sb="17" eb="18">
      <t>ヨワ</t>
    </rPh>
    <rPh sb="20" eb="22">
      <t>チイキ</t>
    </rPh>
    <rPh sb="22" eb="24">
      <t>ジュウミン</t>
    </rPh>
    <rPh sb="26" eb="28">
      <t>コウリュウ</t>
    </rPh>
    <rPh sb="29" eb="31">
      <t>フソク</t>
    </rPh>
    <rPh sb="36" eb="38">
      <t>チイキ</t>
    </rPh>
    <rPh sb="38" eb="40">
      <t>シャカイ</t>
    </rPh>
    <rPh sb="42" eb="44">
      <t>コウケン</t>
    </rPh>
    <rPh sb="45" eb="47">
      <t>ジュウブン</t>
    </rPh>
    <phoneticPr fontId="11"/>
  </si>
  <si>
    <t>（コンプライアンス経営）
コンプライアンス経営とは、法令遵守と企業倫理を重視した経営手法であり、企業が社会的責任を果たすための基盤となります。例えば、粉飾決算や食品の産地偽装、知的財産権の侵害などは、コンプライアンスに違反する行為です。コンプライアンス経営の重要性を理解し、自らが率先して家族・従業員に働きかけているかを問います。</t>
    <rPh sb="9" eb="11">
      <t>ケイエイ</t>
    </rPh>
    <rPh sb="71" eb="72">
      <t>タト</t>
    </rPh>
    <rPh sb="75" eb="79">
      <t>フンショクケッサン</t>
    </rPh>
    <rPh sb="88" eb="93">
      <t>チテキザイサンケン</t>
    </rPh>
    <rPh sb="94" eb="96">
      <t>シンガイ</t>
    </rPh>
    <rPh sb="109" eb="111">
      <t>イハン</t>
    </rPh>
    <rPh sb="113" eb="115">
      <t>コウイ</t>
    </rPh>
    <rPh sb="126" eb="128">
      <t>ケイエイ</t>
    </rPh>
    <rPh sb="129" eb="132">
      <t>ジュウヨウセイ</t>
    </rPh>
    <rPh sb="133" eb="135">
      <t>リカイ</t>
    </rPh>
    <rPh sb="137" eb="138">
      <t>ミズカ</t>
    </rPh>
    <rPh sb="140" eb="142">
      <t>ソッセン</t>
    </rPh>
    <rPh sb="144" eb="146">
      <t>カゾク</t>
    </rPh>
    <rPh sb="147" eb="150">
      <t>ジュウギョウイン</t>
    </rPh>
    <rPh sb="151" eb="152">
      <t>ハタラ</t>
    </rPh>
    <rPh sb="160" eb="161">
      <t>ト</t>
    </rPh>
    <phoneticPr fontId="1"/>
  </si>
  <si>
    <t>コンプライアンスの重要性を深く理解し、率先垂範して倫理的な行動を徹底し、企業文化として根付かせ、社内外からの信頼獲得につなげている。</t>
    <phoneticPr fontId="1"/>
  </si>
  <si>
    <t>普段からコンブライアン経営の重要性を理解し、自らが率先して家族・従業員に働きかけている。</t>
    <phoneticPr fontId="1"/>
  </si>
  <si>
    <t>コンプライアンスに対する意識が低く、社内での啓蒙活動も不十分で、法令違反や不正のリスクが高い状態にある。または、コンプライアンスの重要性は理解しているが、従業員への教育や、具体的な行動規範の策定が不足している。</t>
    <phoneticPr fontId="1"/>
  </si>
  <si>
    <r>
      <t>（健康力）
経営者には責務として健康であることが求められます。</t>
    </r>
    <r>
      <rPr>
        <sz val="11"/>
        <color rgb="FFFF0000"/>
        <rFont val="BIZ UDゴシック"/>
        <family val="3"/>
        <charset val="128"/>
      </rPr>
      <t>睡眠、食事、運動など、規則正しい生活を送れているか、定期的な健康診断を受けているか、ストレスを溜め込まず、適切なストレス解消法を実践しているか、仕事だけでなく、プライベートの時間も大切にしているか、などを検証します。</t>
    </r>
    <r>
      <rPr>
        <sz val="11"/>
        <color theme="1"/>
        <rFont val="BIZ UDゴシック"/>
        <family val="3"/>
        <charset val="128"/>
      </rPr>
      <t>自分の健康には十分留意し、仕事と健康のバランスをとることができているか、を問います。</t>
    </r>
    <rPh sb="6" eb="9">
      <t>ケイエイシャ</t>
    </rPh>
    <rPh sb="11" eb="13">
      <t>セキム</t>
    </rPh>
    <rPh sb="16" eb="18">
      <t>ケンコウ</t>
    </rPh>
    <rPh sb="24" eb="25">
      <t>モト</t>
    </rPh>
    <rPh sb="133" eb="135">
      <t>ケンショウ</t>
    </rPh>
    <rPh sb="176" eb="177">
      <t>ト</t>
    </rPh>
    <phoneticPr fontId="11"/>
  </si>
  <si>
    <t>健康を重要な経営資源と捉え、栄養・運動・休養のバランスを意識した生活習慣を継続し、自身のパフォーマンスを最大化できている。</t>
    <phoneticPr fontId="11"/>
  </si>
  <si>
    <t>自分の健康には十分留意し、仕事と健康のバランスをとることができている。</t>
    <phoneticPr fontId="1"/>
  </si>
  <si>
    <t>後継者育成は、企業の永続的な発展のために不可欠なものです。具体的な後継者育成計画を策定しているか、後継者候補の育成に力を入れているか、後継者候補に徐々に権限を委譲しているか、経営陣全体で後継者育成に取り組んでいるか、などを検証します。
経営者自身の年齢を踏まえて、将来の後継者候補の選定や育成に取り組んでいるかを問います。</t>
    <rPh sb="111" eb="113">
      <t>ケンショウ</t>
    </rPh>
    <rPh sb="156" eb="157">
      <t>ト</t>
    </rPh>
    <phoneticPr fontId="11"/>
  </si>
  <si>
    <t>自身の年齢や会社の将来を考慮し、経営理念やビジョンを共有できる後継者候補を選定し、計画的な育成プランに基づき、指導・教育、権限委譲など、具体的な取り組みを進めている。</t>
    <phoneticPr fontId="11"/>
  </si>
  <si>
    <t>経営者自身の年齢を踏まえて、将来の後継者候補の選定や育成に取り組んでいる。</t>
    <phoneticPr fontId="1"/>
  </si>
  <si>
    <t>後継者について深く考えておらず、具体的な候補者の選定や育成は全く進んでいない。事業承継について危機感が不足している。</t>
    <phoneticPr fontId="11"/>
  </si>
  <si>
    <t>事業価値を可視化することは、後継者候補に経営の魅力を伝え、円滑な後継者育成を進める上で非常に重要です。そのためには、経営者だけが知っている経営状況、財産状況、借入金などの負債額などを見える化することから始めます。
自家の農業の有する事業価値を見える化して、後継者候補が理解し継承を決断しやすいよう取り組んでいるかを問います。</t>
    <rPh sb="58" eb="61">
      <t>ケイエイシャ</t>
    </rPh>
    <rPh sb="64" eb="65">
      <t>シ</t>
    </rPh>
    <rPh sb="69" eb="73">
      <t>ケイエイジョウキョウ</t>
    </rPh>
    <rPh sb="74" eb="78">
      <t>ザイサンジョウキョウ</t>
    </rPh>
    <rPh sb="79" eb="82">
      <t>カリイレキン</t>
    </rPh>
    <rPh sb="85" eb="87">
      <t>フサイ</t>
    </rPh>
    <rPh sb="87" eb="88">
      <t>ガク</t>
    </rPh>
    <rPh sb="91" eb="92">
      <t>ミ</t>
    </rPh>
    <rPh sb="94" eb="95">
      <t>カ</t>
    </rPh>
    <rPh sb="101" eb="102">
      <t>ハジ</t>
    </rPh>
    <rPh sb="157" eb="158">
      <t>ト</t>
    </rPh>
    <phoneticPr fontId="11"/>
  </si>
  <si>
    <t>財務状況や経営戦略に加え、自家の農業の持つ理念やビジョン、顧客との繋がり、社会的な意義などを可視化し、後継者候補と共有できている。</t>
    <phoneticPr fontId="11"/>
  </si>
  <si>
    <t>後継者候補の選定にあたっては、自家の農業の有する事業価値を見える化して、後継者候補が理解し継承を決断しやすいよう取り組んでいる。</t>
    <phoneticPr fontId="11"/>
  </si>
  <si>
    <t>事業価値の可視化が十分に進んでおらず、後継者候補にとって、事業内容や将来性が見えにくい状態である。</t>
    <phoneticPr fontId="11"/>
  </si>
  <si>
    <t>経営継承は、後継者候補に加えて家族・関係者との意思疎通が大切です。後継者候補を選定できた場合、継承に向けた課題の整理と継承予定時期等について、支援機関等の助言を得ながら家族・関係者で話し合っているかを問います。</t>
    <rPh sb="0" eb="4">
      <t>ケイエイケイショウ</t>
    </rPh>
    <rPh sb="6" eb="11">
      <t>コウケイシャコウホ</t>
    </rPh>
    <rPh sb="12" eb="13">
      <t>クワ</t>
    </rPh>
    <rPh sb="15" eb="17">
      <t>カゾク</t>
    </rPh>
    <rPh sb="18" eb="21">
      <t>カンケイシャ</t>
    </rPh>
    <rPh sb="23" eb="25">
      <t>イシ</t>
    </rPh>
    <rPh sb="25" eb="27">
      <t>ソツウ</t>
    </rPh>
    <rPh sb="28" eb="30">
      <t>タイセツ</t>
    </rPh>
    <rPh sb="33" eb="36">
      <t>コウケイシャ</t>
    </rPh>
    <rPh sb="100" eb="101">
      <t>ト</t>
    </rPh>
    <phoneticPr fontId="11"/>
  </si>
  <si>
    <t>支援機関の助言を積極的に得て、家族・関係者と具体的な計画を立て、定期的に見直しを行っている。</t>
    <phoneticPr fontId="11"/>
  </si>
  <si>
    <t>後継者候補を選定できた場合、継承に向けた課題の整理と継承予定時期等について、支援機関等の助言を得ながら家族・関係者で話し合っている。</t>
    <rPh sb="0" eb="2">
      <t>コウケイ</t>
    </rPh>
    <rPh sb="2" eb="3">
      <t>シャ</t>
    </rPh>
    <rPh sb="3" eb="5">
      <t>コウホ</t>
    </rPh>
    <rPh sb="6" eb="8">
      <t>センテイ</t>
    </rPh>
    <rPh sb="11" eb="13">
      <t>バアイ</t>
    </rPh>
    <rPh sb="14" eb="16">
      <t>ケイショウ</t>
    </rPh>
    <rPh sb="17" eb="18">
      <t>ム</t>
    </rPh>
    <rPh sb="20" eb="22">
      <t>カダイ</t>
    </rPh>
    <rPh sb="23" eb="25">
      <t>セイリ</t>
    </rPh>
    <rPh sb="26" eb="28">
      <t>ケイショウ</t>
    </rPh>
    <rPh sb="28" eb="30">
      <t>ヨテイ</t>
    </rPh>
    <rPh sb="30" eb="33">
      <t>ジキトウ</t>
    </rPh>
    <rPh sb="38" eb="40">
      <t>シエン</t>
    </rPh>
    <rPh sb="40" eb="42">
      <t>キカン</t>
    </rPh>
    <rPh sb="42" eb="43">
      <t>トウ</t>
    </rPh>
    <rPh sb="44" eb="46">
      <t>ジョゲン</t>
    </rPh>
    <rPh sb="47" eb="48">
      <t>エ</t>
    </rPh>
    <rPh sb="51" eb="53">
      <t>カゾク</t>
    </rPh>
    <rPh sb="54" eb="57">
      <t>カンケイシャ</t>
    </rPh>
    <rPh sb="58" eb="59">
      <t>ハナ</t>
    </rPh>
    <rPh sb="60" eb="61">
      <t>ア</t>
    </rPh>
    <phoneticPr fontId="11"/>
  </si>
  <si>
    <t>継承計画について、まだ具体的な検討が進んでいない、または、後継者育成の必要性は認識しているが、計画が不十分であったり、家族間での意見の相違がある場合があって家族・関係者との話し合いが不十分である。</t>
    <rPh sb="0" eb="2">
      <t>ケイショウ</t>
    </rPh>
    <rPh sb="2" eb="4">
      <t>ケイカク</t>
    </rPh>
    <rPh sb="11" eb="14">
      <t>グタイテキ</t>
    </rPh>
    <rPh sb="15" eb="17">
      <t>ケントウ</t>
    </rPh>
    <rPh sb="18" eb="19">
      <t>スス</t>
    </rPh>
    <rPh sb="78" eb="80">
      <t>カゾク</t>
    </rPh>
    <rPh sb="81" eb="84">
      <t>カンケイシャ</t>
    </rPh>
    <rPh sb="86" eb="87">
      <t>ハナ</t>
    </rPh>
    <rPh sb="88" eb="89">
      <t>ア</t>
    </rPh>
    <rPh sb="91" eb="94">
      <t>フジュウブン</t>
    </rPh>
    <phoneticPr fontId="11"/>
  </si>
  <si>
    <t>（継承計画）
円滑な経営継承には、準備期間と計画が必要です。
継承に向けた課題の対応や継承予定時期等が固まった場合、経営継承計画を策定して計画に沿った取組を進める必要があります。経営継承計画を策定して計画に沿った取り組みを進めているかを問います。</t>
    <rPh sb="1" eb="5">
      <t>ケイショウケイカク</t>
    </rPh>
    <rPh sb="7" eb="9">
      <t>エンカツ</t>
    </rPh>
    <rPh sb="10" eb="14">
      <t>ケイエイケイショウ</t>
    </rPh>
    <rPh sb="17" eb="21">
      <t>ジュンビキカン</t>
    </rPh>
    <rPh sb="22" eb="24">
      <t>ケイカク</t>
    </rPh>
    <rPh sb="25" eb="27">
      <t>ヒツヨウ</t>
    </rPh>
    <rPh sb="81" eb="83">
      <t>ヒツヨウ</t>
    </rPh>
    <rPh sb="89" eb="91">
      <t>ケイエイ</t>
    </rPh>
    <rPh sb="91" eb="93">
      <t>ケイショウ</t>
    </rPh>
    <rPh sb="93" eb="95">
      <t>ケイカク</t>
    </rPh>
    <rPh sb="96" eb="98">
      <t>サクテイ</t>
    </rPh>
    <rPh sb="100" eb="102">
      <t>ケイカク</t>
    </rPh>
    <rPh sb="103" eb="104">
      <t>ソ</t>
    </rPh>
    <rPh sb="106" eb="107">
      <t>ト</t>
    </rPh>
    <rPh sb="108" eb="109">
      <t>ク</t>
    </rPh>
    <rPh sb="111" eb="112">
      <t>スス</t>
    </rPh>
    <rPh sb="118" eb="119">
      <t>ト</t>
    </rPh>
    <phoneticPr fontId="11"/>
  </si>
  <si>
    <t>継承に向けた課題の対応や継承予定時期等が固まった場合、具体的な経営継承計画を策定し、計画に基づいた具体的なアクションプランを作成し、定期的に進捗状況を確認している。</t>
    <phoneticPr fontId="11"/>
  </si>
  <si>
    <t>継承に向けた課題の対応や継承予定時期等が固まった場合、経営継承計画を策定して計画に沿った取組を進めている。</t>
    <phoneticPr fontId="1"/>
  </si>
  <si>
    <t>経営継承計画の策定が進んでいない、または計画に基づいた具体的な行動に移せていない。</t>
    <phoneticPr fontId="11"/>
  </si>
  <si>
    <r>
      <t xml:space="preserve">先代経営者から後継者に事業を引き継ぐためには、自社の役員・家族に加えて、従業員や取引先の理解や協力が欠かせません。
</t>
    </r>
    <r>
      <rPr>
        <sz val="11"/>
        <color rgb="FFFF0000"/>
        <rFont val="BIZ UDゴシック"/>
        <family val="3"/>
        <charset val="128"/>
      </rPr>
      <t>経営継承計画の内容は、家族だけでなく従業員・取引先等にも説明し、経営継承への理解と支援を得られるよう取り組んでいるか</t>
    </r>
    <r>
      <rPr>
        <sz val="11"/>
        <color theme="1"/>
        <rFont val="BIZ UDゴシック"/>
        <family val="3"/>
        <charset val="128"/>
      </rPr>
      <t>を問います。</t>
    </r>
    <rPh sb="0" eb="2">
      <t>センダイ</t>
    </rPh>
    <rPh sb="2" eb="5">
      <t>ケイエイシャ</t>
    </rPh>
    <rPh sb="7" eb="10">
      <t>コウケイシャ</t>
    </rPh>
    <rPh sb="11" eb="13">
      <t>ジギョウ</t>
    </rPh>
    <rPh sb="14" eb="15">
      <t>ヒ</t>
    </rPh>
    <rPh sb="16" eb="17">
      <t>ツ</t>
    </rPh>
    <rPh sb="23" eb="25">
      <t>ジシャ</t>
    </rPh>
    <rPh sb="26" eb="28">
      <t>ヤクイン</t>
    </rPh>
    <rPh sb="29" eb="31">
      <t>カゾク</t>
    </rPh>
    <rPh sb="32" eb="33">
      <t>クワ</t>
    </rPh>
    <rPh sb="36" eb="39">
      <t>ジュウギョウイン</t>
    </rPh>
    <rPh sb="40" eb="43">
      <t>トリヒキサキ</t>
    </rPh>
    <rPh sb="44" eb="46">
      <t>リカイ</t>
    </rPh>
    <rPh sb="47" eb="49">
      <t>キョウリョク</t>
    </rPh>
    <rPh sb="50" eb="51">
      <t>カ</t>
    </rPh>
    <rPh sb="117" eb="118">
      <t>ト</t>
    </rPh>
    <phoneticPr fontId="11"/>
  </si>
  <si>
    <t>経営継承計画を全従業員・取引先に周知し、質疑応答の機会を設けるなど、積極的に理解を求め、不安を解消する取り組みを行っている。</t>
    <phoneticPr fontId="11"/>
  </si>
  <si>
    <t>経営継承計画の内容で、共有すべき内容については家族はもとより従業員・取引先等にも説明して、経営継承の理解と支援が得られるよう取り組んでいる。</t>
    <phoneticPr fontId="11"/>
  </si>
  <si>
    <t>経営継承計画について、家族や一部の従業員にしか説明しておらず、その他の関係者への周知が不十分である。</t>
    <rPh sb="0" eb="2">
      <t>ケイエイ</t>
    </rPh>
    <rPh sb="2" eb="4">
      <t>ケイショウ</t>
    </rPh>
    <rPh sb="4" eb="6">
      <t>ケイカク</t>
    </rPh>
    <rPh sb="11" eb="13">
      <t>カゾク</t>
    </rPh>
    <rPh sb="14" eb="16">
      <t>イチブ</t>
    </rPh>
    <rPh sb="17" eb="20">
      <t>ジュウギョウイン</t>
    </rPh>
    <rPh sb="23" eb="25">
      <t>セツメイ</t>
    </rPh>
    <rPh sb="33" eb="34">
      <t>タ</t>
    </rPh>
    <rPh sb="35" eb="38">
      <t>カンケイシャ</t>
    </rPh>
    <rPh sb="40" eb="42">
      <t>シュウチ</t>
    </rPh>
    <rPh sb="43" eb="46">
      <t>フジュウブン</t>
    </rPh>
    <phoneticPr fontId="11"/>
  </si>
  <si>
    <t>経営継承は、法律、税務、人事など、様々な専門知識が必要となる複雑な作業です。専門家の支援を得ることで、リスクを最小限に抑え、スムーズな移行を実現することができます。経営の移行手法、財務・税務などの対応について、専門家の支援を得ながら対応できる体制が整っているかを問います。</t>
    <rPh sb="0" eb="4">
      <t>ケイエイケイショウ</t>
    </rPh>
    <phoneticPr fontId="11"/>
  </si>
  <si>
    <t>経営移行に関する専門家チームを組成し、定期的に状況を確認しながら、スムーズな移行に向けた体制を構築している。</t>
    <phoneticPr fontId="11"/>
  </si>
  <si>
    <t>経営の移行手法、財務・税務等の対応について、専門家等の支援を得ながら対応できる体制になっている。</t>
    <rPh sb="0" eb="2">
      <t>ケイエイ</t>
    </rPh>
    <rPh sb="3" eb="5">
      <t>イコウ</t>
    </rPh>
    <rPh sb="5" eb="7">
      <t>シュホウ</t>
    </rPh>
    <rPh sb="8" eb="10">
      <t>ザイム</t>
    </rPh>
    <rPh sb="11" eb="14">
      <t>ゼイムナド</t>
    </rPh>
    <rPh sb="15" eb="17">
      <t>タイオウ</t>
    </rPh>
    <rPh sb="22" eb="25">
      <t>センモンカ</t>
    </rPh>
    <rPh sb="25" eb="26">
      <t>トウ</t>
    </rPh>
    <rPh sb="27" eb="29">
      <t>シエン</t>
    </rPh>
    <rPh sb="30" eb="31">
      <t>エ</t>
    </rPh>
    <rPh sb="34" eb="36">
      <t>タイオウ</t>
    </rPh>
    <rPh sb="39" eb="41">
      <t>タイセイ</t>
    </rPh>
    <phoneticPr fontId="11"/>
  </si>
  <si>
    <t>専門家への相談が不十分で、経営移行に必要な知識や経験が不足している。</t>
    <phoneticPr fontId="1"/>
  </si>
  <si>
    <t>経営継承については、親族内継承、従業員継承、M&amp;Aなど、どの継承方法を検討しているか、各継承方法のメリット・デメリットを比較検討し、具体的な計画を立てているか、税理士や弁護士などの専門家、M&amp;Aアドバイザーなどの意見を参考にしているかなどを検証することが大切です。
家族内に継承候補者が見当たらない場合、親族内継承や第三者継承（従業員継承、M&amp;A）も検討しているかを問います。</t>
    <rPh sb="120" eb="122">
      <t>ケンショウ</t>
    </rPh>
    <rPh sb="127" eb="129">
      <t>タイセツ</t>
    </rPh>
    <phoneticPr fontId="11"/>
  </si>
  <si>
    <t>家族以外の継承候補者を積極的に探しており、複数の選択肢を比較検討し、最適な継承方法を検討している。</t>
    <phoneticPr fontId="11"/>
  </si>
  <si>
    <t>家族で継承候補者が見当たらない場合、親族内継承や第３者継承(従業員継承、M&amp;A）も検討している。</t>
    <phoneticPr fontId="1"/>
  </si>
  <si>
    <t>家族以外への継承について、具体的な検討が進んでいないため、事業承継が遅延する可能性がある。</t>
    <rPh sb="0" eb="2">
      <t>カゾク</t>
    </rPh>
    <rPh sb="2" eb="4">
      <t>イガイ</t>
    </rPh>
    <rPh sb="6" eb="8">
      <t>ケイショウ</t>
    </rPh>
    <rPh sb="13" eb="16">
      <t>グタイテキ</t>
    </rPh>
    <rPh sb="17" eb="19">
      <t>ケントウ</t>
    </rPh>
    <rPh sb="20" eb="21">
      <t>スス</t>
    </rPh>
    <rPh sb="29" eb="31">
      <t>ジギョウ</t>
    </rPh>
    <rPh sb="31" eb="33">
      <t>ショウケイ</t>
    </rPh>
    <rPh sb="34" eb="36">
      <t>チエン</t>
    </rPh>
    <rPh sb="38" eb="41">
      <t>カノウセイ</t>
    </rPh>
    <phoneticPr fontId="11"/>
  </si>
  <si>
    <t>経営継承はゴールではなくスタートであり、継承後も、関係者のサポートが不可択です。長期的な視点で、継承者を支援する体制を構築することで、企業の持続的な成長に繋げることができます。経営継承の実現後も、継承者がスムーズに経営に取り組めるよう、関係者による支援体制が必要です。経営継承後の支援体制が整っているかを問います。</t>
    <phoneticPr fontId="11"/>
  </si>
  <si>
    <t>経営継承後も、メンター制度やアドバイザリーボードを設置するなど、継承者を長期的に支援する体制が整っている。</t>
    <phoneticPr fontId="1"/>
  </si>
  <si>
    <t>経営継承の実現後も、継承者がスムーズに経営に取り組めるよう、関係者による支援体制が構築されている。</t>
    <phoneticPr fontId="1"/>
  </si>
  <si>
    <t>経営継承後の支援体制について、具体的な計画が立てられていない。</t>
    <phoneticPr fontId="11"/>
  </si>
  <si>
    <t>経営理念やビジョンは、全員が共有し、行動に移すことで、企業全体の士気を高め、目標達成に繋げることができます。
経営理念やビジョンは、家族・従業員・取引先等と広く共有できているかを問います。</t>
    <rPh sb="89" eb="90">
      <t>ト</t>
    </rPh>
    <phoneticPr fontId="11"/>
  </si>
  <si>
    <t>経営理念やビジョンを、朝礼・夕礼、社内報、顧客向け資料など、様々な方法で共有し、全従業員が理解し、行動に移して業績向上の成果を上げている。</t>
    <rPh sb="55" eb="57">
      <t>ギョウセキ</t>
    </rPh>
    <rPh sb="57" eb="59">
      <t>コウジョウ</t>
    </rPh>
    <rPh sb="60" eb="62">
      <t>セイカ</t>
    </rPh>
    <rPh sb="63" eb="64">
      <t>ア</t>
    </rPh>
    <phoneticPr fontId="11"/>
  </si>
  <si>
    <t>経営理念やビジョンは、朝・夕礼での確認や職場に掲示するなどにより、家族・従業員・取引先等と広く共有できている。</t>
    <phoneticPr fontId="11"/>
  </si>
  <si>
    <t>経営理念やビジョンが経営層のみで共有されており、従業員への浸透が不十分である。</t>
    <phoneticPr fontId="11"/>
  </si>
  <si>
    <t>市場は常に変化しています。定期的に市場調査を行い、戦略を修正していくことが大切です。市場規模、競合状況、トレンドなどをどの程度分析しているか、顧客ニーズ、購買行動、属性などをどの程度分析しているか、具体的なターゲット像が描かれているか、などを検証します。経営戦略が、市場動向や消費者動向を分析した上で、ターゲットを明確にしたものになっているかを問います。</t>
    <rPh sb="37" eb="39">
      <t>タイセツ</t>
    </rPh>
    <rPh sb="121" eb="123">
      <t>ケンショウ</t>
    </rPh>
    <rPh sb="172" eb="173">
      <t>ト</t>
    </rPh>
    <phoneticPr fontId="11"/>
  </si>
  <si>
    <t>市場調査や顧客分析に基づき、明確なターゲットを設定し、それに合わせた戦略を策定している。データに基づいた戦略で、適格なターゲット設定ができて、売上増加等の効果を上げている。。</t>
    <rPh sb="37" eb="39">
      <t>サクテイ</t>
    </rPh>
    <rPh sb="56" eb="58">
      <t>テキカク</t>
    </rPh>
    <rPh sb="64" eb="66">
      <t>セッテイ</t>
    </rPh>
    <rPh sb="71" eb="72">
      <t>ウ</t>
    </rPh>
    <rPh sb="72" eb="73">
      <t>ア</t>
    </rPh>
    <rPh sb="73" eb="75">
      <t>ゾウカ</t>
    </rPh>
    <rPh sb="75" eb="76">
      <t>トウ</t>
    </rPh>
    <rPh sb="80" eb="81">
      <t>ア</t>
    </rPh>
    <phoneticPr fontId="11"/>
  </si>
  <si>
    <t>経営戦略は、市場動向や消費者動向を分析した上で、ターゲットを明確にしたものになっている。</t>
    <phoneticPr fontId="11"/>
  </si>
  <si>
    <t>ターゲットを明確にした経営戦略を策定できていない。</t>
    <rPh sb="6" eb="8">
      <t>メイカク</t>
    </rPh>
    <rPh sb="11" eb="15">
      <t>ケイエイセンリャク</t>
    </rPh>
    <rPh sb="16" eb="18">
      <t>サクテイ</t>
    </rPh>
    <phoneticPr fontId="11"/>
  </si>
  <si>
    <t>PDCAサイクルは、企業の成長を促す重要なツールです。PDCAサイクルを回すことで、変化の激しいビジネス環境にも対応することができます。
経営にPDCAサイクルを取り入れて進捗管理を行い、計画に沿った行動ができているかを問います。</t>
    <rPh sb="69" eb="71">
      <t>ケイエイ</t>
    </rPh>
    <rPh sb="81" eb="82">
      <t>ト</t>
    </rPh>
    <rPh sb="83" eb="84">
      <t>イ</t>
    </rPh>
    <rPh sb="86" eb="90">
      <t>シンチョクカンリ</t>
    </rPh>
    <rPh sb="91" eb="92">
      <t>オコナ</t>
    </rPh>
    <rPh sb="94" eb="96">
      <t>ケイカク</t>
    </rPh>
    <rPh sb="97" eb="98">
      <t>ソ</t>
    </rPh>
    <rPh sb="100" eb="102">
      <t>コウドウ</t>
    </rPh>
    <rPh sb="110" eb="111">
      <t>ト</t>
    </rPh>
    <phoneticPr fontId="11"/>
  </si>
  <si>
    <t>明確な数値目標を設定し、定期的な進捗レビューを実施している。PDCAサイクルを徹底し、計画と実際の乖離を最小化している。</t>
    <phoneticPr fontId="11"/>
  </si>
  <si>
    <t>中・長期の具体的な経営目標と計画を策定し、ＰＤＣＡ（計画・実施・チェック、改善）サイクルに則り進捗管理が行われ、計画に沿った行動ができている。</t>
    <rPh sb="0" eb="1">
      <t>ナカ</t>
    </rPh>
    <rPh sb="2" eb="4">
      <t>チョウキ</t>
    </rPh>
    <rPh sb="5" eb="8">
      <t>グタイテキ</t>
    </rPh>
    <rPh sb="9" eb="11">
      <t>ケイエイ</t>
    </rPh>
    <rPh sb="11" eb="13">
      <t>モクヒョウ</t>
    </rPh>
    <rPh sb="14" eb="16">
      <t>ケイカク</t>
    </rPh>
    <rPh sb="17" eb="19">
      <t>サクテイ</t>
    </rPh>
    <rPh sb="26" eb="28">
      <t>ケイカク</t>
    </rPh>
    <rPh sb="29" eb="31">
      <t>ジッシ</t>
    </rPh>
    <rPh sb="37" eb="39">
      <t>カイゼン</t>
    </rPh>
    <rPh sb="45" eb="46">
      <t>ノット</t>
    </rPh>
    <rPh sb="47" eb="49">
      <t>シンチョク</t>
    </rPh>
    <rPh sb="49" eb="51">
      <t>カンリ</t>
    </rPh>
    <rPh sb="52" eb="53">
      <t>オコナ</t>
    </rPh>
    <rPh sb="56" eb="58">
      <t>ケイカク</t>
    </rPh>
    <rPh sb="59" eb="60">
      <t>ソ</t>
    </rPh>
    <rPh sb="62" eb="64">
      <t>コウドウ</t>
    </rPh>
    <phoneticPr fontId="11"/>
  </si>
  <si>
    <t>中長期の経営目標や計画が明確でない、または存在しない。PDCAサイクルが回っていない。</t>
    <phoneticPr fontId="11"/>
  </si>
  <si>
    <t>人材は企業の最も重要な資産の一つで、人材の育成と確保は、企業の持続的な成長に不可欠です。自社の経営資源の強み・弱みを把握し、長期的な視点での採用強化や人材育成等の取組による経営資源の強化に努めているかを問います。</t>
    <rPh sb="101" eb="102">
      <t>ト</t>
    </rPh>
    <phoneticPr fontId="1"/>
  </si>
  <si>
    <t>SWOT分析等により強み・弱みを客観的に分析し、人材戦略を策定している。中長期的な視点で人材育成・採用を進めていて、社長を補佐できる幹部社員が育ってきている。</t>
    <rPh sb="58" eb="60">
      <t>シャチョウ</t>
    </rPh>
    <rPh sb="61" eb="63">
      <t>ホサ</t>
    </rPh>
    <rPh sb="66" eb="70">
      <t>カンブシャイン</t>
    </rPh>
    <rPh sb="71" eb="72">
      <t>ソダ</t>
    </rPh>
    <phoneticPr fontId="1"/>
  </si>
  <si>
    <t>自社の経営資源の強み・弱みを把握し、長期的な視点での採用強化や人材育成等の取組による経営資源の強化に努めている。</t>
    <phoneticPr fontId="1"/>
  </si>
  <si>
    <t>自社の経営資源の現状を客観的に把握できておらず、人材育成や採用が計画的に行われていない</t>
    <phoneticPr fontId="1"/>
  </si>
  <si>
    <t>顧客の声は、企業にとって貴重な情報源です。顧客の声を聞き、経営に活かすことで、顧客満足度向上だけでなく、企業の成長にも繋がります。顧客の声を収集する仕組みが構築されているか、収集した顧客の声が経営層に共有されているか、顧客の声が経営戦略に反映されているか、顧客満足度向上のための施策が全社で徹底されているか、などを検証します。消費者や得意先の声を聞き、経営に必要な事項については方針として打ち出し、会社の中で徹底しているかを問います。</t>
    <rPh sb="157" eb="159">
      <t>ケンショウ</t>
    </rPh>
    <rPh sb="212" eb="213">
      <t>ト</t>
    </rPh>
    <phoneticPr fontId="11"/>
  </si>
  <si>
    <t>顧客の声を積極的に収集し、経営戦略に反映できている。顧客満足度向上のための施策を徹底して業績向上に繋がっている。</t>
    <rPh sb="44" eb="48">
      <t>ギョウセキコウジョウ</t>
    </rPh>
    <rPh sb="49" eb="50">
      <t>ツナ</t>
    </rPh>
    <phoneticPr fontId="1"/>
  </si>
  <si>
    <t>消費者や得意先の声を聞き、経営に必要な事項については方針として打ち出し、会社の中で徹底している。</t>
    <phoneticPr fontId="11"/>
  </si>
  <si>
    <t>SDGsは、企業の持続的な成長に不可欠な要素です。SDGsに取り組むことで、企業のイメージ向上、リスク管理の強化、イノベーションの促進につながります。
SDGs（持続可能な開発目標）の達成に向けた環境配慮型経営を行っているかを問います。</t>
    <rPh sb="113" eb="114">
      <t>ト</t>
    </rPh>
    <phoneticPr fontId="11"/>
  </si>
  <si>
    <t>SDGsの目標を経営に組み込み、具体的な施策を実施している。環境負荷低減、事業の成長を両立させている。</t>
    <rPh sb="37" eb="39">
      <t>ジギョウ</t>
    </rPh>
    <rPh sb="40" eb="42">
      <t>セイチョウ</t>
    </rPh>
    <phoneticPr fontId="11"/>
  </si>
  <si>
    <t>SDGs（持続可能な開発目標）の達成に向けた環境配慮型経営を行っている。</t>
    <rPh sb="5" eb="7">
      <t>ジゾク</t>
    </rPh>
    <rPh sb="7" eb="9">
      <t>カノウ</t>
    </rPh>
    <rPh sb="10" eb="12">
      <t>カイハツ</t>
    </rPh>
    <rPh sb="12" eb="14">
      <t>モクヒョウ</t>
    </rPh>
    <rPh sb="16" eb="18">
      <t>タッセイ</t>
    </rPh>
    <rPh sb="19" eb="20">
      <t>ム</t>
    </rPh>
    <rPh sb="22" eb="24">
      <t>カンキョウ</t>
    </rPh>
    <rPh sb="24" eb="27">
      <t>ハイリョガタ</t>
    </rPh>
    <rPh sb="27" eb="29">
      <t>ケイエイ</t>
    </rPh>
    <rPh sb="30" eb="31">
      <t>オコナ</t>
    </rPh>
    <phoneticPr fontId="11"/>
  </si>
  <si>
    <t>SDGsに関する取り組みが進んでおらず、環境への配慮が不十分である</t>
    <phoneticPr fontId="11"/>
  </si>
  <si>
    <t>ICT/IoTの導入は、企業の競争力強化に不可欠です。経営者は自社のデジタル化の状況を客観的に評価し、改善すべき点を明確にすることが大切です。どの程度の範囲でICT/IoTを導入しているか、導入したシステムをどの程度活用しているか、導入による効果を定量的に評価しているか、などを検証します。
経営の効率化を実現するために、ICT/IoTを積極的に取り入れているかを問います。</t>
    <rPh sb="66" eb="68">
      <t>タイセツ</t>
    </rPh>
    <rPh sb="139" eb="141">
      <t>ケンショウ</t>
    </rPh>
    <rPh sb="182" eb="183">
      <t>ト</t>
    </rPh>
    <phoneticPr fontId="11"/>
  </si>
  <si>
    <t>ICT/IoTを導入し、業務の自動化、データ分析などを実現できている。生産性向上に大きく貢献している。</t>
    <phoneticPr fontId="11"/>
  </si>
  <si>
    <t>経営の効率化を実現するために、ICT/IoTを積極的に取り入れている。</t>
    <rPh sb="0" eb="2">
      <t>ケイエイ</t>
    </rPh>
    <rPh sb="3" eb="6">
      <t>コウリツカ</t>
    </rPh>
    <rPh sb="7" eb="9">
      <t>ジツゲン</t>
    </rPh>
    <rPh sb="23" eb="26">
      <t>セッキョクテキ</t>
    </rPh>
    <rPh sb="27" eb="28">
      <t>ト</t>
    </rPh>
    <rPh sb="29" eb="30">
      <t>イ</t>
    </rPh>
    <phoneticPr fontId="11"/>
  </si>
  <si>
    <t xml:space="preserve"> ICT/IoTの導入が進んでおらず、従来の業務方法に頼っている。または、デジタル化が遅れており、競争力が低下している。</t>
    <phoneticPr fontId="1"/>
  </si>
  <si>
    <t>リスク管理は、企業の持続的な成長に不可欠です。経営者は自社のリスク管理状況を客観的に評価し、改善すべき点を明確にすることが大切です。
経営体を取り巻く多様なリスクに対して、回避、軽減、削減、受容の管理を行うなど、リスク管理ができているかを問います。</t>
    <rPh sb="61" eb="63">
      <t>タイセツ</t>
    </rPh>
    <rPh sb="119" eb="120">
      <t>ト</t>
    </rPh>
    <phoneticPr fontId="11"/>
  </si>
  <si>
    <t>経営体を取り巻く多様なリスクに対して、回避、軽減、削減、受容の管理を行うなど、リスク管理ができている。</t>
    <rPh sb="0" eb="2">
      <t>ケイエイ</t>
    </rPh>
    <rPh sb="2" eb="3">
      <t>タイ</t>
    </rPh>
    <rPh sb="4" eb="5">
      <t>ト</t>
    </rPh>
    <rPh sb="6" eb="7">
      <t>マ</t>
    </rPh>
    <rPh sb="8" eb="10">
      <t>タヨウ</t>
    </rPh>
    <rPh sb="15" eb="16">
      <t>タイ</t>
    </rPh>
    <rPh sb="19" eb="21">
      <t>カイヒ</t>
    </rPh>
    <rPh sb="22" eb="24">
      <t>ケイゲン</t>
    </rPh>
    <rPh sb="25" eb="27">
      <t>サクゲン</t>
    </rPh>
    <rPh sb="28" eb="30">
      <t>ジュヨウ</t>
    </rPh>
    <rPh sb="31" eb="33">
      <t>カンリ</t>
    </rPh>
    <rPh sb="34" eb="35">
      <t>オコナ</t>
    </rPh>
    <rPh sb="42" eb="44">
      <t>カンリ</t>
    </rPh>
    <phoneticPr fontId="11"/>
  </si>
  <si>
    <t>⑨</t>
    <phoneticPr fontId="1"/>
  </si>
  <si>
    <t>働きやすい職場づくりは、従業員のモチベーション向上、生産性向上、定着率向上に繋がり、ひいては企業全体の成長に貢献します。経営者は自社の働き方改革の状況を客観的に評価し、改善すべき点を明確にすることが大切です。
経営方針として、従業員が働きやすい職場づくりや改善を打ち出すことでできているかを問います。</t>
    <rPh sb="99" eb="101">
      <t>タイセツ</t>
    </rPh>
    <rPh sb="105" eb="109">
      <t>ケイエイホウシン</t>
    </rPh>
    <rPh sb="145" eb="146">
      <t>ト</t>
    </rPh>
    <phoneticPr fontId="11"/>
  </si>
  <si>
    <t>経営方針として、従業員が働きやすい職場づくりや改善を打ち出している。</t>
    <phoneticPr fontId="1"/>
  </si>
  <si>
    <t>従業員の働きやすさに関する取り組みが不足しており、定着率の低下やモチベーションの低下に繋がっている可能性がある。または、働きやすい職場づくりを意識はしているものの、取り組みが部分的である可能性がある。</t>
    <phoneticPr fontId="11"/>
  </si>
  <si>
    <t>職務分掌とは、組織内で各部署や役職、担当者が行うべき業務を明確にし、責任の所在と範囲を定めたものです。職務分掌は、組織の効率化と生産性向上に不可欠です。経営者は自社の職務分掌の状況を客観的に評価し、改善すべき点を明確にすることが大切です。役割と責任が明確になっている職務分掌を作成し、適材適所が実現できているかを問います。</t>
    <rPh sb="114" eb="116">
      <t>タイセツ</t>
    </rPh>
    <rPh sb="119" eb="121">
      <t>ヤクワリ</t>
    </rPh>
    <rPh sb="122" eb="124">
      <t>セキニン</t>
    </rPh>
    <rPh sb="125" eb="127">
      <t>メイカク</t>
    </rPh>
    <rPh sb="133" eb="135">
      <t>ショクム</t>
    </rPh>
    <rPh sb="135" eb="137">
      <t>ブンショウ</t>
    </rPh>
    <rPh sb="138" eb="140">
      <t>サクセイ</t>
    </rPh>
    <rPh sb="142" eb="144">
      <t>テキザイ</t>
    </rPh>
    <rPh sb="144" eb="146">
      <t>テキショ</t>
    </rPh>
    <rPh sb="147" eb="149">
      <t>ジツゲン</t>
    </rPh>
    <rPh sb="156" eb="157">
      <t>ト</t>
    </rPh>
    <phoneticPr fontId="11"/>
  </si>
  <si>
    <t>職務内容が明確化され、担当者が明確になっている。各人の能力を最大限に引き出し、適材適所が実現できて業務効率が向上している。</t>
    <rPh sb="0" eb="2">
      <t>ショクム</t>
    </rPh>
    <rPh sb="2" eb="4">
      <t>ナイヨウ</t>
    </rPh>
    <rPh sb="5" eb="8">
      <t>メイカクカ</t>
    </rPh>
    <rPh sb="11" eb="14">
      <t>タントウシャ</t>
    </rPh>
    <rPh sb="15" eb="17">
      <t>メイカク</t>
    </rPh>
    <rPh sb="24" eb="26">
      <t>カクジン</t>
    </rPh>
    <rPh sb="27" eb="29">
      <t>ノウリョク</t>
    </rPh>
    <rPh sb="30" eb="33">
      <t>サイダイゲン</t>
    </rPh>
    <rPh sb="34" eb="35">
      <t>ヒ</t>
    </rPh>
    <rPh sb="36" eb="37">
      <t>ダ</t>
    </rPh>
    <rPh sb="49" eb="51">
      <t>ギョウム</t>
    </rPh>
    <rPh sb="51" eb="53">
      <t>コウリツ</t>
    </rPh>
    <rPh sb="54" eb="56">
      <t>コウジョウ</t>
    </rPh>
    <phoneticPr fontId="11"/>
  </si>
  <si>
    <t>役割と責任が明確になっている職務分掌を作成し、担当の重複や漏れがない職務編成となっいる。</t>
    <rPh sb="23" eb="25">
      <t>タントウ</t>
    </rPh>
    <rPh sb="26" eb="28">
      <t>チョウフク</t>
    </rPh>
    <rPh sb="29" eb="30">
      <t>モ</t>
    </rPh>
    <rPh sb="34" eb="36">
      <t>ショクム</t>
    </rPh>
    <rPh sb="36" eb="38">
      <t>ヘンセイ</t>
    </rPh>
    <phoneticPr fontId="11"/>
  </si>
  <si>
    <t>職務分掌が明確になっておらず、担当者の役割が不明確な場合がある。結果として、業務の重複や漏れが発生している。</t>
    <rPh sb="26" eb="28">
      <t>バアイ</t>
    </rPh>
    <phoneticPr fontId="11"/>
  </si>
  <si>
    <t>会計データは、企業の経営状況を把握するための重要な情報源です。経営者は自社の会計データの活用状況を客観的に評価し、改善すべき点を明確にすることが大切です。
会計・経理に関しては、確定申告や決算書の作成などに主体的に関わり、月次データ、決算データ等を経営に活用できているかを問います。</t>
    <rPh sb="72" eb="74">
      <t>タイセツ</t>
    </rPh>
    <rPh sb="136" eb="137">
      <t>ト</t>
    </rPh>
    <phoneticPr fontId="11"/>
  </si>
  <si>
    <t>経営者は、会計・経理に主体的に関わっている。会計データを経営判断に活用し、戦略立案、事業計画策定などに活かしている。経営層が自ら数字を理解し、意思決定に活用できて成果をあげている。</t>
    <rPh sb="0" eb="3">
      <t>ケイエイシャ</t>
    </rPh>
    <rPh sb="5" eb="7">
      <t>カイケイ</t>
    </rPh>
    <rPh sb="8" eb="10">
      <t>ケイリ</t>
    </rPh>
    <rPh sb="11" eb="14">
      <t>シュタイテキ</t>
    </rPh>
    <rPh sb="15" eb="16">
      <t>カカ</t>
    </rPh>
    <rPh sb="67" eb="69">
      <t>リカイ</t>
    </rPh>
    <rPh sb="76" eb="78">
      <t>カツヨウ</t>
    </rPh>
    <rPh sb="81" eb="83">
      <t>セイカ</t>
    </rPh>
    <phoneticPr fontId="11"/>
  </si>
  <si>
    <t>会計・経理に関しては、確定申告や決算書の作成などに主体的に関わることで、月次データ、決算データ等を経営に活用できている。</t>
    <phoneticPr fontId="11"/>
  </si>
  <si>
    <t>会計データは作成されているが、経営層が関与せず、数字に基づいた意思決定が行われていない。または、会計データが経営から切り離されており、経営判断の精度が低い可能性がある。</t>
    <rPh sb="0" eb="2">
      <t>カイケイ</t>
    </rPh>
    <rPh sb="6" eb="8">
      <t>サクセイ</t>
    </rPh>
    <rPh sb="15" eb="17">
      <t>ケイエイ</t>
    </rPh>
    <rPh sb="17" eb="18">
      <t>ソウ</t>
    </rPh>
    <rPh sb="19" eb="21">
      <t>カンヨ</t>
    </rPh>
    <rPh sb="24" eb="26">
      <t>スウジ</t>
    </rPh>
    <rPh sb="27" eb="28">
      <t>モト</t>
    </rPh>
    <rPh sb="31" eb="33">
      <t>イシ</t>
    </rPh>
    <rPh sb="33" eb="35">
      <t>ケッテイ</t>
    </rPh>
    <rPh sb="36" eb="37">
      <t>オコナ</t>
    </rPh>
    <rPh sb="48" eb="50">
      <t>カイケイ</t>
    </rPh>
    <rPh sb="54" eb="56">
      <t>ケイエイ</t>
    </rPh>
    <rPh sb="58" eb="59">
      <t>キ</t>
    </rPh>
    <rPh sb="60" eb="61">
      <t>ハナ</t>
    </rPh>
    <rPh sb="67" eb="69">
      <t>ケイエイ</t>
    </rPh>
    <rPh sb="69" eb="71">
      <t>ハンダン</t>
    </rPh>
    <rPh sb="72" eb="74">
      <t>セイド</t>
    </rPh>
    <rPh sb="75" eb="76">
      <t>ヒク</t>
    </rPh>
    <rPh sb="77" eb="80">
      <t>カノウセイ</t>
    </rPh>
    <phoneticPr fontId="11"/>
  </si>
  <si>
    <t>自然災害はいつ発生するか予測できません。従業員の安全確保は企業の重要な責務です。経営者は災害が発生した時に従業員が迷わず必要な行動がとれる実効性の高い計画を策定するとともに、定期的に自社の防災体制を客観的に評価し、改善すべき点は改善を行うことが大切です。
防災計画などの命を守るための計画があるかを問います。</t>
    <rPh sb="44" eb="46">
      <t>サイガイ</t>
    </rPh>
    <rPh sb="47" eb="49">
      <t>ハッセイ</t>
    </rPh>
    <rPh sb="51" eb="52">
      <t>トキ</t>
    </rPh>
    <rPh sb="53" eb="56">
      <t>ジュウギョウイン</t>
    </rPh>
    <rPh sb="57" eb="58">
      <t>マヨ</t>
    </rPh>
    <rPh sb="60" eb="62">
      <t>ヒツヨウ</t>
    </rPh>
    <rPh sb="63" eb="65">
      <t>コウドウ</t>
    </rPh>
    <rPh sb="69" eb="72">
      <t>ジッコウセイ</t>
    </rPh>
    <rPh sb="73" eb="74">
      <t>タカ</t>
    </rPh>
    <rPh sb="75" eb="77">
      <t>ケイカク</t>
    </rPh>
    <rPh sb="78" eb="80">
      <t>サクテイ</t>
    </rPh>
    <rPh sb="87" eb="90">
      <t>テイキテキ</t>
    </rPh>
    <rPh sb="114" eb="116">
      <t>カイゼン</t>
    </rPh>
    <rPh sb="117" eb="118">
      <t>オコナ</t>
    </rPh>
    <rPh sb="122" eb="124">
      <t>タイセツ</t>
    </rPh>
    <rPh sb="149" eb="150">
      <t>ト</t>
    </rPh>
    <phoneticPr fontId="11"/>
  </si>
  <si>
    <t>自然災害が発生した時に、防災計画などの命を守るための計画が作成されている。</t>
    <phoneticPr fontId="11"/>
  </si>
  <si>
    <t>事業継続計画（BCP）は、大きな災害等が発生したときに、目標を定めて事業を復旧・継続するための計画です。企業の存続をかけた重要な計画です。自然災害後の事業復旧を迅速に行うための事業継続計画が作成されているかを問います。</t>
    <rPh sb="13" eb="14">
      <t>オオ</t>
    </rPh>
    <rPh sb="16" eb="19">
      <t>サイガイトウ</t>
    </rPh>
    <rPh sb="20" eb="22">
      <t>ハッセイ</t>
    </rPh>
    <rPh sb="28" eb="30">
      <t>モクヒョウ</t>
    </rPh>
    <rPh sb="31" eb="32">
      <t>サダ</t>
    </rPh>
    <rPh sb="34" eb="36">
      <t>ジギョウ</t>
    </rPh>
    <rPh sb="37" eb="39">
      <t>フッキュウ</t>
    </rPh>
    <rPh sb="40" eb="42">
      <t>ケイゾク</t>
    </rPh>
    <rPh sb="47" eb="49">
      <t>ケイカク</t>
    </rPh>
    <rPh sb="69" eb="71">
      <t>シゼン</t>
    </rPh>
    <rPh sb="71" eb="73">
      <t>サイガイ</t>
    </rPh>
    <rPh sb="73" eb="74">
      <t>ゴ</t>
    </rPh>
    <rPh sb="75" eb="77">
      <t>ジギョウ</t>
    </rPh>
    <rPh sb="77" eb="79">
      <t>フッキュウ</t>
    </rPh>
    <rPh sb="80" eb="82">
      <t>ジンソク</t>
    </rPh>
    <rPh sb="83" eb="84">
      <t>オコナ</t>
    </rPh>
    <rPh sb="88" eb="90">
      <t>ジギョウ</t>
    </rPh>
    <rPh sb="90" eb="92">
      <t>ケイゾク</t>
    </rPh>
    <rPh sb="92" eb="94">
      <t>ケイカク</t>
    </rPh>
    <rPh sb="95" eb="97">
      <t>サクセイ</t>
    </rPh>
    <rPh sb="104" eb="105">
      <t>ト</t>
    </rPh>
    <phoneticPr fontId="11"/>
  </si>
  <si>
    <t>自然災害後の事業復旧を迅速に行うための事業継続計画が作成されている。</t>
    <phoneticPr fontId="11"/>
  </si>
  <si>
    <t>地域との連携は、災害時の対応だけでなく、平時における情報収集や人材育成にもつながります。自然災害が発生した時に、自社だけではなく、自治体や消防、他企業などの地域のネットワークを活かした対応が可能となっているかを問います。</t>
    <rPh sb="105" eb="106">
      <t>ト</t>
    </rPh>
    <phoneticPr fontId="1"/>
  </si>
  <si>
    <t>地域の防災組織に積極的に参加する等で、自治体や消防、他企業などの地域のネットワークが有効に構築できているを定期的に確認しおり、災害発生時に迅速な情報共有と協働が可能である。</t>
    <rPh sb="16" eb="17">
      <t>トウ</t>
    </rPh>
    <rPh sb="42" eb="44">
      <t>ユウコウ</t>
    </rPh>
    <rPh sb="53" eb="56">
      <t>テイキテキ</t>
    </rPh>
    <rPh sb="57" eb="59">
      <t>カクニン</t>
    </rPh>
    <phoneticPr fontId="1"/>
  </si>
  <si>
    <t>自然災害が発生した時に、自社だけではなく、自治体や消防、他企業などの地域のネットワークを活かした対応が可能となっている。</t>
    <phoneticPr fontId="1"/>
  </si>
  <si>
    <t>地域の防災組織との連携が不十分で、災害発生時に孤立してしまう可能性がある。</t>
    <phoneticPr fontId="1"/>
  </si>
  <si>
    <t>⑮</t>
    <phoneticPr fontId="1"/>
  </si>
  <si>
    <t>情報システムの二重化は、企業の事業継続に不可欠です。重要なシステムが優先的に二重化されているか、定期的なバックアップの実施、バックアップデータの保管場所、災害発生時の復旧手順が明確化され、従業員に周知されているか、システムの運用を外部に委託している場合は、事業継続計画が共有されているか、などの検証が大切です。情報システムは自然災害等の不測事態発生時のために、二重化されているか問います。</t>
    <rPh sb="147" eb="149">
      <t>ケンショウ</t>
    </rPh>
    <rPh sb="150" eb="152">
      <t>タイセツ</t>
    </rPh>
    <rPh sb="189" eb="190">
      <t>ト</t>
    </rPh>
    <phoneticPr fontId="11"/>
  </si>
  <si>
    <t>情報システムは自然災害等の不測事態発生時のために、二重化されている。</t>
    <phoneticPr fontId="11"/>
  </si>
  <si>
    <t>災害発生時の体制は、企業の事業継続に不可欠です。経営者は自社の災害対策体制の状況を客観的に評価し、改善すべき点を明確にすることが必要です。災害対策本部、各班の役割、連絡体制などが明確化されているか、各担当者の役割と責任が明確化され、マニュアル化されているか、責任者の権限が明確化され、迅速な意思決定が可能か、災害発生時の情報伝達ルートが確立されているか、などを検証します。自然災害が発生した時の体制と役割、責任者は明確になっているかを問います。</t>
    <rPh sb="64" eb="66">
      <t>ヒツヨウ</t>
    </rPh>
    <rPh sb="180" eb="182">
      <t>ケンショウ</t>
    </rPh>
    <rPh sb="217" eb="218">
      <t>ト</t>
    </rPh>
    <phoneticPr fontId="11"/>
  </si>
  <si>
    <t>災害発生時の組織体制、各担当者の役割、責任者が明確化され、全従業員に周知徹底されているとともに、定期的に自社の災害対策体制の状況を客観的に評価し、改善すべき点を改善する取組みを行って万一の時の実効性が確保できるよう取り組んできている。</t>
    <rPh sb="0" eb="2">
      <t>サイガイ</t>
    </rPh>
    <rPh sb="2" eb="4">
      <t>ハッセイ</t>
    </rPh>
    <rPh sb="4" eb="5">
      <t>ジ</t>
    </rPh>
    <rPh sb="6" eb="8">
      <t>ソシキ</t>
    </rPh>
    <rPh sb="8" eb="10">
      <t>タイセイ</t>
    </rPh>
    <rPh sb="11" eb="15">
      <t>カクタントウシャ</t>
    </rPh>
    <rPh sb="16" eb="18">
      <t>ヤクワリ</t>
    </rPh>
    <rPh sb="19" eb="22">
      <t>セキニンシャ</t>
    </rPh>
    <rPh sb="23" eb="26">
      <t>メイカクカ</t>
    </rPh>
    <rPh sb="29" eb="30">
      <t>ゼン</t>
    </rPh>
    <rPh sb="30" eb="33">
      <t>ジュウギョウイン</t>
    </rPh>
    <rPh sb="34" eb="36">
      <t>シュウチ</t>
    </rPh>
    <rPh sb="36" eb="38">
      <t>テッテイ</t>
    </rPh>
    <rPh sb="48" eb="51">
      <t>テイキテキ</t>
    </rPh>
    <rPh sb="52" eb="53">
      <t>ジ</t>
    </rPh>
    <rPh sb="80" eb="82">
      <t>カイゼン</t>
    </rPh>
    <rPh sb="84" eb="86">
      <t>トリク</t>
    </rPh>
    <rPh sb="88" eb="89">
      <t>オコナ</t>
    </rPh>
    <rPh sb="91" eb="93">
      <t>マンイチ</t>
    </rPh>
    <rPh sb="94" eb="95">
      <t>トキ</t>
    </rPh>
    <rPh sb="96" eb="99">
      <t>ジッコウセイ</t>
    </rPh>
    <rPh sb="100" eb="102">
      <t>カクホ</t>
    </rPh>
    <rPh sb="107" eb="108">
      <t>ト</t>
    </rPh>
    <rPh sb="109" eb="110">
      <t>ク</t>
    </rPh>
    <phoneticPr fontId="11"/>
  </si>
  <si>
    <t>自然災害が発生した時の体制と役割、責任者は明確になっている。</t>
    <rPh sb="0" eb="2">
      <t>シゼン</t>
    </rPh>
    <rPh sb="2" eb="4">
      <t>サイガイ</t>
    </rPh>
    <rPh sb="5" eb="7">
      <t>ハッセイ</t>
    </rPh>
    <rPh sb="9" eb="10">
      <t>トキ</t>
    </rPh>
    <rPh sb="11" eb="13">
      <t>タイセイ</t>
    </rPh>
    <rPh sb="14" eb="16">
      <t>ヤクワリ</t>
    </rPh>
    <rPh sb="17" eb="20">
      <t>セキニンシャ</t>
    </rPh>
    <rPh sb="21" eb="23">
      <t>メイカク</t>
    </rPh>
    <phoneticPr fontId="11"/>
  </si>
  <si>
    <t>連絡網、避難場所、避難経路は、災害発生時の初期対応を円滑に進めるために不可欠です。経営者は自社の防災体制の状況を客観的に評価し、改善すべき点を明確にすることが大切です。
連絡網や避難場所・避難経路を事前に決めているかをを問います。</t>
    <rPh sb="79" eb="81">
      <t>タイセツ</t>
    </rPh>
    <rPh sb="110" eb="111">
      <t>ト</t>
    </rPh>
    <phoneticPr fontId="11"/>
  </si>
  <si>
    <t>従業員全員が把握している詳細な連絡網、避難場所、避難経路が策定されており、定期的な確認を実施している。</t>
    <phoneticPr fontId="1"/>
  </si>
  <si>
    <t>自然災害発生時のために、連絡網や避難場所・避難経路を事前に決めている。</t>
    <phoneticPr fontId="1"/>
  </si>
  <si>
    <t>連絡網や避難場所、避難経路が未定、または存在していても従業員に周知されていない</t>
    <phoneticPr fontId="1"/>
  </si>
  <si>
    <t>得意先との関係は、企業の事業継続に大きく影響します。経営者は自社の災害対策における顧客対応の状況を客観的に評価し、改善すべき点を明確にすることが大切です。自然災害発生時には、被害状況や事業への影響などを取引先や関係先に連絡する必要があります。
自然災害発生時に、得意先などへの連絡や情報提供を行う担当を事前に決めているかを問います。</t>
    <rPh sb="72" eb="74">
      <t>タイセツ</t>
    </rPh>
    <rPh sb="77" eb="81">
      <t>シゼンサイガイ</t>
    </rPh>
    <rPh sb="81" eb="84">
      <t>ハッセイジ</t>
    </rPh>
    <rPh sb="87" eb="91">
      <t>ヒガイジョウキョウ</t>
    </rPh>
    <rPh sb="92" eb="94">
      <t>ジギョウ</t>
    </rPh>
    <rPh sb="96" eb="98">
      <t>エイキョウ</t>
    </rPh>
    <rPh sb="101" eb="104">
      <t>トリヒキサキ</t>
    </rPh>
    <rPh sb="105" eb="108">
      <t>カンケイサキ</t>
    </rPh>
    <rPh sb="109" eb="111">
      <t>レンラク</t>
    </rPh>
    <rPh sb="113" eb="115">
      <t>ヒツヨウ</t>
    </rPh>
    <rPh sb="161" eb="162">
      <t>ト</t>
    </rPh>
    <phoneticPr fontId="1"/>
  </si>
  <si>
    <t>自然災害発生時に、得意先などへの連絡や情報提供を行う担当を事前に決めている。</t>
    <phoneticPr fontId="1"/>
  </si>
  <si>
    <t>法令
関連</t>
    <phoneticPr fontId="1"/>
  </si>
  <si>
    <t>法令遵守は、企業の社会的な責任であり、企業の持続的な成長のためにも不可欠です。経営者は自社の法令遵守状況を客観的に評価し、改善すべき点を明確にすることが大切です。
民法、商法、労働基準法、農地法などの法令を遵守しているかを問います。</t>
    <rPh sb="76" eb="78">
      <t>タイセツ</t>
    </rPh>
    <rPh sb="111" eb="112">
      <t>ト</t>
    </rPh>
    <phoneticPr fontId="11"/>
  </si>
  <si>
    <t>全ての法令を遵守し、定期的な法令点検を実施している。定期的に法令点検を実施し、法令違反のリスクを事前に把握している。</t>
    <phoneticPr fontId="1"/>
  </si>
  <si>
    <t>民法、商法、労働基準法、農地法などの法令を遵守している</t>
    <rPh sb="0" eb="2">
      <t>ミンポウ</t>
    </rPh>
    <rPh sb="3" eb="5">
      <t>ショウホウ</t>
    </rPh>
    <rPh sb="6" eb="8">
      <t>ロウドウ</t>
    </rPh>
    <rPh sb="8" eb="11">
      <t>キジュンホウ</t>
    </rPh>
    <rPh sb="12" eb="15">
      <t>ノウチホウ</t>
    </rPh>
    <rPh sb="18" eb="20">
      <t>ホウレイ</t>
    </rPh>
    <rPh sb="21" eb="23">
      <t>ジュンシュ</t>
    </rPh>
    <phoneticPr fontId="11"/>
  </si>
  <si>
    <r>
      <t>経営者として経営理念・ビジョンを描く力を有してお</t>
    </r>
    <r>
      <rPr>
        <sz val="11"/>
        <rFont val="BIZ UDゴシック"/>
        <family val="3"/>
        <charset val="128"/>
      </rPr>
      <t>り、実際に経営理念等を従業員等に示して経営参加意識を高める効果を上げている</t>
    </r>
    <rPh sb="26" eb="28">
      <t>ジッサイ</t>
    </rPh>
    <rPh sb="29" eb="34">
      <t>ケイエイリネントウ</t>
    </rPh>
    <rPh sb="35" eb="38">
      <t>ジュウギョウイン</t>
    </rPh>
    <rPh sb="38" eb="39">
      <t>トウ</t>
    </rPh>
    <rPh sb="40" eb="41">
      <t>シメ</t>
    </rPh>
    <rPh sb="43" eb="49">
      <t>ケイエイサンカイシキ</t>
    </rPh>
    <rPh sb="50" eb="51">
      <t>タカ</t>
    </rPh>
    <rPh sb="53" eb="55">
      <t>コウカ</t>
    </rPh>
    <rPh sb="56" eb="57">
      <t>ア</t>
    </rPh>
    <phoneticPr fontId="11"/>
  </si>
  <si>
    <t>経営者として経営理念・ビジョンを描く力を有している</t>
  </si>
  <si>
    <t>経営者として広い視野を持ち、洞察力・ヒアリング力を有している</t>
  </si>
  <si>
    <t>課題を整理し、筋道を立てて考えられる論理的思考力を有しており、経営に活かせている</t>
    <rPh sb="0" eb="2">
      <t>カダイ</t>
    </rPh>
    <rPh sb="3" eb="5">
      <t>セイリ</t>
    </rPh>
    <rPh sb="31" eb="33">
      <t>ケイエイ</t>
    </rPh>
    <rPh sb="34" eb="35">
      <t>イ</t>
    </rPh>
    <phoneticPr fontId="11"/>
  </si>
  <si>
    <t>課題を整理し、筋道を立てて考えられる論理的思考力を有している</t>
    <rPh sb="0" eb="2">
      <t>カダイ</t>
    </rPh>
    <rPh sb="3" eb="5">
      <t>セイリ</t>
    </rPh>
    <phoneticPr fontId="11"/>
  </si>
  <si>
    <t>課題を整理し、筋道を立てて考える論理的思考はできていない</t>
  </si>
  <si>
    <t>周囲の変化に柔軟に対応しながら改善を繰り返す自己変革能力・向上心を有しており、柔軟な対応力を経営に活かしている</t>
    <rPh sb="39" eb="41">
      <t>ジュウナン</t>
    </rPh>
    <rPh sb="42" eb="45">
      <t>タイオウリョク</t>
    </rPh>
    <rPh sb="46" eb="48">
      <t>ケイエイ</t>
    </rPh>
    <rPh sb="49" eb="50">
      <t>イ</t>
    </rPh>
    <phoneticPr fontId="11"/>
  </si>
  <si>
    <t>周囲の変化に柔軟に対応しながら改善を繰り返す自己変革能力・向上心を有している</t>
    <rPh sb="15" eb="17">
      <t>カイゼン</t>
    </rPh>
    <rPh sb="18" eb="19">
      <t>ク</t>
    </rPh>
    <rPh sb="20" eb="21">
      <t>カエ</t>
    </rPh>
    <rPh sb="33" eb="34">
      <t>ユウ</t>
    </rPh>
    <phoneticPr fontId="11"/>
  </si>
  <si>
    <t>状況を冷静に捉え、とるべき道の選択に当たって適切に判断する力を有しており、経営に活かしている。</t>
    <rPh sb="37" eb="39">
      <t>ケイエイ</t>
    </rPh>
    <rPh sb="40" eb="41">
      <t>イ</t>
    </rPh>
    <phoneticPr fontId="11"/>
  </si>
  <si>
    <t>状況を冷静に捉え、とるべき道の選択に当たって適切に判断する力を有している</t>
    <rPh sb="29" eb="30">
      <t>チカラ</t>
    </rPh>
    <rPh sb="31" eb="32">
      <t>ユウ</t>
    </rPh>
    <phoneticPr fontId="11"/>
  </si>
  <si>
    <t>状況を冷静に捉える力、とるべき道の選択に当たって適切に判断する力を有していない</t>
    <rPh sb="9" eb="10">
      <t>チカラ</t>
    </rPh>
    <phoneticPr fontId="11"/>
  </si>
  <si>
    <t>従業員や取引先などとのやり取りにおいて、お互いの意思疎通をスムーズにするコミュニケーション能力を高めている。その結果、同業他社の経営者、専門家、投資家、顧客、従業員など幅広い人脈を持つことで、新たなビジネス視点やチャンスを生み出している。</t>
    <rPh sb="56" eb="58">
      <t>ケッカ</t>
    </rPh>
    <rPh sb="84" eb="86">
      <t>ハバヒｒオ</t>
    </rPh>
    <rPh sb="87" eb="89">
      <t>ジンミャク</t>
    </rPh>
    <rPh sb="96" eb="97">
      <t>アラｔア</t>
    </rPh>
    <phoneticPr fontId="11"/>
  </si>
  <si>
    <t>従業員や取引先などとのやり取りにおいて、お互いの意思疎通をスムーズにするコミュニケーション能力を高めている</t>
  </si>
  <si>
    <t>日々の仕事に追われ特に意識してコミュニケーション能力を高めていない</t>
    <rPh sb="0" eb="1">
      <t>ヒｂイ</t>
    </rPh>
    <rPh sb="3" eb="5">
      <t>シゴｔオ</t>
    </rPh>
    <rPh sb="24" eb="26">
      <t>ノウリョク</t>
    </rPh>
    <rPh sb="27" eb="28">
      <t>タカ</t>
    </rPh>
    <phoneticPr fontId="11"/>
  </si>
  <si>
    <t>長期的な視点、未来志向で現状分析し、問題や課題に対する対応策から、責任を持って意思決定できている。その結果として適切な経営ができている。</t>
    <rPh sb="51" eb="53">
      <t>ケッカ</t>
    </rPh>
    <rPh sb="56" eb="58">
      <t>テキセツ</t>
    </rPh>
    <rPh sb="59" eb="61">
      <t>ケイエイ</t>
    </rPh>
    <phoneticPr fontId="11"/>
  </si>
  <si>
    <t>長期的な視点、未来志向で現状分析し、問題や課題に対する対応策から、責任を持って意思決定できている</t>
  </si>
  <si>
    <t>長期的な視点、未来志向で現状分析することができていない</t>
    <rPh sb="0" eb="3">
      <t>チョウキテキ</t>
    </rPh>
    <rPh sb="4" eb="6">
      <t>シテン</t>
    </rPh>
    <rPh sb="7" eb="9">
      <t>ミライ</t>
    </rPh>
    <rPh sb="9" eb="11">
      <t>シコウ</t>
    </rPh>
    <rPh sb="12" eb="14">
      <t>ゲンジョウ</t>
    </rPh>
    <rPh sb="14" eb="16">
      <t>ブンセキ</t>
    </rPh>
    <phoneticPr fontId="11"/>
  </si>
  <si>
    <t>組織の中で目標を定め、組織を維持しながら成果を出すことができており、経営改善や人材育成に効果がでている</t>
    <rPh sb="34" eb="38">
      <t>ケイエイカイゼン</t>
    </rPh>
    <rPh sb="39" eb="43">
      <t>ジンザイイクセイ</t>
    </rPh>
    <rPh sb="44" eb="46">
      <t>コウカ</t>
    </rPh>
    <phoneticPr fontId="11"/>
  </si>
  <si>
    <t>組織の中で目標を定め、組織を維持しながら成果を出すことができている</t>
  </si>
  <si>
    <t>組織の中で目標を定めることができておらず、リーダーシップが発揮できていない</t>
    <rPh sb="29" eb="31">
      <t>ハッキ</t>
    </rPh>
    <phoneticPr fontId="11"/>
  </si>
  <si>
    <t>従業員の意見・アイディアを効果的に引き出して議論を活発にし、その場の目的を達成するファシリテーション能力を有している。その結果、組織を活性化することができている。</t>
    <rPh sb="0" eb="3">
      <t>ジュウギョウイン</t>
    </rPh>
    <rPh sb="4" eb="6">
      <t>イケン</t>
    </rPh>
    <rPh sb="13" eb="16">
      <t>コウカテキ</t>
    </rPh>
    <rPh sb="17" eb="18">
      <t>ヒ</t>
    </rPh>
    <rPh sb="19" eb="20">
      <t>ダ</t>
    </rPh>
    <rPh sb="22" eb="24">
      <t>ギロン</t>
    </rPh>
    <rPh sb="25" eb="27">
      <t>カッパツ</t>
    </rPh>
    <rPh sb="32" eb="33">
      <t>バ</t>
    </rPh>
    <rPh sb="34" eb="36">
      <t>モクテキ</t>
    </rPh>
    <rPh sb="37" eb="39">
      <t>タッセイ</t>
    </rPh>
    <rPh sb="50" eb="52">
      <t>ノウリョク</t>
    </rPh>
    <rPh sb="53" eb="54">
      <t>ユウ</t>
    </rPh>
    <rPh sb="61" eb="63">
      <t>ケッカ</t>
    </rPh>
    <rPh sb="64" eb="66">
      <t>ソシキ</t>
    </rPh>
    <rPh sb="67" eb="70">
      <t>カッセイカ</t>
    </rPh>
    <phoneticPr fontId="11"/>
  </si>
  <si>
    <t>従業員の意見・アイディアを効果的に引き出して議論を活発にし、その場の目的を達成するファシリテーション能力を有している</t>
  </si>
  <si>
    <t>従業員の意見・アイデアを効果的に引き出せていないことがあり、ファシリテーション能力が不足している</t>
    <rPh sb="0" eb="3">
      <t>ジュウギョウイン</t>
    </rPh>
    <rPh sb="4" eb="6">
      <t>イケン</t>
    </rPh>
    <rPh sb="12" eb="15">
      <t>コウカテキ</t>
    </rPh>
    <rPh sb="16" eb="17">
      <t>ヒ</t>
    </rPh>
    <rPh sb="18" eb="19">
      <t>ダ</t>
    </rPh>
    <rPh sb="42" eb="44">
      <t>フソク</t>
    </rPh>
    <phoneticPr fontId="11"/>
  </si>
  <si>
    <t>従業員の主体的なアクションや成果創出をサポートするため、コーチング能力を発揮できている。その結果、従業員の積極的な活動と組織運営ができている。</t>
    <rPh sb="46" eb="48">
      <t>ケッカ</t>
    </rPh>
    <rPh sb="49" eb="52">
      <t>ジュウギョウイン</t>
    </rPh>
    <rPh sb="53" eb="56">
      <t>セッキョクテキ</t>
    </rPh>
    <rPh sb="57" eb="59">
      <t>カツドウ</t>
    </rPh>
    <rPh sb="60" eb="62">
      <t>ソシキ</t>
    </rPh>
    <rPh sb="62" eb="64">
      <t>ウンエイ</t>
    </rPh>
    <phoneticPr fontId="11"/>
  </si>
  <si>
    <t>従業員の主体的なアクションや成果創出をサポートするため、コーチング能力を発揮している</t>
    <rPh sb="0" eb="3">
      <t>ジュウギョウイン</t>
    </rPh>
    <rPh sb="4" eb="7">
      <t>シュタイテキ</t>
    </rPh>
    <rPh sb="14" eb="16">
      <t>セイカ</t>
    </rPh>
    <rPh sb="16" eb="18">
      <t>ソウシュツ</t>
    </rPh>
    <rPh sb="33" eb="35">
      <t>ノウリョク</t>
    </rPh>
    <rPh sb="36" eb="38">
      <t>ハッキ</t>
    </rPh>
    <phoneticPr fontId="11"/>
  </si>
  <si>
    <t>従業員の主体的なアクションや成果創出をサポートするためのコーチング能力を発揮できていない</t>
  </si>
  <si>
    <t>自分のアイディアや情報を他人に理解してもらうためのプレゼンテーション能力を有している。その結果、取引金融機関や従業員に対して経営ビジョンや経営戦略、経営計画を説明するに当たって効果的に行うことができている。</t>
    <rPh sb="45" eb="47">
      <t>ケッカ</t>
    </rPh>
    <rPh sb="48" eb="54">
      <t>トリヒキキンユウキカン</t>
    </rPh>
    <rPh sb="59" eb="60">
      <t>タイ</t>
    </rPh>
    <rPh sb="62" eb="64">
      <t>ケイエイ</t>
    </rPh>
    <rPh sb="69" eb="71">
      <t>ケイエイ</t>
    </rPh>
    <rPh sb="71" eb="73">
      <t>センリャク</t>
    </rPh>
    <rPh sb="74" eb="78">
      <t>ケイエイケイカク</t>
    </rPh>
    <rPh sb="79" eb="81">
      <t>セツメイ</t>
    </rPh>
    <rPh sb="84" eb="85">
      <t>ア</t>
    </rPh>
    <rPh sb="88" eb="90">
      <t>コウカ</t>
    </rPh>
    <rPh sb="90" eb="91">
      <t>テキ</t>
    </rPh>
    <rPh sb="92" eb="93">
      <t>オコナ</t>
    </rPh>
    <phoneticPr fontId="11"/>
  </si>
  <si>
    <t>自分のアイディアや情報を他人に理解してもらうためのプレゼンテーション能力を有している</t>
  </si>
  <si>
    <t>プレゼンテーション能力に不足がある</t>
    <rPh sb="12" eb="14">
      <t>フソク</t>
    </rPh>
    <phoneticPr fontId="11"/>
  </si>
  <si>
    <t>相手の立場や意図を理解し、互いに合意できる結果を導き出すネゴシエーション能力を有している。感情をコントロールし、冷静に対応できており、経営判断を適切に行うことができている。</t>
    <rPh sb="67" eb="71">
      <t>ケイエイハンダン</t>
    </rPh>
    <rPh sb="72" eb="74">
      <t>テキセツ</t>
    </rPh>
    <rPh sb="75" eb="76">
      <t>オコナ</t>
    </rPh>
    <phoneticPr fontId="11"/>
  </si>
  <si>
    <t>相手の立場や意図を理解し、互いに合意できる結果を導き出すネゴシエーション能力を有している。</t>
  </si>
  <si>
    <t>冷静な対応を欠くことがあり、ネゴシエーション能力が不足している</t>
    <rPh sb="0" eb="2">
      <t>レイセイ</t>
    </rPh>
    <rPh sb="3" eb="5">
      <t>タイオウ</t>
    </rPh>
    <rPh sb="6" eb="7">
      <t>カ</t>
    </rPh>
    <rPh sb="25" eb="27">
      <t>フソク</t>
    </rPh>
    <phoneticPr fontId="11"/>
  </si>
  <si>
    <t>家族や従業員の生活の維持・向上に留まらず、農業を通して、地域社会へ貢献したいと考えおり、事業の経営理念を構成する要素の一つでもある</t>
    <rPh sb="39" eb="40">
      <t>カンガ</t>
    </rPh>
    <rPh sb="47" eb="51">
      <t>ケイエイリネン</t>
    </rPh>
    <rPh sb="52" eb="54">
      <t>コウセイ</t>
    </rPh>
    <rPh sb="56" eb="58">
      <t>ヨウソ</t>
    </rPh>
    <rPh sb="59" eb="60">
      <t>ヒト</t>
    </rPh>
    <phoneticPr fontId="11"/>
  </si>
  <si>
    <t>農業を通して、地域社会へ貢献したいと考えている</t>
    <rPh sb="0" eb="2">
      <t>ノウギョウ</t>
    </rPh>
    <rPh sb="3" eb="4">
      <t>トオ</t>
    </rPh>
    <rPh sb="7" eb="9">
      <t>チイキ</t>
    </rPh>
    <rPh sb="9" eb="11">
      <t>シャカイ</t>
    </rPh>
    <rPh sb="12" eb="14">
      <t>コウケン</t>
    </rPh>
    <rPh sb="18" eb="19">
      <t>カンガ</t>
    </rPh>
    <phoneticPr fontId="11"/>
  </si>
  <si>
    <t>農業を通して、地域社会へ貢献したいとは考えていない</t>
    <rPh sb="0" eb="25">
      <t>ハ</t>
    </rPh>
    <phoneticPr fontId="11"/>
  </si>
  <si>
    <t>経営者の責務として自分の健康には十分留意し、仕事と健康のバランスをとることができている。その結果、自信をもって経営に当たることができている。</t>
    <rPh sb="46" eb="48">
      <t>ケッカ</t>
    </rPh>
    <rPh sb="49" eb="51">
      <t>ジシン</t>
    </rPh>
    <rPh sb="55" eb="57">
      <t>ケイエイ</t>
    </rPh>
    <rPh sb="58" eb="59">
      <t>ア</t>
    </rPh>
    <phoneticPr fontId="11"/>
  </si>
  <si>
    <t>自分の健康には十分留意し、仕事と健康のバランスをとることができている</t>
  </si>
  <si>
    <t>仕事と健康のバランスをとることができていない</t>
  </si>
  <si>
    <t>経営状況、財産状況、借入金など負債の額など、経営継承に向けて、経営状況、資産・負債の把握はできており、後継者と共有できている</t>
    <rPh sb="51" eb="54">
      <t>コウケイシャ</t>
    </rPh>
    <rPh sb="55" eb="57">
      <t>キョウユウ</t>
    </rPh>
    <phoneticPr fontId="11"/>
  </si>
  <si>
    <t>経営状況、財産状況、借入金など負債の額など、経営継承に向けて、経営状況、資産・負債の把握はできている</t>
  </si>
  <si>
    <t>経営継承に向けて、経営状況、資産・負債の把握はできていない</t>
  </si>
  <si>
    <r>
      <t>後継者の決定や退任時期などを設定した</t>
    </r>
    <r>
      <rPr>
        <sz val="11"/>
        <rFont val="BIZ UDゴシック"/>
        <family val="3"/>
        <charset val="128"/>
      </rPr>
      <t>継承計画を策定し、後継者や家族・従業員、取引先等と共有している</t>
    </r>
    <rPh sb="14" eb="16">
      <t>セッテイ</t>
    </rPh>
    <rPh sb="27" eb="30">
      <t>コウケイシャ</t>
    </rPh>
    <rPh sb="31" eb="33">
      <t>カゾク</t>
    </rPh>
    <rPh sb="34" eb="37">
      <t>ジュウギョウイン</t>
    </rPh>
    <rPh sb="38" eb="41">
      <t>トリヒキサキ</t>
    </rPh>
    <rPh sb="41" eb="42">
      <t>トウ</t>
    </rPh>
    <rPh sb="43" eb="45">
      <t>キョウユウ</t>
    </rPh>
    <phoneticPr fontId="11"/>
  </si>
  <si>
    <t>後継者の決定や退任時期などを記載した継承計画を策定している</t>
  </si>
  <si>
    <t>経営継承計画を策定していない</t>
    <rPh sb="4" eb="6">
      <t>ケイカク</t>
    </rPh>
    <rPh sb="7" eb="9">
      <t>サクテイ</t>
    </rPh>
    <phoneticPr fontId="11"/>
  </si>
  <si>
    <t>法務面、税務面、資金面などについて将来の継承を見据えた対策を進めている。その結果、経営の現状理解と将来の経営への展望が明確になっている。</t>
    <rPh sb="38" eb="40">
      <t>ケッカ</t>
    </rPh>
    <rPh sb="41" eb="43">
      <t>ケイエイ</t>
    </rPh>
    <rPh sb="44" eb="46">
      <t>ゲンジョウ</t>
    </rPh>
    <rPh sb="46" eb="48">
      <t>リカイ</t>
    </rPh>
    <rPh sb="49" eb="51">
      <t>ショウライ</t>
    </rPh>
    <rPh sb="52" eb="54">
      <t>ケイエイ</t>
    </rPh>
    <rPh sb="56" eb="58">
      <t>テンボウ</t>
    </rPh>
    <rPh sb="59" eb="61">
      <t>メイカク</t>
    </rPh>
    <phoneticPr fontId="11"/>
  </si>
  <si>
    <t>法務面、税務面、資金面などについて将来の継承を見据えた対策を進めている</t>
    <rPh sb="0" eb="2">
      <t>ホウム</t>
    </rPh>
    <rPh sb="2" eb="3">
      <t>メン</t>
    </rPh>
    <rPh sb="4" eb="6">
      <t>ゼイム</t>
    </rPh>
    <rPh sb="6" eb="7">
      <t>メン</t>
    </rPh>
    <rPh sb="8" eb="10">
      <t>シキン</t>
    </rPh>
    <rPh sb="10" eb="11">
      <t>メン</t>
    </rPh>
    <rPh sb="17" eb="19">
      <t>ショウライ</t>
    </rPh>
    <rPh sb="20" eb="22">
      <t>ケイショウ</t>
    </rPh>
    <rPh sb="23" eb="25">
      <t>ミス</t>
    </rPh>
    <rPh sb="27" eb="29">
      <t>タイサク</t>
    </rPh>
    <rPh sb="30" eb="31">
      <t>スス</t>
    </rPh>
    <phoneticPr fontId="11"/>
  </si>
  <si>
    <t>法務面、税務面、資金面などについて将来の継承を見据えた対策を進めていない</t>
  </si>
  <si>
    <t>経営継承にあたり、経営者自らが解決すべき課題と、家族や従業員、取引先等を含めて解決する課題を明確にしている。そして、それぞれ優先順位、重要度をつけて整理できている。</t>
  </si>
  <si>
    <t>経営継承にあたっては、経営者自らが解決すべき課題と、家族や従業員、取引先等を含めて解決する課題があり、経営継承に向けて課題が明確になっている</t>
  </si>
  <si>
    <t>経営継承について、家族・後継者候補と話し合いの機会をもっており、お互いの意思疎通ができている</t>
    <rPh sb="33" eb="34">
      <t>タガ</t>
    </rPh>
    <rPh sb="36" eb="40">
      <t>イシソツウ</t>
    </rPh>
    <phoneticPr fontId="11"/>
  </si>
  <si>
    <t>経営継承について、家族・後継者候補と話し合いの機会をもっている</t>
    <rPh sb="0" eb="2">
      <t>ケイエイ</t>
    </rPh>
    <rPh sb="2" eb="4">
      <t>ケイショウ</t>
    </rPh>
    <rPh sb="9" eb="11">
      <t>カゾク</t>
    </rPh>
    <rPh sb="12" eb="15">
      <t>コウケイシャ</t>
    </rPh>
    <rPh sb="15" eb="17">
      <t>コウホ</t>
    </rPh>
    <rPh sb="18" eb="19">
      <t>ハナ</t>
    </rPh>
    <rPh sb="20" eb="21">
      <t>ア</t>
    </rPh>
    <rPh sb="23" eb="25">
      <t>キカイ</t>
    </rPh>
    <phoneticPr fontId="11"/>
  </si>
  <si>
    <t>経営継承について後継者候補、家族との話し合いの機会をもっていない</t>
    <rPh sb="0" eb="4">
      <t>ケイエイケイショウ</t>
    </rPh>
    <rPh sb="8" eb="11">
      <t>コウケイシャ</t>
    </rPh>
    <rPh sb="11" eb="13">
      <t>コウホ</t>
    </rPh>
    <rPh sb="14" eb="16">
      <t>カゾク</t>
    </rPh>
    <rPh sb="18" eb="19">
      <t>ハナ</t>
    </rPh>
    <rPh sb="20" eb="21">
      <t>ア</t>
    </rPh>
    <rPh sb="23" eb="25">
      <t>キカイ</t>
    </rPh>
    <phoneticPr fontId="11"/>
  </si>
  <si>
    <t>後継者の育成、人脈などの引継ぎ等の準備を進めており、機会を捉えて実践している</t>
    <rPh sb="26" eb="28">
      <t>キカイ</t>
    </rPh>
    <rPh sb="29" eb="30">
      <t>トラ</t>
    </rPh>
    <rPh sb="32" eb="34">
      <t>ジッセン</t>
    </rPh>
    <phoneticPr fontId="11"/>
  </si>
  <si>
    <t>後継者の育成、人脈などの引継ぎ等の準備を進めている</t>
  </si>
  <si>
    <t>経営継承について、役員・従業員・取引先等の理解や協力が得られるよう努力しており、結果として役員・従業員・取引先等の理解や協力が得られている</t>
    <rPh sb="40" eb="42">
      <t>ケッカ</t>
    </rPh>
    <phoneticPr fontId="11"/>
  </si>
  <si>
    <t>経営継承について、役員・従業員・取引先等の理解や協力が得られるよう努力している</t>
  </si>
  <si>
    <t>経営継承について、役員・従業員・取引先等の理解や協力が得られるよう努力していない</t>
    <rPh sb="0" eb="2">
      <t>ケイエイ</t>
    </rPh>
    <rPh sb="2" eb="4">
      <t>ケイショウ</t>
    </rPh>
    <rPh sb="9" eb="11">
      <t>ヤクイン</t>
    </rPh>
    <rPh sb="12" eb="15">
      <t>ジュウギョウイン</t>
    </rPh>
    <rPh sb="16" eb="18">
      <t>トリヒキ</t>
    </rPh>
    <rPh sb="18" eb="19">
      <t>サキ</t>
    </rPh>
    <rPh sb="19" eb="20">
      <t>トウ</t>
    </rPh>
    <rPh sb="21" eb="23">
      <t>リカイ</t>
    </rPh>
    <rPh sb="24" eb="26">
      <t>キョウリョク</t>
    </rPh>
    <rPh sb="27" eb="28">
      <t>エ</t>
    </rPh>
    <rPh sb="33" eb="35">
      <t>ドリョク</t>
    </rPh>
    <phoneticPr fontId="11"/>
  </si>
  <si>
    <t>経営継承は、家族がいても後継者とならない場合もあります。
後継者がいない場合のM&amp;Aなどについての情報収集を行っているかを問います。</t>
    <rPh sb="0" eb="4">
      <t>ケイエイケイショウ</t>
    </rPh>
    <rPh sb="6" eb="8">
      <t>カゾク</t>
    </rPh>
    <rPh sb="12" eb="15">
      <t>コウケイシャ</t>
    </rPh>
    <rPh sb="20" eb="22">
      <t>バアイ</t>
    </rPh>
    <rPh sb="29" eb="32">
      <t>コウケイシャ</t>
    </rPh>
    <rPh sb="36" eb="38">
      <t>バアイ</t>
    </rPh>
    <rPh sb="49" eb="51">
      <t>ジョウホウ</t>
    </rPh>
    <rPh sb="51" eb="53">
      <t>シュウシュウ</t>
    </rPh>
    <rPh sb="54" eb="55">
      <t>オコナ</t>
    </rPh>
    <rPh sb="61" eb="62">
      <t>ト</t>
    </rPh>
    <phoneticPr fontId="11"/>
  </si>
  <si>
    <t>後継者がいない場合のM&amp;Aなどについての情報収集を行っており、様々な選択肢を検討できている</t>
    <rPh sb="31" eb="33">
      <t>サマザマ</t>
    </rPh>
    <rPh sb="34" eb="37">
      <t>センタクシ</t>
    </rPh>
    <rPh sb="38" eb="40">
      <t>ケントウ</t>
    </rPh>
    <phoneticPr fontId="11"/>
  </si>
  <si>
    <t>後継者がいない場合のM&amp;Aなどについての情報収集を行っている</t>
  </si>
  <si>
    <t>継承方法についての情報収集をしていない</t>
    <rPh sb="0" eb="2">
      <t>ケイショウ</t>
    </rPh>
    <rPh sb="2" eb="4">
      <t>ホウホウ</t>
    </rPh>
    <rPh sb="9" eb="13">
      <t>ジョウホウシュウシュウ</t>
    </rPh>
    <phoneticPr fontId="11"/>
  </si>
  <si>
    <r>
      <t>法令遵守</t>
    </r>
    <r>
      <rPr>
        <sz val="12"/>
        <rFont val="BIZ UDゴシック"/>
        <family val="3"/>
        <charset val="128"/>
      </rPr>
      <t>の経営を徹底していて、関係先と連携してリーガルチェックができる体制を構築している。</t>
    </r>
    <rPh sb="5" eb="7">
      <t>ケイエイ</t>
    </rPh>
    <rPh sb="8" eb="10">
      <t>テッテイ</t>
    </rPh>
    <rPh sb="15" eb="18">
      <t>カンケイサキ</t>
    </rPh>
    <rPh sb="19" eb="21">
      <t>レンケイ</t>
    </rPh>
    <rPh sb="35" eb="37">
      <t>タイセイ</t>
    </rPh>
    <rPh sb="38" eb="40">
      <t>コウチク</t>
    </rPh>
    <phoneticPr fontId="11"/>
  </si>
  <si>
    <r>
      <t>法令</t>
    </r>
    <r>
      <rPr>
        <sz val="12"/>
        <rFont val="BIZ UDゴシック"/>
        <family val="3"/>
        <charset val="128"/>
      </rPr>
      <t>遵守の意識をもつよう、従業員には働きかけはできている</t>
    </r>
    <rPh sb="0" eb="2">
      <t>ホウレイ</t>
    </rPh>
    <rPh sb="2" eb="4">
      <t>ジュンシュ</t>
    </rPh>
    <rPh sb="5" eb="7">
      <t>イシキ</t>
    </rPh>
    <rPh sb="13" eb="16">
      <t>ジュウギョウイン</t>
    </rPh>
    <rPh sb="18" eb="19">
      <t>ハタラ</t>
    </rPh>
    <phoneticPr fontId="11"/>
  </si>
  <si>
    <r>
      <t>法令遵守を心掛けているが</t>
    </r>
    <r>
      <rPr>
        <sz val="12"/>
        <rFont val="BIZ UDゴシック"/>
        <family val="3"/>
        <charset val="128"/>
      </rPr>
      <t>、従業員に徹底させるところまではできていない</t>
    </r>
    <rPh sb="0" eb="2">
      <t>ホウレイ</t>
    </rPh>
    <rPh sb="2" eb="4">
      <t>ジュンシュ</t>
    </rPh>
    <rPh sb="5" eb="7">
      <t>ココロガ</t>
    </rPh>
    <rPh sb="13" eb="16">
      <t>ジュウギョウイン</t>
    </rPh>
    <rPh sb="17" eb="19">
      <t>テッテイ</t>
    </rPh>
    <phoneticPr fontId="11"/>
  </si>
  <si>
    <t>経営戦略は、自社が生産している商品や消費者の動向を踏まえて立案します。
市場動向や消費者動向を分析し、経営戦略を策定できているかを問います。</t>
    <rPh sb="0" eb="4">
      <t>ケイエイセンリャク</t>
    </rPh>
    <rPh sb="6" eb="8">
      <t>ジシャ</t>
    </rPh>
    <rPh sb="9" eb="11">
      <t>セイサン</t>
    </rPh>
    <rPh sb="15" eb="17">
      <t>ショウヒン</t>
    </rPh>
    <rPh sb="18" eb="21">
      <t>ショウヒシャ</t>
    </rPh>
    <rPh sb="22" eb="24">
      <t>ドウコウ</t>
    </rPh>
    <rPh sb="25" eb="26">
      <t>フ</t>
    </rPh>
    <rPh sb="29" eb="31">
      <t>リツアン</t>
    </rPh>
    <rPh sb="65" eb="66">
      <t>ト</t>
    </rPh>
    <phoneticPr fontId="11"/>
  </si>
  <si>
    <t>市場動向や消費者動向を分析し、経営の方向性を考えている</t>
  </si>
  <si>
    <r>
      <t>消費者の安全・安心</t>
    </r>
    <r>
      <rPr>
        <sz val="12"/>
        <rFont val="BIZ UDゴシック"/>
        <family val="3"/>
        <charset val="128"/>
      </rPr>
      <t>を確保できる農業経営が実現できている</t>
    </r>
    <rPh sb="0" eb="3">
      <t>ショウヒシャ</t>
    </rPh>
    <rPh sb="4" eb="6">
      <t>アンゼン</t>
    </rPh>
    <rPh sb="7" eb="9">
      <t>アンシン</t>
    </rPh>
    <rPh sb="10" eb="12">
      <t>カクホ</t>
    </rPh>
    <rPh sb="15" eb="17">
      <t>ノウギョウ</t>
    </rPh>
    <rPh sb="17" eb="19">
      <t>ケイエイ</t>
    </rPh>
    <rPh sb="20" eb="22">
      <t>ジツゲン</t>
    </rPh>
    <phoneticPr fontId="11"/>
  </si>
  <si>
    <r>
      <t>安全・安心を目指した</t>
    </r>
    <r>
      <rPr>
        <sz val="12"/>
        <rFont val="BIZ UDゴシック"/>
        <family val="3"/>
        <charset val="128"/>
      </rPr>
      <t>農業経営を目指して取り組んでいる</t>
    </r>
    <rPh sb="0" eb="2">
      <t>アンゼン</t>
    </rPh>
    <rPh sb="3" eb="5">
      <t>アンシン</t>
    </rPh>
    <rPh sb="6" eb="8">
      <t>メザ</t>
    </rPh>
    <phoneticPr fontId="11"/>
  </si>
  <si>
    <r>
      <t>特に安全・安心を意識した経営</t>
    </r>
    <r>
      <rPr>
        <sz val="12"/>
        <rFont val="BIZ UDゴシック"/>
        <family val="3"/>
        <charset val="128"/>
      </rPr>
      <t>にはなっていない</t>
    </r>
    <rPh sb="0" eb="1">
      <t>トク</t>
    </rPh>
    <rPh sb="2" eb="4">
      <t>アンゼン</t>
    </rPh>
    <rPh sb="5" eb="7">
      <t>アンシン</t>
    </rPh>
    <rPh sb="8" eb="10">
      <t>イシキ</t>
    </rPh>
    <rPh sb="12" eb="14">
      <t>ケイエイ</t>
    </rPh>
    <phoneticPr fontId="11"/>
  </si>
  <si>
    <r>
      <t>環境配慮型農業</t>
    </r>
    <r>
      <rPr>
        <sz val="12"/>
        <rFont val="BIZ UDゴシック"/>
        <family val="3"/>
        <charset val="128"/>
      </rPr>
      <t>を実践できている</t>
    </r>
    <rPh sb="0" eb="7">
      <t>カンキョウ</t>
    </rPh>
    <rPh sb="8" eb="10">
      <t>ジッセン</t>
    </rPh>
    <phoneticPr fontId="11"/>
  </si>
  <si>
    <r>
      <t>中・長期の経営目標・計画を有しているが</t>
    </r>
    <r>
      <rPr>
        <sz val="12"/>
        <rFont val="BIZ UDゴシック"/>
        <family val="3"/>
        <charset val="128"/>
      </rPr>
      <t>、計画・実績管理が課題である</t>
    </r>
    <rPh sb="13" eb="14">
      <t>ユウ</t>
    </rPh>
    <rPh sb="20" eb="22">
      <t>ケイカク</t>
    </rPh>
    <rPh sb="23" eb="25">
      <t>ジツセキ</t>
    </rPh>
    <rPh sb="25" eb="27">
      <t>カンリ</t>
    </rPh>
    <rPh sb="28" eb="30">
      <t>カダイ</t>
    </rPh>
    <phoneticPr fontId="11"/>
  </si>
  <si>
    <r>
      <t>収入保険制度や農業共済などの制度を活用している</t>
    </r>
    <r>
      <rPr>
        <sz val="12"/>
        <rFont val="BIZ UDゴシック"/>
        <family val="3"/>
        <charset val="128"/>
      </rPr>
      <t>。農業BCPの策定にも取り組んでいる</t>
    </r>
    <r>
      <rPr>
        <sz val="12"/>
        <color theme="1"/>
        <rFont val="BIZ UDゴシック"/>
        <family val="3"/>
        <charset val="128"/>
      </rPr>
      <t>。</t>
    </r>
    <rPh sb="0" eb="1">
      <t>シュウニュウ</t>
    </rPh>
    <rPh sb="7" eb="11">
      <t>ノウギョウ</t>
    </rPh>
    <rPh sb="14" eb="16">
      <t>セイｄオ</t>
    </rPh>
    <rPh sb="17" eb="19">
      <t>カツヨウ</t>
    </rPh>
    <rPh sb="24" eb="26">
      <t>ノウギョウ</t>
    </rPh>
    <rPh sb="30" eb="32">
      <t>サクテイ</t>
    </rPh>
    <rPh sb="34" eb="35">
      <t>ト</t>
    </rPh>
    <rPh sb="36" eb="37">
      <t>ク</t>
    </rPh>
    <phoneticPr fontId="11"/>
  </si>
  <si>
    <t>生産・販売・商品・販路などは、マーケティングの考え方に沿っており、高い生産性の維持・コスト削減・品質向上等が実現できている</t>
  </si>
  <si>
    <r>
      <t>マーケティングの考え方を取り入れ</t>
    </r>
    <r>
      <rPr>
        <sz val="12"/>
        <rFont val="BIZ UDゴシック"/>
        <family val="3"/>
        <charset val="128"/>
      </rPr>
      <t>て、販売対応に取り組んでいる</t>
    </r>
    <rPh sb="12" eb="13">
      <t>ト</t>
    </rPh>
    <rPh sb="14" eb="15">
      <t>イ</t>
    </rPh>
    <rPh sb="18" eb="20">
      <t>ハンバイ</t>
    </rPh>
    <rPh sb="20" eb="22">
      <t>タイオウ</t>
    </rPh>
    <rPh sb="23" eb="24">
      <t>ト</t>
    </rPh>
    <rPh sb="25" eb="26">
      <t>ク</t>
    </rPh>
    <phoneticPr fontId="11"/>
  </si>
  <si>
    <r>
      <t>労務管理は概ね適切に行っているが</t>
    </r>
    <r>
      <rPr>
        <sz val="12"/>
        <rFont val="BIZ UDゴシック"/>
        <family val="3"/>
        <charset val="128"/>
      </rPr>
      <t>、さらに対応が必要と考える人事・労務の課題もある。</t>
    </r>
    <rPh sb="5" eb="6">
      <t>オオム</t>
    </rPh>
    <rPh sb="7" eb="9">
      <t>テキセツ</t>
    </rPh>
    <rPh sb="10" eb="11">
      <t>オコナ</t>
    </rPh>
    <rPh sb="20" eb="22">
      <t>タイオウ</t>
    </rPh>
    <rPh sb="23" eb="25">
      <t>ヒツヨウ</t>
    </rPh>
    <rPh sb="26" eb="27">
      <t>カンガ</t>
    </rPh>
    <phoneticPr fontId="11"/>
  </si>
  <si>
    <r>
      <t>営農日誌は</t>
    </r>
    <r>
      <rPr>
        <sz val="12"/>
        <rFont val="BIZ UDゴシック"/>
        <family val="3"/>
        <charset val="128"/>
      </rPr>
      <t>スマホアプリを活用するなど、できる</t>
    </r>
    <r>
      <rPr>
        <sz val="12"/>
        <color theme="1"/>
        <rFont val="BIZ UDゴシック"/>
        <family val="3"/>
        <charset val="128"/>
      </rPr>
      <t>ところからＩＣＴ活用に移行している</t>
    </r>
    <rPh sb="0" eb="4">
      <t>エイノウニッシ</t>
    </rPh>
    <rPh sb="12" eb="14">
      <t>カツヨウ</t>
    </rPh>
    <rPh sb="30" eb="32">
      <t>カツヨウ</t>
    </rPh>
    <rPh sb="33" eb="35">
      <t>イコウ</t>
    </rPh>
    <phoneticPr fontId="11"/>
  </si>
  <si>
    <t>ＩＣＴ活用ができていない</t>
  </si>
  <si>
    <r>
      <t>JAや税理士に任せきりにせず、経営者が主体的に関わって</t>
    </r>
    <r>
      <rPr>
        <sz val="12"/>
        <rFont val="BIZ UDゴシック"/>
        <family val="3"/>
        <charset val="128"/>
      </rPr>
      <t>決算データ等を経営に活用するよう取り組んでいる</t>
    </r>
    <rPh sb="3" eb="6">
      <t>ゼイリシ</t>
    </rPh>
    <rPh sb="7" eb="8">
      <t>マカ</t>
    </rPh>
    <rPh sb="27" eb="29">
      <t>ケッサン</t>
    </rPh>
    <rPh sb="32" eb="33">
      <t>トウ</t>
    </rPh>
    <rPh sb="34" eb="36">
      <t>ケイエイ</t>
    </rPh>
    <rPh sb="37" eb="39">
      <t>カツヨウ</t>
    </rPh>
    <rPh sb="43" eb="44">
      <t>ト</t>
    </rPh>
    <rPh sb="45" eb="46">
      <t>ク</t>
    </rPh>
    <phoneticPr fontId="11"/>
  </si>
  <si>
    <r>
      <t>JAや税理士に任せきりにせ</t>
    </r>
    <r>
      <rPr>
        <sz val="12"/>
        <rFont val="BIZ UDゴシック"/>
        <family val="3"/>
        <charset val="128"/>
      </rPr>
      <t>ず、決算・納税に主体的に関わっている</t>
    </r>
    <rPh sb="3" eb="6">
      <t>ゼイリシ</t>
    </rPh>
    <rPh sb="7" eb="8">
      <t>マカ</t>
    </rPh>
    <rPh sb="15" eb="17">
      <t>ケッサン</t>
    </rPh>
    <rPh sb="18" eb="20">
      <t>ノウゼイ</t>
    </rPh>
    <rPh sb="21" eb="24">
      <t>シュタイテキ</t>
    </rPh>
    <rPh sb="25" eb="26">
      <t>カカ</t>
    </rPh>
    <phoneticPr fontId="11"/>
  </si>
  <si>
    <r>
      <t>罹災時の指揮命令体制を整備し</t>
    </r>
    <r>
      <rPr>
        <sz val="12"/>
        <rFont val="BIZ UDゴシック"/>
        <family val="3"/>
        <charset val="128"/>
      </rPr>
      <t>、従業員者に徹底している</t>
    </r>
    <rPh sb="0" eb="3">
      <t>リサイジ</t>
    </rPh>
    <rPh sb="15" eb="19">
      <t>ジュウギョウインシャ</t>
    </rPh>
    <rPh sb="20" eb="22">
      <t>テッテイ</t>
    </rPh>
    <phoneticPr fontId="11"/>
  </si>
  <si>
    <r>
      <t>従業員連絡先リスト、電話連絡網を作成しているが、最新の情報に更新できていない</t>
    </r>
    <r>
      <rPr>
        <sz val="12"/>
        <rFont val="BIZ UDゴシック"/>
        <family val="3"/>
        <charset val="128"/>
      </rPr>
      <t>等の課題もある</t>
    </r>
    <rPh sb="38" eb="39">
      <t>トウ</t>
    </rPh>
    <rPh sb="40" eb="42">
      <t>カダイ</t>
    </rPh>
    <phoneticPr fontId="11"/>
  </si>
  <si>
    <r>
      <t>中核事業の特定ができているが、中核事業に不可欠な重要業務を明確に認識できていない</t>
    </r>
    <r>
      <rPr>
        <sz val="12"/>
        <rFont val="BIZ UDゴシック"/>
        <family val="3"/>
        <charset val="128"/>
      </rPr>
      <t>課題</t>
    </r>
    <r>
      <rPr>
        <sz val="12"/>
        <color theme="1"/>
        <rFont val="BIZ UDゴシック"/>
        <family val="3"/>
        <charset val="128"/>
      </rPr>
      <t>がある。</t>
    </r>
    <rPh sb="5" eb="7">
      <t>トクテイ</t>
    </rPh>
    <rPh sb="40" eb="42">
      <t>カダイ</t>
    </rPh>
    <phoneticPr fontId="11"/>
  </si>
  <si>
    <t>ボトルネック資源を把握できていない</t>
  </si>
  <si>
    <t>罹災時に中核事業を復旧する目標時間を検討しており、取引先等との相談が次の課題である</t>
  </si>
  <si>
    <t>罹災時に中核事業を復旧する目標時間を設定できていない</t>
  </si>
  <si>
    <t>備蓄品の用意や、生産設備、調達等の代替策ができている</t>
  </si>
  <si>
    <t>備蓄品の用意や、生産設備、調達等の代替策を検討している</t>
  </si>
  <si>
    <t>備蓄品の用意や、生産設備、調達等の代替策を検討できていない</t>
  </si>
  <si>
    <t>中核事業の復旧に不可欠な連絡先リストを作成し、最新情報に更新している</t>
  </si>
  <si>
    <t>中核事業の復旧に不可欠な連絡先リストはある</t>
  </si>
  <si>
    <r>
      <t>BCPの訓練、見直しは1年に一回、定期的に行って</t>
    </r>
    <r>
      <rPr>
        <sz val="12"/>
        <rFont val="BIZ UDゴシック"/>
        <family val="3"/>
        <charset val="128"/>
      </rPr>
      <t>従業員に徹底している</t>
    </r>
    <rPh sb="4" eb="6">
      <t>クンレン</t>
    </rPh>
    <rPh sb="12" eb="13">
      <t>ネン</t>
    </rPh>
    <rPh sb="14" eb="16">
      <t>イッカイ</t>
    </rPh>
    <rPh sb="17" eb="20">
      <t>テイキテキ</t>
    </rPh>
    <rPh sb="24" eb="27">
      <t>ジュウギョウイン</t>
    </rPh>
    <rPh sb="28" eb="30">
      <t>テッテイ</t>
    </rPh>
    <phoneticPr fontId="11"/>
  </si>
  <si>
    <t>農業生産管理チェックリスト 採点基準</t>
    <rPh sb="0" eb="4">
      <t>ノウギョウセイサン</t>
    </rPh>
    <rPh sb="4" eb="6">
      <t>カンリ</t>
    </rPh>
    <rPh sb="14" eb="18">
      <t>サイテｎン</t>
    </rPh>
    <phoneticPr fontId="1"/>
  </si>
  <si>
    <t>項目の説明</t>
    <rPh sb="0" eb="2">
      <t>コウモｋウ</t>
    </rPh>
    <phoneticPr fontId="11"/>
  </si>
  <si>
    <t>5点（3点のチェック項目内容以上やより具体的に細に行なっている。及び従業員教育を行っている場合など）</t>
    <rPh sb="12" eb="14">
      <t>ナイヨウ</t>
    </rPh>
    <rPh sb="19" eb="22">
      <t>グタイ</t>
    </rPh>
    <rPh sb="32" eb="33">
      <t>オヨｂイ</t>
    </rPh>
    <rPh sb="34" eb="39">
      <t>ジュウギョウ</t>
    </rPh>
    <rPh sb="40" eb="41">
      <t>オコナｔｔエ</t>
    </rPh>
    <phoneticPr fontId="11"/>
  </si>
  <si>
    <t>3点（チェック項目通りに実行している場合）</t>
    <phoneticPr fontId="11"/>
  </si>
  <si>
    <t>0点（チェック項目に対して実行レベルが不足している。できていない場合）</t>
    <rPh sb="13" eb="15">
      <t>ジッコウ</t>
    </rPh>
    <phoneticPr fontId="11"/>
  </si>
  <si>
    <t>生産計画を策定し、その目標達成に向けて進捗状況を管理している。</t>
  </si>
  <si>
    <t>生産や飼養現場において育成等の情報を収集、整理し、記録することで、計画と実績の差異を明確に捉え、計画の見直しまでを考慮した改善を行っている。</t>
    <rPh sb="0" eb="2">
      <t>セイサｎン</t>
    </rPh>
    <rPh sb="5" eb="6">
      <t>ゲンバｎイ</t>
    </rPh>
    <rPh sb="11" eb="17">
      <t>イクセイ</t>
    </rPh>
    <rPh sb="18" eb="20">
      <t>シュウシュウ</t>
    </rPh>
    <rPh sb="25" eb="27">
      <t>キロｋウ</t>
    </rPh>
    <rPh sb="33" eb="35">
      <t>ケイカｋウ</t>
    </rPh>
    <rPh sb="42" eb="44">
      <t>メイカｋウ</t>
    </rPh>
    <rPh sb="48" eb="50">
      <t>ケイカｋウ</t>
    </rPh>
    <rPh sb="51" eb="53">
      <t>ミナオｓイ</t>
    </rPh>
    <rPh sb="61" eb="63">
      <t>カイゼｎン</t>
    </rPh>
    <rPh sb="64" eb="65">
      <t>オコナｔｔエ</t>
    </rPh>
    <phoneticPr fontId="1"/>
  </si>
  <si>
    <t>情報収集や整理が徹底されず、検証まで行われていない。</t>
    <rPh sb="0" eb="4">
      <t>ジョウホウシュウス</t>
    </rPh>
    <rPh sb="14" eb="16">
      <t>ケンショウ</t>
    </rPh>
    <rPh sb="18" eb="19">
      <t>オコナワｒエ</t>
    </rPh>
    <phoneticPr fontId="11"/>
  </si>
  <si>
    <t>環境負荷軽減や生物多様性については意識しているが、特に何かに取り組んでいることはない。</t>
    <rPh sb="0" eb="6">
      <t>カンキョウ</t>
    </rPh>
    <rPh sb="7" eb="11">
      <t>セイブｔウ</t>
    </rPh>
    <rPh sb="11" eb="12">
      <t>セイ</t>
    </rPh>
    <rPh sb="17" eb="19">
      <t>イシｋイ</t>
    </rPh>
    <rPh sb="25" eb="26">
      <t>トクｎイ</t>
    </rPh>
    <rPh sb="27" eb="28">
      <t>ナｎイ</t>
    </rPh>
    <rPh sb="30" eb="31">
      <t>トリクｎン</t>
    </rPh>
    <phoneticPr fontId="11"/>
  </si>
  <si>
    <t>ヘルメットなどを被り安全性を高めていることもあるが、特に意識してはいない。</t>
    <rPh sb="8" eb="9">
      <t xml:space="preserve">カブリ </t>
    </rPh>
    <rPh sb="10" eb="12">
      <t>アンゼｎン</t>
    </rPh>
    <rPh sb="12" eb="13">
      <t>セイ</t>
    </rPh>
    <rPh sb="14" eb="15">
      <t>タカｍエ</t>
    </rPh>
    <rPh sb="28" eb="30">
      <t>トクｎイ</t>
    </rPh>
    <phoneticPr fontId="11"/>
  </si>
  <si>
    <t>鳥獣被害防止対策を講じている。</t>
    <phoneticPr fontId="1"/>
  </si>
  <si>
    <t>リスクの洗い出し、リスクの大きさの算定、そして評価を行い、リスク基準が策定され、事故や災害に備えた対応計画が作成されている。</t>
    <rPh sb="40" eb="42">
      <t>ジコｙア</t>
    </rPh>
    <rPh sb="51" eb="53">
      <t>リスクタイオウ</t>
    </rPh>
    <rPh sb="54" eb="56">
      <t>サクセイ</t>
    </rPh>
    <phoneticPr fontId="11"/>
  </si>
  <si>
    <t>農畜産物の品質管理基準を作成していない。</t>
  </si>
  <si>
    <r>
      <t>栽培管理記録等を基に農産物の成長サイクルや過去の剪定時期を確認し、適期に剪定を行い、適期収穫を行っている。</t>
    </r>
    <r>
      <rPr>
        <sz val="10"/>
        <color rgb="FFFF0000"/>
        <rFont val="BIZ UDゴシック"/>
        <family val="3"/>
        <charset val="128"/>
      </rPr>
      <t>加えて</t>
    </r>
    <r>
      <rPr>
        <sz val="10"/>
        <rFont val="BIZ UDゴシック"/>
        <family val="3"/>
        <charset val="128"/>
      </rPr>
      <t>管理記録を確認することで、剪定にかかるコストや時間を把握し、効率的な作業計画を作成している。</t>
    </r>
    <rPh sb="8" eb="9">
      <t xml:space="preserve">モトニ </t>
    </rPh>
    <rPh sb="10" eb="13">
      <t>ノウサｎン</t>
    </rPh>
    <rPh sb="24" eb="28">
      <t>センテイ</t>
    </rPh>
    <rPh sb="33" eb="35">
      <t>センテイ</t>
    </rPh>
    <rPh sb="35" eb="36">
      <t>センテイ</t>
    </rPh>
    <rPh sb="42" eb="44">
      <t>テキｋイ</t>
    </rPh>
    <rPh sb="44" eb="45">
      <t>オコナウ</t>
    </rPh>
    <rPh sb="53" eb="54">
      <t>クワエ</t>
    </rPh>
    <rPh sb="58" eb="60">
      <t>カンｒイ</t>
    </rPh>
    <rPh sb="69" eb="71">
      <t>センテイニカク</t>
    </rPh>
    <rPh sb="79" eb="81">
      <t>ジカｎン</t>
    </rPh>
    <rPh sb="92" eb="94">
      <t>コウリｔウ</t>
    </rPh>
    <phoneticPr fontId="11"/>
  </si>
  <si>
    <r>
      <t>剪定等の作業や収穫は経験で行って</t>
    </r>
    <r>
      <rPr>
        <sz val="10"/>
        <color rgb="FFFF0000"/>
        <rFont val="BIZ UDゴシック"/>
        <family val="3"/>
        <charset val="128"/>
      </rPr>
      <t>おり</t>
    </r>
    <r>
      <rPr>
        <sz val="10"/>
        <rFont val="BIZ UDゴシック"/>
        <family val="3"/>
        <charset val="128"/>
      </rPr>
      <t>、適期を外れることがよくある。</t>
    </r>
    <r>
      <rPr>
        <sz val="10"/>
        <color rgb="FFFF0000"/>
        <rFont val="BIZ UDゴシック"/>
        <family val="3"/>
        <charset val="128"/>
      </rPr>
      <t>また</t>
    </r>
    <r>
      <rPr>
        <sz val="10"/>
        <rFont val="BIZ UDゴシック"/>
        <family val="3"/>
        <charset val="128"/>
      </rPr>
      <t>栽培管理記録も作成していない。</t>
    </r>
    <r>
      <rPr>
        <sz val="10"/>
        <color rgb="FFFF0000"/>
        <rFont val="BIZ UDゴシック"/>
        <family val="3"/>
        <charset val="128"/>
      </rPr>
      <t>もしくは</t>
    </r>
    <r>
      <rPr>
        <sz val="10"/>
        <rFont val="BIZ UDゴシック"/>
        <family val="3"/>
        <charset val="128"/>
      </rPr>
      <t>作成していてもつけ忘れなどがある。</t>
    </r>
    <rPh sb="10" eb="12">
      <t>ケイケｎン</t>
    </rPh>
    <rPh sb="13" eb="14">
      <t>オコナｔｔエ</t>
    </rPh>
    <rPh sb="19" eb="21">
      <t>テｋイ</t>
    </rPh>
    <rPh sb="42" eb="44">
      <t>サクセイ</t>
    </rPh>
    <rPh sb="54" eb="56">
      <t>サクセイ</t>
    </rPh>
    <phoneticPr fontId="11"/>
  </si>
  <si>
    <r>
      <rPr>
        <sz val="10"/>
        <color rgb="FFFF0000"/>
        <rFont val="BIZ UDゴシック"/>
        <family val="3"/>
        <charset val="128"/>
      </rPr>
      <t>計画的に</t>
    </r>
    <r>
      <rPr>
        <sz val="10"/>
        <rFont val="BIZ UDゴシック"/>
        <family val="3"/>
        <charset val="128"/>
      </rPr>
      <t>土壌分析や土壌改良</t>
    </r>
    <r>
      <rPr>
        <sz val="10"/>
        <color rgb="FFFF0000"/>
        <rFont val="BIZ UDゴシック"/>
        <family val="3"/>
        <charset val="128"/>
      </rPr>
      <t>を行い、長期的な土壌の健康を維持する取り組みを行っている。</t>
    </r>
    <rPh sb="0" eb="3">
      <t>ケイカクテキ</t>
    </rPh>
    <rPh sb="9" eb="11">
      <t>ドジョウ</t>
    </rPh>
    <rPh sb="31" eb="32">
      <t>ト</t>
    </rPh>
    <rPh sb="33" eb="34">
      <t>ク</t>
    </rPh>
    <rPh sb="36" eb="37">
      <t>オコナ</t>
    </rPh>
    <phoneticPr fontId="11"/>
  </si>
  <si>
    <r>
      <t>定期的な土壌診断の継続で、土壌の状態を把握し、土壌中の栄養バランスを最適化するように適切な施肥を行っている。これ</t>
    </r>
    <r>
      <rPr>
        <sz val="10"/>
        <color rgb="FFFF0000"/>
        <rFont val="BIZ UDゴシック"/>
        <family val="3"/>
        <charset val="128"/>
      </rPr>
      <t>らの取り組みは、</t>
    </r>
    <r>
      <rPr>
        <sz val="10"/>
        <rFont val="BIZ UDゴシック"/>
        <family val="3"/>
        <charset val="128"/>
      </rPr>
      <t>過剰施肥を防ぎ、肥料の無駄を減らしコスト削減と環境保全</t>
    </r>
    <r>
      <rPr>
        <sz val="10"/>
        <color rgb="FFFF0000"/>
        <rFont val="BIZ UDゴシック"/>
        <family val="3"/>
        <charset val="128"/>
      </rPr>
      <t>に</t>
    </r>
    <r>
      <rPr>
        <sz val="10"/>
        <rFont val="BIZ UDゴシック"/>
        <family val="3"/>
        <charset val="128"/>
      </rPr>
      <t>貢献している。</t>
    </r>
    <rPh sb="0" eb="3">
      <t>テイｋイ</t>
    </rPh>
    <rPh sb="9" eb="11">
      <t>ケイゾｋウ</t>
    </rPh>
    <rPh sb="13" eb="15">
      <t>ドジョウ</t>
    </rPh>
    <rPh sb="16" eb="18">
      <t>ジョウタイ</t>
    </rPh>
    <rPh sb="23" eb="25">
      <t>ドジョウ</t>
    </rPh>
    <rPh sb="25" eb="26">
      <t>チュウｎオ</t>
    </rPh>
    <rPh sb="27" eb="29">
      <t>エイヨウ</t>
    </rPh>
    <rPh sb="42" eb="44">
      <t>テキセｔウ</t>
    </rPh>
    <rPh sb="58" eb="59">
      <t>ト</t>
    </rPh>
    <rPh sb="60" eb="61">
      <t>ク</t>
    </rPh>
    <rPh sb="64" eb="68">
      <t>カジョウ</t>
    </rPh>
    <rPh sb="87" eb="91">
      <t>カンキョウ</t>
    </rPh>
    <phoneticPr fontId="11"/>
  </si>
  <si>
    <t>土壌分析は以前したことがあり、適切な肥料によって施肥しているが、経験値に基づいている。</t>
    <rPh sb="0" eb="2">
      <t>テキセｔウ</t>
    </rPh>
    <rPh sb="9" eb="11">
      <t>セｈイ</t>
    </rPh>
    <rPh sb="17" eb="21">
      <t>ドジョウ</t>
    </rPh>
    <rPh sb="22" eb="24">
      <t>イゼｎン</t>
    </rPh>
    <rPh sb="32" eb="34">
      <t>ケイケン</t>
    </rPh>
    <rPh sb="34" eb="35">
      <t>チ</t>
    </rPh>
    <rPh sb="36" eb="37">
      <t>モト</t>
    </rPh>
    <phoneticPr fontId="11"/>
  </si>
  <si>
    <t>灌漑（田畑への給水や排水）の適切な管理ができている。</t>
    <rPh sb="0" eb="3">
      <t>ケイカｋウ</t>
    </rPh>
    <rPh sb="9" eb="11">
      <t>ヒツヨウ</t>
    </rPh>
    <rPh sb="18" eb="20">
      <t>サイバイカジョウビョウオサエ</t>
    </rPh>
    <phoneticPr fontId="11"/>
  </si>
  <si>
    <r>
      <t>作物栽培に必要な水分を十分に確保できない場合、不均一な水分供給となる場合又は適切な排水ができない場合がある。</t>
    </r>
    <r>
      <rPr>
        <sz val="10"/>
        <color rgb="FFFF0000"/>
        <rFont val="BIZ UDゴシック"/>
        <family val="3"/>
        <charset val="128"/>
      </rPr>
      <t>また</t>
    </r>
    <r>
      <rPr>
        <sz val="10"/>
        <rFont val="BIZ UDゴシック"/>
        <family val="3"/>
        <charset val="128"/>
      </rPr>
      <t>これらの問題によって、作物の健康や収量に悪影響を及ぼしたことがある。</t>
    </r>
    <rPh sb="0" eb="4">
      <t>サクモｔウ</t>
    </rPh>
    <rPh sb="8" eb="10">
      <t>スイ</t>
    </rPh>
    <rPh sb="11" eb="13">
      <t>ジュウブｎン</t>
    </rPh>
    <rPh sb="20" eb="22">
      <t>バアイ</t>
    </rPh>
    <rPh sb="23" eb="24">
      <t xml:space="preserve">フ </t>
    </rPh>
    <rPh sb="24" eb="26">
      <t>キンイｔウ</t>
    </rPh>
    <rPh sb="27" eb="29">
      <t>スイ</t>
    </rPh>
    <rPh sb="29" eb="31">
      <t>ミｚウ</t>
    </rPh>
    <rPh sb="36" eb="37">
      <t xml:space="preserve">マタハ </t>
    </rPh>
    <rPh sb="41" eb="43">
      <t>テキセｔウ</t>
    </rPh>
    <rPh sb="67" eb="69">
      <t>サクモｔウ</t>
    </rPh>
    <rPh sb="76" eb="77">
      <t>アｋウ</t>
    </rPh>
    <rPh sb="77" eb="79">
      <t>エイキョウ</t>
    </rPh>
    <phoneticPr fontId="11"/>
  </si>
  <si>
    <r>
      <t>農薬責任者を決め農薬使用計画を作成</t>
    </r>
    <r>
      <rPr>
        <sz val="10"/>
        <color rgb="FFFF0000"/>
        <rFont val="BIZ UDゴシック"/>
        <family val="3"/>
        <charset val="128"/>
      </rPr>
      <t>し、</t>
    </r>
    <r>
      <rPr>
        <sz val="10"/>
        <rFont val="BIZ UDゴシック"/>
        <family val="3"/>
        <charset val="128"/>
      </rPr>
      <t>適切な時期に散布と使用状況を記録し、定期的な点検を行い改善をしている。専用の保管庫に鍵をかけてい</t>
    </r>
    <r>
      <rPr>
        <sz val="10"/>
        <color rgb="FFFF0000"/>
        <rFont val="BIZ UDゴシック"/>
        <family val="3"/>
        <charset val="128"/>
      </rPr>
      <t>おり</t>
    </r>
    <r>
      <rPr>
        <sz val="10"/>
        <rFont val="BIZ UDゴシック"/>
        <family val="3"/>
        <charset val="128"/>
      </rPr>
      <t>、散布時には保護具を着用する</t>
    </r>
    <r>
      <rPr>
        <sz val="10"/>
        <color rgb="FFFF0000"/>
        <rFont val="BIZ UDゴシック"/>
        <family val="3"/>
        <charset val="128"/>
      </rPr>
      <t>など</t>
    </r>
    <r>
      <rPr>
        <sz val="10"/>
        <rFont val="BIZ UDゴシック"/>
        <family val="3"/>
        <charset val="128"/>
      </rPr>
      <t>安全を確保している。</t>
    </r>
    <rPh sb="0" eb="5">
      <t>ノウヤｋウ</t>
    </rPh>
    <rPh sb="15" eb="17">
      <t>ノウヤｋウ</t>
    </rPh>
    <rPh sb="19" eb="21">
      <t>テキセｔウ</t>
    </rPh>
    <rPh sb="25" eb="27">
      <t xml:space="preserve">サンプシ </t>
    </rPh>
    <rPh sb="28" eb="32">
      <t>シヨウ</t>
    </rPh>
    <rPh sb="33" eb="35">
      <t>キロｋウ</t>
    </rPh>
    <rPh sb="44" eb="45">
      <t>テイｋイ</t>
    </rPh>
    <rPh sb="54" eb="57">
      <t>サンプｊイ</t>
    </rPh>
    <rPh sb="59" eb="62">
      <t>ホｇオ</t>
    </rPh>
    <rPh sb="85" eb="87">
      <t>アンゼン</t>
    </rPh>
    <phoneticPr fontId="11"/>
  </si>
  <si>
    <r>
      <t>農薬の適切な調整</t>
    </r>
    <r>
      <rPr>
        <sz val="10"/>
        <color rgb="FFFF0000"/>
        <rFont val="BIZ UDゴシック"/>
        <family val="3"/>
        <charset val="128"/>
      </rPr>
      <t>、</t>
    </r>
    <r>
      <rPr>
        <sz val="10"/>
        <rFont val="BIZ UDゴシック"/>
        <family val="3"/>
        <charset val="128"/>
      </rPr>
      <t>散布、使用記録の作成、周辺への影響回避に取り組むほか、適切な場所や方法で保管している。</t>
    </r>
    <phoneticPr fontId="1"/>
  </si>
  <si>
    <r>
      <t>栽培暦や業者などから配布される使用書を確認し調整</t>
    </r>
    <r>
      <rPr>
        <sz val="10"/>
        <color rgb="FFFF0000"/>
        <rFont val="BIZ UDゴシック"/>
        <family val="3"/>
        <charset val="128"/>
      </rPr>
      <t>、</t>
    </r>
    <r>
      <rPr>
        <sz val="10"/>
        <rFont val="BIZ UDゴシック"/>
        <family val="3"/>
        <charset val="128"/>
      </rPr>
      <t>散布を行っているが、使用記録は不完全で、保管庫には鍵が無く、床に置いたままになっていることもある。</t>
    </r>
    <rPh sb="0" eb="3">
      <t>サイバイ</t>
    </rPh>
    <rPh sb="4" eb="6">
      <t>ギョウ</t>
    </rPh>
    <rPh sb="15" eb="17">
      <t>シヨウ</t>
    </rPh>
    <rPh sb="17" eb="18">
      <t xml:space="preserve">ショ </t>
    </rPh>
    <rPh sb="22" eb="24">
      <t>チョウセイ</t>
    </rPh>
    <rPh sb="35" eb="39">
      <t>シヨウ</t>
    </rPh>
    <rPh sb="40" eb="43">
      <t>フカンゼｎン</t>
    </rPh>
    <rPh sb="45" eb="48">
      <t>ホｋア</t>
    </rPh>
    <rPh sb="52" eb="53">
      <t xml:space="preserve">ナク </t>
    </rPh>
    <rPh sb="55" eb="56">
      <t>ユｋア</t>
    </rPh>
    <rPh sb="57" eb="58">
      <t>オキッパナシｎイ</t>
    </rPh>
    <phoneticPr fontId="11"/>
  </si>
  <si>
    <r>
      <t>予防</t>
    </r>
    <r>
      <rPr>
        <sz val="10"/>
        <color rgb="FFFF0000"/>
        <rFont val="BIZ UDゴシック"/>
        <family val="3"/>
        <charset val="128"/>
      </rPr>
      <t>、</t>
    </r>
    <r>
      <rPr>
        <sz val="10"/>
        <rFont val="BIZ UDゴシック"/>
        <family val="3"/>
        <charset val="128"/>
      </rPr>
      <t>判断</t>
    </r>
    <r>
      <rPr>
        <sz val="10"/>
        <color rgb="FFFF0000"/>
        <rFont val="BIZ UDゴシック"/>
        <family val="3"/>
        <charset val="128"/>
      </rPr>
      <t>、</t>
    </r>
    <r>
      <rPr>
        <sz val="10"/>
        <rFont val="BIZ UDゴシック"/>
        <family val="3"/>
        <charset val="128"/>
      </rPr>
      <t>防除</t>
    </r>
    <r>
      <rPr>
        <sz val="10"/>
        <color rgb="FFFF0000"/>
        <rFont val="BIZ UDゴシック"/>
        <family val="3"/>
        <charset val="128"/>
      </rPr>
      <t>を組み合わせ</t>
    </r>
    <r>
      <rPr>
        <sz val="10"/>
        <rFont val="BIZ UDゴシック"/>
        <family val="3"/>
        <charset val="128"/>
      </rPr>
      <t>、化学農薬の使用量を最低限に抑えて環境負荷を低減し、経済的な被害が生じるレベル以下に病害虫を抑制する総合防除（IPM）に取り組んでいる。</t>
    </r>
    <rPh sb="0" eb="2">
      <t>ヨボウ</t>
    </rPh>
    <rPh sb="3" eb="5">
      <t>ハンダｎン</t>
    </rPh>
    <rPh sb="6" eb="8">
      <t>ボウｊｙオ</t>
    </rPh>
    <rPh sb="15" eb="19">
      <t>カガｋウ</t>
    </rPh>
    <rPh sb="36" eb="38">
      <t>テイゲンス</t>
    </rPh>
    <rPh sb="53" eb="55">
      <t>ケイザイ</t>
    </rPh>
    <rPh sb="64" eb="68">
      <t>ソウゴウ</t>
    </rPh>
    <phoneticPr fontId="11"/>
  </si>
  <si>
    <r>
      <t>化学的防除、生物的防除、物理的防除</t>
    </r>
    <r>
      <rPr>
        <sz val="10"/>
        <color rgb="FFFF0000"/>
        <rFont val="BIZ UDゴシック"/>
        <family val="3"/>
        <charset val="128"/>
      </rPr>
      <t>など</t>
    </r>
    <r>
      <rPr>
        <sz val="10"/>
        <rFont val="BIZ UDゴシック"/>
        <family val="3"/>
        <charset val="128"/>
      </rPr>
      <t>適切な防除方法を選び行っている。</t>
    </r>
    <phoneticPr fontId="1"/>
  </si>
  <si>
    <r>
      <t>殺虫剤</t>
    </r>
    <r>
      <rPr>
        <sz val="10"/>
        <color rgb="FFFF0000"/>
        <rFont val="BIZ UDゴシック"/>
        <family val="3"/>
        <charset val="128"/>
      </rPr>
      <t>、</t>
    </r>
    <r>
      <rPr>
        <sz val="10"/>
        <rFont val="BIZ UDゴシック"/>
        <family val="3"/>
        <charset val="128"/>
      </rPr>
      <t>殺菌剤</t>
    </r>
    <r>
      <rPr>
        <sz val="10"/>
        <color rgb="FFFF0000"/>
        <rFont val="BIZ UDゴシック"/>
        <family val="3"/>
        <charset val="128"/>
      </rPr>
      <t>、</t>
    </r>
    <r>
      <rPr>
        <sz val="10"/>
        <rFont val="BIZ UDゴシック"/>
        <family val="3"/>
        <charset val="128"/>
      </rPr>
      <t>除草剤などの化学的防除に関しては行っているが、その他の防除方法を活用していない。</t>
    </r>
    <rPh sb="0" eb="3">
      <t>サッチュウ</t>
    </rPh>
    <rPh sb="4" eb="7">
      <t>サッキｎン</t>
    </rPh>
    <rPh sb="8" eb="11">
      <t>ジョソウザイ</t>
    </rPh>
    <rPh sb="14" eb="19">
      <t>カガクテｋイ</t>
    </rPh>
    <rPh sb="24" eb="25">
      <t>オコナｔｔエ</t>
    </rPh>
    <rPh sb="37" eb="39">
      <t>ソノタノブ</t>
    </rPh>
    <phoneticPr fontId="11"/>
  </si>
  <si>
    <t>ワクチンの年間接種計画を立て、定期的な健康診断を行い、伝染性疾患などの予防対策だけではなく、病気の早期発見、早期治療により重症化と拡大化を防いでいる。</t>
    <rPh sb="5" eb="7">
      <t>ネｎン</t>
    </rPh>
    <rPh sb="7" eb="9">
      <t>ｓエ</t>
    </rPh>
    <rPh sb="15" eb="18">
      <t>テイｋイ</t>
    </rPh>
    <rPh sb="30" eb="34">
      <t>ビョウ</t>
    </rPh>
    <rPh sb="49" eb="52">
      <t>ジュウショウカヲフス</t>
    </rPh>
    <rPh sb="65" eb="68">
      <t>カクダイ</t>
    </rPh>
    <phoneticPr fontId="11"/>
  </si>
  <si>
    <t>ワクチン接種や定期的な健康チェックを行い、伝染性疾患などの予防対策を講じている。</t>
  </si>
  <si>
    <t>ワクチン接種や健康チェック、伝染性疾患などの予防対策を都度行っている。</t>
    <rPh sb="27" eb="29">
      <t>ツド</t>
    </rPh>
    <rPh sb="29" eb="30">
      <t>オコナ</t>
    </rPh>
    <phoneticPr fontId="1"/>
  </si>
  <si>
    <t>アニマルウェルフェア推進のために担当責任者を明確にし、組織化し、アニマルウェルフェアに配慮した家畜の飼養管理を行っている。また、その状況を把握する上での指標と言われている「5つの自由」に関して方針を打ち出し取り組んでいる。</t>
    <rPh sb="10" eb="12">
      <t>スイシｎン</t>
    </rPh>
    <rPh sb="16" eb="21">
      <t>タントウ</t>
    </rPh>
    <rPh sb="27" eb="30">
      <t>ソシｋイ</t>
    </rPh>
    <rPh sb="50" eb="54">
      <t>カチｋウ</t>
    </rPh>
    <rPh sb="55" eb="56">
      <t>オコナｔｔエ</t>
    </rPh>
    <rPh sb="66" eb="68">
      <t>ジョウキョウ</t>
    </rPh>
    <rPh sb="76" eb="78">
      <t>シヒョウ</t>
    </rPh>
    <phoneticPr fontId="1"/>
  </si>
  <si>
    <r>
      <t>アニマルウェルフェアに関する技術管理指針に則った生産体制が整っている</t>
    </r>
    <r>
      <rPr>
        <sz val="10"/>
        <color rgb="FFFF0000"/>
        <rFont val="BIZ UDゴシック"/>
        <family val="3"/>
        <charset val="128"/>
      </rPr>
      <t>。</t>
    </r>
    <phoneticPr fontId="1"/>
  </si>
  <si>
    <t>アニマルウェルフェアに関しては、見たり、聞いたりはしているが、まだ取り組んではいない。</t>
    <rPh sb="15" eb="16">
      <t>キイ</t>
    </rPh>
    <rPh sb="21" eb="22">
      <t>ミｔア</t>
    </rPh>
    <phoneticPr fontId="1"/>
  </si>
  <si>
    <t>人の出入り制限や車両管理、死亡家畜の処理、そして野生動物の侵入防止に取り組み、病原体が農場内に侵入することを防いでいる。同じように、農場外への病原体の拡散を防いでいる。これを徹底するために、従業員への教育も定期的に行っている。</t>
    <rPh sb="0" eb="1">
      <t>ヒｔオ</t>
    </rPh>
    <rPh sb="54" eb="55">
      <t>フセｇイ</t>
    </rPh>
    <phoneticPr fontId="11"/>
  </si>
  <si>
    <t>野生動物や外部からの病原体の侵入や農場等からの持ち出しを防ぐため、農場・畜舎への人や車両の出入り制限などの対策を講じている。</t>
    <phoneticPr fontId="1"/>
  </si>
  <si>
    <t>消毒マットを設置し訪問者記録や車両の出入りを記録しているが、徹底されていないこともある。</t>
    <rPh sb="0" eb="2">
      <t>ショウドｋウ</t>
    </rPh>
    <rPh sb="9" eb="14">
      <t>ホウモｎン</t>
    </rPh>
    <rPh sb="15" eb="17">
      <t>シャリョウ</t>
    </rPh>
    <rPh sb="18" eb="20">
      <t>デイｒイ</t>
    </rPh>
    <rPh sb="30" eb="32">
      <t>テッテイ</t>
    </rPh>
    <phoneticPr fontId="11"/>
  </si>
  <si>
    <t>栄養バランスを考慮した飼料の給餌・給水を計画的に行うことで、品質の高い作物を生産するだけではなく、水資源の枯渇や水質汚染など環境についても考慮した飼養ができている。飼料の選定や給餌・給水スケジュールは定期的に見直し、改善している。</t>
    <rPh sb="0" eb="2">
      <t>エイヨウ</t>
    </rPh>
    <rPh sb="11" eb="13">
      <t>シリョウ</t>
    </rPh>
    <rPh sb="14" eb="16">
      <t>キュウｊイ</t>
    </rPh>
    <rPh sb="21" eb="23">
      <t>ハイスイ</t>
    </rPh>
    <rPh sb="35" eb="37">
      <t>ヒンシｔウ</t>
    </rPh>
    <rPh sb="49" eb="52">
      <t>スイシゲｎン</t>
    </rPh>
    <rPh sb="56" eb="60">
      <t>スイシｔウ</t>
    </rPh>
    <rPh sb="62" eb="64">
      <t>カンキョウ</t>
    </rPh>
    <rPh sb="69" eb="71">
      <t>コウｒｙオ</t>
    </rPh>
    <rPh sb="73" eb="75">
      <t>シヨウ</t>
    </rPh>
    <rPh sb="82" eb="84">
      <t>シリョウ</t>
    </rPh>
    <rPh sb="91" eb="93">
      <t>キュウｊイ</t>
    </rPh>
    <rPh sb="108" eb="110">
      <t>カイゼｎン</t>
    </rPh>
    <phoneticPr fontId="11"/>
  </si>
  <si>
    <t>適切な飼料を選定し、必要な水の量を確保し、効率的なスケジュールで給餌・給水を行い、家畜の健康状態を観察し、記録している。</t>
    <rPh sb="0" eb="2">
      <t>テキセｔウ</t>
    </rPh>
    <rPh sb="13" eb="14">
      <t>ヒツヨウ</t>
    </rPh>
    <rPh sb="21" eb="24">
      <t>コウリｔウ</t>
    </rPh>
    <rPh sb="41" eb="43">
      <t>カチｋウ</t>
    </rPh>
    <rPh sb="44" eb="46">
      <t>ケンコウ</t>
    </rPh>
    <phoneticPr fontId="11"/>
  </si>
  <si>
    <t>適切な飼料の選定と給餌・給水方法を採用し、定期的に評価・改善に取り組んでいるつもりだが、家畜の体重減や発育不良及びストレスによる異常行動をとる家畜もたまにいる。</t>
    <rPh sb="44" eb="46">
      <t>カチｋウ</t>
    </rPh>
    <rPh sb="47" eb="49">
      <t>タイジュウ</t>
    </rPh>
    <rPh sb="49" eb="50">
      <t>ゲンショウ</t>
    </rPh>
    <rPh sb="51" eb="55">
      <t>ハツイｋウ</t>
    </rPh>
    <rPh sb="55" eb="56">
      <t>オヨｂイ</t>
    </rPh>
    <rPh sb="71" eb="73">
      <t>カチｋウ</t>
    </rPh>
    <phoneticPr fontId="11"/>
  </si>
  <si>
    <r>
      <t>病気の予防や畜舎の快適性を向上するために、こまめな清掃・消毒を定期的に行うと共に、適切な温度</t>
    </r>
    <r>
      <rPr>
        <sz val="10"/>
        <color rgb="FFFF0000"/>
        <rFont val="BIZ UDゴシック"/>
        <family val="3"/>
        <charset val="128"/>
      </rPr>
      <t>、</t>
    </r>
    <r>
      <rPr>
        <sz val="10"/>
        <rFont val="BIZ UDゴシック"/>
        <family val="3"/>
        <charset val="128"/>
      </rPr>
      <t>湿度</t>
    </r>
    <r>
      <rPr>
        <sz val="10"/>
        <color rgb="FFFF0000"/>
        <rFont val="BIZ UDゴシック"/>
        <family val="3"/>
        <charset val="128"/>
      </rPr>
      <t>、</t>
    </r>
    <r>
      <rPr>
        <sz val="10"/>
        <rFont val="BIZ UDゴシック"/>
        <family val="3"/>
        <charset val="128"/>
      </rPr>
      <t>換気や照明もこまめに確認し、健康な家畜の育成を行っている。また、設備機械の保守や更新などの管理も定期的に行っている。</t>
    </r>
    <rPh sb="0" eb="2">
      <t>ビョウｋイ</t>
    </rPh>
    <rPh sb="9" eb="12">
      <t>チクｓｙア</t>
    </rPh>
    <rPh sb="31" eb="34">
      <t>テイｋイ</t>
    </rPh>
    <rPh sb="41" eb="43">
      <t>テキセｔウ</t>
    </rPh>
    <rPh sb="44" eb="46">
      <t>オンｄオ</t>
    </rPh>
    <rPh sb="50" eb="52">
      <t>カンｋイ</t>
    </rPh>
    <rPh sb="60" eb="62">
      <t>カクニｎン</t>
    </rPh>
    <rPh sb="64" eb="66">
      <t>ケンコウ</t>
    </rPh>
    <rPh sb="82" eb="86">
      <t>セツｂイ</t>
    </rPh>
    <rPh sb="87" eb="89">
      <t>ホｓｙウ</t>
    </rPh>
    <rPh sb="98" eb="101">
      <t>テイｋイ</t>
    </rPh>
    <phoneticPr fontId="11"/>
  </si>
  <si>
    <t>畜舎等について、清掃・消毒を定期的に行うとともに、家畜にとって適切な温度、湿度、換気、照明を維持できるよう保守・管理している。</t>
    <phoneticPr fontId="1"/>
  </si>
  <si>
    <t>畜舎の清掃・消毒を行ない、換気も十分だと思っているが、家畜の医療費が増加している。また、家畜の体重減や発育不良などで生産性が安定していない。</t>
    <rPh sb="0" eb="1">
      <t>チクｓｙア</t>
    </rPh>
    <rPh sb="6" eb="8">
      <t>チクｓｙア</t>
    </rPh>
    <rPh sb="13" eb="15">
      <t>カンｋイ</t>
    </rPh>
    <rPh sb="20" eb="21">
      <t>オモｔｔエ</t>
    </rPh>
    <rPh sb="27" eb="29">
      <t>カチｋウ</t>
    </rPh>
    <rPh sb="34" eb="36">
      <t>ゾウｋア</t>
    </rPh>
    <rPh sb="44" eb="46">
      <t>セイサｎン</t>
    </rPh>
    <rPh sb="46" eb="47">
      <t>セイ</t>
    </rPh>
    <rPh sb="48" eb="50">
      <t>アンテイ</t>
    </rPh>
    <phoneticPr fontId="11"/>
  </si>
  <si>
    <t>6次産業化において適切な製販計画を作成することは、経済的効率を向上し、過剰な生産や在庫を避け、無駄なコストが削減できます。また、需要予測の精度が向上し、適切なタイミングで適切な量の製品を提供できます。</t>
    <rPh sb="2" eb="5">
      <t>サンギョウ</t>
    </rPh>
    <rPh sb="12" eb="14">
      <t>セイｈア</t>
    </rPh>
    <rPh sb="18" eb="19">
      <t>ケイザイ</t>
    </rPh>
    <rPh sb="30" eb="32">
      <t>カジョウ</t>
    </rPh>
    <rPh sb="41" eb="43">
      <t>ムダｎア</t>
    </rPh>
    <rPh sb="54" eb="56">
      <t>テキセｔウ</t>
    </rPh>
    <rPh sb="64" eb="68">
      <t>ジュヨウ</t>
    </rPh>
    <rPh sb="69" eb="71">
      <t>セイｄオ</t>
    </rPh>
    <rPh sb="76" eb="78">
      <t>テキセｔウ</t>
    </rPh>
    <rPh sb="85" eb="87">
      <t>テキセｔウ</t>
    </rPh>
    <rPh sb="90" eb="92">
      <t>セイヒｎン</t>
    </rPh>
    <rPh sb="93" eb="95">
      <t>テイキョウ</t>
    </rPh>
    <phoneticPr fontId="1"/>
  </si>
  <si>
    <t>過剰な生産や在庫を避けるため、加工・製造能力や販売量に応じた生産計画を作成している。</t>
    <phoneticPr fontId="1"/>
  </si>
  <si>
    <r>
      <t>生産は生産部門、担当者、加工・製造は加工製造部門、担当者と明確に分かれていて、情報共有はしていない。</t>
    </r>
    <r>
      <rPr>
        <sz val="10"/>
        <color rgb="FFFF0000"/>
        <rFont val="BIZ UDゴシック"/>
        <family val="3"/>
        <charset val="128"/>
      </rPr>
      <t>そのため、</t>
    </r>
    <r>
      <rPr>
        <sz val="10"/>
        <rFont val="BIZ UDゴシック"/>
        <family val="3"/>
        <charset val="128"/>
      </rPr>
      <t>計画も、生産計画と販売計画の整合性が取れていない箇所がある。もしくは無理やり合致させている。</t>
    </r>
    <rPh sb="0" eb="2">
      <t>セイサｎン</t>
    </rPh>
    <rPh sb="12" eb="14">
      <t>カｋオ</t>
    </rPh>
    <rPh sb="18" eb="24">
      <t>カコウ</t>
    </rPh>
    <rPh sb="29" eb="31">
      <t>メイカｋウ</t>
    </rPh>
    <rPh sb="39" eb="43">
      <t>ジョウホウキョウ</t>
    </rPh>
    <rPh sb="59" eb="63">
      <t>セイサｎン</t>
    </rPh>
    <rPh sb="69" eb="72">
      <t>セイゴウ</t>
    </rPh>
    <rPh sb="89" eb="91">
      <t>ムリヤｒイ</t>
    </rPh>
    <phoneticPr fontId="1"/>
  </si>
  <si>
    <r>
      <t>統一された栽培方法や収穫時期により農産物の品質が安定し、収穫作業や出荷準備が</t>
    </r>
    <r>
      <rPr>
        <sz val="10"/>
        <color rgb="FFFF0000"/>
        <rFont val="BIZ UDゴシック"/>
        <family val="3"/>
        <charset val="128"/>
      </rPr>
      <t>効率化され、</t>
    </r>
    <r>
      <rPr>
        <sz val="10"/>
        <color theme="1"/>
        <rFont val="BIZ UDゴシック"/>
        <family val="3"/>
        <charset val="128"/>
      </rPr>
      <t>無駄なコスト</t>
    </r>
    <r>
      <rPr>
        <sz val="10"/>
        <color rgb="FFFF0000"/>
        <rFont val="BIZ UDゴシック"/>
        <family val="3"/>
        <charset val="128"/>
      </rPr>
      <t>が</t>
    </r>
    <r>
      <rPr>
        <sz val="10"/>
        <color theme="1"/>
        <rFont val="BIZ UDゴシック"/>
        <family val="3"/>
        <charset val="128"/>
      </rPr>
      <t>削減</t>
    </r>
    <r>
      <rPr>
        <sz val="10"/>
        <color rgb="FFFF0000"/>
        <rFont val="BIZ UDゴシック"/>
        <family val="3"/>
        <charset val="128"/>
      </rPr>
      <t>されます。また、</t>
    </r>
    <r>
      <rPr>
        <sz val="10"/>
        <color theme="1"/>
        <rFont val="BIZ UDゴシック"/>
        <family val="3"/>
        <charset val="128"/>
      </rPr>
      <t>消費者の信頼確保のために、農産物の栽培方法や収穫時期を統一することは、加工・製造品の品質を一定の水準に保つために非常に重要です。</t>
    </r>
    <rPh sb="17" eb="20">
      <t>ノウサｎン</t>
    </rPh>
    <rPh sb="28" eb="32">
      <t>シュウカｋウ</t>
    </rPh>
    <rPh sb="33" eb="37">
      <t>シュｋｋア</t>
    </rPh>
    <rPh sb="40" eb="41">
      <t>ｋア</t>
    </rPh>
    <rPh sb="44" eb="46">
      <t>ムダｎア</t>
    </rPh>
    <rPh sb="89" eb="90">
      <t>_x0000__x0011__x0003__x0005__x001E__x0002__x000B_)_x0004__x0011_._x0004__x0016_7_x0001__x0018_9_x0002__x001C_A_x0001_ __x0001_%^_x0002_*^_x0002_/^_x0002_4^_x0002_9^_x0002_&gt;^_x0002_C^_x0002_H^_x0008_Mk</t>
    </rPh>
    <phoneticPr fontId="1"/>
  </si>
  <si>
    <r>
      <t>加工・製造品の品質を一定にするために、統一された栽培方法で適期収穫された高品質な原材料を選定し、適切な保管と管理を</t>
    </r>
    <r>
      <rPr>
        <sz val="10"/>
        <color rgb="FFFF0000"/>
        <rFont val="BIZ UDゴシック"/>
        <family val="3"/>
        <charset val="128"/>
      </rPr>
      <t>行っている</t>
    </r>
    <r>
      <rPr>
        <sz val="10"/>
        <color theme="1"/>
        <rFont val="BIZ UDゴシック"/>
        <family val="3"/>
        <charset val="128"/>
      </rPr>
      <t>。加えて、従業員への定期的な教育を行い品質管理の重要性と具体的な方法を理解させている。</t>
    </r>
    <rPh sb="3" eb="6">
      <t>カコウ</t>
    </rPh>
    <rPh sb="19" eb="21">
      <t>トウイｔウ</t>
    </rPh>
    <rPh sb="29" eb="33">
      <t>テｋイ</t>
    </rPh>
    <rPh sb="36" eb="39">
      <t>コウヒンシｔウ</t>
    </rPh>
    <rPh sb="48" eb="50">
      <t>テキセｔウ</t>
    </rPh>
    <rPh sb="51" eb="53">
      <t>ホカｎン</t>
    </rPh>
    <rPh sb="57" eb="58">
      <t>オコナ</t>
    </rPh>
    <rPh sb="63" eb="64">
      <t>クワエ</t>
    </rPh>
    <rPh sb="67" eb="70">
      <t>ジュウギョウ</t>
    </rPh>
    <rPh sb="72" eb="75">
      <t>テイｋイ</t>
    </rPh>
    <rPh sb="81" eb="85">
      <t>ヒンシｔウ</t>
    </rPh>
    <rPh sb="90" eb="93">
      <t>グタイ</t>
    </rPh>
    <rPh sb="94" eb="96">
      <t>ホウ</t>
    </rPh>
    <rPh sb="97" eb="99">
      <t>リカイ</t>
    </rPh>
    <phoneticPr fontId="1"/>
  </si>
  <si>
    <t>加工・製造品の品質を一定の水準に保つため、農産物の栽培方法や収穫時期を統一している。</t>
    <phoneticPr fontId="1"/>
  </si>
  <si>
    <t>気候条件の変更、土壌の質の変化、使用肥料の変更、病害虫の発生など様々な理由で、農産物の栽培方法が統一されず、収穫時期が一定ではなくなっている。</t>
    <rPh sb="0" eb="4">
      <t>キコウ</t>
    </rPh>
    <rPh sb="8" eb="10">
      <t>ドジョウ</t>
    </rPh>
    <rPh sb="16" eb="20">
      <t>シヨウ</t>
    </rPh>
    <rPh sb="24" eb="27">
      <t>ビョウｇア</t>
    </rPh>
    <rPh sb="39" eb="42">
      <t>ノウサｎン</t>
    </rPh>
    <rPh sb="54" eb="56">
      <t>シュウカｋウ</t>
    </rPh>
    <rPh sb="56" eb="58">
      <t>ｊイ</t>
    </rPh>
    <rPh sb="59" eb="61">
      <t>イッテイ</t>
    </rPh>
    <phoneticPr fontId="1"/>
  </si>
  <si>
    <r>
      <t>加工・製造ラインや作業手順を定期的に見直すことは、効率化を目指す上で非常に重要です。効率的な作業手順を確立</t>
    </r>
    <r>
      <rPr>
        <sz val="10"/>
        <color rgb="FFFF0000"/>
        <rFont val="BIZ UDゴシック"/>
        <family val="3"/>
        <charset val="128"/>
      </rPr>
      <t>して</t>
    </r>
    <r>
      <rPr>
        <sz val="10"/>
        <rFont val="BIZ UDゴシック"/>
        <family val="3"/>
        <charset val="128"/>
      </rPr>
      <t>材料やエネルギーの無駄を減らし、従業員の負担を軽減し働きやすい環境を提供します。また定期的に行うことは、作業手順が標準化され、ヒューマンエラーも減少します。</t>
    </r>
    <phoneticPr fontId="1"/>
  </si>
  <si>
    <t>加工・製造に関する作業上の問題を現場からの声や定例会などで把握し、改善に関する検討を行っている。また、基礎的な知識や技術の向上に関しては、定期的な研修会を開催し、従業員の作業標準化を行っている。</t>
    <rPh sb="0" eb="1">
      <t>カコウ</t>
    </rPh>
    <rPh sb="9" eb="12">
      <t>サギョウ</t>
    </rPh>
    <rPh sb="16" eb="18">
      <t>ゲンｂア</t>
    </rPh>
    <rPh sb="23" eb="26">
      <t>テイレイ</t>
    </rPh>
    <rPh sb="29" eb="31">
      <t>ハアｋウ</t>
    </rPh>
    <rPh sb="36" eb="37">
      <t>カイゼｎン</t>
    </rPh>
    <rPh sb="55" eb="57">
      <t>キソテｋイ</t>
    </rPh>
    <rPh sb="69" eb="72">
      <t>テイｋイ</t>
    </rPh>
    <rPh sb="81" eb="84">
      <t>ジュウギョウ</t>
    </rPh>
    <phoneticPr fontId="1"/>
  </si>
  <si>
    <t>加工・製造作業の効率化を目指すために、加工・製造ラインや作業手順を定期的に見直している。</t>
    <phoneticPr fontId="1"/>
  </si>
  <si>
    <r>
      <t>見直しには、従事者の専門的な知識やスキルが必要だが人材不足</t>
    </r>
    <r>
      <rPr>
        <sz val="10"/>
        <color rgb="FFFF0000"/>
        <rFont val="BIZ UDゴシック"/>
        <family val="3"/>
        <charset val="128"/>
      </rPr>
      <t>のため取り組めていない</t>
    </r>
    <r>
      <rPr>
        <sz val="10"/>
        <rFont val="BIZ UDゴシック"/>
        <family val="3"/>
        <charset val="128"/>
      </rPr>
      <t>。また、生産停止や遅延の発生、もしくは改善には設備投資や新しい技術も必要になるなど多くの理由で、取り組めていない。</t>
    </r>
    <rPh sb="0" eb="2">
      <t>ミナオｓイ</t>
    </rPh>
    <rPh sb="6" eb="9">
      <t>ジュウｊイ</t>
    </rPh>
    <rPh sb="10" eb="13">
      <t>センモｎン</t>
    </rPh>
    <rPh sb="25" eb="29">
      <t>ジンザイ</t>
    </rPh>
    <rPh sb="32" eb="33">
      <t>ト</t>
    </rPh>
    <rPh sb="34" eb="35">
      <t>ク</t>
    </rPh>
    <rPh sb="44" eb="48">
      <t>セイサｎン</t>
    </rPh>
    <rPh sb="52" eb="54">
      <t>チエｎン</t>
    </rPh>
    <rPh sb="59" eb="61">
      <t>カイゼｎン</t>
    </rPh>
    <rPh sb="63" eb="67">
      <t>セツｂイ</t>
    </rPh>
    <rPh sb="68" eb="69">
      <t>アタラｓイ</t>
    </rPh>
    <rPh sb="88" eb="89">
      <t>トリクｍエ</t>
    </rPh>
    <phoneticPr fontId="1"/>
  </si>
  <si>
    <r>
      <t>自社農畜産物の加工・製造品を扱う流通事業者は、自社収益向上のために販売製品数の確保が重要事項となっています。直売所、小売業では店頭の品揃えであり、卸売会社は流通量の確保です。この要求に答えるかどうかで、継続的な取引が可能となります。そのために、季節や天候変動など多様な</t>
    </r>
    <r>
      <rPr>
        <sz val="10"/>
        <color rgb="FFFF0000"/>
        <rFont val="BIZ UDゴシック"/>
        <family val="3"/>
        <charset val="128"/>
      </rPr>
      <t>要因</t>
    </r>
    <r>
      <rPr>
        <sz val="10"/>
        <rFont val="BIZ UDゴシック"/>
        <family val="3"/>
        <charset val="128"/>
      </rPr>
      <t>によって発生する自社の供給不足に対処する</t>
    </r>
    <r>
      <rPr>
        <sz val="10"/>
        <color rgb="FFFF0000"/>
        <rFont val="BIZ UDゴシック"/>
        <family val="3"/>
        <charset val="128"/>
      </rPr>
      <t>ためには、</t>
    </r>
    <r>
      <rPr>
        <sz val="10"/>
        <rFont val="BIZ UDゴシック"/>
        <family val="3"/>
        <charset val="128"/>
      </rPr>
      <t>地域ネットワーク</t>
    </r>
    <r>
      <rPr>
        <sz val="10"/>
        <color rgb="FFFF0000"/>
        <rFont val="BIZ UDゴシック"/>
        <family val="3"/>
        <charset val="128"/>
      </rPr>
      <t>による</t>
    </r>
    <r>
      <rPr>
        <sz val="10"/>
        <rFont val="BIZ UDゴシック"/>
        <family val="3"/>
        <charset val="128"/>
      </rPr>
      <t>調達体制が欠かせません。</t>
    </r>
    <rPh sb="0" eb="2">
      <t>ジシャショウヒｎン</t>
    </rPh>
    <rPh sb="2" eb="6">
      <t>ノウチクサｎン</t>
    </rPh>
    <rPh sb="7" eb="9">
      <t>カコウ</t>
    </rPh>
    <rPh sb="14" eb="15">
      <t>アツカウ</t>
    </rPh>
    <rPh sb="16" eb="18">
      <t>リュウツウ</t>
    </rPh>
    <rPh sb="18" eb="21">
      <t>ジギョウ</t>
    </rPh>
    <rPh sb="23" eb="29">
      <t>ジシャス</t>
    </rPh>
    <rPh sb="33" eb="38">
      <t>ハンバイ</t>
    </rPh>
    <rPh sb="42" eb="46">
      <t>ジュウ</t>
    </rPh>
    <rPh sb="54" eb="57">
      <t>チョｋウ</t>
    </rPh>
    <rPh sb="58" eb="61">
      <t>コウリギョウ</t>
    </rPh>
    <rPh sb="63" eb="65">
      <t>テントウ</t>
    </rPh>
    <rPh sb="66" eb="68">
      <t>シナゾロエ</t>
    </rPh>
    <rPh sb="73" eb="77">
      <t>オロシウリカイ</t>
    </rPh>
    <rPh sb="78" eb="81">
      <t>リュウツウリョウノカク</t>
    </rPh>
    <rPh sb="89" eb="91">
      <t>ヨウキュウ</t>
    </rPh>
    <rPh sb="101" eb="104">
      <t>ケイゾｋウ</t>
    </rPh>
    <rPh sb="108" eb="110">
      <t>カノウ</t>
    </rPh>
    <rPh sb="122" eb="124">
      <t>キセｔウ</t>
    </rPh>
    <rPh sb="125" eb="127">
      <t>テンコウ</t>
    </rPh>
    <rPh sb="127" eb="129">
      <t>ヘンドウ</t>
    </rPh>
    <rPh sb="131" eb="133">
      <t>タヨウ</t>
    </rPh>
    <rPh sb="134" eb="136">
      <t>ヨウイン</t>
    </rPh>
    <rPh sb="140" eb="142">
      <t>ハッセイ</t>
    </rPh>
    <rPh sb="149" eb="151">
      <t>フソｋウ</t>
    </rPh>
    <rPh sb="152" eb="154">
      <t>タイｓｙオ</t>
    </rPh>
    <rPh sb="161" eb="163">
      <t>チイｋイ</t>
    </rPh>
    <rPh sb="172" eb="174">
      <t>チョウタｔウ</t>
    </rPh>
    <rPh sb="174" eb="176">
      <t>タイセイ</t>
    </rPh>
    <rPh sb="177" eb="178">
      <t>カカｓエ</t>
    </rPh>
    <phoneticPr fontId="1"/>
  </si>
  <si>
    <t>他経営体から調達する場合、自社生産原価と同じような価格での取引を事前に取り決めている。また一方的ではなく、お互い融通し合う双方向の取引となっている。その上で、過去に契約量で取引先に迷惑をかけない調達体制を構築している。</t>
    <rPh sb="0" eb="4">
      <t>タケイ</t>
    </rPh>
    <rPh sb="6" eb="8">
      <t>チョウ</t>
    </rPh>
    <rPh sb="17" eb="19">
      <t>ゲｎン</t>
    </rPh>
    <rPh sb="47" eb="48">
      <t>テｋイ</t>
    </rPh>
    <rPh sb="65" eb="67">
      <t>トリヒｋイ</t>
    </rPh>
    <rPh sb="79" eb="81">
      <t>カｋオ</t>
    </rPh>
    <rPh sb="82" eb="84">
      <t>ケイヤｋウ</t>
    </rPh>
    <rPh sb="84" eb="85">
      <t>リョウ</t>
    </rPh>
    <rPh sb="86" eb="89">
      <t>トリヒｋイ</t>
    </rPh>
    <rPh sb="90" eb="92">
      <t>メイワｋウ</t>
    </rPh>
    <rPh sb="97" eb="101">
      <t>チョウタｔウ</t>
    </rPh>
    <rPh sb="102" eb="104">
      <t>コウチｋウ</t>
    </rPh>
    <phoneticPr fontId="1"/>
  </si>
  <si>
    <t>天候不順等により自社の農産物だけでは原材料が不足し注文数を満たさない場合に、他の生産者とのネットワークを活用した調達体制を構築している。</t>
    <rPh sb="18" eb="21">
      <t>ゲンザイリョウ</t>
    </rPh>
    <rPh sb="25" eb="28">
      <t>チュウモｎン</t>
    </rPh>
    <rPh sb="29" eb="30">
      <t>ミタｓア</t>
    </rPh>
    <phoneticPr fontId="1"/>
  </si>
  <si>
    <r>
      <t>天候不順などによる不作で自社の農産物だけでは不足するたびに、地域の他経営体より高い価格で仕入れ</t>
    </r>
    <r>
      <rPr>
        <sz val="10"/>
        <color rgb="FFFF0000"/>
        <rFont val="BIZ UDゴシック"/>
        <family val="3"/>
        <charset val="128"/>
      </rPr>
      <t>るため</t>
    </r>
    <r>
      <rPr>
        <sz val="10"/>
        <rFont val="BIZ UDゴシック"/>
        <family val="3"/>
        <charset val="128"/>
      </rPr>
      <t>、コストが増加したことがある。しかし、ネットワークと言われる連携は構築していない。</t>
    </r>
    <rPh sb="0" eb="4">
      <t>テンコウ</t>
    </rPh>
    <rPh sb="9" eb="11">
      <t>フサｋウ</t>
    </rPh>
    <rPh sb="12" eb="14">
      <t>ジｓｙア</t>
    </rPh>
    <rPh sb="15" eb="18">
      <t>ノウサｎン</t>
    </rPh>
    <rPh sb="22" eb="24">
      <t>フソｋウ</t>
    </rPh>
    <rPh sb="30" eb="32">
      <t>チイキノテ</t>
    </rPh>
    <rPh sb="39" eb="40">
      <t>タカｍエ</t>
    </rPh>
    <rPh sb="41" eb="43">
      <t>カカｋウ</t>
    </rPh>
    <rPh sb="44" eb="46">
      <t>シイｒエ</t>
    </rPh>
    <rPh sb="55" eb="57">
      <t>ゾウｋア</t>
    </rPh>
    <rPh sb="80" eb="82">
      <t>レンケイ</t>
    </rPh>
    <rPh sb="83" eb="85">
      <t>コウチｋウ</t>
    </rPh>
    <phoneticPr fontId="1"/>
  </si>
  <si>
    <t>令和3年6月1日から、原則として、食品の製造・加工、調理、販売等のすべての食品等事業者に「HACCPに沿った衛生管理」（HACCPに基づく衛生管理もしくはHACCPの考え方を取り入れた衛生管理）に取り組んでいただくことになりました。</t>
    <rPh sb="17" eb="19">
      <t>ショクヒｎン</t>
    </rPh>
    <rPh sb="69" eb="71">
      <t>エイセイ</t>
    </rPh>
    <rPh sb="71" eb="73">
      <t>カンｒイ</t>
    </rPh>
    <phoneticPr fontId="1"/>
  </si>
  <si>
    <t>HACCPに基づいた又はHACCPに沿った衛生管理に関する基準による衛生管理計画を作成している。</t>
    <phoneticPr fontId="1"/>
  </si>
  <si>
    <r>
      <t>危害要因分析、重要管理点及び管理基準の設定は行っていないので</t>
    </r>
    <r>
      <rPr>
        <sz val="10"/>
        <color rgb="FFFF0000"/>
        <rFont val="BIZ UDゴシック"/>
        <family val="3"/>
        <charset val="128"/>
      </rPr>
      <t>衛生</t>
    </r>
    <r>
      <rPr>
        <sz val="10"/>
        <rFont val="BIZ UDゴシック"/>
        <family val="3"/>
        <charset val="128"/>
      </rPr>
      <t>管理計画を作成していない。当然、記録を保持することはなく、モニタリングも行っていないので衛生管理計画は不完全である。</t>
    </r>
    <rPh sb="0" eb="6">
      <t>キガイ</t>
    </rPh>
    <rPh sb="7" eb="12">
      <t>ジュウヨウ</t>
    </rPh>
    <rPh sb="12" eb="13">
      <t>オヨｂイ</t>
    </rPh>
    <rPh sb="14" eb="18">
      <t>カンｒイ</t>
    </rPh>
    <rPh sb="30" eb="32">
      <t>エイセイ</t>
    </rPh>
    <rPh sb="32" eb="34">
      <t>カンリ</t>
    </rPh>
    <rPh sb="45" eb="47">
      <t>トウゼｎン</t>
    </rPh>
    <rPh sb="60" eb="61">
      <t>キロｋウ</t>
    </rPh>
    <rPh sb="62" eb="64">
      <t>ホｊイ</t>
    </rPh>
    <rPh sb="66" eb="67">
      <t>エイセイ</t>
    </rPh>
    <rPh sb="68" eb="69">
      <t>オコナｔｔエ</t>
    </rPh>
    <rPh sb="76" eb="82">
      <t>エイセイ</t>
    </rPh>
    <phoneticPr fontId="1"/>
  </si>
  <si>
    <t>悪臭防止法は1971年に制定され、工場や事業場から発生する悪臭を規制します。環境基本法は1993年に環境保全の基本的な枠組みを提供し、悪臭は「公害」の一種として位置付けられています。</t>
    <rPh sb="0" eb="5">
      <t>アクシュウ</t>
    </rPh>
    <rPh sb="17" eb="19">
      <t>コウジョウ</t>
    </rPh>
    <rPh sb="38" eb="43">
      <t>カンキョウ</t>
    </rPh>
    <rPh sb="50" eb="54">
      <t>カンキョウ</t>
    </rPh>
    <rPh sb="63" eb="65">
      <t>テイキョウ</t>
    </rPh>
    <rPh sb="67" eb="69">
      <t>アクｓｙウ</t>
    </rPh>
    <rPh sb="80" eb="83">
      <t>イチヅｋエ</t>
    </rPh>
    <phoneticPr fontId="1"/>
  </si>
  <si>
    <t xml:space="preserve">悪臭防止法や環境基本法で規制や防止対策推進の対象である「悪臭」について、その発生源を特定して抑制するなど必要な対策を講じている。						</t>
    <phoneticPr fontId="1"/>
  </si>
  <si>
    <r>
      <t>「悪臭」発生の原因は理解しているが、発生源の抑制に関しては過去に何度も</t>
    </r>
    <r>
      <rPr>
        <sz val="10"/>
        <color rgb="FFFF0000"/>
        <rFont val="BIZ UDゴシック"/>
        <family val="3"/>
        <charset val="128"/>
      </rPr>
      <t>試みたものの</t>
    </r>
    <r>
      <rPr>
        <sz val="10"/>
        <rFont val="BIZ UDゴシック"/>
        <family val="3"/>
        <charset val="128"/>
      </rPr>
      <t>、うまく</t>
    </r>
    <r>
      <rPr>
        <sz val="10"/>
        <color rgb="FFFF0000"/>
        <rFont val="BIZ UDゴシック"/>
        <family val="3"/>
        <charset val="128"/>
      </rPr>
      <t>い</t>
    </r>
    <r>
      <rPr>
        <sz val="10"/>
        <rFont val="BIZ UDゴシック"/>
        <family val="3"/>
        <charset val="128"/>
      </rPr>
      <t>っていない。</t>
    </r>
    <rPh sb="1" eb="3">
      <t>アクｓｙウ</t>
    </rPh>
    <rPh sb="7" eb="9">
      <t>ハッセイ</t>
    </rPh>
    <rPh sb="18" eb="21">
      <t>ハッセイ</t>
    </rPh>
    <rPh sb="29" eb="31">
      <t>カコｎイ</t>
    </rPh>
    <rPh sb="32" eb="34">
      <t>ナｎン</t>
    </rPh>
    <rPh sb="35" eb="36">
      <t>ココロ</t>
    </rPh>
    <phoneticPr fontId="1"/>
  </si>
  <si>
    <r>
      <t>廃棄物の処理及び清掃に関する法律である廃掃法は、1970年に制定され、廃棄物の排出</t>
    </r>
    <r>
      <rPr>
        <sz val="10"/>
        <color rgb="FFFF0000"/>
        <rFont val="BIZ UDゴシック"/>
        <family val="3"/>
        <charset val="128"/>
      </rPr>
      <t>を</t>
    </r>
    <r>
      <rPr>
        <sz val="10"/>
        <rFont val="BIZ UDゴシック"/>
        <family val="3"/>
        <charset val="128"/>
      </rPr>
      <t>抑制し、適正な処理を</t>
    </r>
    <r>
      <rPr>
        <sz val="10"/>
        <color rgb="FFFF0000"/>
        <rFont val="BIZ UDゴシック"/>
        <family val="3"/>
        <charset val="128"/>
      </rPr>
      <t>行う</t>
    </r>
    <r>
      <rPr>
        <sz val="10"/>
        <rFont val="BIZ UDゴシック"/>
        <family val="3"/>
        <charset val="128"/>
      </rPr>
      <t>ことで生活環境の保全と公衆衛生の向上を図ることを目的とした法律です。</t>
    </r>
    <rPh sb="30" eb="32">
      <t>セイテイ</t>
    </rPh>
    <rPh sb="46" eb="48">
      <t>ハイｋイ</t>
    </rPh>
    <rPh sb="52" eb="53">
      <t>オコナ</t>
    </rPh>
    <rPh sb="57" eb="61">
      <t>セイカｔウ</t>
    </rPh>
    <rPh sb="70" eb="72">
      <t>コウシュウエイセイ</t>
    </rPh>
    <rPh sb="78" eb="80">
      <t>モクテｋイ</t>
    </rPh>
    <phoneticPr fontId="1"/>
  </si>
  <si>
    <t>廃棄物の処理及び清掃に関する法律（廃掃法）の対象である「産業廃棄物（汚泥、ふん尿、排泄物や動物の死体など）」について、その減量や削減に努めるとともに、適正に処理している。</t>
    <phoneticPr fontId="1"/>
  </si>
  <si>
    <t>廃棄物の処理及び清掃に関する法律（廃掃法）の対象である「産業廃棄物（汚泥、ふん尿、排泄物や動物の死体など）」について、適正に処理されていない。</t>
    <phoneticPr fontId="1"/>
  </si>
  <si>
    <t>家畜の伝染性疾病（伝染病）の発生を予防し、その蔓延を防止することを目的に1951年に制定され、家畜の健康を守り、畜産業の進行を図るための基本的な枠組みを提供します。</t>
    <rPh sb="0" eb="2">
      <t>カチｋウ</t>
    </rPh>
    <rPh sb="3" eb="8">
      <t>デンセｎン</t>
    </rPh>
    <rPh sb="26" eb="28">
      <t>ボウｓイ</t>
    </rPh>
    <rPh sb="42" eb="44">
      <t>セイテイ</t>
    </rPh>
    <rPh sb="47" eb="49">
      <t>カチｋウ</t>
    </rPh>
    <rPh sb="60" eb="62">
      <t>チクサｎン</t>
    </rPh>
    <rPh sb="72" eb="74">
      <t>ワｋウ</t>
    </rPh>
    <phoneticPr fontId="1"/>
  </si>
  <si>
    <r>
      <t>家畜伝染病予防法の規定に基づき、家畜の伝染性疾病の発生の予防及びまん延の防止</t>
    </r>
    <r>
      <rPr>
        <sz val="10"/>
        <color rgb="FFFF0000"/>
        <rFont val="BIZ UDゴシック"/>
        <family val="3"/>
        <charset val="128"/>
      </rPr>
      <t>を</t>
    </r>
    <r>
      <rPr>
        <sz val="10"/>
        <rFont val="BIZ UDゴシック"/>
        <family val="3"/>
        <charset val="128"/>
      </rPr>
      <t>するため、飼養衛生管理基準を遵守している。</t>
    </r>
    <phoneticPr fontId="1"/>
  </si>
  <si>
    <r>
      <t>家畜伝染病予防法の規定に基づき、家畜の伝染性疾病の発生の予防及びまん延の防止</t>
    </r>
    <r>
      <rPr>
        <sz val="10"/>
        <color rgb="FFFF0000"/>
        <rFont val="BIZ UDゴシック"/>
        <family val="3"/>
        <charset val="128"/>
      </rPr>
      <t>を</t>
    </r>
    <r>
      <rPr>
        <sz val="10"/>
        <rFont val="BIZ UDゴシック"/>
        <family val="3"/>
        <charset val="128"/>
      </rPr>
      <t>する、飼養衛生管理基準の整備に不備がある。</t>
    </r>
    <rPh sb="51" eb="53">
      <t>セイｂイ</t>
    </rPh>
    <phoneticPr fontId="1"/>
  </si>
  <si>
    <t>食品の安全性と品質を確保するために、成分規格や製造・加工基準、保存基準を定め、1947年に制定されました。</t>
    <rPh sb="7" eb="9">
      <t>ショクヒンノア</t>
    </rPh>
    <rPh sb="18" eb="22">
      <t>セイブンｋイ</t>
    </rPh>
    <rPh sb="23" eb="25">
      <t>セイゾウ</t>
    </rPh>
    <rPh sb="31" eb="35">
      <t>ホゾｎン</t>
    </rPh>
    <phoneticPr fontId="1"/>
  </si>
  <si>
    <t>食品表示法で規定する「食品表示基準」を理解し、適正に食品表示を行っている。</t>
    <phoneticPr fontId="1"/>
  </si>
  <si>
    <t>食品表示法で規定する「食品表示基準」を理解しているが、食品表示に不備がある。</t>
    <rPh sb="32" eb="34">
      <t>フｂイ</t>
    </rPh>
    <phoneticPr fontId="1"/>
  </si>
  <si>
    <r>
      <t>農薬取締法は、1952年に農薬の製造、販売、使用に関する規制を定め、農薬の安全性を確保し、環境や人々の健康を守ることを目的としています。
肥料の品質の確保等に関する法律は、19</t>
    </r>
    <r>
      <rPr>
        <sz val="10"/>
        <color rgb="FFFF0000"/>
        <rFont val="BIZ UDゴシック"/>
        <family val="3"/>
        <charset val="128"/>
      </rPr>
      <t>50</t>
    </r>
    <r>
      <rPr>
        <sz val="10"/>
        <rFont val="BIZ UDゴシック"/>
        <family val="3"/>
        <charset val="128"/>
      </rPr>
      <t>年に肥料の品質を保証し、適正な使用を促進するための基準を定めています。</t>
    </r>
    <rPh sb="0" eb="5">
      <t>ノウヤｋウ</t>
    </rPh>
    <rPh sb="22" eb="24">
      <t>ノウ</t>
    </rPh>
    <rPh sb="34" eb="36">
      <t>ノウヤｋウ</t>
    </rPh>
    <rPh sb="37" eb="40">
      <t>アンゼｎン</t>
    </rPh>
    <rPh sb="41" eb="43">
      <t>カクｈオ</t>
    </rPh>
    <rPh sb="95" eb="97">
      <t>ヒリョウ</t>
    </rPh>
    <rPh sb="105" eb="107">
      <t>シヨウ</t>
    </rPh>
    <rPh sb="108" eb="110">
      <t>ソクシｎン</t>
    </rPh>
    <rPh sb="115" eb="117">
      <t>キジュｎン</t>
    </rPh>
    <phoneticPr fontId="1"/>
  </si>
  <si>
    <t>農薬取締法や肥料の品質の確保等に関する法律に即して登録された農薬・肥料を使用し、適正に保管・管理している。</t>
    <phoneticPr fontId="1"/>
  </si>
  <si>
    <t>農薬取締法や肥料の品質の確保等に関する法律に即して登録された農薬・肥料を使用しているが、保管・管理に不備がある。</t>
    <phoneticPr fontId="1"/>
  </si>
  <si>
    <t>チェック項目以上やより詳細に行なっている場合</t>
    <rPh sb="11" eb="13">
      <t>ヨリショウサイ</t>
    </rPh>
    <phoneticPr fontId="11"/>
  </si>
  <si>
    <t>チェック項目通りに実行している場合</t>
    <rPh sb="6" eb="7">
      <t>ドオリ</t>
    </rPh>
    <rPh sb="9" eb="11">
      <t>チェックコウモク</t>
    </rPh>
    <phoneticPr fontId="11"/>
  </si>
  <si>
    <t>チェック項目に対して不足している場合</t>
    <rPh sb="10" eb="12">
      <t>チェックコウモク</t>
    </rPh>
    <phoneticPr fontId="11"/>
  </si>
  <si>
    <t>経営目標を達成するために必須な目標で、生産において目指すべき状態を明らかにすることは最低限の取り組み事項です。</t>
    <rPh sb="19" eb="21">
      <t>セイサn</t>
    </rPh>
    <rPh sb="25" eb="27">
      <t>メザス</t>
    </rPh>
    <rPh sb="42" eb="45">
      <t>サイテイ</t>
    </rPh>
    <rPh sb="46" eb="47">
      <t>トリクミ</t>
    </rPh>
    <rPh sb="50" eb="52">
      <t>ジコウ</t>
    </rPh>
    <phoneticPr fontId="11"/>
  </si>
  <si>
    <t>目標が、定量的・定性的の両方で検討されている。</t>
    <rPh sb="0" eb="2">
      <t>モクヒョウ</t>
    </rPh>
    <rPh sb="4" eb="7">
      <t>テイリョウ</t>
    </rPh>
    <rPh sb="15" eb="17">
      <t>ケントウ</t>
    </rPh>
    <phoneticPr fontId="11"/>
  </si>
  <si>
    <t>計画は策定されているが、その進捗管理に関しては徹底されれいない。</t>
    <rPh sb="0" eb="2">
      <t>ケイカｋウ</t>
    </rPh>
    <rPh sb="23" eb="25">
      <t>テッテイ</t>
    </rPh>
    <phoneticPr fontId="11"/>
  </si>
  <si>
    <t>生産・飼養管理の実証に必要な情報を整理・記録し、計画と実績との比較等による評価・改善に取り組んでいますか</t>
    <rPh sb="0" eb="2">
      <t>セイサン</t>
    </rPh>
    <rPh sb="3" eb="5">
      <t>シヨウ</t>
    </rPh>
    <rPh sb="5" eb="7">
      <t>カンリ</t>
    </rPh>
    <rPh sb="8" eb="10">
      <t>ジッショウ</t>
    </rPh>
    <rPh sb="11" eb="13">
      <t>ヒツヨウ</t>
    </rPh>
    <rPh sb="14" eb="16">
      <t>ジョウホウ</t>
    </rPh>
    <rPh sb="17" eb="19">
      <t>セイリ</t>
    </rPh>
    <rPh sb="20" eb="22">
      <t>キロク</t>
    </rPh>
    <rPh sb="24" eb="26">
      <t>ケイカク</t>
    </rPh>
    <rPh sb="27" eb="29">
      <t>ジッセキ</t>
    </rPh>
    <rPh sb="31" eb="34">
      <t>ヒカクトウ</t>
    </rPh>
    <rPh sb="37" eb="39">
      <t>ヒョウカ</t>
    </rPh>
    <rPh sb="40" eb="42">
      <t>カイゼン</t>
    </rPh>
    <rPh sb="43" eb="44">
      <t>ト</t>
    </rPh>
    <rPh sb="45" eb="46">
      <t>ク</t>
    </rPh>
    <phoneticPr fontId="1"/>
  </si>
  <si>
    <t>目標遂行において、何かあった場合に、すぐに気付き、対応し、目標の完遂が可能となるためには、進捗管理を行うことは必要です。</t>
    <rPh sb="2" eb="4">
      <t>スイコウ</t>
    </rPh>
    <rPh sb="9" eb="10">
      <t>ナニ</t>
    </rPh>
    <rPh sb="25" eb="27">
      <t>タイオウ</t>
    </rPh>
    <rPh sb="37" eb="38">
      <t>オコナイ</t>
    </rPh>
    <rPh sb="45" eb="46">
      <t>カンスイ</t>
    </rPh>
    <rPh sb="47" eb="49">
      <t>カノウ</t>
    </rPh>
    <phoneticPr fontId="11"/>
  </si>
  <si>
    <t>進捗管理を現場においても検証→評価→是正できる経営体で、このことが全体で共有されている。</t>
    <rPh sb="0" eb="4">
      <t>シンチョク</t>
    </rPh>
    <rPh sb="12" eb="14">
      <t>ケンショウ</t>
    </rPh>
    <rPh sb="15" eb="17">
      <t>ヒョウカ</t>
    </rPh>
    <rPh sb="18" eb="20">
      <t>ゼセイ</t>
    </rPh>
    <rPh sb="33" eb="35">
      <t>ゼンタイ</t>
    </rPh>
    <phoneticPr fontId="11"/>
  </si>
  <si>
    <t>目標→計画→実行→検証→評価→是正・再実行のサイクルが明確になり、評価できている。</t>
    <rPh sb="0" eb="2">
      <t>モクヒョウ</t>
    </rPh>
    <rPh sb="3" eb="5">
      <t>ケイカク</t>
    </rPh>
    <rPh sb="6" eb="8">
      <t>ジッコウ</t>
    </rPh>
    <rPh sb="9" eb="11">
      <t>ケンショウ</t>
    </rPh>
    <rPh sb="12" eb="14">
      <t>ヒョウカ</t>
    </rPh>
    <rPh sb="15" eb="17">
      <t>ゼセイ</t>
    </rPh>
    <rPh sb="33" eb="35">
      <t>ヒョウｋア</t>
    </rPh>
    <phoneticPr fontId="11"/>
  </si>
  <si>
    <t>目標を作成するが、計画→実行の繰り返しになり、検証まで行われていない。</t>
    <rPh sb="23" eb="25">
      <t>ケンショウ</t>
    </rPh>
    <rPh sb="27" eb="28">
      <t>オコナワｒエ</t>
    </rPh>
    <phoneticPr fontId="11"/>
  </si>
  <si>
    <t>知的財産の保護・活用に取り組んでいますか</t>
    <rPh sb="0" eb="4">
      <t>チテキザイサン</t>
    </rPh>
    <rPh sb="5" eb="7">
      <t>ホゴ</t>
    </rPh>
    <rPh sb="8" eb="10">
      <t>カツヨウ</t>
    </rPh>
    <rPh sb="11" eb="12">
      <t>ト</t>
    </rPh>
    <rPh sb="13" eb="14">
      <t>ク</t>
    </rPh>
    <phoneticPr fontId="11"/>
  </si>
  <si>
    <t>経営体や地域で培われた栽培・飼養ノウハウが流出することで経営の安定化や適正な利益の確保などの発展を阻害する要因となるため、それを管理することは必要です。</t>
    <rPh sb="0" eb="3">
      <t>ジケイエイ</t>
    </rPh>
    <rPh sb="11" eb="13">
      <t>サイバイ</t>
    </rPh>
    <rPh sb="21" eb="23">
      <t>リュウシュｔウ</t>
    </rPh>
    <rPh sb="28" eb="30">
      <t>ケイエイ</t>
    </rPh>
    <rPh sb="35" eb="37">
      <t>テキセイ</t>
    </rPh>
    <rPh sb="46" eb="48">
      <t>ハッテｎン</t>
    </rPh>
    <rPh sb="53" eb="55">
      <t>ヨウイｎン</t>
    </rPh>
    <rPh sb="64" eb="66">
      <t>カンｒイ</t>
    </rPh>
    <phoneticPr fontId="11"/>
  </si>
  <si>
    <t>地域や経営体のノウハウを明確にし、保護・活用するだけではなく、従業員や関係するメンバーを集め教育を行なっている。</t>
    <rPh sb="0" eb="2">
      <t>チイｋイ</t>
    </rPh>
    <rPh sb="3" eb="6">
      <t>ケイエイ</t>
    </rPh>
    <rPh sb="12" eb="14">
      <t>メイカｋウ</t>
    </rPh>
    <rPh sb="17" eb="19">
      <t>ホｇオ</t>
    </rPh>
    <rPh sb="31" eb="46">
      <t>ジュウギョウ</t>
    </rPh>
    <rPh sb="46" eb="48">
      <t>キョウイｋウ</t>
    </rPh>
    <phoneticPr fontId="11"/>
  </si>
  <si>
    <t>知的資産であるノウハウを適切に保護・活用できている。</t>
    <rPh sb="0" eb="4">
      <t>チテｋイ</t>
    </rPh>
    <rPh sb="12" eb="14">
      <t>テキセｔウ</t>
    </rPh>
    <rPh sb="18" eb="20">
      <t>カツヨウ</t>
    </rPh>
    <phoneticPr fontId="11"/>
  </si>
  <si>
    <t>地域や経営体にはノウハウがあるとは思っていないので、取り組みはしていない</t>
    <rPh sb="0" eb="2">
      <t>チイｋイ</t>
    </rPh>
    <rPh sb="3" eb="6">
      <t>ケイエイ</t>
    </rPh>
    <rPh sb="26" eb="27">
      <t>トリクｍイ</t>
    </rPh>
    <phoneticPr fontId="11"/>
  </si>
  <si>
    <t>環境負荷の軽減やアニマルウェルフェアに資する生産体制が整っていますか</t>
    <rPh sb="19" eb="20">
      <t>シ</t>
    </rPh>
    <rPh sb="22" eb="26">
      <t>セイサンタイセイ</t>
    </rPh>
    <rPh sb="27" eb="28">
      <t>トトノ</t>
    </rPh>
    <phoneticPr fontId="11"/>
  </si>
  <si>
    <t>環境保護や動物福祉に関する規制が強化されています。これらの規制を遵守することで、法的リスクを回避するだけではなく、消費者からの信頼を得やすく、持続的経営を実現することに貢献します。</t>
    <rPh sb="57" eb="60">
      <t>ショウ</t>
    </rPh>
    <rPh sb="71" eb="76">
      <t>ジゾｋウ</t>
    </rPh>
    <rPh sb="77" eb="79">
      <t>ジツゲｎン</t>
    </rPh>
    <phoneticPr fontId="11"/>
  </si>
  <si>
    <t>環境負荷を軽減し、動物福祉を重視することで、コスト削減や市場での競争力向上が期待できると考え、長期的に取り組んでいる。また、健康な家畜は医療費が少なく済み、効率的な資源利用が可能となっている。</t>
    <rPh sb="51" eb="52">
      <t>トリクｎン</t>
    </rPh>
    <phoneticPr fontId="11"/>
  </si>
  <si>
    <t>環境負荷の軽減やアニマルウェルフェアに資する生産体制が整っている。</t>
  </si>
  <si>
    <t>環境負荷軽減やアニマルウェルフェアについては意識しているが、特に取り組みをしていない。</t>
    <rPh sb="0" eb="6">
      <t>カンキョウ</t>
    </rPh>
    <rPh sb="22" eb="24">
      <t>イシｋイ</t>
    </rPh>
    <rPh sb="30" eb="31">
      <t>トクｎイ</t>
    </rPh>
    <rPh sb="32" eb="33">
      <t>トリクｍイ</t>
    </rPh>
    <phoneticPr fontId="11"/>
  </si>
  <si>
    <t>生産・飼養に関する組織体制を整備し、責任者を決めていますか</t>
    <rPh sb="0" eb="2">
      <t>セイサン</t>
    </rPh>
    <rPh sb="3" eb="5">
      <t>シヨウ</t>
    </rPh>
    <rPh sb="6" eb="7">
      <t>カン</t>
    </rPh>
    <rPh sb="9" eb="13">
      <t>ソシキタイセイ</t>
    </rPh>
    <rPh sb="14" eb="16">
      <t>セイビ</t>
    </rPh>
    <rPh sb="18" eb="21">
      <t>セキニンシャ</t>
    </rPh>
    <rPh sb="22" eb="23">
      <t>キ</t>
    </rPh>
    <phoneticPr fontId="11"/>
  </si>
  <si>
    <t>明確な組織体制と責任者を決めることで、効率的な運営が可能となり、問題が発生した時に迅速な対応で拡大化を防ぐことが可能になります。</t>
    <rPh sb="8" eb="9">
      <t>セキ</t>
    </rPh>
    <phoneticPr fontId="11"/>
  </si>
  <si>
    <t>組織体制が整い責任の所在が明確になることで、業務の質が向上し、従業員のモチベーションが上がり、組織的としての生産性が向上している。</t>
    <rPh sb="0" eb="4">
      <t>ソシｋイ</t>
    </rPh>
    <rPh sb="22" eb="24">
      <t>ギョウ</t>
    </rPh>
    <rPh sb="30" eb="31">
      <t>ギョウ</t>
    </rPh>
    <rPh sb="31" eb="34">
      <t>ジュウギョウ</t>
    </rPh>
    <rPh sb="47" eb="50">
      <t>ソシｋイ</t>
    </rPh>
    <rPh sb="54" eb="57">
      <t>トシテノセイサｎン</t>
    </rPh>
    <phoneticPr fontId="11"/>
  </si>
  <si>
    <t>生産・飼養に関する組織体制を整備し、責任者を決めている。</t>
  </si>
  <si>
    <t>責任者を決めていないために、問題が発生しても迅速な対応ができず、責任の所在が不明確なので、問題の発生を未然に防ぐ体制となっていない。</t>
    <rPh sb="0" eb="3">
      <t>セキニｎン</t>
    </rPh>
    <rPh sb="14" eb="16">
      <t>モンダイガｈア</t>
    </rPh>
    <rPh sb="22" eb="24">
      <t>ジンソｋウ</t>
    </rPh>
    <rPh sb="32" eb="34">
      <t>セキニｎン</t>
    </rPh>
    <rPh sb="38" eb="41">
      <t>フメイク</t>
    </rPh>
    <rPh sb="45" eb="47">
      <t>モンダイ</t>
    </rPh>
    <rPh sb="56" eb="58">
      <t>タイセイ</t>
    </rPh>
    <phoneticPr fontId="11"/>
  </si>
  <si>
    <t>作業標準を設定し、生産効率を向上させるためには、工程を明らかにし、従業員間で共有できる仕組みが必要です。</t>
    <rPh sb="0" eb="4">
      <t>サギョウ</t>
    </rPh>
    <rPh sb="5" eb="7">
      <t>セッテイ</t>
    </rPh>
    <rPh sb="11" eb="13">
      <t>セイサn</t>
    </rPh>
    <rPh sb="24" eb="26">
      <t>コウテイ</t>
    </rPh>
    <rPh sb="36" eb="37">
      <t>カｎン</t>
    </rPh>
    <rPh sb="38" eb="40">
      <t>キョウユウ</t>
    </rPh>
    <phoneticPr fontId="11"/>
  </si>
  <si>
    <t>作業マニュアルは年に1度見直しを行い、絶えず最新のものになっていて、その都度従業員と共有している。</t>
    <rPh sb="0" eb="2">
      <t>サギョウ</t>
    </rPh>
    <rPh sb="22" eb="24">
      <t>ネンニ</t>
    </rPh>
    <phoneticPr fontId="11"/>
  </si>
  <si>
    <t>作業マニュアルは作成し、その内容を従業員含め共有している。</t>
    <rPh sb="20" eb="21">
      <t>ソノナイヨウ</t>
    </rPh>
    <phoneticPr fontId="11"/>
  </si>
  <si>
    <t>作業工程は一部の人の頭の中にだけあるため、従業員は指示待ち状態となっている。</t>
    <rPh sb="0" eb="4">
      <t>サギョウ</t>
    </rPh>
    <rPh sb="10" eb="11">
      <t>イチブ</t>
    </rPh>
    <rPh sb="21" eb="24">
      <t>ジュウギョウ</t>
    </rPh>
    <rPh sb="27" eb="28">
      <t>シジマ</t>
    </rPh>
    <phoneticPr fontId="11"/>
  </si>
  <si>
    <t>作業に適した服装や保護具の適切な着用は、、作業事故の原因となることを防ぎ、ケガや障害の程度を悪化させることを防ぐなど、作業事故から従事者の身を守るために不可欠です。</t>
  </si>
  <si>
    <t>作業に適した服装や保護具の着用・管理及び訓練を行うだけではなく、着用した保護具が機能が発揮、維持されているのかを使用前後に点検している。</t>
    <rPh sb="0" eb="1">
      <t>サギョウ</t>
    </rPh>
    <rPh sb="9" eb="12">
      <t>ホｇオ</t>
    </rPh>
    <rPh sb="13" eb="15">
      <t>チャｋウ</t>
    </rPh>
    <rPh sb="20" eb="22">
      <t>クンレｎン</t>
    </rPh>
    <rPh sb="32" eb="34">
      <t>チャｋウ</t>
    </rPh>
    <rPh sb="40" eb="42">
      <t>キノウ</t>
    </rPh>
    <rPh sb="43" eb="45">
      <t>ハｋｋイ</t>
    </rPh>
    <rPh sb="56" eb="60">
      <t>シヨウゼｎン</t>
    </rPh>
    <phoneticPr fontId="11"/>
  </si>
  <si>
    <t>作業に適した服装や保護具の着用・管理を行うとともに、危険作業に従事する者への周知徹底を行っている。</t>
    <rPh sb="38" eb="42">
      <t>シュウ</t>
    </rPh>
    <phoneticPr fontId="11"/>
  </si>
  <si>
    <t>一部の作業時に、ヘルメットなどを被り安全性を高めているが、昔から特に意識しては行なっていない。</t>
    <rPh sb="0" eb="2">
      <t>イチｂウ</t>
    </rPh>
    <rPh sb="3" eb="6">
      <t>サギョウ</t>
    </rPh>
    <rPh sb="16" eb="17">
      <t xml:space="preserve">カブリ </t>
    </rPh>
    <rPh sb="18" eb="20">
      <t>アンゼｎン</t>
    </rPh>
    <rPh sb="20" eb="21">
      <t>セイ</t>
    </rPh>
    <rPh sb="22" eb="23">
      <t>タカｍエ</t>
    </rPh>
    <rPh sb="29" eb="30">
      <t>ムカｓイ</t>
    </rPh>
    <rPh sb="34" eb="36">
      <t>トクｎイ</t>
    </rPh>
    <phoneticPr fontId="11"/>
  </si>
  <si>
    <t>器具や機械の整理・整頓、施設設備や車両の保守管理を適切に行い、効率的に稼働できる状況を確保できていますか</t>
    <rPh sb="0" eb="2">
      <t>キグ</t>
    </rPh>
    <rPh sb="6" eb="8">
      <t>セイリ</t>
    </rPh>
    <rPh sb="9" eb="11">
      <t>セイトン</t>
    </rPh>
    <rPh sb="12" eb="14">
      <t>シセツ</t>
    </rPh>
    <rPh sb="14" eb="16">
      <t>セツビ</t>
    </rPh>
    <rPh sb="17" eb="19">
      <t>シャリョウ</t>
    </rPh>
    <rPh sb="20" eb="22">
      <t>ホシュ</t>
    </rPh>
    <rPh sb="22" eb="24">
      <t>カンリ</t>
    </rPh>
    <rPh sb="25" eb="27">
      <t>テキセツ</t>
    </rPh>
    <rPh sb="28" eb="29">
      <t>オコナ</t>
    </rPh>
    <rPh sb="31" eb="34">
      <t>コウリツテキ</t>
    </rPh>
    <rPh sb="35" eb="37">
      <t>カドウ</t>
    </rPh>
    <rPh sb="40" eb="42">
      <t>ジョウキョウ</t>
    </rPh>
    <rPh sb="43" eb="45">
      <t>カクホ</t>
    </rPh>
    <phoneticPr fontId="1"/>
  </si>
  <si>
    <t>必要な時にすぐに使用できる状態の維持と故障や機械トラブルを未然に防ぐことで、作業効率の向上と安全性の確保ができます。</t>
    <rPh sb="0" eb="2">
      <t>ヒツヨウ</t>
    </rPh>
    <rPh sb="8" eb="10">
      <t>シヨウ</t>
    </rPh>
    <rPh sb="19" eb="21">
      <t>コショウ</t>
    </rPh>
    <rPh sb="22" eb="24">
      <t>キカイ</t>
    </rPh>
    <rPh sb="38" eb="42">
      <t>サギョウ</t>
    </rPh>
    <rPh sb="46" eb="49">
      <t>アンゼｎン</t>
    </rPh>
    <phoneticPr fontId="11"/>
  </si>
  <si>
    <t>現場の5Sが徹底され無駄を排除し、さらに保守管理を行うことで、耐用年数の延長とそのコスト削減及び安全性が向上している。</t>
    <rPh sb="0" eb="2">
      <t>ゲンｂア</t>
    </rPh>
    <rPh sb="10" eb="12">
      <t>ムｄア</t>
    </rPh>
    <rPh sb="20" eb="24">
      <t>ホｓｙウ</t>
    </rPh>
    <rPh sb="31" eb="35">
      <t>タイヨウネンスウ</t>
    </rPh>
    <rPh sb="46" eb="47">
      <t>オヨｂイ</t>
    </rPh>
    <rPh sb="48" eb="51">
      <t>アンゼｎン</t>
    </rPh>
    <phoneticPr fontId="11"/>
  </si>
  <si>
    <t>器具や機械の整理・整頓、施設設備や車両の保守管理を適切に行い、効率的に稼働できる状況である。</t>
  </si>
  <si>
    <t>機械トラブルや器具を探すことが多々あり、非効率になっている。</t>
    <rPh sb="0" eb="2">
      <t>キカイｔオ</t>
    </rPh>
    <rPh sb="7" eb="9">
      <t>キｇウ</t>
    </rPh>
    <rPh sb="15" eb="16">
      <t>タタアｒイ</t>
    </rPh>
    <rPh sb="20" eb="23">
      <t>ヒコウリｔウ</t>
    </rPh>
    <phoneticPr fontId="11"/>
  </si>
  <si>
    <t>スマート農業機械やICT・IoTを活用した生産・飼養管理を行っていますか</t>
    <rPh sb="4" eb="8">
      <t>ノウギョウキカイ</t>
    </rPh>
    <rPh sb="17" eb="19">
      <t>カツヨウ</t>
    </rPh>
    <rPh sb="21" eb="23">
      <t>セイサン</t>
    </rPh>
    <rPh sb="24" eb="26">
      <t>シヨウ</t>
    </rPh>
    <rPh sb="26" eb="28">
      <t>カンリ</t>
    </rPh>
    <rPh sb="29" eb="30">
      <t>オコナ</t>
    </rPh>
    <phoneticPr fontId="11"/>
  </si>
  <si>
    <t>自動化技術やデータ分析を活用することで、作業の効率化や収量の増加だけではなく、労働力の削減や作業負担の軽減を実現するために必要です。</t>
    <rPh sb="51" eb="53">
      <t>ケイゲン</t>
    </rPh>
    <phoneticPr fontId="11"/>
  </si>
  <si>
    <t>センサーやデータ分析を用いて、作物や家畜の状態をリアルタイムで監視し、最適な管理を行うことで作業の効率化や生産性・品質を向上させている。</t>
    <rPh sb="46" eb="48">
      <t>サギョウ</t>
    </rPh>
    <rPh sb="53" eb="56">
      <t>セイサｎン</t>
    </rPh>
    <phoneticPr fontId="11"/>
  </si>
  <si>
    <t>スマート農業機械やICT・IoTを活用した生産・飼養管理を行っている。</t>
    <rPh sb="0" eb="35">
      <t>フタｎン</t>
    </rPh>
    <phoneticPr fontId="11"/>
  </si>
  <si>
    <t>一部、スマート農業機械を導入しているが、ICT・IoTを活用した生産・飼養管理は行っていない。</t>
    <rPh sb="0" eb="1">
      <t>イチｂウ</t>
    </rPh>
    <rPh sb="32" eb="34">
      <t>ヲカツヨウ</t>
    </rPh>
    <phoneticPr fontId="11"/>
  </si>
  <si>
    <t>事故・災害に備えた農業生産の維持・継続のための対策を講じていますか</t>
    <rPh sb="0" eb="2">
      <t>ジコ</t>
    </rPh>
    <rPh sb="3" eb="5">
      <t>サイガイ</t>
    </rPh>
    <rPh sb="6" eb="7">
      <t>ソナ</t>
    </rPh>
    <rPh sb="9" eb="13">
      <t>ノウギョウセイサン</t>
    </rPh>
    <rPh sb="14" eb="16">
      <t>イジ</t>
    </rPh>
    <rPh sb="17" eb="19">
      <t>ケイゾク</t>
    </rPh>
    <rPh sb="23" eb="25">
      <t>タイサク</t>
    </rPh>
    <rPh sb="26" eb="27">
      <t>コウ</t>
    </rPh>
    <phoneticPr fontId="11"/>
  </si>
  <si>
    <t>事故や災害に関するリスクの洗い出し、リスクの大きさの算定、そして評価を行うことで、どのリスクにより優先的に対応すべきかが明らかになり、安定した農業生産を維持・継続することが可能になります。</t>
    <rPh sb="53" eb="55">
      <t>タイオウ</t>
    </rPh>
    <rPh sb="71" eb="75">
      <t>アンテイ</t>
    </rPh>
    <rPh sb="86" eb="88">
      <t>カノウ</t>
    </rPh>
    <phoneticPr fontId="11"/>
  </si>
  <si>
    <t>事故・災害に備えた農業生産の維持・継続のための対策を講じている。</t>
  </si>
  <si>
    <t>労働安全に関しては注意をしているが、災害に対する備えはできていない。</t>
    <rPh sb="0" eb="4">
      <t>ロウドウ</t>
    </rPh>
    <rPh sb="9" eb="11">
      <t>チュウ</t>
    </rPh>
    <rPh sb="18" eb="20">
      <t>サイガイ</t>
    </rPh>
    <phoneticPr fontId="11"/>
  </si>
  <si>
    <t>生産工程の各段階で品質管理基準が作成され、照らし合わせることができることで不良品や不適合品の発生を未然に防ぎ、農畜産物の品質が一貫して保たれます。</t>
    <rPh sb="0" eb="4">
      <t>セイサｎン</t>
    </rPh>
    <rPh sb="5" eb="8">
      <t>カクダンカイ</t>
    </rPh>
    <rPh sb="9" eb="13">
      <t>ヒンシｔウ</t>
    </rPh>
    <rPh sb="13" eb="15">
      <t>キジュｎン</t>
    </rPh>
    <rPh sb="16" eb="18">
      <t>サクセイ</t>
    </rPh>
    <rPh sb="21" eb="22">
      <t>テラｓイ</t>
    </rPh>
    <rPh sb="37" eb="40">
      <t>フリョウ</t>
    </rPh>
    <rPh sb="41" eb="45">
      <t>フテｋイ</t>
    </rPh>
    <rPh sb="55" eb="59">
      <t>ノウｔイ</t>
    </rPh>
    <rPh sb="60" eb="62">
      <t>ヒンシｔウ</t>
    </rPh>
    <rPh sb="63" eb="65">
      <t>イッカｎン</t>
    </rPh>
    <phoneticPr fontId="11"/>
  </si>
  <si>
    <t>品質管理基準を作成し、年に一度の定期的な見直しや何かトラブルがあった場合の原因究明などを徹底して行っている。</t>
    <rPh sb="0" eb="6">
      <t>ヒンシｔウ</t>
    </rPh>
    <rPh sb="11" eb="12">
      <t>ネン</t>
    </rPh>
    <rPh sb="13" eb="15">
      <t>イチド</t>
    </rPh>
    <rPh sb="34" eb="36">
      <t>バアイ</t>
    </rPh>
    <rPh sb="44" eb="46">
      <t>テッテイ</t>
    </rPh>
    <phoneticPr fontId="11"/>
  </si>
  <si>
    <t>農畜産物の品質管理基準を作成している。</t>
  </si>
  <si>
    <t>生産・飼養管理記録との整合性が確保された適正な商品表示を行うとともに、農畜産物の出荷・販売記録を作成・保存していますか</t>
    <rPh sb="20" eb="22">
      <t>テキセイ</t>
    </rPh>
    <rPh sb="23" eb="27">
      <t>ショウヒンヒョウジ</t>
    </rPh>
    <rPh sb="28" eb="29">
      <t>オコナ</t>
    </rPh>
    <rPh sb="35" eb="39">
      <t>ノウチクサンブツ</t>
    </rPh>
    <rPh sb="40" eb="42">
      <t>シュッカ</t>
    </rPh>
    <rPh sb="43" eb="47">
      <t>ハンバイキロク</t>
    </rPh>
    <rPh sb="48" eb="50">
      <t>サクセイ</t>
    </rPh>
    <rPh sb="51" eb="53">
      <t>ホゾン</t>
    </rPh>
    <phoneticPr fontId="11"/>
  </si>
  <si>
    <t>適切な肥料の種類と量を計画し、施肥することは、作物の健康な成長と高い収穫量を確保するために必要です。</t>
  </si>
  <si>
    <t>適切な施肥計画によって、作物の終了と品質が向上し、肥料の無駄を削減し、コストを削減している。</t>
    <rPh sb="0" eb="2">
      <t>テキセｔウ</t>
    </rPh>
    <rPh sb="15" eb="17">
      <t>サクモｔウ</t>
    </rPh>
    <rPh sb="25" eb="27">
      <t>ヒリョウ</t>
    </rPh>
    <phoneticPr fontId="11"/>
  </si>
  <si>
    <t>生産・飼養管理記録との整合性が確保された適正な商品表示を行うとともに、農畜産物の出荷・販売記録を作成・保管している。</t>
    <rPh sb="0" eb="4">
      <t>セｈイ</t>
    </rPh>
    <rPh sb="9" eb="11">
      <t>テキセｔウ</t>
    </rPh>
    <rPh sb="18" eb="19">
      <t>リョウ</t>
    </rPh>
    <rPh sb="20" eb="23">
      <t>ケ_x0000__x0000__x0004__x0003_</t>
    </rPh>
    <rPh sb="51" eb="53">
      <t/>
    </rPh>
    <phoneticPr fontId="11"/>
  </si>
  <si>
    <t>農畜産物の出荷・販売記録を作成・保存は行なっている。また、適正な商品表示を行っているつもりだ、生産・飼養管理記録との整合性に関しては時々しか行っていない。</t>
    <rPh sb="0" eb="1">
      <t>テキセイナス</t>
    </rPh>
    <rPh sb="8" eb="9">
      <t>オコナッテイ</t>
    </rPh>
    <rPh sb="32" eb="38">
      <t>セイサｎン</t>
    </rPh>
    <rPh sb="48" eb="49">
      <t>トｋイ</t>
    </rPh>
    <phoneticPr fontId="11"/>
  </si>
  <si>
    <t>適切な種苗の調達・管理を行っていますか</t>
    <rPh sb="0" eb="2">
      <t>テキセツ</t>
    </rPh>
    <rPh sb="3" eb="5">
      <t>シュビョウ</t>
    </rPh>
    <rPh sb="6" eb="8">
      <t>チョウタツ</t>
    </rPh>
    <rPh sb="9" eb="11">
      <t>カンリ</t>
    </rPh>
    <rPh sb="12" eb="13">
      <t>オコナ</t>
    </rPh>
    <phoneticPr fontId="11"/>
  </si>
  <si>
    <t>優良な種苗を使用することで、病害虫に強く、収量が高く、品質の良い作物を安定して生産することができるだけではなく、発芽率や成長率が向上し、生産効率が高まることで、コスト削減や収益の向上が期待できます。</t>
  </si>
  <si>
    <t>種苗法などの法規制を遵守し、優良な種苗を調達し、発芽率や品質を維持するために温度や湿度を適切に管理している。</t>
    <rPh sb="14" eb="16">
      <t>ユウリョウ</t>
    </rPh>
    <rPh sb="17" eb="19">
      <t>シュビョウ</t>
    </rPh>
    <rPh sb="20" eb="22">
      <t>チョウタツス</t>
    </rPh>
    <rPh sb="24" eb="27">
      <t>ハｔウ</t>
    </rPh>
    <rPh sb="28" eb="30">
      <t>ヒンシｔウ</t>
    </rPh>
    <rPh sb="31" eb="33">
      <t>イｊイ</t>
    </rPh>
    <rPh sb="38" eb="40">
      <t>オンｄオ</t>
    </rPh>
    <rPh sb="41" eb="43">
      <t>シツｄオ</t>
    </rPh>
    <phoneticPr fontId="11"/>
  </si>
  <si>
    <t>適切な種苗の調達・管理を行っている。</t>
  </si>
  <si>
    <t>地域の農協や農業団体及び種苗業者から導入しているので、特に管理には気を使っていない。</t>
    <rPh sb="0" eb="1">
      <t>チイｋイ</t>
    </rPh>
    <rPh sb="6" eb="10">
      <t>ノウギョウ</t>
    </rPh>
    <rPh sb="10" eb="11">
      <t>オヨｂイ</t>
    </rPh>
    <rPh sb="12" eb="16">
      <t>シュビョウ</t>
    </rPh>
    <rPh sb="27" eb="28">
      <t>トクｎイ</t>
    </rPh>
    <rPh sb="29" eb="31">
      <t>カンｒイ</t>
    </rPh>
    <rPh sb="33" eb="34">
      <t>キヲツカｔテ</t>
    </rPh>
    <phoneticPr fontId="11"/>
  </si>
  <si>
    <t>栽培管理記録を活用し、作業のタイミングを最適化することで適切な時期に剪定や収穫を行い、日当たりや風通しをよくし、病害虫の発生を防ぎ、作物の品質を最大限に引き出すことができます。</t>
    <rPh sb="2" eb="6">
      <t>サイバイ</t>
    </rPh>
    <rPh sb="11" eb="13">
      <t>サギョウ</t>
    </rPh>
    <phoneticPr fontId="11"/>
  </si>
  <si>
    <t>栽培管理記録を活用し適期に剪定等の作業や収穫を行うことで、効率的に作業を進め、労力や時間の節約に取り組んでいる。</t>
    <rPh sb="10" eb="12">
      <t>テキキｎイ</t>
    </rPh>
    <rPh sb="13" eb="15">
      <t>センテイ</t>
    </rPh>
    <rPh sb="15" eb="16">
      <t>センテイ</t>
    </rPh>
    <rPh sb="20" eb="22">
      <t>シュウカｋウ</t>
    </rPh>
    <rPh sb="23" eb="24">
      <t>オコナウ</t>
    </rPh>
    <rPh sb="38" eb="39">
      <t/>
    </rPh>
    <phoneticPr fontId="11"/>
  </si>
  <si>
    <t>栽培管理記録等を活用して、適期に剪定等の作業や収穫を行っている。</t>
  </si>
  <si>
    <t>剪定等の作業や収穫を行っているが、経験に基づいており、栽培管理記録を作成していない。</t>
    <rPh sb="17" eb="19">
      <t>ケイケン</t>
    </rPh>
    <rPh sb="20" eb="21">
      <t>モト</t>
    </rPh>
    <rPh sb="34" eb="36">
      <t>サクセイ</t>
    </rPh>
    <phoneticPr fontId="11"/>
  </si>
  <si>
    <t>土壌分析や土壌改良などを計画的に行うことは高い収量を実現するために重要です。</t>
    <rPh sb="23" eb="25">
      <t>タカイドジョウドジョウエイヨウホジュウチョウセイヒツヨウ</t>
    </rPh>
    <rPh sb="33" eb="35">
      <t>ジュウヨウ</t>
    </rPh>
    <phoneticPr fontId="11"/>
  </si>
  <si>
    <t>土壌の定点分析を毎年行い、栄養素補充やpH調整など作物の健康な成長と高い収穫量、そして品質を確保している。</t>
    <rPh sb="5" eb="7">
      <t>ドジョウ</t>
    </rPh>
    <phoneticPr fontId="11"/>
  </si>
  <si>
    <t>土壌の定点分析を行い、そのデータを確認し、栄養素補充やpH調整など、土壌改良を都度行っている。</t>
    <rPh sb="17" eb="19">
      <t>カクニｎン</t>
    </rPh>
    <rPh sb="34" eb="38">
      <t>ドジョウ</t>
    </rPh>
    <rPh sb="39" eb="41">
      <t xml:space="preserve">ツド </t>
    </rPh>
    <phoneticPr fontId="11"/>
  </si>
  <si>
    <t>栄養素補給やpH調整は行っているものの、土壌の定点分析は5年以上行っていない。</t>
    <rPh sb="3" eb="7">
      <t>ドジョウ</t>
    </rPh>
    <rPh sb="20" eb="25">
      <t>エイヨウ</t>
    </rPh>
    <rPh sb="28" eb="30">
      <t>チョウセイ</t>
    </rPh>
    <phoneticPr fontId="11"/>
  </si>
  <si>
    <t>土壌診断により、土壌中の栄養素の不足や過剰を把握し、作物に必要な栄養素を適切に補給することで、健全な成長を促すことは重要なことです。</t>
    <rPh sb="58" eb="60">
      <t>ジュウヨウ</t>
    </rPh>
    <phoneticPr fontId="11"/>
  </si>
  <si>
    <t>定期的な土壌診断の継続で、土壌中の栄養バランスが最適化され、作物の健全な成長が促進されている。</t>
    <rPh sb="0" eb="3">
      <t>テイｋイ</t>
    </rPh>
    <rPh sb="9" eb="11">
      <t>ケイゾｋウ</t>
    </rPh>
    <rPh sb="13" eb="15">
      <t>ドジョウ</t>
    </rPh>
    <rPh sb="15" eb="16">
      <t>チュウｎオ</t>
    </rPh>
    <rPh sb="17" eb="19">
      <t>エイヨウ</t>
    </rPh>
    <rPh sb="30" eb="32">
      <t>サクモｔウ</t>
    </rPh>
    <rPh sb="33" eb="35">
      <t>ケンゼｎン</t>
    </rPh>
    <rPh sb="36" eb="38">
      <t>セイチョウ</t>
    </rPh>
    <phoneticPr fontId="11"/>
  </si>
  <si>
    <t>土壌診断結果等を踏まえて、適切な肥料の種類と量を把握し、施肥している。</t>
  </si>
  <si>
    <t>作物の成長に必要な水を安定的に供給することや作物ごとに適した水分を供給するなど管理をすることは作物にとって重要なことです。</t>
    <rPh sb="0" eb="2">
      <t>サクモｔウ</t>
    </rPh>
    <rPh sb="11" eb="14">
      <t>アンテイ</t>
    </rPh>
    <rPh sb="15" eb="17">
      <t>キョウキュウ</t>
    </rPh>
    <rPh sb="22" eb="24">
      <t>サクモｔウ</t>
    </rPh>
    <rPh sb="33" eb="35">
      <t>キキョウ</t>
    </rPh>
    <rPh sb="39" eb="41">
      <t>カンｒイ</t>
    </rPh>
    <rPh sb="47" eb="49">
      <t>サクモｔウ</t>
    </rPh>
    <phoneticPr fontId="11"/>
  </si>
  <si>
    <t>灌漑や排水が計画的に行い、品質の高い作物が生産されるだけではなく、水資源の枯渇や水質汚染など環境についても考え栽培できている。</t>
    <rPh sb="0" eb="3">
      <t>ケイカｋウ</t>
    </rPh>
    <rPh sb="4" eb="6">
      <t>カンガイ</t>
    </rPh>
    <rPh sb="7" eb="9">
      <t>ハイスイ</t>
    </rPh>
    <rPh sb="10" eb="11">
      <t>オコナワｒエ</t>
    </rPh>
    <rPh sb="18" eb="20">
      <t>ヒンシｔウ</t>
    </rPh>
    <rPh sb="33" eb="36">
      <t>スイシゲｎン</t>
    </rPh>
    <rPh sb="40" eb="44">
      <t>スイシｔウ</t>
    </rPh>
    <rPh sb="46" eb="48">
      <t>カンキョウ</t>
    </rPh>
    <rPh sb="53" eb="54">
      <t>カンガエ</t>
    </rPh>
    <rPh sb="55" eb="57">
      <t>サイバイ</t>
    </rPh>
    <phoneticPr fontId="11"/>
  </si>
  <si>
    <t>作物栽培に必要な水分を十分に確保できない場合や全体に均一に水を供給できないことがある。</t>
    <rPh sb="0" eb="4">
      <t>サクモｔウ</t>
    </rPh>
    <rPh sb="8" eb="10">
      <t>スイ</t>
    </rPh>
    <rPh sb="11" eb="13">
      <t>ジュウブｎン</t>
    </rPh>
    <rPh sb="20" eb="22">
      <t>バアイ</t>
    </rPh>
    <rPh sb="23" eb="25">
      <t>ゼンタイ</t>
    </rPh>
    <rPh sb="26" eb="28">
      <t>キンイｔウ</t>
    </rPh>
    <rPh sb="31" eb="33">
      <t>ミｚウ</t>
    </rPh>
    <phoneticPr fontId="11"/>
  </si>
  <si>
    <t>農薬の適切な調整・散布、使用記録の作成、周辺への影響回避及び適正な保管に取り組んでいますか</t>
    <rPh sb="0" eb="2">
      <t>ノウヤク</t>
    </rPh>
    <rPh sb="3" eb="5">
      <t>テキセツ</t>
    </rPh>
    <rPh sb="6" eb="8">
      <t>チョウセイ</t>
    </rPh>
    <rPh sb="9" eb="11">
      <t>サンプ</t>
    </rPh>
    <rPh sb="12" eb="16">
      <t>シヨウキロク</t>
    </rPh>
    <rPh sb="17" eb="19">
      <t>サクセイ</t>
    </rPh>
    <rPh sb="20" eb="22">
      <t>シュウヘン</t>
    </rPh>
    <rPh sb="24" eb="28">
      <t>エイキョウカイヒ</t>
    </rPh>
    <rPh sb="28" eb="29">
      <t>オヨ</t>
    </rPh>
    <rPh sb="30" eb="32">
      <t>テキセイ</t>
    </rPh>
    <rPh sb="33" eb="35">
      <t>ホカン</t>
    </rPh>
    <rPh sb="36" eb="37">
      <t>ト</t>
    </rPh>
    <rPh sb="38" eb="39">
      <t>ク</t>
    </rPh>
    <phoneticPr fontId="11"/>
  </si>
  <si>
    <r>
      <t>適切な農薬使用は法律や規制があり遵守が必要で、農薬が周囲の環境に悪影響を及ぼすことなく、また誤使用や過剰使用を防ぎ健康被害を防止することで、農作物と作業者の安全を確保します。そして適正な保管が重要です</t>
    </r>
    <r>
      <rPr>
        <strike/>
        <sz val="11"/>
        <rFont val="BIZ UDゴシック"/>
        <family val="3"/>
        <charset val="128"/>
      </rPr>
      <t>s</t>
    </r>
    <r>
      <rPr>
        <sz val="11"/>
        <rFont val="BIZ UDゴシック"/>
        <family val="3"/>
        <charset val="128"/>
      </rPr>
      <t>。</t>
    </r>
    <rPh sb="0" eb="2">
      <t>テキセｔウ</t>
    </rPh>
    <rPh sb="3" eb="7">
      <t>ノウヤｋウ</t>
    </rPh>
    <rPh sb="8" eb="10">
      <t>ホウリｔウ</t>
    </rPh>
    <rPh sb="11" eb="13">
      <t>キセイ</t>
    </rPh>
    <rPh sb="16" eb="18">
      <t>ジュｎン</t>
    </rPh>
    <rPh sb="32" eb="35">
      <t>ノウヤｋウ</t>
    </rPh>
    <rPh sb="46" eb="49">
      <t>ゴシヨウ</t>
    </rPh>
    <rPh sb="50" eb="54">
      <t>カジョウ</t>
    </rPh>
    <rPh sb="57" eb="61">
      <t>ケンコウ</t>
    </rPh>
    <rPh sb="70" eb="73">
      <t>ノウサｋウ</t>
    </rPh>
    <rPh sb="74" eb="77">
      <t>サギョウ</t>
    </rPh>
    <rPh sb="78" eb="80">
      <t>アンゼｎン</t>
    </rPh>
    <rPh sb="81" eb="83">
      <t>カクｈオ</t>
    </rPh>
    <phoneticPr fontId="11"/>
  </si>
  <si>
    <t>農薬使用計画を作成して、適切な時期に散布と使用状況を記録し、定期的な点検を行い改善をしている。専用の保管庫に鍵をかけていて、散布時には保護具を着用するなど、安全を確保している。</t>
    <rPh sb="7" eb="9">
      <t>ノウヤｋウ</t>
    </rPh>
    <rPh sb="12" eb="14">
      <t>テキセｔウ</t>
    </rPh>
    <rPh sb="18" eb="20">
      <t xml:space="preserve">サンプシ </t>
    </rPh>
    <rPh sb="21" eb="25">
      <t>シヨウ</t>
    </rPh>
    <rPh sb="26" eb="28">
      <t>キロｋウ</t>
    </rPh>
    <rPh sb="37" eb="38">
      <t>テイｋイ</t>
    </rPh>
    <rPh sb="47" eb="50">
      <t>サンプｊイ</t>
    </rPh>
    <rPh sb="52" eb="55">
      <t>ホｇオ</t>
    </rPh>
    <rPh sb="77" eb="79">
      <t>センヨウ</t>
    </rPh>
    <phoneticPr fontId="11"/>
  </si>
  <si>
    <t>農薬の適切な調整・散布、使用記録の作成、周辺への影響回避及び適正な保管に取り組んでいる。</t>
  </si>
  <si>
    <t>栽培暦や業者などから配布される使用書を確認し調整・散布を行っているが、使用記録は未作成で、保管庫にも鍵などはかかっていなく、置きっぱなしになっている。</t>
    <rPh sb="0" eb="3">
      <t>サイバイ</t>
    </rPh>
    <rPh sb="4" eb="6">
      <t>ギョウ</t>
    </rPh>
    <rPh sb="15" eb="17">
      <t>シヨウ</t>
    </rPh>
    <rPh sb="17" eb="18">
      <t xml:space="preserve">ショ </t>
    </rPh>
    <rPh sb="22" eb="24">
      <t>チョウセイ</t>
    </rPh>
    <rPh sb="35" eb="39">
      <t>シヨウ</t>
    </rPh>
    <rPh sb="45" eb="48">
      <t>ホｋア</t>
    </rPh>
    <rPh sb="62" eb="63">
      <t>オキッパナシｎイ</t>
    </rPh>
    <phoneticPr fontId="11"/>
  </si>
  <si>
    <t>防除に関しては、環境への影響や病害虫の種類、コストと労力などから適切な防除方法を選択し、有効性を高める必要があります。</t>
    <rPh sb="0" eb="2">
      <t>ボウｊｙオ</t>
    </rPh>
    <rPh sb="8" eb="9">
      <t>カンキョウ</t>
    </rPh>
    <rPh sb="15" eb="18">
      <t>ビョウ</t>
    </rPh>
    <rPh sb="35" eb="39">
      <t>テキセｔウ</t>
    </rPh>
    <rPh sb="44" eb="47">
      <t>ユウｋオ</t>
    </rPh>
    <phoneticPr fontId="11"/>
  </si>
  <si>
    <t>予防・判断・防除の取り組みを組み合わせ、化学農薬の使用量を最低限に抑えつつ、経済的な被害が生じるレベル以下に病害虫を抑制する総合防除に取り組んでいる。</t>
    <rPh sb="0" eb="2">
      <t>ヨボウ</t>
    </rPh>
    <rPh sb="3" eb="5">
      <t>ハンダｎン</t>
    </rPh>
    <rPh sb="6" eb="8">
      <t>ボウｊｙオ</t>
    </rPh>
    <rPh sb="20" eb="24">
      <t>カガｋウ</t>
    </rPh>
    <rPh sb="51" eb="53">
      <t>ケイザイ</t>
    </rPh>
    <rPh sb="62" eb="66">
      <t>ソウゴウ</t>
    </rPh>
    <phoneticPr fontId="11"/>
  </si>
  <si>
    <t>化学的防除、生物的防除、物理的防除など、適切な防除方法を選び行っている。</t>
  </si>
  <si>
    <t>殺虫剤・殺菌剤・除草剤などの化学的防除に関しては行っているが、その他の防除方法を活用していない。</t>
    <rPh sb="0" eb="3">
      <t>サッチュウ</t>
    </rPh>
    <rPh sb="4" eb="7">
      <t>サッキｎン</t>
    </rPh>
    <rPh sb="8" eb="11">
      <t>ジョソウザイ</t>
    </rPh>
    <rPh sb="14" eb="19">
      <t>カガクテｋイ</t>
    </rPh>
    <rPh sb="24" eb="25">
      <t>オコナｔｔエ</t>
    </rPh>
    <rPh sb="37" eb="39">
      <t>ソノタノブ</t>
    </rPh>
    <phoneticPr fontId="11"/>
  </si>
  <si>
    <t>生物多様性に配慮した鳥獣被害防止対策を講じていますか</t>
    <rPh sb="0" eb="5">
      <t>セイブツタヨウセイ</t>
    </rPh>
    <rPh sb="6" eb="8">
      <t>ハイリョ</t>
    </rPh>
    <rPh sb="10" eb="18">
      <t>チョウジュウヒガイボウシタイサク</t>
    </rPh>
    <rPh sb="19" eb="20">
      <t>コウ</t>
    </rPh>
    <phoneticPr fontId="11"/>
  </si>
  <si>
    <t>農地周辺の生態系を保護して、特定の鳥獣の過剰な増加を防ぐことで、他の動植物の生息環境を守り、農作物への被害を防ぎ、収量の安定化と品質の向上を図ります。結果、生物多様性を維持しながら持続可能な農業を実現することを目指します。</t>
    <rPh sb="0" eb="4">
      <t>ノウｔイ</t>
    </rPh>
    <rPh sb="9" eb="11">
      <t>ホｇオ</t>
    </rPh>
    <rPh sb="23" eb="25">
      <t>トクテイ</t>
    </rPh>
    <rPh sb="32" eb="33">
      <t>タｎオ</t>
    </rPh>
    <rPh sb="38" eb="42">
      <t>セイソｋウ</t>
    </rPh>
    <rPh sb="43" eb="44">
      <t>マモｒイ</t>
    </rPh>
    <rPh sb="46" eb="49">
      <t>ノウサｋウ</t>
    </rPh>
    <rPh sb="57" eb="59">
      <t>シュウリョウ</t>
    </rPh>
    <rPh sb="60" eb="63">
      <t>シュウリョウ</t>
    </rPh>
    <rPh sb="75" eb="77">
      <t>ケｋｋア</t>
    </rPh>
    <rPh sb="78" eb="83">
      <t>セイブツタヨウ</t>
    </rPh>
    <rPh sb="98" eb="100">
      <t>ジゾｋウ</t>
    </rPh>
    <phoneticPr fontId="11"/>
  </si>
  <si>
    <t>適切な捕獲と放逐を行うことで、鳥獣の個体数の管理及び森林や草地の適切な管理により鳥獣の生息環境を整備することで、生物多様性を意識し被害を予防している。</t>
    <rPh sb="24" eb="25">
      <t>オヨｂイ</t>
    </rPh>
    <rPh sb="26" eb="28">
      <t>シンリｎン</t>
    </rPh>
    <rPh sb="40" eb="42">
      <t>チョウ</t>
    </rPh>
    <rPh sb="45" eb="47">
      <t>セイソｋウ</t>
    </rPh>
    <rPh sb="56" eb="61">
      <t>セイブツｔア</t>
    </rPh>
    <rPh sb="65" eb="67">
      <t>ヒガイ</t>
    </rPh>
    <phoneticPr fontId="11"/>
  </si>
  <si>
    <t>生物多様性に配慮した鳥獣被害防止対策を講じている。</t>
  </si>
  <si>
    <t>鳥獣被害を防ぐことが重要で、生物多様性を意識した対策をしていない。</t>
    <rPh sb="2" eb="4">
      <t>チョウｊウ</t>
    </rPh>
    <rPh sb="14" eb="19">
      <t>セイブｔウ</t>
    </rPh>
    <rPh sb="24" eb="26">
      <t>タイサｋウ</t>
    </rPh>
    <phoneticPr fontId="11"/>
  </si>
  <si>
    <t>ワクチン接種や定期的な健康チェックの計画作成が非常に重要です。このことで、家畜の健康状態を維持し、予防だけではなく、もし病気になったとしても早期発見、早期治療が可能になり、重症化を防ぎます。</t>
    <rPh sb="40" eb="44">
      <t>カチｋウ</t>
    </rPh>
    <rPh sb="49" eb="51">
      <t>ヨボウ</t>
    </rPh>
    <rPh sb="70" eb="74">
      <t>ソウｋイ</t>
    </rPh>
    <rPh sb="86" eb="89">
      <t>ジュウショウカ</t>
    </rPh>
    <phoneticPr fontId="11"/>
  </si>
  <si>
    <t>ワクチンの年間接種計画を立て、定期的な健康診断を行い、伝染性疾患などの予防対策だけではなく、病気の早期発見、早期治療により重症化を防いでいる。</t>
    <rPh sb="5" eb="7">
      <t>ネｎン</t>
    </rPh>
    <rPh sb="7" eb="9">
      <t>ｓエ</t>
    </rPh>
    <rPh sb="15" eb="18">
      <t>テイｋイ</t>
    </rPh>
    <rPh sb="30" eb="34">
      <t>ビョウ</t>
    </rPh>
    <rPh sb="49" eb="52">
      <t>ジュウショウカヲフス</t>
    </rPh>
    <phoneticPr fontId="11"/>
  </si>
  <si>
    <t>対象家畜を飼養している場合、飼養衛生管理基準を満たした飼養衛生管理マニュアルを作成し、従業員を含めて適切な対応ができる体制が整備されていますか</t>
    <rPh sb="0" eb="4">
      <t>タイショウカチク</t>
    </rPh>
    <rPh sb="5" eb="7">
      <t>シヨウ</t>
    </rPh>
    <rPh sb="11" eb="13">
      <t>バアイ</t>
    </rPh>
    <rPh sb="23" eb="24">
      <t>ミ</t>
    </rPh>
    <rPh sb="27" eb="31">
      <t>シヨウエイセイ</t>
    </rPh>
    <rPh sb="31" eb="33">
      <t>カンリ</t>
    </rPh>
    <rPh sb="39" eb="41">
      <t>サクセイ</t>
    </rPh>
    <rPh sb="43" eb="46">
      <t>ジュウギョウイン</t>
    </rPh>
    <rPh sb="47" eb="48">
      <t>フク</t>
    </rPh>
    <rPh sb="50" eb="52">
      <t>テキセツ</t>
    </rPh>
    <rPh sb="53" eb="55">
      <t>タイオウ</t>
    </rPh>
    <rPh sb="59" eb="61">
      <t>タイセイ</t>
    </rPh>
    <rPh sb="62" eb="64">
      <t>セイビ</t>
    </rPh>
    <phoneticPr fontId="11"/>
  </si>
  <si>
    <t>家畜の健康を守り、疾病の発生や拡大を防ぐためや健康な家畜から得られる食品の安全性を確保し提供するためです。また、従業員とマニュアルを共有し、実効性を担保し、取り組むことが重要です。加えて、都道府県への定期報告も正しく行われる必要があります。</t>
    <rPh sb="0" eb="2">
      <t>カチｋウ</t>
    </rPh>
    <rPh sb="3" eb="5">
      <t>ケンコウ</t>
    </rPh>
    <rPh sb="9" eb="11">
      <t>シッペイ</t>
    </rPh>
    <rPh sb="12" eb="14">
      <t>ハッセイ</t>
    </rPh>
    <rPh sb="18" eb="19">
      <t>フセｇウ</t>
    </rPh>
    <rPh sb="23" eb="25">
      <t>ケンコウ</t>
    </rPh>
    <rPh sb="37" eb="40">
      <t>ショクヒｎン</t>
    </rPh>
    <rPh sb="56" eb="59">
      <t>ジュウギョウ</t>
    </rPh>
    <rPh sb="70" eb="73">
      <t>ジッコウ</t>
    </rPh>
    <rPh sb="78" eb="79">
      <t>トリクｍウ</t>
    </rPh>
    <rPh sb="90" eb="91">
      <t>クワエ</t>
    </rPh>
    <rPh sb="94" eb="98">
      <t>トドウフケｎン</t>
    </rPh>
    <rPh sb="105" eb="106">
      <t>タダｓイ</t>
    </rPh>
    <phoneticPr fontId="11"/>
  </si>
  <si>
    <t>飼養衛生管理基準を満たした飼養衛生管理マニュアルを作成し、従業員に対して定期的な教育を行い実効性を担保し、マニュアルの内容については定期的に検証し、更新している。</t>
  </si>
  <si>
    <t>対象家畜を飼養している場合、飼養衛生管理基準を満たした飼養衛生管理マニュアルを作成し、従業員を含めて適切な対応ができる体制を整えている。</t>
  </si>
  <si>
    <t>飼養衛生管理マニュアルを作成しているが、従業員に徹底できていない。</t>
    <rPh sb="4" eb="6">
      <t>カンリ</t>
    </rPh>
    <rPh sb="20" eb="23">
      <t>ジュウギョウイン</t>
    </rPh>
    <rPh sb="24" eb="26">
      <t>テッテイ</t>
    </rPh>
    <phoneticPr fontId="11"/>
  </si>
  <si>
    <t>野生動物や外部からの病原体の侵入や農場等からの持ち出しを防ぐため、農場・畜舎への人や車両の出入り制限や死亡した家畜の適正な処理などの対策を講じていますか</t>
    <rPh sb="0" eb="4">
      <t>ヤセイドウブツ</t>
    </rPh>
    <rPh sb="10" eb="13">
      <t>ガイｂウ</t>
    </rPh>
    <rPh sb="17" eb="20">
      <t>ノウジョウトウ</t>
    </rPh>
    <rPh sb="23" eb="24">
      <t>モ</t>
    </rPh>
    <rPh sb="25" eb="26">
      <t>ダ</t>
    </rPh>
    <rPh sb="33" eb="35">
      <t>ノウジョウ</t>
    </rPh>
    <rPh sb="36" eb="38">
      <t>チクシャ</t>
    </rPh>
    <rPh sb="40" eb="41">
      <t>ヒト</t>
    </rPh>
    <rPh sb="42" eb="44">
      <t>シャリョウ</t>
    </rPh>
    <rPh sb="45" eb="47">
      <t>デイ</t>
    </rPh>
    <rPh sb="48" eb="50">
      <t>セイゲン</t>
    </rPh>
    <rPh sb="51" eb="53">
      <t>シボウ</t>
    </rPh>
    <rPh sb="55" eb="57">
      <t>カチク</t>
    </rPh>
    <rPh sb="58" eb="60">
      <t>テキセイ</t>
    </rPh>
    <rPh sb="61" eb="63">
      <t>ショリ</t>
    </rPh>
    <rPh sb="66" eb="68">
      <t>タイサｋウ</t>
    </rPh>
    <rPh sb="69" eb="70">
      <t>コウ</t>
    </rPh>
    <phoneticPr fontId="1"/>
  </si>
  <si>
    <t>法令遵守、疾病の拡散防止や食品安全の確保などに取り組むことで、生産性を維持するために必要なことです。また、環境への負荷を低減し持続可能な農業を推進します。</t>
    <rPh sb="0" eb="4">
      <t>ホウレイ</t>
    </rPh>
    <rPh sb="5" eb="7">
      <t>シッペイノｙオ</t>
    </rPh>
    <rPh sb="10" eb="12">
      <t>ボウ</t>
    </rPh>
    <rPh sb="13" eb="17">
      <t>ショクヒンアｎン</t>
    </rPh>
    <rPh sb="31" eb="34">
      <t>セイサｎン</t>
    </rPh>
    <rPh sb="42" eb="44">
      <t>ヒツヨウ</t>
    </rPh>
    <rPh sb="53" eb="55">
      <t>カンキョウ</t>
    </rPh>
    <rPh sb="63" eb="67">
      <t>ジゾｋウ</t>
    </rPh>
    <rPh sb="71" eb="73">
      <t>スイシｎン</t>
    </rPh>
    <phoneticPr fontId="11"/>
  </si>
  <si>
    <t>出入り制限や車両管理、死亡家畜の処理、そして野生動物の侵入防止に取り組み、病原体が農場内に侵入することを防いでいる。同じように、農場外への病原体の拡散を防いでいる。これを徹底するために、従業員への教育も定期的に行っている。</t>
    <rPh sb="52" eb="53">
      <t>フセｇイ</t>
    </rPh>
    <phoneticPr fontId="11"/>
  </si>
  <si>
    <t>野生動物や外部からの病原体の侵入や農場等からの持ち出しを防ぐため、農場・畜舎への人や車両の出入り制限や死亡した家畜の適正な処理などの対策を講じている。</t>
  </si>
  <si>
    <t>家畜の排泄物、廃棄物や排水を適切に処理していますか</t>
    <rPh sb="7" eb="10">
      <t>カチｋウ</t>
    </rPh>
    <rPh sb="11" eb="13">
      <t>ハイスイ</t>
    </rPh>
    <phoneticPr fontId="1"/>
  </si>
  <si>
    <t>悪臭防止や環境保護そして病原体の拡散防止など法律や規制に従うことが重要です。</t>
    <rPh sb="0" eb="4">
      <t>アクｓｙウ</t>
    </rPh>
    <rPh sb="5" eb="9">
      <t>カンキョウ</t>
    </rPh>
    <rPh sb="12" eb="15">
      <t>ビョウゲｎン</t>
    </rPh>
    <rPh sb="16" eb="20">
      <t>カクサｎン</t>
    </rPh>
    <rPh sb="22" eb="24">
      <t>ホウリｔウ</t>
    </rPh>
    <rPh sb="28" eb="29">
      <t>シタガウ</t>
    </rPh>
    <phoneticPr fontId="11"/>
  </si>
  <si>
    <t>畜舎内をこまめに清掃することや敷料を適切に管理して悪臭対策を行っている。また、堆肥化を促進することでも悪臭を抑えている。</t>
    <rPh sb="0" eb="3">
      <t>チクｓｙア</t>
    </rPh>
    <rPh sb="15" eb="17">
      <t>シキリョウ</t>
    </rPh>
    <rPh sb="18" eb="20">
      <t>テキセｔウ</t>
    </rPh>
    <rPh sb="21" eb="23">
      <t>カンｒイ</t>
    </rPh>
    <rPh sb="25" eb="29">
      <t>アクシュウ</t>
    </rPh>
    <rPh sb="30" eb="31">
      <t>オコナｔｔエ</t>
    </rPh>
    <rPh sb="39" eb="42">
      <t>タイｈイ</t>
    </rPh>
    <rPh sb="51" eb="53">
      <t>アクシュウ</t>
    </rPh>
    <phoneticPr fontId="11"/>
  </si>
  <si>
    <t>家畜の排泄物、廃棄物や排水を適切に処理している。</t>
  </si>
  <si>
    <t>畜舎内の清掃を行ない、換気システムを活用しているが、悪臭が漂うこともある。排水処理は、有害物質を取り除き環境に悪影響を与えないようにしている。</t>
    <rPh sb="0" eb="3">
      <t>チクｓｙア</t>
    </rPh>
    <rPh sb="26" eb="28">
      <t>アクシュウ</t>
    </rPh>
    <rPh sb="37" eb="39">
      <t>ハイスイ</t>
    </rPh>
    <rPh sb="39" eb="41">
      <t>ｓｙオ</t>
    </rPh>
    <rPh sb="43" eb="47">
      <t>ユウガイ</t>
    </rPh>
    <rPh sb="55" eb="58">
      <t>カンキョウ</t>
    </rPh>
    <phoneticPr fontId="11"/>
  </si>
  <si>
    <t>家畜の成長に必要な飼料と水を安定的に供給することや家畜ごとに適した水分を供給することは重要であり、計画的に行い、定期的に評価し、改善を継続して行うことが必要です。</t>
    <rPh sb="0" eb="2">
      <t>カチｋウ</t>
    </rPh>
    <rPh sb="9" eb="11">
      <t>シリョウ</t>
    </rPh>
    <rPh sb="14" eb="17">
      <t>アンテイ</t>
    </rPh>
    <rPh sb="18" eb="20">
      <t>キョウキュウ</t>
    </rPh>
    <rPh sb="25" eb="27">
      <t>カｔイ</t>
    </rPh>
    <rPh sb="36" eb="38">
      <t>キキョウ</t>
    </rPh>
    <rPh sb="49" eb="52">
      <t>ケイカｋウ</t>
    </rPh>
    <rPh sb="53" eb="54">
      <t>オコナイ</t>
    </rPh>
    <rPh sb="56" eb="59">
      <t>テイｋイ</t>
    </rPh>
    <phoneticPr fontId="11"/>
  </si>
  <si>
    <t>適切な飼料の選定と給餌・給水方法を採用し、定期的に評価・改善に取り組んでいるつもりだが、家畜の体重減や発育不良、及びストレスによる異常行動をとる家畜もたまにいる。</t>
    <rPh sb="44" eb="46">
      <t>カチｋウ</t>
    </rPh>
    <rPh sb="47" eb="49">
      <t>タイジュウ</t>
    </rPh>
    <rPh sb="49" eb="50">
      <t>ゲンショウ</t>
    </rPh>
    <rPh sb="51" eb="55">
      <t>ハツイｋウ</t>
    </rPh>
    <rPh sb="56" eb="57">
      <t>オヨｂイ</t>
    </rPh>
    <rPh sb="72" eb="74">
      <t>カチｋウ</t>
    </rPh>
    <phoneticPr fontId="11"/>
  </si>
  <si>
    <t>㉖</t>
    <phoneticPr fontId="1"/>
  </si>
  <si>
    <t>病気の予防や畜舎の快適性を向上するために、こまめな清掃・消毒を定期的に行うと共に、適切な温度・湿度・換気や照明は健康な家畜の育成にとっては重要です。</t>
    <rPh sb="0" eb="2">
      <t>ビョウｋイ</t>
    </rPh>
    <rPh sb="9" eb="12">
      <t>チクｓｙア</t>
    </rPh>
    <rPh sb="31" eb="34">
      <t>テイｋイ</t>
    </rPh>
    <rPh sb="41" eb="43">
      <t>テキセｔウ</t>
    </rPh>
    <rPh sb="44" eb="46">
      <t>オンｄオ</t>
    </rPh>
    <rPh sb="50" eb="52">
      <t>カンｋイ</t>
    </rPh>
    <rPh sb="56" eb="58">
      <t>ケンコウ</t>
    </rPh>
    <rPh sb="69" eb="71">
      <t>ジュウヨウ</t>
    </rPh>
    <phoneticPr fontId="11"/>
  </si>
  <si>
    <t>病気の予防や畜舎の快適性を向上するために、こまめな清掃・消毒を定期的に行うと共に、適切な温度・湿度・換気や照明もこまめに確認し、健康な家畜の育成を行っている。また、設備機械の保守や更新などの管理も定期的に行っている。</t>
    <rPh sb="0" eb="2">
      <t>ビョウｋイ</t>
    </rPh>
    <rPh sb="9" eb="12">
      <t>チクｓｙア</t>
    </rPh>
    <rPh sb="31" eb="34">
      <t>テイｋイ</t>
    </rPh>
    <rPh sb="41" eb="43">
      <t>テキセｔウ</t>
    </rPh>
    <rPh sb="44" eb="46">
      <t>オンｄオ</t>
    </rPh>
    <rPh sb="50" eb="52">
      <t>カンｋイ</t>
    </rPh>
    <rPh sb="60" eb="62">
      <t>カクニｎン</t>
    </rPh>
    <rPh sb="64" eb="66">
      <t>ケンコウ</t>
    </rPh>
    <rPh sb="82" eb="86">
      <t>セツｂイ</t>
    </rPh>
    <rPh sb="87" eb="89">
      <t>ホｓｙウ</t>
    </rPh>
    <rPh sb="98" eb="101">
      <t>テイｋイ</t>
    </rPh>
    <phoneticPr fontId="11"/>
  </si>
  <si>
    <t>畜舎等について、清掃・消毒を定期的に行うとともに、家畜にとって適切な温度、湿度、換気、照明を維持できるよう保守・管理している。</t>
  </si>
  <si>
    <t>畜舎の清掃・消毒をこまめに行ない、換気も十分だと思っているが、家畜の医療費が増加している。また、肉質の低下、乳量や産卵数の減少など成長が遅れる家畜も見られる。</t>
    <rPh sb="0" eb="1">
      <t>チクｓｙア</t>
    </rPh>
    <rPh sb="6" eb="8">
      <t>チクｓｙア</t>
    </rPh>
    <rPh sb="17" eb="19">
      <t>カンｋイ</t>
    </rPh>
    <rPh sb="24" eb="25">
      <t>オモｔｔエ</t>
    </rPh>
    <rPh sb="31" eb="33">
      <t>カチｋウ</t>
    </rPh>
    <rPh sb="38" eb="40">
      <t>ゾウｋア</t>
    </rPh>
    <rPh sb="48" eb="50">
      <t>ニュウリョウ</t>
    </rPh>
    <rPh sb="57" eb="58">
      <t>ミラｒエ</t>
    </rPh>
    <phoneticPr fontId="11"/>
  </si>
  <si>
    <t>農業生産管理チェックリスト（耕種）</t>
    <rPh sb="0" eb="6">
      <t>ノウギョウセイサンカンリ</t>
    </rPh>
    <rPh sb="14" eb="16">
      <t>コウシュ</t>
    </rPh>
    <phoneticPr fontId="1"/>
  </si>
  <si>
    <t>本チェックリストは、耕種経営の安定化を実現するために、作業を計画・実行・検証を行う管理や効率的な栽培管理がなされているのかを確認し、現在の経営状況を明らかにします。</t>
  </si>
  <si>
    <t>共　通</t>
    <rPh sb="0" eb="1">
      <t>トモ</t>
    </rPh>
    <rPh sb="2" eb="3">
      <t>ツウ</t>
    </rPh>
    <phoneticPr fontId="11"/>
  </si>
  <si>
    <t>品目ごとの収穫見込み量を明らかにした生産計画（栽培計画）を策定していますか</t>
    <rPh sb="0" eb="2">
      <t>ヒンモク</t>
    </rPh>
    <rPh sb="5" eb="7">
      <t>シュウカク</t>
    </rPh>
    <rPh sb="7" eb="9">
      <t>ミコ</t>
    </rPh>
    <rPh sb="10" eb="11">
      <t>リョウ</t>
    </rPh>
    <rPh sb="12" eb="13">
      <t>アキ</t>
    </rPh>
    <rPh sb="18" eb="20">
      <t>セイサン</t>
    </rPh>
    <rPh sb="20" eb="22">
      <t>ケイカク</t>
    </rPh>
    <rPh sb="23" eb="25">
      <t>サイバイ</t>
    </rPh>
    <rPh sb="25" eb="27">
      <t>ケイカク</t>
    </rPh>
    <rPh sb="29" eb="31">
      <t>サクテイ</t>
    </rPh>
    <phoneticPr fontId="4"/>
  </si>
  <si>
    <t>リスク管理のために農場や施設及び周辺の地図を作成していますか</t>
    <phoneticPr fontId="4"/>
  </si>
  <si>
    <t>作業日、作業者名、作業内容、作業時間、機械の稼働時間を踏まえ、作業を記録していますか</t>
    <rPh sb="0" eb="2">
      <t>サギョウ</t>
    </rPh>
    <rPh sb="2" eb="3">
      <t>ヒ</t>
    </rPh>
    <rPh sb="4" eb="6">
      <t>サギョウ</t>
    </rPh>
    <rPh sb="6" eb="7">
      <t>シャ</t>
    </rPh>
    <rPh sb="7" eb="8">
      <t>メイ</t>
    </rPh>
    <rPh sb="9" eb="11">
      <t>サギョウ</t>
    </rPh>
    <rPh sb="11" eb="13">
      <t>ナイヨウ</t>
    </rPh>
    <rPh sb="14" eb="16">
      <t>サギョウ</t>
    </rPh>
    <rPh sb="16" eb="18">
      <t>ジカン</t>
    </rPh>
    <rPh sb="19" eb="21">
      <t>キカイ</t>
    </rPh>
    <rPh sb="22" eb="24">
      <t>カドウ</t>
    </rPh>
    <rPh sb="24" eb="26">
      <t>ジカン</t>
    </rPh>
    <rPh sb="27" eb="28">
      <t>フ</t>
    </rPh>
    <rPh sb="31" eb="33">
      <t>サギョウ</t>
    </rPh>
    <rPh sb="34" eb="36">
      <t>キロク</t>
    </rPh>
    <phoneticPr fontId="4"/>
  </si>
  <si>
    <t>作業確認や進捗のために朝礼や夕礼を行なっていますか</t>
    <phoneticPr fontId="4"/>
  </si>
  <si>
    <t>機械や器具の適切な点検整備と施設の破損箇所の補修を実施していますか</t>
    <phoneticPr fontId="4"/>
  </si>
  <si>
    <t>農薬を適正に管理していますか</t>
    <phoneticPr fontId="4"/>
  </si>
  <si>
    <t>苦情や事故などへの対応を事前に検討していますか</t>
    <phoneticPr fontId="1"/>
  </si>
  <si>
    <t>農場、商品管理、肥料管理、農薬管理、労働安全、労務管理の責任者を明確にしていますか</t>
    <phoneticPr fontId="1"/>
  </si>
  <si>
    <t>品目・品種で地域に合った適切な作物を選んでいますか</t>
    <phoneticPr fontId="1"/>
  </si>
  <si>
    <t>作物ごとに栽培工程が見える化されていますか</t>
    <phoneticPr fontId="1"/>
  </si>
  <si>
    <t>土壌分析を行い、肥料の施肥に活かしていますか</t>
    <phoneticPr fontId="1"/>
  </si>
  <si>
    <t>病害虫の発生を予防するために、防除スケジュールを立てていますか</t>
    <phoneticPr fontId="1"/>
  </si>
  <si>
    <t>トイレや手洗い設備を男女共に確保しているか</t>
    <phoneticPr fontId="1"/>
  </si>
  <si>
    <t>適期作業によって適期収穫はできていますか</t>
    <phoneticPr fontId="1"/>
  </si>
  <si>
    <t>前年度の記録をもとに栽培マニュアルや栽培基準を見直し、作業者を含め周知徹底を行っていますか</t>
    <phoneticPr fontId="1"/>
  </si>
  <si>
    <t>耕　種　（　稲　作　）</t>
    <rPh sb="0" eb="1">
      <t>コウ</t>
    </rPh>
    <rPh sb="2" eb="3">
      <t>シュ</t>
    </rPh>
    <rPh sb="6" eb="7">
      <t>イネ</t>
    </rPh>
    <rPh sb="8" eb="9">
      <t>サク</t>
    </rPh>
    <phoneticPr fontId="11"/>
  </si>
  <si>
    <t>圃場を集団化していますか</t>
    <phoneticPr fontId="6"/>
  </si>
  <si>
    <t>優良品種の導入に積極的ですか</t>
    <phoneticPr fontId="6"/>
  </si>
  <si>
    <t>品種の適切な組み合わせによる作業の集中化を回避していますか</t>
    <rPh sb="0" eb="2">
      <t>ヒンシュ</t>
    </rPh>
    <rPh sb="3" eb="5">
      <t>テキセツ</t>
    </rPh>
    <rPh sb="6" eb="7">
      <t>ク</t>
    </rPh>
    <rPh sb="8" eb="9">
      <t>ア</t>
    </rPh>
    <rPh sb="14" eb="16">
      <t>サギョウ</t>
    </rPh>
    <rPh sb="17" eb="19">
      <t>シュウチュウ</t>
    </rPh>
    <rPh sb="19" eb="20">
      <t>カ</t>
    </rPh>
    <rPh sb="21" eb="23">
      <t>カイヒ</t>
    </rPh>
    <phoneticPr fontId="5"/>
  </si>
  <si>
    <t>有機栽培や減農薬栽培への取り組み強化を考えていますか</t>
    <phoneticPr fontId="1"/>
  </si>
  <si>
    <t>早期栽培に取り組んでいますか</t>
    <phoneticPr fontId="1"/>
  </si>
  <si>
    <t>直播技術を導入していますか</t>
    <phoneticPr fontId="1"/>
  </si>
  <si>
    <t>安定した水管理ができていますか</t>
    <phoneticPr fontId="1"/>
  </si>
  <si>
    <t>施肥方式を年度ごとに改善していますか</t>
    <phoneticPr fontId="1"/>
  </si>
  <si>
    <t>側条施肥技術を導入していますか</t>
    <phoneticPr fontId="1"/>
  </si>
  <si>
    <t>不耕起栽培を導入し、作業の効率化を図っていますか</t>
    <phoneticPr fontId="1"/>
  </si>
  <si>
    <t>大型機械の体系化は行なっていますか</t>
    <phoneticPr fontId="1"/>
  </si>
  <si>
    <t>乾燥・調整・保管設備を整備していますか</t>
    <phoneticPr fontId="1"/>
  </si>
  <si>
    <t>ラジコンやドローンによる農薬散布によって作業の効率化ができていますか</t>
    <phoneticPr fontId="1"/>
  </si>
  <si>
    <t>暗渠排水や客土を施行していますか</t>
    <phoneticPr fontId="1"/>
  </si>
  <si>
    <t>耕　種　（　野　菜　）</t>
    <rPh sb="0" eb="1">
      <t>コウ</t>
    </rPh>
    <rPh sb="2" eb="3">
      <t>シュ</t>
    </rPh>
    <rPh sb="6" eb="7">
      <t>ノ</t>
    </rPh>
    <rPh sb="8" eb="9">
      <t>ナ</t>
    </rPh>
    <phoneticPr fontId="11"/>
  </si>
  <si>
    <t>高収益作目を検討し、導入していますか</t>
    <phoneticPr fontId="1"/>
  </si>
  <si>
    <t>地域の気候や土壌に適した品種を選ぶことで、収量と品質を向上させていますか</t>
    <phoneticPr fontId="1"/>
  </si>
  <si>
    <t>作物の成長に合わせて施肥していますか。</t>
    <phoneticPr fontId="1"/>
  </si>
  <si>
    <t>病害虫を定期的な監視で早期発見していますか</t>
    <phoneticPr fontId="1"/>
  </si>
  <si>
    <t>作業前に当日使用する機械の整備を行い異常がないかを確認していますか</t>
    <phoneticPr fontId="1"/>
  </si>
  <si>
    <t>必要な施設や設備・機械は揃っていますか</t>
    <phoneticPr fontId="1"/>
  </si>
  <si>
    <t>⑦</t>
    <phoneticPr fontId="1"/>
  </si>
  <si>
    <t>灌水設備の清掃や修理を定期的に行い、適切な灌水を確保していますか</t>
    <phoneticPr fontId="1"/>
  </si>
  <si>
    <t>保温、保湿、通風などを適切に管理していますか</t>
    <phoneticPr fontId="1"/>
  </si>
  <si>
    <t>気温や降水量を考慮して、適切な播種時期を決定していますか</t>
    <phoneticPr fontId="1"/>
  </si>
  <si>
    <t>土壌の酸性度や栄養素を調整し、作物の生育環境を整えていますか</t>
    <phoneticPr fontId="1"/>
  </si>
  <si>
    <t>品種ごとに適切な種子を選んでいますか</t>
    <phoneticPr fontId="1"/>
  </si>
  <si>
    <t>畝を作成し、作物の植え付けスペースを確保していますか</t>
    <phoneticPr fontId="1"/>
  </si>
  <si>
    <t>共同利用施設活用や育苗等作業の共同化を図っていますか</t>
    <phoneticPr fontId="1"/>
  </si>
  <si>
    <t>周年生産出荷体制を整えていますか</t>
    <phoneticPr fontId="1"/>
  </si>
  <si>
    <t>耕　種　（　果　樹　）</t>
    <rPh sb="0" eb="1">
      <t>コウ</t>
    </rPh>
    <rPh sb="2" eb="3">
      <t>シュ</t>
    </rPh>
    <rPh sb="6" eb="7">
      <t>カ</t>
    </rPh>
    <rPh sb="8" eb="9">
      <t>キ</t>
    </rPh>
    <phoneticPr fontId="11"/>
  </si>
  <si>
    <t>高収益を実現できるのかを検討していますか</t>
    <phoneticPr fontId="1"/>
  </si>
  <si>
    <t>土壌pHの調整をしていますか</t>
    <phoneticPr fontId="1"/>
  </si>
  <si>
    <t>肥料の施用量とタイミングに気をつけていますか</t>
    <phoneticPr fontId="1"/>
  </si>
  <si>
    <t>果樹の植え付けスペースと間隔を考慮していますか</t>
    <phoneticPr fontId="1"/>
  </si>
  <si>
    <t>冬季剪定と夏季剪定のスケジュールを作成していますか</t>
    <phoneticPr fontId="1"/>
  </si>
  <si>
    <t>果樹の形状とバランスの維持を考慮し栽培していますか</t>
    <phoneticPr fontId="1"/>
  </si>
  <si>
    <t>収穫時期の判断は適正だと思いますか</t>
    <phoneticPr fontId="1"/>
  </si>
  <si>
    <t>収穫方法の改善を行い収量の向上を行っていますか</t>
    <phoneticPr fontId="1"/>
  </si>
  <si>
    <t>出荷前の品質チェックを行っていますか</t>
    <phoneticPr fontId="1"/>
  </si>
  <si>
    <t>肥料の種類と割合に関しては正しく行われていますか</t>
    <phoneticPr fontId="1"/>
  </si>
  <si>
    <t>灌水の頻度と量に関しては正しく行われていますか</t>
    <phoneticPr fontId="1"/>
  </si>
  <si>
    <t>乾燥期の特別な対策を事前に決めていますか</t>
    <phoneticPr fontId="1"/>
  </si>
  <si>
    <t>果実の保管と冷蔵は問題ないと思いますか</t>
    <phoneticPr fontId="1"/>
  </si>
  <si>
    <t>収穫後の剪定と整枝をタイミングよく行なっていますか</t>
    <phoneticPr fontId="1"/>
  </si>
  <si>
    <t>耕　種　（　花　き　）</t>
    <rPh sb="0" eb="1">
      <t>コウ</t>
    </rPh>
    <rPh sb="2" eb="3">
      <t>シュ</t>
    </rPh>
    <rPh sb="6" eb="7">
      <t>ハナ</t>
    </rPh>
    <phoneticPr fontId="11"/>
  </si>
  <si>
    <r>
      <t>物日需要（節句・母の日・盆</t>
    </r>
    <r>
      <rPr>
        <sz val="10"/>
        <rFont val="HGｺﾞｼｯｸE"/>
        <family val="3"/>
        <charset val="128"/>
      </rPr>
      <t>・</t>
    </r>
    <r>
      <rPr>
        <sz val="10"/>
        <color theme="1"/>
        <rFont val="HGｺﾞｼｯｸE"/>
        <family val="3"/>
        <charset val="128"/>
      </rPr>
      <t>彼岸・年末等）向けに、需要期出荷に合わせた栽培管理が行われていますか</t>
    </r>
    <phoneticPr fontId="1"/>
  </si>
  <si>
    <t>開花遅延を防ぐための品目ごとの温度管理はできていますか</t>
    <phoneticPr fontId="1"/>
  </si>
  <si>
    <t>土壌診断の結果を踏まえた肥料の適正な施用を行なっていますか</t>
    <phoneticPr fontId="1"/>
  </si>
  <si>
    <t>自分で育成した品種はありますか</t>
    <phoneticPr fontId="1"/>
  </si>
  <si>
    <t>収穫作業では長さ、段数を考慮していますか</t>
    <phoneticPr fontId="1"/>
  </si>
  <si>
    <t>鮮度保持剤を有効にし鮮度維持を図っていますか</t>
    <phoneticPr fontId="1"/>
  </si>
  <si>
    <t>最低・最適・最高温度管理をしっかり行なっていますか</t>
    <phoneticPr fontId="1"/>
  </si>
  <si>
    <t>選別スペースは確保できていますか</t>
    <phoneticPr fontId="1"/>
  </si>
  <si>
    <t>自動結束機を使用していますか</t>
    <phoneticPr fontId="1"/>
  </si>
  <si>
    <t>低温管理を行い品質維持を心がけていますか</t>
    <phoneticPr fontId="1"/>
  </si>
  <si>
    <t>農業生産管理チェックリスト（畜産）</t>
    <rPh sb="0" eb="6">
      <t>ノウギョウセイサンカンリ</t>
    </rPh>
    <rPh sb="14" eb="16">
      <t>チクサン</t>
    </rPh>
    <phoneticPr fontId="1"/>
  </si>
  <si>
    <t>本チェックリストは、畜産経営の安定化を実現するために、作業を計画・実行・検証を行う管理や効率的な飼養管理がなされているのかを確認し、家畜の健康状態が維持できる経営であるのかを明らかにします。</t>
  </si>
  <si>
    <t>生産計画と目標を設定し経営を行っていますか</t>
    <phoneticPr fontId="1"/>
  </si>
  <si>
    <t>収益、コスト、利益率などの儲かり指標を定期的に確認し、整理、分析していますか</t>
    <phoneticPr fontId="1"/>
  </si>
  <si>
    <t>飼料生産機械の共同利用・共同作業によりコスト削減に取り組んでいますか</t>
    <phoneticPr fontId="1"/>
  </si>
  <si>
    <t>関係する市場の需要と価格動向を調査していますか</t>
    <phoneticPr fontId="1"/>
  </si>
  <si>
    <t>アニマルウェルフェアに配慮した飼養管理に取り組んでいますか</t>
    <phoneticPr fontId="1"/>
  </si>
  <si>
    <t>家畜の丁寧な取り扱いを心がけていますか</t>
    <phoneticPr fontId="1"/>
  </si>
  <si>
    <t>家畜の健康状態を把握するための 毎日の観察や記録をしていますか</t>
    <phoneticPr fontId="1"/>
  </si>
  <si>
    <t>疾病予防、ワクチン接種、病気の早期発見などを定期的に行っていますか</t>
    <phoneticPr fontId="1"/>
  </si>
  <si>
    <t>良質な飼料や水を給与していますか</t>
    <rPh sb="3" eb="5">
      <t>シリョウ</t>
    </rPh>
    <rPh sb="8" eb="10">
      <t>キュウヨ</t>
    </rPh>
    <phoneticPr fontId="1"/>
  </si>
  <si>
    <t>畜舎等を清潔に保つために清掃・消毒を定期的に行っていますか</t>
    <phoneticPr fontId="1"/>
  </si>
  <si>
    <t>飼養スペースの適切な管理や設定をしていますか</t>
    <phoneticPr fontId="1"/>
  </si>
  <si>
    <t>家畜にとっての快適な温度を護持していますか</t>
    <phoneticPr fontId="1"/>
  </si>
  <si>
    <t>適切な換気を行っていますか</t>
    <rPh sb="6" eb="7">
      <t>オコナ</t>
    </rPh>
    <phoneticPr fontId="1"/>
  </si>
  <si>
    <t>有害動物等の防除や駆除を行っていますか</t>
    <phoneticPr fontId="1"/>
  </si>
  <si>
    <t>適切な飼料の選定と給餌方法を評価し、採用していますか</t>
    <phoneticPr fontId="1"/>
  </si>
  <si>
    <t>畜舎の改修や新設など計画的に行っていますか</t>
    <phoneticPr fontId="1"/>
  </si>
  <si>
    <t>畜舎内の照明、温度管理等施設･機械等の使用や導入に際して、不必要･非効率なエネルギー消費をしないようにしていますか</t>
    <phoneticPr fontId="1"/>
  </si>
  <si>
    <t>従業員の飼養技術の向上を考え教育を実施したり、採用をしていますか</t>
    <phoneticPr fontId="1"/>
  </si>
  <si>
    <t>排水処理においては、水質汚濁防止法を遵守していますか</t>
    <phoneticPr fontId="1"/>
  </si>
  <si>
    <t>家畜排せつ物の管理においては、家畜排せつ物法に基づく管理基準を遵守していますか</t>
    <phoneticPr fontId="1"/>
  </si>
  <si>
    <t>飼養衛生管理基準の定めるところにより、家畜の飼養に係る衛生管理を行なっていますか</t>
    <phoneticPr fontId="1"/>
  </si>
  <si>
    <t>事故率の低下に取り組んでいますか</t>
    <phoneticPr fontId="1"/>
  </si>
  <si>
    <t>災害による影響を可能な限り小さく抑えるため、危機管理マニュアル等を整備していますか</t>
    <phoneticPr fontId="1"/>
  </si>
  <si>
    <t>ボディコンディションスコアの許容範囲を逸脱しないよう管理していますか</t>
    <phoneticPr fontId="1"/>
  </si>
  <si>
    <t>酪　農</t>
    <phoneticPr fontId="1"/>
  </si>
  <si>
    <t>除角は、獣医師等の指導の下、可能な限り苦痛を生じさせない時期と方法を選択していますか</t>
    <phoneticPr fontId="1"/>
  </si>
  <si>
    <t>蹄の働きを正常に保ち、蹄病を予防するため、定期的に削蹄していますか</t>
    <phoneticPr fontId="1"/>
  </si>
  <si>
    <t>未経産牛は成熟するまで繁殖に供しないようにしていますか</t>
    <phoneticPr fontId="1"/>
  </si>
  <si>
    <t>分娩牛には、床が平面で乾燥した分娩区域を提供していますか</t>
    <phoneticPr fontId="1"/>
  </si>
  <si>
    <t>給餌及び給水の設備は、清掃が容易な構造とし、定期的に点検や清掃を行う等、適切に維持していますか</t>
    <phoneticPr fontId="1"/>
  </si>
  <si>
    <r>
      <t>適度な運動を行</t>
    </r>
    <r>
      <rPr>
        <sz val="10"/>
        <rFont val="HGｺﾞｼｯｸE"/>
        <family val="3"/>
        <charset val="128"/>
      </rPr>
      <t>わせ</t>
    </r>
    <r>
      <rPr>
        <sz val="10"/>
        <color theme="1"/>
        <rFont val="HGｺﾞｼｯｸE"/>
        <family val="3"/>
        <charset val="128"/>
      </rPr>
      <t>ていますか</t>
    </r>
    <phoneticPr fontId="1"/>
  </si>
  <si>
    <t>ミルキングパーラー、牛房等は、牛の損傷を予防するため、鋭利な角や突起が無いよう、設計し、管理していますか</t>
    <phoneticPr fontId="1"/>
  </si>
  <si>
    <t>換気システムは、牛舎全体に、常に新鮮な空気を供給できるよう設計されていますか</t>
    <phoneticPr fontId="1"/>
  </si>
  <si>
    <t>ヘルパーや雇用労働の活用を進めていますか</t>
    <phoneticPr fontId="1"/>
  </si>
  <si>
    <t>起立・横臥しやすく乾いた柔らかい牛床となっていますか</t>
    <phoneticPr fontId="1"/>
  </si>
  <si>
    <t>採食姿勢でも前肢に体重がかかりすぎないで食べられるように、飼槽の高さ、柵の位置を考慮していますか</t>
    <phoneticPr fontId="1"/>
  </si>
  <si>
    <t>牛床から飼槽や水槽への移動が滑らず、表面がでこぼこしていないように配慮していますか</t>
    <phoneticPr fontId="1"/>
  </si>
  <si>
    <t>肉用牛</t>
    <phoneticPr fontId="1"/>
  </si>
  <si>
    <t>除角は、獣医師等の指導の下、可能な限り苦痛を生じ させない時期と方法を選択していますか</t>
    <phoneticPr fontId="1"/>
  </si>
  <si>
    <t>除角は角が未発達な時期（生後２か月以内）に実施し、それ以降は常に麻酔薬等を使用していますか</t>
    <phoneticPr fontId="1"/>
  </si>
  <si>
    <t>去勢は生後３か月以内に実施し、それ以降は必要と判断された場合は麻酔薬等を使用していますか</t>
    <phoneticPr fontId="1"/>
  </si>
  <si>
    <r>
      <t>鼻環の装着後は過度に捻る等不適切な使用</t>
    </r>
    <r>
      <rPr>
        <sz val="10"/>
        <rFont val="HGｺﾞｼｯｸE"/>
        <family val="3"/>
        <charset val="128"/>
      </rPr>
      <t>を</t>
    </r>
    <r>
      <rPr>
        <sz val="10"/>
        <color theme="1"/>
        <rFont val="HGｺﾞｼｯｸE"/>
        <family val="3"/>
        <charset val="128"/>
      </rPr>
      <t>しないようにしていますか</t>
    </r>
    <phoneticPr fontId="1"/>
  </si>
  <si>
    <t>脂肪交雑を高めるため、ビタミンAの給与量を制御する場合、「日本飼養標準」等を参照し、栄養の適切な給与に注意していますか</t>
    <phoneticPr fontId="1"/>
  </si>
  <si>
    <t>夏季に公共育成牧場を利用して労働負担の軽減や飼料基盤の不足を補うことを行なっていますか</t>
    <phoneticPr fontId="1"/>
  </si>
  <si>
    <t>飼料生産牧場の集団化を進めていますか</t>
    <phoneticPr fontId="1"/>
  </si>
  <si>
    <t>養　豚</t>
    <phoneticPr fontId="1"/>
  </si>
  <si>
    <t>母豚の繁殖に積極的に取り組み、産子数増を図っていますか</t>
    <phoneticPr fontId="1"/>
  </si>
  <si>
    <t>去勢、断尾、歯切り等の処置を行う際、獣医師等の指導の下、苦痛を可能な限り少なくする方法で行うこととし、必要に応じて獣医師による麻酔薬等の投与の下で行っていますか</t>
    <phoneticPr fontId="1"/>
  </si>
  <si>
    <t>歯切りを行う場合、歯の先端のみをやすりで研磨するか、ニッパーで適切に切断していますか</t>
    <phoneticPr fontId="1"/>
  </si>
  <si>
    <t>未経産豚は、十分な身体的成熟に達するまで繁殖に供しないようにしていますか</t>
    <phoneticPr fontId="1"/>
  </si>
  <si>
    <t>豚舎は、疾病、損傷及びストレスのリスクが軽減されるように設計し、建築し、維持管理されていますか</t>
    <phoneticPr fontId="1"/>
  </si>
  <si>
    <t>豚舎の破損箇所により豚が損傷しないよう注意を払っていますか</t>
    <phoneticPr fontId="1"/>
  </si>
  <si>
    <t>ストールは、壁や上の棒にぶつかることなく自然な姿勢で起立できるようになっていますか</t>
    <phoneticPr fontId="1"/>
  </si>
  <si>
    <t>隣の豚を邪魔せず快適に横臥できる適切な大きさのものを用いていますか</t>
    <phoneticPr fontId="1"/>
  </si>
  <si>
    <t>極度の高温、多湿及び低温は避けるよう、断熱材の利用や、窓の開閉、換気、通気等を行い、可能な限り適温を維持していますか</t>
    <phoneticPr fontId="1"/>
  </si>
  <si>
    <t>GP施設を設置し種豚の管理し、おいしい肉豚を生産していますか</t>
    <phoneticPr fontId="1"/>
  </si>
  <si>
    <t>養鶏（採卵鶏）</t>
    <phoneticPr fontId="1"/>
  </si>
  <si>
    <t>ビークトリミングは、他の管理措置を講じても羽つつきを防止できない場合の最終的な手段として行っていますか</t>
    <phoneticPr fontId="1"/>
  </si>
  <si>
    <t>誘導換羽を実施する場合、24時間以上の絶食は行わず、常に飲水可能とし、適切な光線管理を行なっていますか</t>
    <phoneticPr fontId="1"/>
  </si>
  <si>
    <t>鶏舎等は、可能な範囲で自然災害の影響から安全な立地を選択し、疾病発生や汚染物質への暴露等へのリスクを抑えられるようになっていますか</t>
    <phoneticPr fontId="1"/>
  </si>
  <si>
    <t>鶏舎等は、鶏の損傷又は痛みを避けるよう、設計及び維持されていますか</t>
    <phoneticPr fontId="1"/>
  </si>
  <si>
    <t>鶏舎は、日常の飼養管理が行いやすく、適切な排せつ物処理が可能な構造となっていますか</t>
    <phoneticPr fontId="1"/>
  </si>
  <si>
    <t>同じ鶏群の全ての鶏に対し、妨げられることなく、同時に休息し、正常な姿勢をとる等のために十分な空間を与えていますか</t>
    <phoneticPr fontId="1"/>
  </si>
  <si>
    <t>鶏舎等は、可能な限り適温を維持し、新鮮な空気を供給できるよう設計していますか</t>
    <phoneticPr fontId="1"/>
  </si>
  <si>
    <t>鶏が行動を正常に行え、日常の管理業務を支障なく行えるよう、適切な照明設備を設置していますか</t>
    <phoneticPr fontId="1"/>
  </si>
  <si>
    <t>給餌・給水の自動化による労働力の省力化に取り組んでいますか</t>
    <phoneticPr fontId="1"/>
  </si>
  <si>
    <t>収卵の自動化により労働力の省力や作業効率の向上に努めていますか</t>
    <phoneticPr fontId="1"/>
  </si>
  <si>
    <t>養鶏（ブロイラー）</t>
    <phoneticPr fontId="1"/>
  </si>
  <si>
    <t>不要なストレスを与えないよう突発的な行動はせず、手荒な扱いは避け、損傷を与えないよう丁寧に取り扱うようにしていますか</t>
    <phoneticPr fontId="1"/>
  </si>
  <si>
    <t>捕鳥は、なるべく薄暗い照明の下で、強い衝撃を与えないよう注意していますか</t>
    <phoneticPr fontId="1"/>
  </si>
  <si>
    <t>ひなが地面に直接触れず、砂浴び及びついばみを促すため、ほぐれて乾燥した敷料を提供していますか</t>
    <phoneticPr fontId="1"/>
  </si>
  <si>
    <t>常に水分補給できる状態になっていて、清潔さも維持していますか</t>
    <phoneticPr fontId="1"/>
  </si>
  <si>
    <t>得点計</t>
    <phoneticPr fontId="1"/>
  </si>
  <si>
    <t>財務管理チェックリスト</t>
    <rPh sb="0" eb="2">
      <t>ザイム</t>
    </rPh>
    <rPh sb="2" eb="4">
      <t>カンリ</t>
    </rPh>
    <phoneticPr fontId="1"/>
  </si>
  <si>
    <t>項　　目</t>
    <rPh sb="0" eb="1">
      <t>コウ</t>
    </rPh>
    <rPh sb="3" eb="4">
      <t>メ</t>
    </rPh>
    <phoneticPr fontId="11"/>
  </si>
  <si>
    <t>比率分析による財務指標以外で、財務管理について評価するための項目です。財務管理体制ができていなければ、財務改善はできないためその評価を行います。</t>
    <rPh sb="0" eb="2">
      <t>ヒリツ</t>
    </rPh>
    <rPh sb="2" eb="4">
      <t>ブンセキ</t>
    </rPh>
    <rPh sb="7" eb="11">
      <t>ザイムシヒョウ</t>
    </rPh>
    <rPh sb="11" eb="13">
      <t>イガイ</t>
    </rPh>
    <rPh sb="15" eb="19">
      <t>ザイムカンリ</t>
    </rPh>
    <rPh sb="23" eb="25">
      <t>ヒョウカ</t>
    </rPh>
    <rPh sb="30" eb="32">
      <t>コウモク</t>
    </rPh>
    <rPh sb="35" eb="39">
      <t>ザイムカンリ</t>
    </rPh>
    <rPh sb="39" eb="41">
      <t>タイセイ</t>
    </rPh>
    <rPh sb="51" eb="53">
      <t>ザイム</t>
    </rPh>
    <rPh sb="53" eb="55">
      <t>カイゼン</t>
    </rPh>
    <rPh sb="64" eb="66">
      <t>ヒョウカ</t>
    </rPh>
    <rPh sb="67" eb="68">
      <t>オコナ</t>
    </rPh>
    <phoneticPr fontId="2"/>
  </si>
  <si>
    <t>会計帳簿の作成は適切に行われていますか</t>
  </si>
  <si>
    <t>農業法人では複式簿記が普通ですが、個人農業者では、複式簿記によらず、収支計算書のみで貸借対照表がないケースもあります</t>
    <rPh sb="0" eb="4">
      <t>ノウギョウホウジン</t>
    </rPh>
    <rPh sb="6" eb="8">
      <t>フクシキ</t>
    </rPh>
    <rPh sb="8" eb="10">
      <t>ボキ</t>
    </rPh>
    <rPh sb="11" eb="13">
      <t>フツウ</t>
    </rPh>
    <rPh sb="17" eb="19">
      <t>コジン</t>
    </rPh>
    <rPh sb="19" eb="22">
      <t>ノウギョウシャ</t>
    </rPh>
    <rPh sb="25" eb="29">
      <t>フクシキボキ</t>
    </rPh>
    <rPh sb="34" eb="39">
      <t>シュウシケイサンショ</t>
    </rPh>
    <rPh sb="42" eb="47">
      <t>タイシャクタイ</t>
    </rPh>
    <phoneticPr fontId="2"/>
  </si>
  <si>
    <t>税務申告は適切に実施されていますか</t>
    <rPh sb="0" eb="4">
      <t>ゼイムシンコク</t>
    </rPh>
    <rPh sb="5" eb="7">
      <t>テキセツ</t>
    </rPh>
    <rPh sb="8" eb="10">
      <t>ジッシ</t>
    </rPh>
    <phoneticPr fontId="2"/>
  </si>
  <si>
    <t>青色申告でなければ農業経営基盤強化準備金制度などの税優遇を受けられない場合があります</t>
    <rPh sb="0" eb="4">
      <t>アオイロシンコク</t>
    </rPh>
    <rPh sb="25" eb="26">
      <t>ゼイ</t>
    </rPh>
    <rPh sb="26" eb="28">
      <t>ユウグウ</t>
    </rPh>
    <rPh sb="29" eb="30">
      <t>ウ</t>
    </rPh>
    <rPh sb="35" eb="37">
      <t>バアイ</t>
    </rPh>
    <phoneticPr fontId="2"/>
  </si>
  <si>
    <t>決算書類・税務申告書等は税理士等のチェックを受けていますか</t>
    <rPh sb="0" eb="4">
      <t>ケッサンショルイ</t>
    </rPh>
    <rPh sb="5" eb="9">
      <t>ゼイムシンコク</t>
    </rPh>
    <rPh sb="9" eb="10">
      <t>ショ</t>
    </rPh>
    <rPh sb="10" eb="11">
      <t>トウ</t>
    </rPh>
    <rPh sb="12" eb="16">
      <t>ゼイリシトウ</t>
    </rPh>
    <rPh sb="22" eb="23">
      <t>ウ</t>
    </rPh>
    <phoneticPr fontId="1"/>
  </si>
  <si>
    <t>税理士等の第三者のチェックを受けることで適切な決算・税務申告を行うことが可能です</t>
    <rPh sb="0" eb="4">
      <t>ゼイリシトウ</t>
    </rPh>
    <rPh sb="5" eb="8">
      <t>ダイサンシャ</t>
    </rPh>
    <rPh sb="14" eb="15">
      <t>ウ</t>
    </rPh>
    <rPh sb="20" eb="22">
      <t>テキセツ</t>
    </rPh>
    <rPh sb="23" eb="25">
      <t>ケッサン</t>
    </rPh>
    <rPh sb="26" eb="30">
      <t>ゼイムシンコク</t>
    </rPh>
    <rPh sb="31" eb="32">
      <t>オコナ</t>
    </rPh>
    <rPh sb="36" eb="38">
      <t>カノウ</t>
    </rPh>
    <phoneticPr fontId="1"/>
  </si>
  <si>
    <t>個人農業者の場合、家計と事業をきちんと分離して収支を管理・計算していますか</t>
    <rPh sb="0" eb="2">
      <t>コジン</t>
    </rPh>
    <rPh sb="2" eb="4">
      <t>ノウギョウ</t>
    </rPh>
    <rPh sb="4" eb="5">
      <t>シャ</t>
    </rPh>
    <rPh sb="6" eb="8">
      <t>バアイ</t>
    </rPh>
    <rPh sb="9" eb="11">
      <t>カケイ</t>
    </rPh>
    <rPh sb="12" eb="14">
      <t>ジギョウ</t>
    </rPh>
    <rPh sb="19" eb="21">
      <t>ブンリ</t>
    </rPh>
    <rPh sb="23" eb="25">
      <t>シュウシ</t>
    </rPh>
    <rPh sb="26" eb="28">
      <t>カンリ</t>
    </rPh>
    <rPh sb="29" eb="31">
      <t>ケイサン</t>
    </rPh>
    <phoneticPr fontId="1"/>
  </si>
  <si>
    <t>★</t>
    <phoneticPr fontId="1"/>
  </si>
  <si>
    <t>家計と事業を明確に区分して会計処理を行なうことで、農業経営の財務状況を把握することができます</t>
    <rPh sb="0" eb="2">
      <t>カケイ</t>
    </rPh>
    <rPh sb="3" eb="5">
      <t>ジギョウ</t>
    </rPh>
    <rPh sb="6" eb="8">
      <t>メイカク</t>
    </rPh>
    <rPh sb="9" eb="11">
      <t>クブン</t>
    </rPh>
    <rPh sb="13" eb="17">
      <t>カイケイショリ</t>
    </rPh>
    <rPh sb="18" eb="19">
      <t>オコ</t>
    </rPh>
    <rPh sb="25" eb="27">
      <t>ノウギョウ</t>
    </rPh>
    <rPh sb="27" eb="29">
      <t>ケイエイ</t>
    </rPh>
    <rPh sb="30" eb="34">
      <t>ザイムジョウキョウ</t>
    </rPh>
    <rPh sb="35" eb="37">
      <t>ハアク</t>
    </rPh>
    <phoneticPr fontId="1"/>
  </si>
  <si>
    <t>月次試算表は毎月作成されていますか</t>
    <phoneticPr fontId="1"/>
  </si>
  <si>
    <t>月次決算はタイムリーな経営判断と業績管理のために重要です</t>
  </si>
  <si>
    <t>売上や利益などの具体的な数字（財務指標など）を社員と共有していますか</t>
    <rPh sb="0" eb="2">
      <t>ウリアゲ</t>
    </rPh>
    <rPh sb="3" eb="5">
      <t>リエキ</t>
    </rPh>
    <rPh sb="8" eb="11">
      <t>グタイテキ</t>
    </rPh>
    <rPh sb="12" eb="14">
      <t>スウジ</t>
    </rPh>
    <rPh sb="15" eb="19">
      <t>ザイムシヒョウ</t>
    </rPh>
    <rPh sb="23" eb="25">
      <t>シャイン</t>
    </rPh>
    <rPh sb="26" eb="28">
      <t>キョウユウ</t>
    </rPh>
    <phoneticPr fontId="2"/>
  </si>
  <si>
    <t>経営者、社員が数字を共有することで目標に向かって一丸となって取り組むことができます</t>
    <rPh sb="0" eb="2">
      <t>ケイエイ</t>
    </rPh>
    <rPh sb="2" eb="3">
      <t>シャ</t>
    </rPh>
    <rPh sb="4" eb="6">
      <t>シャイン</t>
    </rPh>
    <rPh sb="7" eb="9">
      <t>スウジ</t>
    </rPh>
    <rPh sb="10" eb="12">
      <t>キョウユウ</t>
    </rPh>
    <rPh sb="17" eb="19">
      <t>モクヒョウ</t>
    </rPh>
    <rPh sb="20" eb="21">
      <t>ム</t>
    </rPh>
    <rPh sb="24" eb="26">
      <t>イチガン</t>
    </rPh>
    <rPh sb="30" eb="31">
      <t>ト</t>
    </rPh>
    <rPh sb="32" eb="33">
      <t>ク</t>
    </rPh>
    <phoneticPr fontId="2"/>
  </si>
  <si>
    <t>予算実績管理は実施していますか</t>
    <rPh sb="0" eb="6">
      <t>ヨサンジッセキカンリ</t>
    </rPh>
    <phoneticPr fontId="1"/>
  </si>
  <si>
    <t>予実管理では、目標達成のために設定した予算と実際の実績を比較し、予算不足の原因や目標未達の理由を分析することができます。分析結果をもとに、課題を把握し、改善策を立案することが可能となります</t>
  </si>
  <si>
    <t>作目別や製品別の損益計算を行っていますか</t>
    <rPh sb="4" eb="7">
      <t>セイヒンベツ</t>
    </rPh>
    <phoneticPr fontId="2"/>
  </si>
  <si>
    <t>作目別、製品別などで損益を管理することで、ある作物を廃止するのか、生産を継続するのかの意思決定を行なうことができます</t>
    <rPh sb="48" eb="49">
      <t>オコ</t>
    </rPh>
    <phoneticPr fontId="2"/>
  </si>
  <si>
    <t>財務分析手順（現状分析→考察→課題の明確化→方針の立案→具体的施策）に沿って財務改善を行っていますか</t>
    <rPh sb="0" eb="4">
      <t>ザイムブンセキ</t>
    </rPh>
    <rPh sb="4" eb="6">
      <t>テジュン</t>
    </rPh>
    <rPh sb="35" eb="36">
      <t>ソ</t>
    </rPh>
    <rPh sb="38" eb="40">
      <t>ザイム</t>
    </rPh>
    <rPh sb="40" eb="42">
      <t>カイゼン</t>
    </rPh>
    <rPh sb="43" eb="44">
      <t>オコナ</t>
    </rPh>
    <phoneticPr fontId="2"/>
  </si>
  <si>
    <t>分析だけではなくそれを考察し、課題を明確化した上で方針を立案、具体的施策を実行することが財務改善に必要です</t>
    <rPh sb="0" eb="2">
      <t>ブンセキ</t>
    </rPh>
    <rPh sb="23" eb="24">
      <t>ウエ</t>
    </rPh>
    <rPh sb="37" eb="39">
      <t>ジッコウ</t>
    </rPh>
    <rPh sb="44" eb="46">
      <t>ザイム</t>
    </rPh>
    <rPh sb="46" eb="48">
      <t>カイゼン</t>
    </rPh>
    <rPh sb="49" eb="51">
      <t>ヒツヨウ</t>
    </rPh>
    <phoneticPr fontId="1"/>
  </si>
  <si>
    <t>収益性分析を行い、その具体的な数値を把握・理解していますか</t>
    <rPh sb="0" eb="3">
      <t>シュウエキセイ</t>
    </rPh>
    <rPh sb="3" eb="5">
      <t>ブンセキ</t>
    </rPh>
    <rPh sb="6" eb="7">
      <t>オコナ</t>
    </rPh>
    <rPh sb="11" eb="14">
      <t>グタイテキ</t>
    </rPh>
    <rPh sb="15" eb="17">
      <t>スウチ</t>
    </rPh>
    <rPh sb="18" eb="20">
      <t>ハアク</t>
    </rPh>
    <phoneticPr fontId="2"/>
  </si>
  <si>
    <t>収益性は経営の効率性を示し、利益をいかに効率的に上げているかで評価されます。収益性の指標には、資本に対する資本利益率と、取引に対する売上高利益率があります</t>
  </si>
  <si>
    <t>安全性分析を行い、その具体的な数値を把握・理解していますか</t>
    <rPh sb="0" eb="2">
      <t>アンゼン</t>
    </rPh>
    <rPh sb="2" eb="3">
      <t>セイ</t>
    </rPh>
    <rPh sb="3" eb="5">
      <t>ブンセキ</t>
    </rPh>
    <phoneticPr fontId="2"/>
  </si>
  <si>
    <t>安全性分析は、企業の財務安定性や経営リスクを評価するための手法です</t>
  </si>
  <si>
    <t>効率性・生産性分析を行い、その具体的な数値を把握・理解していますか</t>
    <rPh sb="0" eb="3">
      <t>コウリツセイ</t>
    </rPh>
    <rPh sb="4" eb="6">
      <t>セイサン</t>
    </rPh>
    <rPh sb="6" eb="7">
      <t>セイ</t>
    </rPh>
    <rPh sb="7" eb="9">
      <t>ブンセキ</t>
    </rPh>
    <rPh sb="10" eb="11">
      <t>オコナ</t>
    </rPh>
    <rPh sb="15" eb="17">
      <t>グタイ</t>
    </rPh>
    <rPh sb="17" eb="18">
      <t>テキ</t>
    </rPh>
    <rPh sb="19" eb="21">
      <t>スウチ</t>
    </rPh>
    <rPh sb="22" eb="24">
      <t>ハアク</t>
    </rPh>
    <rPh sb="25" eb="27">
      <t>リカイ</t>
    </rPh>
    <phoneticPr fontId="2"/>
  </si>
  <si>
    <t>農業の財務分析における生産性分析は、生産活動の効率性や効果的な資源利用を評価するための重要な手法です</t>
  </si>
  <si>
    <t>成長性分析を行い、その具体的な数値を把握・理解していますか</t>
    <rPh sb="0" eb="2">
      <t>セイチョウ</t>
    </rPh>
    <rPh sb="2" eb="3">
      <t>セイ</t>
    </rPh>
    <rPh sb="3" eb="5">
      <t>ブンセキ</t>
    </rPh>
    <rPh sb="6" eb="7">
      <t>オコナ</t>
    </rPh>
    <rPh sb="11" eb="13">
      <t>グタイ</t>
    </rPh>
    <rPh sb="13" eb="14">
      <t>テキ</t>
    </rPh>
    <rPh sb="15" eb="17">
      <t>スウチ</t>
    </rPh>
    <rPh sb="18" eb="20">
      <t>ハアク</t>
    </rPh>
    <rPh sb="21" eb="23">
      <t>リカイ</t>
    </rPh>
    <phoneticPr fontId="2"/>
  </si>
  <si>
    <t>事業活動の成長性を見るとき、基準年に対して売上高や利益額がどれだけ伸びたかを比率で示します。基準年を100 とした時それぞれの項目がどれだけか百分比で表すことで趨勢を把握できます。</t>
  </si>
  <si>
    <t>損益分岐点分析を行い、その具体的な数値を把握・理解していますか</t>
    <rPh sb="5" eb="7">
      <t>ブンセキ</t>
    </rPh>
    <rPh sb="8" eb="9">
      <t>オコナ</t>
    </rPh>
    <rPh sb="13" eb="16">
      <t>グタイテキ</t>
    </rPh>
    <rPh sb="17" eb="19">
      <t>スウチ</t>
    </rPh>
    <rPh sb="23" eb="25">
      <t>リカイ</t>
    </rPh>
    <phoneticPr fontId="1"/>
  </si>
  <si>
    <t>損益分岐点を把握することで、現状の売上高と目標売上高の差を把握することができます</t>
  </si>
  <si>
    <t>直接原価計算を用いて利益管理を行っていますか</t>
  </si>
  <si>
    <t>原価を変動費と固定費に分解する。限界利益率や目標売上高を設定する際に必要となります</t>
    <rPh sb="0" eb="2">
      <t>ゲンカ</t>
    </rPh>
    <rPh sb="3" eb="5">
      <t>ヘンドウ</t>
    </rPh>
    <rPh sb="5" eb="6">
      <t>ヒ</t>
    </rPh>
    <rPh sb="7" eb="10">
      <t>コテイヒ</t>
    </rPh>
    <rPh sb="11" eb="13">
      <t>ブンカイ</t>
    </rPh>
    <rPh sb="16" eb="21">
      <t>ゲンカイリエキリツ</t>
    </rPh>
    <rPh sb="22" eb="24">
      <t>モクヒョウ</t>
    </rPh>
    <rPh sb="24" eb="26">
      <t>ウリアゲ</t>
    </rPh>
    <rPh sb="26" eb="27">
      <t>タカ</t>
    </rPh>
    <rPh sb="28" eb="30">
      <t>セッテイ</t>
    </rPh>
    <rPh sb="32" eb="33">
      <t>サイ</t>
    </rPh>
    <rPh sb="34" eb="36">
      <t>ヒツヨウ</t>
    </rPh>
    <phoneticPr fontId="2"/>
  </si>
  <si>
    <t>個人農業者の場合、事業資金と生活資金を区分して管理を行うとともに、事業用の現預金高を把握していますか</t>
    <rPh sb="9" eb="13">
      <t>ジギョウシキン</t>
    </rPh>
    <rPh sb="14" eb="18">
      <t>セイカツシキン</t>
    </rPh>
    <rPh sb="19" eb="21">
      <t>クブン</t>
    </rPh>
    <rPh sb="23" eb="25">
      <t>カンリ</t>
    </rPh>
    <rPh sb="26" eb="27">
      <t>オコナ</t>
    </rPh>
    <rPh sb="33" eb="36">
      <t>ジギョウヨウ</t>
    </rPh>
    <rPh sb="37" eb="38">
      <t>ゲン</t>
    </rPh>
    <rPh sb="38" eb="40">
      <t>ヨキン</t>
    </rPh>
    <rPh sb="40" eb="41">
      <t>タカ</t>
    </rPh>
    <rPh sb="42" eb="44">
      <t>ハアク</t>
    </rPh>
    <phoneticPr fontId="2"/>
  </si>
  <si>
    <t>④と統合？</t>
    <rPh sb="2" eb="4">
      <t>トウゴウ</t>
    </rPh>
    <phoneticPr fontId="1"/>
  </si>
  <si>
    <t>特に個人農業者の場合は、事業資金と生活資金が区分されていないことがあります。事業資金を明確に区分し、農業経営での資金収支を把握できる体制をつくる必要があります</t>
    <rPh sb="0" eb="1">
      <t>トク</t>
    </rPh>
    <rPh sb="2" eb="4">
      <t>コジン</t>
    </rPh>
    <rPh sb="4" eb="6">
      <t>ノウギョウ</t>
    </rPh>
    <rPh sb="6" eb="7">
      <t>シャ</t>
    </rPh>
    <rPh sb="8" eb="10">
      <t>バアイ</t>
    </rPh>
    <rPh sb="12" eb="16">
      <t>ジギョウシキン</t>
    </rPh>
    <rPh sb="17" eb="21">
      <t>セイカツシキン</t>
    </rPh>
    <rPh sb="22" eb="24">
      <t>クブン</t>
    </rPh>
    <rPh sb="38" eb="42">
      <t>ジギョウシキン</t>
    </rPh>
    <rPh sb="43" eb="45">
      <t>メイカク</t>
    </rPh>
    <rPh sb="46" eb="48">
      <t>クブン</t>
    </rPh>
    <rPh sb="50" eb="52">
      <t>ノウギョウ</t>
    </rPh>
    <rPh sb="52" eb="54">
      <t>ケイエイ</t>
    </rPh>
    <rPh sb="56" eb="58">
      <t>シキン</t>
    </rPh>
    <rPh sb="58" eb="60">
      <t>シュウシ</t>
    </rPh>
    <rPh sb="61" eb="63">
      <t>ハアク</t>
    </rPh>
    <rPh sb="66" eb="68">
      <t>タイセイ</t>
    </rPh>
    <rPh sb="72" eb="74">
      <t>ヒツヨウ</t>
    </rPh>
    <phoneticPr fontId="2"/>
  </si>
  <si>
    <t>法人の場合、キャッシュ・フロー計算書を作成していますか</t>
    <rPh sb="0" eb="2">
      <t>ホウジン</t>
    </rPh>
    <rPh sb="3" eb="5">
      <t>バアイ</t>
    </rPh>
    <rPh sb="15" eb="18">
      <t>ケイサンショ</t>
    </rPh>
    <phoneticPr fontId="2"/>
  </si>
  <si>
    <t>キャッシュ・フロー計算書は、現金をどのように受け取り、どのように支出しているかを把握するためのツールです。経営者は、キャッシュ・フロー計算書を通じて企業の現金状況を把握し、適切な資金管理を行うことができます</t>
    <rPh sb="40" eb="42">
      <t>ハアク</t>
    </rPh>
    <phoneticPr fontId="2"/>
  </si>
  <si>
    <t>資金繰り予測表を作成していますか</t>
  </si>
  <si>
    <t>今後の資金繰りがどうなるのかを予測することで、資金繰りの悪化に対して早期に対応策を講じることが可能となります</t>
    <rPh sb="0" eb="2">
      <t>コンゴ</t>
    </rPh>
    <rPh sb="3" eb="6">
      <t>シキング</t>
    </rPh>
    <rPh sb="15" eb="17">
      <t>ヨソク</t>
    </rPh>
    <rPh sb="23" eb="26">
      <t>シキング</t>
    </rPh>
    <rPh sb="28" eb="30">
      <t>アッカ</t>
    </rPh>
    <rPh sb="31" eb="32">
      <t>タイ</t>
    </rPh>
    <rPh sb="34" eb="36">
      <t>ソウキ</t>
    </rPh>
    <rPh sb="37" eb="40">
      <t>タイオウサク</t>
    </rPh>
    <rPh sb="41" eb="42">
      <t>コウ</t>
    </rPh>
    <rPh sb="47" eb="49">
      <t>カノウ</t>
    </rPh>
    <phoneticPr fontId="2"/>
  </si>
  <si>
    <t>売掛債権を適切に管理していますか</t>
  </si>
  <si>
    <t>売掛債権の入金状況などを定期的に確認し、未入金の場合には迅速に回収するなどの対応をすることが資金繰りの悪化を防ぐことにつながります</t>
    <rPh sb="0" eb="4">
      <t>ウリカケサイケン</t>
    </rPh>
    <rPh sb="5" eb="7">
      <t>ニュウキン</t>
    </rPh>
    <rPh sb="7" eb="9">
      <t>ジョウキョウ</t>
    </rPh>
    <rPh sb="12" eb="15">
      <t>テイキテキ</t>
    </rPh>
    <rPh sb="16" eb="18">
      <t>カクニン</t>
    </rPh>
    <rPh sb="20" eb="23">
      <t>ミニュウキン</t>
    </rPh>
    <rPh sb="24" eb="26">
      <t>バアイ</t>
    </rPh>
    <rPh sb="28" eb="30">
      <t>ジンソク</t>
    </rPh>
    <rPh sb="31" eb="33">
      <t>カイシュウ</t>
    </rPh>
    <rPh sb="38" eb="40">
      <t>タイオウ</t>
    </rPh>
    <rPh sb="46" eb="49">
      <t>シキング</t>
    </rPh>
    <rPh sb="51" eb="53">
      <t>アッカ</t>
    </rPh>
    <rPh sb="54" eb="55">
      <t>フセ</t>
    </rPh>
    <phoneticPr fontId="1"/>
  </si>
  <si>
    <t>農業経営基盤強化準備金制度による準備金の積み立てや、各種補助金などの利用した際に圧縮記帳等を活用して内部留保に努めていますか</t>
    <rPh sb="26" eb="28">
      <t>カクシュ</t>
    </rPh>
    <rPh sb="28" eb="30">
      <t>ホジョ</t>
    </rPh>
    <rPh sb="30" eb="31">
      <t>キン</t>
    </rPh>
    <rPh sb="34" eb="36">
      <t>リヨウ</t>
    </rPh>
    <rPh sb="38" eb="39">
      <t>サイ</t>
    </rPh>
    <rPh sb="40" eb="42">
      <t>アッシュク</t>
    </rPh>
    <rPh sb="42" eb="44">
      <t>キチョウ</t>
    </rPh>
    <rPh sb="44" eb="45">
      <t>トウ</t>
    </rPh>
    <rPh sb="46" eb="48">
      <t>カツヨウ</t>
    </rPh>
    <rPh sb="50" eb="54">
      <t>ナイブリュウホ</t>
    </rPh>
    <rPh sb="55" eb="56">
      <t>ツト</t>
    </rPh>
    <phoneticPr fontId="1"/>
  </si>
  <si>
    <t>農業経営基盤強化準備金制度による準備金の積み立てや圧縮記帳による節税効果は内部留保を厚くするために有効です</t>
    <rPh sb="16" eb="19">
      <t>ジュンビキン</t>
    </rPh>
    <rPh sb="20" eb="21">
      <t>ツ</t>
    </rPh>
    <rPh sb="22" eb="23">
      <t>タ</t>
    </rPh>
    <rPh sb="25" eb="29">
      <t>アッシュクキチョウ</t>
    </rPh>
    <rPh sb="32" eb="36">
      <t>セツゼイコウカ</t>
    </rPh>
    <rPh sb="37" eb="41">
      <t>ナイブリュウホ</t>
    </rPh>
    <rPh sb="42" eb="43">
      <t>アツ</t>
    </rPh>
    <rPh sb="49" eb="51">
      <t>ユウコウ</t>
    </rPh>
    <phoneticPr fontId="1"/>
  </si>
  <si>
    <t>⑳</t>
  </si>
  <si>
    <t>財務状況を適切に把握し借入金が過大とならないように努めていますか</t>
    <rPh sb="0" eb="4">
      <t>ザイムジョウキョウ</t>
    </rPh>
    <rPh sb="5" eb="7">
      <t>テキセツ</t>
    </rPh>
    <rPh sb="8" eb="10">
      <t>ハアク</t>
    </rPh>
    <rPh sb="11" eb="14">
      <t>カリイレキン</t>
    </rPh>
    <rPh sb="15" eb="17">
      <t>カダイ</t>
    </rPh>
    <rPh sb="25" eb="26">
      <t>ツト</t>
    </rPh>
    <phoneticPr fontId="1"/>
  </si>
  <si>
    <t>債務償還年数とは、借入金をキャッシュフローで除した年数のことで、返済能力を評価します。現在の経営状況を維持すれば、あと何年で借入金を返済できるかといった想定もできます</t>
    <rPh sb="32" eb="34">
      <t>ヘンサイ</t>
    </rPh>
    <rPh sb="34" eb="36">
      <t>ノウリョク</t>
    </rPh>
    <rPh sb="37" eb="39">
      <t>ヒョウカ</t>
    </rPh>
    <rPh sb="43" eb="45">
      <t>ゲンザイ</t>
    </rPh>
    <phoneticPr fontId="2"/>
  </si>
  <si>
    <t>㉑</t>
  </si>
  <si>
    <t>制度融資や各種補助金・助成金を積極的に活用していますか</t>
  </si>
  <si>
    <t>制度融資や補助金・助成金を活用することで資金繰りを助けることができます。経営者は積極的に情報を収集し、活用することが大切です。</t>
  </si>
  <si>
    <t>設備投資を行な際には投資計画を立て、採算性を検討した上で実行していますか</t>
    <rPh sb="0" eb="4">
      <t>セツビトウシ</t>
    </rPh>
    <rPh sb="5" eb="6">
      <t>オコ</t>
    </rPh>
    <rPh sb="7" eb="8">
      <t>サイ</t>
    </rPh>
    <rPh sb="10" eb="14">
      <t>トウシケイカク</t>
    </rPh>
    <rPh sb="15" eb="16">
      <t>タ</t>
    </rPh>
    <rPh sb="18" eb="21">
      <t>サイサンセイ</t>
    </rPh>
    <rPh sb="22" eb="24">
      <t>ケントウ</t>
    </rPh>
    <rPh sb="26" eb="27">
      <t>ウエ</t>
    </rPh>
    <rPh sb="28" eb="30">
      <t>ジッコウ</t>
    </rPh>
    <phoneticPr fontId="1"/>
  </si>
  <si>
    <t>設備投資は金額も大きいことから、計画的に実行することが重要です。投資の採算性を事前に検討した上で、投資を実行するか否かを決定します。</t>
  </si>
  <si>
    <t>★については、掲載順をまとめても良いのでは（要議論）</t>
    <rPh sb="7" eb="10">
      <t>ケイサイジュン</t>
    </rPh>
    <rPh sb="16" eb="17">
      <t>ヨ</t>
    </rPh>
    <rPh sb="22" eb="23">
      <t>ヨウ</t>
    </rPh>
    <rPh sb="23" eb="25">
      <t>ギロン</t>
    </rPh>
    <phoneticPr fontId="1"/>
  </si>
  <si>
    <t>経営目標を達成するために生産管理ではどのような計画を策定し、その進捗を管理するのかを明確にすることで効果的に目標達成を目指す。</t>
    <rPh sb="12" eb="14">
      <t>セイサn</t>
    </rPh>
    <rPh sb="14" eb="16">
      <t>カｎン</t>
    </rPh>
    <rPh sb="32" eb="34">
      <t>シンチョｋウ</t>
    </rPh>
    <rPh sb="35" eb="37">
      <t>カンｒイ</t>
    </rPh>
    <rPh sb="42" eb="44">
      <t>メイカｋウ</t>
    </rPh>
    <rPh sb="50" eb="53">
      <t>コウｋア</t>
    </rPh>
    <rPh sb="54" eb="56">
      <t>モクヒョウ</t>
    </rPh>
    <phoneticPr fontId="11"/>
  </si>
  <si>
    <r>
      <t>生産目標が、定量的</t>
    </r>
    <r>
      <rPr>
        <sz val="10"/>
        <color rgb="FFFF0000"/>
        <rFont val="BIZ UDゴシック"/>
        <family val="3"/>
        <charset val="128"/>
      </rPr>
      <t>、</t>
    </r>
    <r>
      <rPr>
        <sz val="10"/>
        <rFont val="BIZ UDゴシック"/>
        <family val="3"/>
        <charset val="128"/>
      </rPr>
      <t>定性的の両方が検討されているだけではなく、測定可能で、現実的で、期限が明確になっているもので、計画進捗が可能である。</t>
    </r>
    <rPh sb="0" eb="2">
      <t>セイサｎン</t>
    </rPh>
    <rPh sb="2" eb="4">
      <t>モクヒョウ</t>
    </rPh>
    <rPh sb="6" eb="9">
      <t>テイリョウ</t>
    </rPh>
    <rPh sb="14" eb="16">
      <t>リョウホウ</t>
    </rPh>
    <rPh sb="17" eb="19">
      <t>ケントウ</t>
    </rPh>
    <rPh sb="31" eb="35">
      <t>ソクテイカン</t>
    </rPh>
    <rPh sb="37" eb="40">
      <t>ゲンジｔウ</t>
    </rPh>
    <rPh sb="42" eb="44">
      <t>キゲｎン</t>
    </rPh>
    <rPh sb="57" eb="61">
      <t>ケイカｋウ</t>
    </rPh>
    <rPh sb="62" eb="64">
      <t>カノウ</t>
    </rPh>
    <phoneticPr fontId="11"/>
  </si>
  <si>
    <r>
      <t>生産計画は未作成</t>
    </r>
    <r>
      <rPr>
        <sz val="10"/>
        <color rgb="FFFF0000"/>
        <rFont val="BIZ UDゴシック"/>
        <family val="3"/>
        <charset val="128"/>
      </rPr>
      <t>のため</t>
    </r>
    <r>
      <rPr>
        <sz val="10"/>
        <color theme="1"/>
        <rFont val="BIZ UDゴシック"/>
        <family val="3"/>
        <charset val="128"/>
      </rPr>
      <t>、</t>
    </r>
    <r>
      <rPr>
        <sz val="10"/>
        <rFont val="BIZ UDゴシック"/>
        <family val="3"/>
        <charset val="128"/>
      </rPr>
      <t>その進捗管理も行われていない。</t>
    </r>
    <r>
      <rPr>
        <sz val="10"/>
        <color rgb="FFFF0000"/>
        <rFont val="BIZ UDゴシック"/>
        <family val="3"/>
        <charset val="128"/>
      </rPr>
      <t>もしくは</t>
    </r>
    <r>
      <rPr>
        <sz val="10"/>
        <rFont val="BIZ UDゴシック"/>
        <family val="3"/>
        <charset val="128"/>
      </rPr>
      <t>生産計画は作成されているが、その進捗管理</t>
    </r>
    <r>
      <rPr>
        <sz val="10"/>
        <color rgb="FFFF0000"/>
        <rFont val="BIZ UDゴシック"/>
        <family val="3"/>
        <charset val="128"/>
      </rPr>
      <t>は</t>
    </r>
    <r>
      <rPr>
        <sz val="10"/>
        <rFont val="BIZ UDゴシック"/>
        <family val="3"/>
        <charset val="128"/>
      </rPr>
      <t>行われていない。</t>
    </r>
    <rPh sb="0" eb="4">
      <t>セイサｎン</t>
    </rPh>
    <rPh sb="5" eb="6">
      <t xml:space="preserve">ミ </t>
    </rPh>
    <rPh sb="6" eb="8">
      <t>サクセイ</t>
    </rPh>
    <rPh sb="31" eb="33">
      <t>セイサｎン</t>
    </rPh>
    <rPh sb="33" eb="35">
      <t>ケイカｋウ</t>
    </rPh>
    <rPh sb="36" eb="38">
      <t>サクセイ</t>
    </rPh>
    <phoneticPr fontId="11"/>
  </si>
  <si>
    <r>
      <t>目標遂行において、計画と実績の差異</t>
    </r>
    <r>
      <rPr>
        <sz val="10"/>
        <color rgb="FFFF0000"/>
        <rFont val="BIZ UDゴシック"/>
        <family val="3"/>
        <charset val="128"/>
      </rPr>
      <t>を</t>
    </r>
    <r>
      <rPr>
        <sz val="10"/>
        <rFont val="BIZ UDゴシック"/>
        <family val="3"/>
        <charset val="128"/>
      </rPr>
      <t>明確に</t>
    </r>
    <r>
      <rPr>
        <sz val="10"/>
        <color rgb="FFFF0000"/>
        <rFont val="BIZ UDゴシック"/>
        <family val="3"/>
        <charset val="128"/>
      </rPr>
      <t>し</t>
    </r>
    <r>
      <rPr>
        <sz val="10"/>
        <rFont val="BIZ UDゴシック"/>
        <family val="3"/>
        <charset val="128"/>
      </rPr>
      <t>迅速に対処するためには、生産</t>
    </r>
    <r>
      <rPr>
        <sz val="10"/>
        <color rgb="FFFF0000"/>
        <rFont val="BIZ UDゴシック"/>
        <family val="3"/>
        <charset val="128"/>
      </rPr>
      <t>、</t>
    </r>
    <r>
      <rPr>
        <sz val="10"/>
        <rFont val="BIZ UDゴシック"/>
        <family val="3"/>
        <charset val="128"/>
      </rPr>
      <t>飼養に関する情報を収集し、整理し、記録することで評価や改善が可能になります。</t>
    </r>
    <rPh sb="2" eb="4">
      <t>スイコウ</t>
    </rPh>
    <rPh sb="9" eb="11">
      <t>ケイカｋウ</t>
    </rPh>
    <rPh sb="15" eb="17">
      <t>サイガｍエ</t>
    </rPh>
    <rPh sb="22" eb="24">
      <t>ジンソｋウ</t>
    </rPh>
    <rPh sb="25" eb="27">
      <t>タイｓｙオ</t>
    </rPh>
    <rPh sb="34" eb="36">
      <t>セイサｎン</t>
    </rPh>
    <rPh sb="43" eb="45">
      <t>ニカｎン</t>
    </rPh>
    <rPh sb="54" eb="56">
      <t>キロｋウ</t>
    </rPh>
    <rPh sb="61" eb="63">
      <t>ヒョウｋア</t>
    </rPh>
    <rPh sb="64" eb="66">
      <t>カイゼｎン</t>
    </rPh>
    <phoneticPr fontId="11"/>
  </si>
  <si>
    <r>
      <t>生産や飼養管理の実証に必要な情報を整理し、記録し、計画と実績との比較等による評価と改善に取り組んでいる</t>
    </r>
    <r>
      <rPr>
        <sz val="10"/>
        <color rgb="FFFF0000"/>
        <rFont val="BIZ UDゴシック"/>
        <family val="3"/>
        <charset val="128"/>
      </rPr>
      <t>。</t>
    </r>
    <phoneticPr fontId="1"/>
  </si>
  <si>
    <r>
      <t>経営体や地域で培われた生産や飼養ノウハウ</t>
    </r>
    <r>
      <rPr>
        <sz val="10"/>
        <color rgb="FFFF0000"/>
        <rFont val="BIZ UDゴシック"/>
        <family val="3"/>
        <charset val="128"/>
      </rPr>
      <t>の流出は</t>
    </r>
    <r>
      <rPr>
        <sz val="10"/>
        <rFont val="BIZ UDゴシック"/>
        <family val="3"/>
        <charset val="128"/>
      </rPr>
      <t>、経営の安定化や適正な利益の確保などの発展を阻害する要因となるため、それを管理することは必要です。</t>
    </r>
    <rPh sb="0" eb="3">
      <t>ジケイエイ</t>
    </rPh>
    <rPh sb="11" eb="13">
      <t>セイサｎン</t>
    </rPh>
    <rPh sb="24" eb="26">
      <t>テキセイ</t>
    </rPh>
    <rPh sb="35" eb="37">
      <t>ハッテｎン</t>
    </rPh>
    <rPh sb="42" eb="44">
      <t>ヨウイｎン</t>
    </rPh>
    <rPh sb="53" eb="55">
      <t>カンｒイ</t>
    </rPh>
    <phoneticPr fontId="11"/>
  </si>
  <si>
    <r>
      <t>地域や経営体の生産や飼養に関するノウハウを明確にし、保護</t>
    </r>
    <r>
      <rPr>
        <sz val="10"/>
        <color rgb="FFFF0000"/>
        <rFont val="BIZ UDゴシック"/>
        <family val="3"/>
        <charset val="128"/>
      </rPr>
      <t>、</t>
    </r>
    <r>
      <rPr>
        <sz val="10"/>
        <rFont val="BIZ UDゴシック"/>
        <family val="3"/>
        <charset val="128"/>
      </rPr>
      <t>活用するだけではなく、従業員や関係するメンバーを集め</t>
    </r>
    <r>
      <rPr>
        <sz val="10"/>
        <color rgb="FFFF0000"/>
        <rFont val="BIZ UDゴシック"/>
        <family val="3"/>
        <charset val="128"/>
      </rPr>
      <t>、</t>
    </r>
    <r>
      <rPr>
        <sz val="10"/>
        <rFont val="BIZ UDゴシック"/>
        <family val="3"/>
        <charset val="128"/>
      </rPr>
      <t>教育を定期的に行なっている。結果、市場競争力が向上している。</t>
    </r>
    <rPh sb="0" eb="2">
      <t>チイｋイ</t>
    </rPh>
    <rPh sb="3" eb="6">
      <t>ケイエイ</t>
    </rPh>
    <rPh sb="7" eb="9">
      <t>セイサｎン</t>
    </rPh>
    <rPh sb="21" eb="23">
      <t>メイカｋウ</t>
    </rPh>
    <rPh sb="26" eb="28">
      <t>ホｇオ</t>
    </rPh>
    <rPh sb="40" eb="55">
      <t>ジュウギョウ</t>
    </rPh>
    <rPh sb="56" eb="58">
      <t>キョウイｋウ</t>
    </rPh>
    <rPh sb="59" eb="62">
      <t>テイキｔエ</t>
    </rPh>
    <rPh sb="70" eb="72">
      <t>ケｋｋア</t>
    </rPh>
    <rPh sb="73" eb="78">
      <t>シジョウ</t>
    </rPh>
    <phoneticPr fontId="11"/>
  </si>
  <si>
    <r>
      <t>生産や飼養に関する知的財産の保護</t>
    </r>
    <r>
      <rPr>
        <sz val="10"/>
        <color rgb="FFFF0000"/>
        <rFont val="BIZ UDゴシック"/>
        <family val="3"/>
        <charset val="128"/>
      </rPr>
      <t>、</t>
    </r>
    <r>
      <rPr>
        <sz val="10"/>
        <rFont val="BIZ UDゴシック"/>
        <family val="3"/>
        <charset val="128"/>
      </rPr>
      <t>活用に取り組んでいる</t>
    </r>
    <r>
      <rPr>
        <sz val="10"/>
        <color rgb="FFFF0000"/>
        <rFont val="BIZ UDゴシック"/>
        <family val="3"/>
        <charset val="128"/>
      </rPr>
      <t>。</t>
    </r>
    <phoneticPr fontId="1"/>
  </si>
  <si>
    <r>
      <t>地域や経営体には特に保護すべきノウハウがあるとは思って</t>
    </r>
    <r>
      <rPr>
        <sz val="10"/>
        <color rgb="FFFF0000"/>
        <rFont val="BIZ UDゴシック"/>
        <family val="3"/>
        <charset val="128"/>
      </rPr>
      <t>おらず</t>
    </r>
    <r>
      <rPr>
        <sz val="10"/>
        <rFont val="BIZ UDゴシック"/>
        <family val="3"/>
        <charset val="128"/>
      </rPr>
      <t>、</t>
    </r>
    <r>
      <rPr>
        <sz val="10"/>
        <color rgb="FFFF0000"/>
        <rFont val="BIZ UDゴシック"/>
        <family val="3"/>
        <charset val="128"/>
      </rPr>
      <t>知的財産の保護、活用に</t>
    </r>
    <r>
      <rPr>
        <sz val="10"/>
        <rFont val="BIZ UDゴシック"/>
        <family val="3"/>
        <charset val="128"/>
      </rPr>
      <t>取り組</t>
    </r>
    <r>
      <rPr>
        <sz val="10"/>
        <color rgb="FFFF0000"/>
        <rFont val="BIZ UDゴシック"/>
        <family val="3"/>
        <charset val="128"/>
      </rPr>
      <t>んで</t>
    </r>
    <r>
      <rPr>
        <sz val="10"/>
        <rFont val="BIZ UDゴシック"/>
        <family val="3"/>
        <charset val="128"/>
      </rPr>
      <t>ていない</t>
    </r>
    <rPh sb="0" eb="2">
      <t>チイｋイ</t>
    </rPh>
    <rPh sb="3" eb="6">
      <t>ケイエイ</t>
    </rPh>
    <rPh sb="8" eb="9">
      <t>トクｎイ</t>
    </rPh>
    <rPh sb="31" eb="35">
      <t>チテキザイサン</t>
    </rPh>
    <rPh sb="36" eb="38">
      <t>ホゴ</t>
    </rPh>
    <rPh sb="39" eb="41">
      <t>カツヨウ</t>
    </rPh>
    <rPh sb="42" eb="43">
      <t>トリクｍイ</t>
    </rPh>
    <phoneticPr fontId="11"/>
  </si>
  <si>
    <r>
      <t>化学肥料や農薬の使用を抑えることで土壌や水質の汚染を防ぎ、生態系の健康が保たれ、生物多様性が維持され</t>
    </r>
    <r>
      <rPr>
        <sz val="10"/>
        <color rgb="FFFF0000"/>
        <rFont val="BIZ UDゴシック"/>
        <family val="3"/>
        <charset val="128"/>
      </rPr>
      <t>ます。</t>
    </r>
    <r>
      <rPr>
        <sz val="10"/>
        <color theme="1"/>
        <rFont val="BIZ UDゴシック"/>
        <family val="3"/>
        <charset val="128"/>
      </rPr>
      <t>持続的な農業を担保するためには、環境負荷軽減と生物多様性を維持する体制を構築する必要があります。</t>
    </r>
    <rPh sb="0" eb="1">
      <t>カンキョウ</t>
    </rPh>
    <rPh sb="7" eb="12">
      <t>セイブｔウ</t>
    </rPh>
    <rPh sb="13" eb="15">
      <t>ミッセｔウ</t>
    </rPh>
    <rPh sb="24" eb="28">
      <t>カガクヒリョウ</t>
    </rPh>
    <rPh sb="32" eb="34">
      <t>ノシヨウ</t>
    </rPh>
    <rPh sb="35" eb="36">
      <t>オサエ</t>
    </rPh>
    <rPh sb="41" eb="43">
      <t>ドジョウ</t>
    </rPh>
    <rPh sb="53" eb="56">
      <t>ジゾｋウ</t>
    </rPh>
    <rPh sb="60" eb="62">
      <t>タンｐオ</t>
    </rPh>
    <rPh sb="72" eb="77">
      <t>セイブｔウ</t>
    </rPh>
    <rPh sb="86" eb="88">
      <t>タイセイ</t>
    </rPh>
    <rPh sb="89" eb="91">
      <t>コウチｋウ</t>
    </rPh>
    <phoneticPr fontId="1"/>
  </si>
  <si>
    <r>
      <t>化学肥料や農薬を極力抑え、土壌や水質汚染を防ぎ、効率的な灌漑システムための生産体制を整え</t>
    </r>
    <r>
      <rPr>
        <sz val="10"/>
        <color rgb="FFFF0000"/>
        <rFont val="BIZ UDゴシック"/>
        <family val="3"/>
        <charset val="128"/>
      </rPr>
      <t>ている。さらに環境負荷の軽減や生物多様性に配慮した生産体制の構築に</t>
    </r>
    <r>
      <rPr>
        <sz val="10"/>
        <color theme="1"/>
        <rFont val="BIZ UDゴシック"/>
        <family val="3"/>
        <charset val="128"/>
      </rPr>
      <t>計画的に取り組み、定期</t>
    </r>
    <r>
      <rPr>
        <sz val="10"/>
        <color rgb="FFFF0000"/>
        <rFont val="BIZ UDゴシック"/>
        <family val="3"/>
        <charset val="128"/>
      </rPr>
      <t>的</t>
    </r>
    <r>
      <rPr>
        <sz val="10"/>
        <color theme="1"/>
        <rFont val="BIZ UDゴシック"/>
        <family val="3"/>
        <charset val="128"/>
      </rPr>
      <t>なモニタリングを実施し、遂行している。</t>
    </r>
    <rPh sb="0" eb="4">
      <t>カガクヒリョウ</t>
    </rPh>
    <rPh sb="13" eb="15">
      <t>ドジョウ</t>
    </rPh>
    <rPh sb="24" eb="27">
      <t>コウリｔウ</t>
    </rPh>
    <rPh sb="28" eb="30">
      <t>カンガイ</t>
    </rPh>
    <rPh sb="37" eb="39">
      <t>セイサｎン</t>
    </rPh>
    <rPh sb="39" eb="41">
      <t>ジｓｓイ</t>
    </rPh>
    <rPh sb="51" eb="55">
      <t>カンキョウフカ</t>
    </rPh>
    <rPh sb="56" eb="58">
      <t>ケイゲン</t>
    </rPh>
    <rPh sb="59" eb="64">
      <t>セイブツタヨウセイ</t>
    </rPh>
    <rPh sb="65" eb="67">
      <t>ハイリョ</t>
    </rPh>
    <rPh sb="69" eb="73">
      <t>セイサンタイセイ</t>
    </rPh>
    <rPh sb="74" eb="76">
      <t>コウチク</t>
    </rPh>
    <rPh sb="77" eb="80">
      <t>ケイカｋウ</t>
    </rPh>
    <rPh sb="86" eb="88">
      <t>テイｋイ</t>
    </rPh>
    <rPh sb="88" eb="89">
      <t>テキ</t>
    </rPh>
    <rPh sb="101" eb="103">
      <t>スイコウ</t>
    </rPh>
    <phoneticPr fontId="1"/>
  </si>
  <si>
    <r>
      <t>環境負荷の軽減や生物多様性に配慮した生産体制が整ってい</t>
    </r>
    <r>
      <rPr>
        <sz val="10"/>
        <color rgb="FFFF0000"/>
        <rFont val="BIZ UDゴシック"/>
        <family val="3"/>
        <charset val="128"/>
      </rPr>
      <t>る。</t>
    </r>
    <phoneticPr fontId="1"/>
  </si>
  <si>
    <r>
      <rPr>
        <sz val="10"/>
        <color rgb="FFFF0000"/>
        <rFont val="BIZ UDゴシック"/>
        <family val="3"/>
        <charset val="128"/>
      </rPr>
      <t>権限や責任が明確な</t>
    </r>
    <r>
      <rPr>
        <sz val="10"/>
        <rFont val="BIZ UDゴシック"/>
        <family val="3"/>
        <charset val="128"/>
      </rPr>
      <t>組織体制</t>
    </r>
    <r>
      <rPr>
        <sz val="10"/>
        <color rgb="FFFF0000"/>
        <rFont val="BIZ UDゴシック"/>
        <family val="3"/>
        <charset val="128"/>
      </rPr>
      <t>は</t>
    </r>
    <r>
      <rPr>
        <sz val="10"/>
        <rFont val="BIZ UDゴシック"/>
        <family val="3"/>
        <charset val="128"/>
      </rPr>
      <t>、効率的な</t>
    </r>
    <r>
      <rPr>
        <sz val="10"/>
        <color rgb="FFFF0000"/>
        <rFont val="BIZ UDゴシック"/>
        <family val="3"/>
        <charset val="128"/>
      </rPr>
      <t>組織</t>
    </r>
    <r>
      <rPr>
        <sz val="10"/>
        <rFont val="BIZ UDゴシック"/>
        <family val="3"/>
        <charset val="128"/>
      </rPr>
      <t>運営が可能とな</t>
    </r>
    <r>
      <rPr>
        <sz val="10"/>
        <color rgb="FFFF0000"/>
        <rFont val="BIZ UDゴシック"/>
        <family val="3"/>
        <charset val="128"/>
      </rPr>
      <t>り</t>
    </r>
    <r>
      <rPr>
        <sz val="10"/>
        <rFont val="BIZ UDゴシック"/>
        <family val="3"/>
        <charset val="128"/>
      </rPr>
      <t>、問題が発生した時に迅速な対応で</t>
    </r>
    <r>
      <rPr>
        <sz val="10"/>
        <color rgb="FFFF0000"/>
        <rFont val="BIZ UDゴシック"/>
        <family val="3"/>
        <charset val="128"/>
      </rPr>
      <t>より大きな問題へ発展することを</t>
    </r>
    <r>
      <rPr>
        <sz val="10"/>
        <rFont val="BIZ UDゴシック"/>
        <family val="3"/>
        <charset val="128"/>
      </rPr>
      <t>防</t>
    </r>
    <r>
      <rPr>
        <sz val="10"/>
        <color rgb="FFFF0000"/>
        <rFont val="BIZ UDゴシック"/>
        <family val="3"/>
        <charset val="128"/>
      </rPr>
      <t>ぎます。</t>
    </r>
    <rPh sb="0" eb="2">
      <t>ケンゲン</t>
    </rPh>
    <rPh sb="3" eb="5">
      <t>セキニン</t>
    </rPh>
    <rPh sb="19" eb="21">
      <t>ソシキ</t>
    </rPh>
    <rPh sb="47" eb="48">
      <t>オオ</t>
    </rPh>
    <rPh sb="50" eb="52">
      <t>モンダイ</t>
    </rPh>
    <rPh sb="53" eb="55">
      <t>ハッテン</t>
    </rPh>
    <phoneticPr fontId="11"/>
  </si>
  <si>
    <r>
      <t>職務分掌を作成し、部門ごとの責任者と責任者同士の役割を明確に</t>
    </r>
    <r>
      <rPr>
        <sz val="10"/>
        <color rgb="FFFF0000"/>
        <rFont val="BIZ UDゴシック"/>
        <family val="3"/>
        <charset val="128"/>
      </rPr>
      <t>す</t>
    </r>
    <r>
      <rPr>
        <sz val="10"/>
        <rFont val="BIZ UDゴシック"/>
        <family val="3"/>
        <charset val="128"/>
      </rPr>
      <t>ることで、生産効率の向上だけではなく、不測事態発生時には迅速な活動が可能で、復旧が早くできる状態になっている。</t>
    </r>
    <rPh sb="0" eb="4">
      <t>ショｋウ</t>
    </rPh>
    <rPh sb="9" eb="11">
      <t>ブモｎン</t>
    </rPh>
    <rPh sb="18" eb="23">
      <t>セキニｎン</t>
    </rPh>
    <rPh sb="24" eb="26">
      <t>ヤクワｒイ</t>
    </rPh>
    <rPh sb="36" eb="40">
      <t>セイサｎン</t>
    </rPh>
    <rPh sb="50" eb="57">
      <t>フソｋウ</t>
    </rPh>
    <rPh sb="62" eb="64">
      <t>ジンソｋウ</t>
    </rPh>
    <rPh sb="69" eb="71">
      <t>フッキュウ</t>
    </rPh>
    <rPh sb="77" eb="79">
      <t>ジョウタイ</t>
    </rPh>
    <phoneticPr fontId="1"/>
  </si>
  <si>
    <r>
      <t>生産</t>
    </r>
    <r>
      <rPr>
        <sz val="10"/>
        <color rgb="FFFF0000"/>
        <rFont val="BIZ UDゴシック"/>
        <family val="3"/>
        <charset val="128"/>
      </rPr>
      <t>、</t>
    </r>
    <r>
      <rPr>
        <sz val="10"/>
        <rFont val="BIZ UDゴシック"/>
        <family val="3"/>
        <charset val="128"/>
      </rPr>
      <t>飼養に関する組織体制を整備し、責任者もしくはリーダーを決めている</t>
    </r>
    <r>
      <rPr>
        <sz val="10"/>
        <color rgb="FFFF0000"/>
        <rFont val="BIZ UDゴシック"/>
        <family val="3"/>
        <charset val="128"/>
      </rPr>
      <t>。</t>
    </r>
    <phoneticPr fontId="1"/>
  </si>
  <si>
    <t>責任者を決めていないために責任の所在が不明確となり、問題の発生を未然に防ぐことや問題が発生しても迅速な対応ができない。</t>
    <rPh sb="0" eb="3">
      <t>セキニｎン</t>
    </rPh>
    <rPh sb="13" eb="15">
      <t>モンダイガｈア</t>
    </rPh>
    <rPh sb="21" eb="22">
      <t>ジンソｋウ</t>
    </rPh>
    <rPh sb="31" eb="33">
      <t>セキニｎン</t>
    </rPh>
    <rPh sb="37" eb="41">
      <t>フメイク</t>
    </rPh>
    <rPh sb="45" eb="47">
      <t>モンダイ</t>
    </rPh>
    <phoneticPr fontId="11"/>
  </si>
  <si>
    <r>
      <t>生産効率を向上させるために栽培工程や飼養管理手順を明らかにすべきで、そのために作業標準を設定し、従業員間では作業マニュアルにより共有します。</t>
    </r>
    <r>
      <rPr>
        <sz val="10"/>
        <color rgb="FFFF0000"/>
        <rFont val="BIZ UDゴシック"/>
        <family val="3"/>
        <charset val="128"/>
      </rPr>
      <t>また</t>
    </r>
    <r>
      <rPr>
        <sz val="10"/>
        <rFont val="BIZ UDゴシック"/>
        <family val="3"/>
        <charset val="128"/>
      </rPr>
      <t>作業マニュアルは年に1度見直しを行い、絶えず最新のものに</t>
    </r>
    <r>
      <rPr>
        <sz val="10"/>
        <color rgb="FFFF0000"/>
        <rFont val="BIZ UDゴシック"/>
        <family val="3"/>
        <charset val="128"/>
      </rPr>
      <t>更新し</t>
    </r>
    <r>
      <rPr>
        <sz val="10"/>
        <rFont val="BIZ UDゴシック"/>
        <family val="3"/>
        <charset val="128"/>
      </rPr>
      <t>、その都度従業員と共有しなければなりません。</t>
    </r>
    <rPh sb="0" eb="4">
      <t>サギョウ</t>
    </rPh>
    <rPh sb="5" eb="7">
      <t>セッテイ</t>
    </rPh>
    <rPh sb="11" eb="13">
      <t>セイサn</t>
    </rPh>
    <rPh sb="13" eb="15">
      <t>サイバイ</t>
    </rPh>
    <rPh sb="15" eb="17">
      <t>コウテイ</t>
    </rPh>
    <rPh sb="20" eb="24">
      <t>カンｒイ</t>
    </rPh>
    <rPh sb="40" eb="42">
      <t>コウテイ</t>
    </rPh>
    <rPh sb="51" eb="52">
      <t>カｎン</t>
    </rPh>
    <rPh sb="54" eb="56">
      <t>キョウユウ</t>
    </rPh>
    <rPh sb="69" eb="70">
      <t>サギョウ</t>
    </rPh>
    <rPh sb="72" eb="74">
      <t>サギョウ</t>
    </rPh>
    <rPh sb="100" eb="102">
      <t>コウシン</t>
    </rPh>
    <phoneticPr fontId="11"/>
  </si>
  <si>
    <t>栽培工程や飼養管理方法を整理したマニュアル等を作成し、その内容を従業員へ周知している。</t>
    <rPh sb="0" eb="2">
      <t>サイバイ</t>
    </rPh>
    <phoneticPr fontId="1"/>
  </si>
  <si>
    <r>
      <t>作業マニュアル</t>
    </r>
    <r>
      <rPr>
        <sz val="10"/>
        <color rgb="FFFF0000"/>
        <rFont val="BIZ UDゴシック"/>
        <family val="3"/>
        <charset val="128"/>
      </rPr>
      <t>を</t>
    </r>
    <r>
      <rPr>
        <sz val="10"/>
        <rFont val="BIZ UDゴシック"/>
        <family val="3"/>
        <charset val="128"/>
      </rPr>
      <t>作成し、その内容を従業員含め共有している。</t>
    </r>
    <rPh sb="20" eb="21">
      <t>ソノナイヨウ</t>
    </rPh>
    <phoneticPr fontId="11"/>
  </si>
  <si>
    <r>
      <t>マニュアルを作成して</t>
    </r>
    <r>
      <rPr>
        <sz val="10"/>
        <color rgb="FFFF0000"/>
        <rFont val="BIZ UDゴシック"/>
        <family val="3"/>
        <charset val="128"/>
      </rPr>
      <t>おらず</t>
    </r>
    <r>
      <rPr>
        <sz val="10"/>
        <rFont val="BIZ UDゴシック"/>
        <family val="3"/>
        <charset val="128"/>
      </rPr>
      <t>、生産工程や飼養工程は一部の人の頭の中にだけあるため、従業員は指示待ち状態となっていることが多い。</t>
    </r>
    <rPh sb="0" eb="4">
      <t>サギョウ</t>
    </rPh>
    <rPh sb="20" eb="23">
      <t>ジュウギョウ</t>
    </rPh>
    <rPh sb="26" eb="27">
      <t>シジマ</t>
    </rPh>
    <phoneticPr fontId="11"/>
  </si>
  <si>
    <r>
      <t>作業に適した服装や保護具の適切な着用は</t>
    </r>
    <r>
      <rPr>
        <sz val="10"/>
        <color rgb="FFFF0000"/>
        <rFont val="BIZ UDゴシック"/>
        <family val="3"/>
        <charset val="128"/>
      </rPr>
      <t>、</t>
    </r>
    <r>
      <rPr>
        <sz val="10"/>
        <rFont val="BIZ UDゴシック"/>
        <family val="3"/>
        <charset val="128"/>
      </rPr>
      <t>作業事故の原因となることを防ぎ、ケガや障害の程度を悪化させることを防ぐなど、作業事故から従事者の身を守るために不可欠です。</t>
    </r>
    <rPh sb="75" eb="78">
      <t>フカケツ</t>
    </rPh>
    <phoneticPr fontId="1"/>
  </si>
  <si>
    <r>
      <t>作業に適した服装や保護具の着用</t>
    </r>
    <r>
      <rPr>
        <sz val="10"/>
        <color rgb="FFFF0000"/>
        <rFont val="BIZ UDゴシック"/>
        <family val="3"/>
        <charset val="128"/>
      </rPr>
      <t>、</t>
    </r>
    <r>
      <rPr>
        <sz val="10"/>
        <rFont val="BIZ UDゴシック"/>
        <family val="3"/>
        <charset val="128"/>
      </rPr>
      <t>管理及び訓練を行うだけではなく、着用した保護具</t>
    </r>
    <r>
      <rPr>
        <sz val="10"/>
        <color rgb="FFFF0000"/>
        <rFont val="BIZ UDゴシック"/>
        <family val="3"/>
        <charset val="128"/>
      </rPr>
      <t>の</t>
    </r>
    <r>
      <rPr>
        <sz val="10"/>
        <rFont val="BIZ UDゴシック"/>
        <family val="3"/>
        <charset val="128"/>
      </rPr>
      <t>機能が発揮、維持されているのかを使用前後に点検している。</t>
    </r>
    <r>
      <rPr>
        <sz val="10"/>
        <color rgb="FFFF0000"/>
        <rFont val="BIZ UDゴシック"/>
        <family val="3"/>
        <charset val="128"/>
      </rPr>
      <t>また</t>
    </r>
    <r>
      <rPr>
        <sz val="10"/>
        <rFont val="BIZ UDゴシック"/>
        <family val="3"/>
        <charset val="128"/>
      </rPr>
      <t>危険作業に従事する</t>
    </r>
    <r>
      <rPr>
        <sz val="10"/>
        <color rgb="FFFF0000"/>
        <rFont val="BIZ UDゴシック"/>
        <family val="3"/>
        <charset val="128"/>
      </rPr>
      <t>者</t>
    </r>
    <r>
      <rPr>
        <sz val="10"/>
        <rFont val="BIZ UDゴシック"/>
        <family val="3"/>
        <charset val="128"/>
      </rPr>
      <t>への教育を定期的に行っている。</t>
    </r>
    <rPh sb="0" eb="1">
      <t>サギョウ</t>
    </rPh>
    <rPh sb="9" eb="12">
      <t>ホｇオ</t>
    </rPh>
    <rPh sb="13" eb="15">
      <t>チャｋウ</t>
    </rPh>
    <rPh sb="20" eb="22">
      <t>クンレｎン</t>
    </rPh>
    <rPh sb="32" eb="34">
      <t>チャｋウ</t>
    </rPh>
    <rPh sb="40" eb="42">
      <t>キノウ</t>
    </rPh>
    <rPh sb="43" eb="45">
      <t>ハｋｋイ</t>
    </rPh>
    <rPh sb="56" eb="60">
      <t>シヨウゼｎン</t>
    </rPh>
    <rPh sb="72" eb="74">
      <t>キケｎン</t>
    </rPh>
    <rPh sb="79" eb="80">
      <t>モノ</t>
    </rPh>
    <rPh sb="82" eb="84">
      <t>キョウイｋウ</t>
    </rPh>
    <phoneticPr fontId="11"/>
  </si>
  <si>
    <r>
      <t>作業に適した服装や保護具の着用</t>
    </r>
    <r>
      <rPr>
        <sz val="10"/>
        <color rgb="FFFF0000"/>
        <rFont val="BIZ UDゴシック"/>
        <family val="3"/>
        <charset val="128"/>
      </rPr>
      <t>、</t>
    </r>
    <r>
      <rPr>
        <sz val="10"/>
        <rFont val="BIZ UDゴシック"/>
        <family val="3"/>
        <charset val="128"/>
      </rPr>
      <t xml:space="preserve">管理を行うとともに、危険作業に従事する者への周知徹底と訓練を行っている			</t>
    </r>
    <rPh sb="38" eb="42">
      <t>シュウ</t>
    </rPh>
    <phoneticPr fontId="11"/>
  </si>
  <si>
    <r>
      <t>作業効率の向上と安全性の確保は、器具や機械の</t>
    </r>
    <r>
      <rPr>
        <sz val="10"/>
        <color rgb="FFFF0000"/>
        <rFont val="BIZ UDゴシック"/>
        <family val="3"/>
        <charset val="128"/>
      </rPr>
      <t>整理整頓</t>
    </r>
    <r>
      <rPr>
        <sz val="10"/>
        <rFont val="BIZ UDゴシック"/>
        <family val="3"/>
        <charset val="128"/>
      </rPr>
      <t>、施設設備や車両の保守管理を適切に行い、必要な時にすぐに使用できる状態を維持し、さらに故障や機械トラブルを未然に防ぎます。</t>
    </r>
    <rPh sb="0" eb="4">
      <t>サギョウ</t>
    </rPh>
    <rPh sb="5" eb="7">
      <t>セッテイ</t>
    </rPh>
    <rPh sb="11" eb="13">
      <t>セイサn</t>
    </rPh>
    <rPh sb="24" eb="26">
      <t>コウテイ</t>
    </rPh>
    <rPh sb="35" eb="36">
      <t>カｎン</t>
    </rPh>
    <rPh sb="37" eb="39">
      <t>キョウユウ</t>
    </rPh>
    <rPh sb="57" eb="59">
      <t>サギョウ</t>
    </rPh>
    <rPh sb="63" eb="66">
      <t>コウジョウ</t>
    </rPh>
    <rPh sb="82" eb="83">
      <t>フセｇイ</t>
    </rPh>
    <phoneticPr fontId="11"/>
  </si>
  <si>
    <r>
      <t>器具や機械の</t>
    </r>
    <r>
      <rPr>
        <sz val="10"/>
        <color rgb="FFFF0000"/>
        <rFont val="BIZ UDゴシック"/>
        <family val="3"/>
        <charset val="128"/>
      </rPr>
      <t>整理整頓</t>
    </r>
    <r>
      <rPr>
        <sz val="10"/>
        <rFont val="BIZ UDゴシック"/>
        <family val="3"/>
        <charset val="128"/>
      </rPr>
      <t xml:space="preserve">、施設設備や車両の保守管理を適切に行い、効率的に稼働できる状況である。					</t>
    </r>
    <phoneticPr fontId="1"/>
  </si>
  <si>
    <r>
      <t>機械トラブル</t>
    </r>
    <r>
      <rPr>
        <sz val="10"/>
        <color rgb="FFFF0000"/>
        <rFont val="BIZ UDゴシック"/>
        <family val="3"/>
        <charset val="128"/>
      </rPr>
      <t>の発生</t>
    </r>
    <r>
      <rPr>
        <sz val="10"/>
        <rFont val="BIZ UDゴシック"/>
        <family val="3"/>
        <charset val="128"/>
      </rPr>
      <t>、器具を探すことが多々あり、非効率になっている。</t>
    </r>
    <rPh sb="0" eb="2">
      <t>キカイｔオ</t>
    </rPh>
    <rPh sb="7" eb="9">
      <t>ハッセイ</t>
    </rPh>
    <rPh sb="10" eb="12">
      <t>キｇウ</t>
    </rPh>
    <rPh sb="18" eb="19">
      <t>タタアｒイ</t>
    </rPh>
    <rPh sb="23" eb="26">
      <t>ヒコウリｔウ</t>
    </rPh>
    <phoneticPr fontId="11"/>
  </si>
  <si>
    <r>
      <t>最新の技術を活用する精密農業</t>
    </r>
    <r>
      <rPr>
        <sz val="10"/>
        <color rgb="FFFF0000"/>
        <rFont val="BIZ UDゴシック"/>
        <family val="3"/>
        <charset val="128"/>
      </rPr>
      <t>は、</t>
    </r>
    <r>
      <rPr>
        <sz val="10"/>
        <rFont val="BIZ UDゴシック"/>
        <family val="3"/>
        <charset val="128"/>
      </rPr>
      <t>必要最低限の資材使用で環境負荷を軽減できるとともに、自動化技術やデータ分析を活用することで、人手不足の解消や作業時間の短縮を実現するなど、作業の効率化や生産性の向上に</t>
    </r>
    <r>
      <rPr>
        <sz val="10"/>
        <color rgb="FFFF0000"/>
        <rFont val="BIZ UDゴシック"/>
        <family val="3"/>
        <charset val="128"/>
      </rPr>
      <t>つながります</t>
    </r>
    <r>
      <rPr>
        <sz val="10"/>
        <rFont val="BIZ UDゴシック"/>
        <family val="3"/>
        <charset val="128"/>
      </rPr>
      <t>。</t>
    </r>
    <rPh sb="26" eb="29">
      <t>セイサｎン</t>
    </rPh>
    <rPh sb="42" eb="47">
      <t>ヒｔオ</t>
    </rPh>
    <rPh sb="53" eb="55">
      <t>ｊイ</t>
    </rPh>
    <rPh sb="79" eb="81">
      <t>サイシｎン</t>
    </rPh>
    <rPh sb="89" eb="93">
      <t>セイミｔウ</t>
    </rPh>
    <rPh sb="96" eb="98">
      <t>ヒツヨウ</t>
    </rPh>
    <phoneticPr fontId="11"/>
  </si>
  <si>
    <r>
      <t>センサーやデータ分析を用いて、作物や家畜の状態をリアルタイムで監視し、最適な管理を行うことで作業の効率化や生産性や品質を向上させている。</t>
    </r>
    <r>
      <rPr>
        <sz val="10"/>
        <color rgb="FFFF0000"/>
        <rFont val="BIZ UDゴシック"/>
        <family val="3"/>
        <charset val="128"/>
      </rPr>
      <t>さらに</t>
    </r>
    <r>
      <rPr>
        <sz val="10"/>
        <rFont val="BIZ UDゴシック"/>
        <family val="3"/>
        <charset val="128"/>
      </rPr>
      <t>必要最低限の資材使用で環境負荷を軽減している。</t>
    </r>
    <rPh sb="46" eb="48">
      <t>サギョウ</t>
    </rPh>
    <rPh sb="53" eb="56">
      <t>セイサｎン</t>
    </rPh>
    <rPh sb="71" eb="76">
      <t>ヒツヨウ</t>
    </rPh>
    <rPh sb="82" eb="86">
      <t>カンキョウ</t>
    </rPh>
    <phoneticPr fontId="11"/>
  </si>
  <si>
    <r>
      <t>スマート農業機械やICT・IoTを活用した生産</t>
    </r>
    <r>
      <rPr>
        <sz val="10"/>
        <color rgb="FFFF0000"/>
        <rFont val="BIZ UDゴシック"/>
        <family val="3"/>
        <charset val="128"/>
      </rPr>
      <t>、</t>
    </r>
    <r>
      <rPr>
        <sz val="10"/>
        <rFont val="BIZ UDゴシック"/>
        <family val="3"/>
        <charset val="128"/>
      </rPr>
      <t>飼養管理を行っている。</t>
    </r>
    <rPh sb="4" eb="6">
      <t>ノウギョウ</t>
    </rPh>
    <rPh sb="6" eb="8">
      <t>キカイ</t>
    </rPh>
    <rPh sb="17" eb="19">
      <t>カツヨウ</t>
    </rPh>
    <rPh sb="21" eb="23">
      <t>セイサン</t>
    </rPh>
    <rPh sb="24" eb="26">
      <t>シヨウ</t>
    </rPh>
    <rPh sb="26" eb="28">
      <t>カンリ</t>
    </rPh>
    <rPh sb="29" eb="30">
      <t>オコナ</t>
    </rPh>
    <phoneticPr fontId="11"/>
  </si>
  <si>
    <t>一部、スマート農業機械を導入しているが、ICT・IoTを活用した生産や飼養管理は行っていない。</t>
    <rPh sb="0" eb="1">
      <t>イチｂウ</t>
    </rPh>
    <rPh sb="32" eb="34">
      <t>ヲカツヨウ</t>
    </rPh>
    <phoneticPr fontId="11"/>
  </si>
  <si>
    <r>
      <t>鳥獣被害防止対策は、収穫量</t>
    </r>
    <r>
      <rPr>
        <sz val="10"/>
        <color rgb="FFFF0000"/>
        <rFont val="BIZ UDゴシック"/>
        <family val="3"/>
        <charset val="128"/>
      </rPr>
      <t>を</t>
    </r>
    <r>
      <rPr>
        <sz val="10"/>
        <rFont val="BIZ UDゴシック"/>
        <family val="3"/>
        <charset val="128"/>
      </rPr>
      <t>安定</t>
    </r>
    <r>
      <rPr>
        <sz val="10"/>
        <color rgb="FFFF0000"/>
        <rFont val="BIZ UDゴシック"/>
        <family val="3"/>
        <charset val="128"/>
      </rPr>
      <t>させ</t>
    </r>
    <r>
      <rPr>
        <sz val="10"/>
        <rFont val="BIZ UDゴシック"/>
        <family val="3"/>
        <charset val="128"/>
      </rPr>
      <t>、品質低下を防</t>
    </r>
    <r>
      <rPr>
        <sz val="10"/>
        <color rgb="FFFF0000"/>
        <rFont val="BIZ UDゴシック"/>
        <family val="3"/>
        <charset val="128"/>
      </rPr>
      <t>ぎ</t>
    </r>
    <r>
      <rPr>
        <sz val="10"/>
        <rFont val="BIZ UDゴシック"/>
        <family val="3"/>
        <charset val="128"/>
      </rPr>
      <t>、直接的な収穫物の損失だけではなく、再植え付けや修復のための追加コスト</t>
    </r>
    <r>
      <rPr>
        <sz val="10"/>
        <color rgb="FFFF0000"/>
        <rFont val="BIZ UDゴシック"/>
        <family val="3"/>
        <charset val="128"/>
      </rPr>
      <t>発生を回避し</t>
    </r>
    <r>
      <rPr>
        <sz val="10"/>
        <rFont val="BIZ UDゴシック"/>
        <family val="3"/>
        <charset val="128"/>
      </rPr>
      <t>、経済的損失を防ぐために必要な取り組みです。また適切な対策を講じること</t>
    </r>
    <r>
      <rPr>
        <sz val="10"/>
        <color rgb="FFFF0000"/>
        <rFont val="BIZ UDゴシック"/>
        <family val="3"/>
        <charset val="128"/>
      </rPr>
      <t>で</t>
    </r>
    <r>
      <rPr>
        <sz val="10"/>
        <rFont val="BIZ UDゴシック"/>
        <family val="3"/>
        <charset val="128"/>
      </rPr>
      <t>野生動物との共存を図り環境への影響を最小限に抑えることも可能です。</t>
    </r>
    <rPh sb="10" eb="13">
      <t>シュウカｋウ</t>
    </rPh>
    <rPh sb="19" eb="23">
      <t>ヒンシｔウ</t>
    </rPh>
    <rPh sb="24" eb="25">
      <t>フセｇイ</t>
    </rPh>
    <rPh sb="27" eb="30">
      <t>チョｋウ</t>
    </rPh>
    <rPh sb="31" eb="34">
      <t>シュウカｋウ</t>
    </rPh>
    <rPh sb="44" eb="46">
      <t>サイウエツｋエ</t>
    </rPh>
    <rPh sb="50" eb="52">
      <t>シュウフｋウ</t>
    </rPh>
    <rPh sb="56" eb="58">
      <t>ツイカコｓウ</t>
    </rPh>
    <rPh sb="61" eb="63">
      <t>ハッセイ</t>
    </rPh>
    <rPh sb="64" eb="66">
      <t>カイヒ</t>
    </rPh>
    <rPh sb="68" eb="73">
      <t>ケイザイ</t>
    </rPh>
    <rPh sb="74" eb="75">
      <t>フセｇウ</t>
    </rPh>
    <rPh sb="79" eb="81">
      <t>ヒツヨウ</t>
    </rPh>
    <rPh sb="82" eb="83">
      <t>トリクミデ</t>
    </rPh>
    <rPh sb="94" eb="96">
      <t>タイサｋウ</t>
    </rPh>
    <rPh sb="103" eb="107">
      <t>ヤセイ</t>
    </rPh>
    <rPh sb="114" eb="116">
      <t>カンキョウ</t>
    </rPh>
    <rPh sb="121" eb="124">
      <t>サイｓｙオ</t>
    </rPh>
    <phoneticPr fontId="1"/>
  </si>
  <si>
    <r>
      <t>鳥獣被害防止対策を積極的に行い、収穫量の安定や品質低下への影響を最低限に抑え、経済的損失を防いでいる。</t>
    </r>
    <r>
      <rPr>
        <sz val="10"/>
        <color rgb="FFFF0000"/>
        <rFont val="BIZ UDゴシック"/>
        <family val="3"/>
        <charset val="128"/>
      </rPr>
      <t>また</t>
    </r>
    <r>
      <rPr>
        <sz val="10"/>
        <rFont val="BIZ UDゴシック"/>
        <family val="3"/>
        <charset val="128"/>
      </rPr>
      <t>野生動物との共存を図る取り</t>
    </r>
    <r>
      <rPr>
        <sz val="10"/>
        <color rgb="FFFF0000"/>
        <rFont val="BIZ UDゴシック"/>
        <family val="3"/>
        <charset val="128"/>
      </rPr>
      <t>組み</t>
    </r>
    <r>
      <rPr>
        <sz val="10"/>
        <rFont val="BIZ UDゴシック"/>
        <family val="3"/>
        <charset val="128"/>
      </rPr>
      <t>を行い</t>
    </r>
    <r>
      <rPr>
        <sz val="10"/>
        <color rgb="FFFF0000"/>
        <rFont val="BIZ UDゴシック"/>
        <family val="3"/>
        <charset val="128"/>
      </rPr>
      <t>、</t>
    </r>
    <r>
      <rPr>
        <sz val="10"/>
        <rFont val="BIZ UDゴシック"/>
        <family val="3"/>
        <charset val="128"/>
      </rPr>
      <t>環境への影響を最低限に抑えている。</t>
    </r>
    <rPh sb="16" eb="19">
      <t>シュウカｋウ</t>
    </rPh>
    <rPh sb="23" eb="27">
      <t>ヒンシｔウ</t>
    </rPh>
    <rPh sb="32" eb="35">
      <t>サイテイ</t>
    </rPh>
    <rPh sb="39" eb="44">
      <t>ケイザイ</t>
    </rPh>
    <rPh sb="45" eb="46">
      <t>フセイｄエ</t>
    </rPh>
    <rPh sb="53" eb="57">
      <t>ヤセイ</t>
    </rPh>
    <rPh sb="59" eb="61">
      <t>キョウゾｎン</t>
    </rPh>
    <rPh sb="66" eb="67">
      <t>クミ</t>
    </rPh>
    <rPh sb="76" eb="78">
      <t>カンキョウ</t>
    </rPh>
    <phoneticPr fontId="1"/>
  </si>
  <si>
    <r>
      <t>鳥獣被害対策は、農業の持続可能性を保つために非常に重要だが、そのことを理解していない。</t>
    </r>
    <r>
      <rPr>
        <sz val="10"/>
        <color rgb="FFFF0000"/>
        <rFont val="BIZ UDゴシック"/>
        <family val="3"/>
        <charset val="128"/>
      </rPr>
      <t>もしくは</t>
    </r>
    <r>
      <rPr>
        <sz val="10"/>
        <rFont val="BIZ UDゴシック"/>
        <family val="3"/>
        <charset val="128"/>
      </rPr>
      <t>理解しているが、過去に対策をしたが効果がなかったので消極的である。</t>
    </r>
    <rPh sb="64" eb="66">
      <t>コウｋア</t>
    </rPh>
    <rPh sb="73" eb="76">
      <t>ショウキョクテｋイ</t>
    </rPh>
    <phoneticPr fontId="1"/>
  </si>
  <si>
    <r>
      <t>事故や災害に関するリスクの洗い出し、リスクの大きさの算定、そして評価を行うことで、どのリスクにより優先的に対応すべきかが明らかになり、安定した農業生産を維持</t>
    </r>
    <r>
      <rPr>
        <sz val="10"/>
        <color rgb="FFFF0000"/>
        <rFont val="BIZ UDゴシック"/>
        <family val="3"/>
        <charset val="128"/>
      </rPr>
      <t>、</t>
    </r>
    <r>
      <rPr>
        <sz val="10"/>
        <rFont val="BIZ UDゴシック"/>
        <family val="3"/>
        <charset val="128"/>
      </rPr>
      <t>継続することが可能になります。</t>
    </r>
    <rPh sb="52" eb="54">
      <t>タイオウ</t>
    </rPh>
    <rPh sb="70" eb="74">
      <t>アンテイ</t>
    </rPh>
    <rPh sb="85" eb="87">
      <t>カノウ</t>
    </rPh>
    <phoneticPr fontId="11"/>
  </si>
  <si>
    <r>
      <t>事故</t>
    </r>
    <r>
      <rPr>
        <sz val="10"/>
        <color rgb="FFFF0000"/>
        <rFont val="BIZ UDゴシック"/>
        <family val="3"/>
        <charset val="128"/>
      </rPr>
      <t>、</t>
    </r>
    <r>
      <rPr>
        <sz val="10"/>
        <rFont val="BIZ UDゴシック"/>
        <family val="3"/>
        <charset val="128"/>
      </rPr>
      <t>災害に備えた農業生産の維持</t>
    </r>
    <r>
      <rPr>
        <sz val="10"/>
        <color rgb="FFFF0000"/>
        <rFont val="BIZ UDゴシック"/>
        <family val="3"/>
        <charset val="128"/>
      </rPr>
      <t>、</t>
    </r>
    <r>
      <rPr>
        <sz val="10"/>
        <rFont val="BIZ UDゴシック"/>
        <family val="3"/>
        <charset val="128"/>
      </rPr>
      <t>継続のための対策を講じている。</t>
    </r>
    <phoneticPr fontId="1"/>
  </si>
  <si>
    <r>
      <t>生産工程の各段階で品質管理基準</t>
    </r>
    <r>
      <rPr>
        <sz val="10"/>
        <color rgb="FFFF0000"/>
        <rFont val="BIZ UDゴシック"/>
        <family val="3"/>
        <charset val="128"/>
      </rPr>
      <t>を</t>
    </r>
    <r>
      <rPr>
        <sz val="10"/>
        <rFont val="BIZ UDゴシック"/>
        <family val="3"/>
        <charset val="128"/>
      </rPr>
      <t>作成</t>
    </r>
    <r>
      <rPr>
        <sz val="10"/>
        <color rgb="FFFF0000"/>
        <rFont val="BIZ UDゴシック"/>
        <family val="3"/>
        <charset val="128"/>
      </rPr>
      <t>し</t>
    </r>
    <r>
      <rPr>
        <sz val="10"/>
        <rFont val="BIZ UDゴシック"/>
        <family val="3"/>
        <charset val="128"/>
      </rPr>
      <t>、照らし</t>
    </r>
    <r>
      <rPr>
        <sz val="10"/>
        <color rgb="FFFF0000"/>
        <rFont val="BIZ UDゴシック"/>
        <family val="3"/>
        <charset val="128"/>
      </rPr>
      <t>合わせることで</t>
    </r>
    <r>
      <rPr>
        <sz val="10"/>
        <rFont val="BIZ UDゴシック"/>
        <family val="3"/>
        <charset val="128"/>
      </rPr>
      <t>不良品や不適合品の発生を未然に防ぎ、農畜産物の品質が一貫して保たれます。</t>
    </r>
    <rPh sb="0" eb="4">
      <t>セイサｎン</t>
    </rPh>
    <rPh sb="5" eb="8">
      <t>カクダンカイ</t>
    </rPh>
    <rPh sb="9" eb="13">
      <t>ヒンシｔウ</t>
    </rPh>
    <rPh sb="13" eb="15">
      <t>キジュｎン</t>
    </rPh>
    <rPh sb="16" eb="18">
      <t>サクセイ</t>
    </rPh>
    <rPh sb="20" eb="21">
      <t>テラｓイ</t>
    </rPh>
    <rPh sb="30" eb="33">
      <t>フリョウ</t>
    </rPh>
    <rPh sb="34" eb="38">
      <t>フテｋイ</t>
    </rPh>
    <rPh sb="48" eb="52">
      <t>ノウｔイ</t>
    </rPh>
    <rPh sb="53" eb="55">
      <t>ヒンシｔウ</t>
    </rPh>
    <rPh sb="56" eb="58">
      <t>イッカｎン</t>
    </rPh>
    <phoneticPr fontId="11"/>
  </si>
  <si>
    <r>
      <t>生産や飼養の過程で行われたすべての活動を正確に記録し確認することで、消費者に対して正しい情報を提供する商品表示は、透明性を</t>
    </r>
    <r>
      <rPr>
        <sz val="10"/>
        <color rgb="FFFF0000"/>
        <rFont val="BIZ UDゴシック"/>
        <family val="3"/>
        <charset val="128"/>
      </rPr>
      <t>確保し</t>
    </r>
    <r>
      <rPr>
        <sz val="10"/>
        <color theme="1"/>
        <rFont val="BIZ UDゴシック"/>
        <family val="3"/>
        <charset val="128"/>
      </rPr>
      <t>、消費者が安心して商品を購入できるものである。</t>
    </r>
    <r>
      <rPr>
        <sz val="10"/>
        <color rgb="FFFF0000"/>
        <rFont val="BIZ UDゴシック"/>
        <family val="3"/>
        <charset val="128"/>
      </rPr>
      <t>さらに</t>
    </r>
    <r>
      <rPr>
        <sz val="10"/>
        <color theme="1"/>
        <rFont val="BIZ UDゴシック"/>
        <family val="3"/>
        <charset val="128"/>
      </rPr>
      <t>農畜産物の出荷や販売記録を作成し、保存することでトレーサビリティを確保できます。</t>
    </r>
    <rPh sb="0" eb="1">
      <t>ショウヒｓｙア</t>
    </rPh>
    <rPh sb="4" eb="5">
      <t>アンシｎン</t>
    </rPh>
    <rPh sb="8" eb="9">
      <t>ショウホゾ_x0000_</t>
    </rPh>
    <rPh sb="20" eb="22">
      <t>_x0000__x0001__x0007__x0004__x0001_</t>
    </rPh>
    <rPh sb="60" eb="61">
      <t>_x000C__x0008__x0001__x0012_</t>
    </rPh>
    <rPh sb="66" eb="70">
      <t>_x001B_B_x0002_ F_x0004_</t>
    </rPh>
    <rPh sb="74" eb="77">
      <t>&amp;N_x0003_*</t>
    </rPh>
    <rPh sb="103" eb="105">
      <t/>
    </rPh>
    <rPh sb="107" eb="109">
      <t>ョウホゾ</t>
    </rPh>
    <phoneticPr fontId="1"/>
  </si>
  <si>
    <r>
      <t>生産や飼養管理記録との整合性が確保された適正な商品表示を行うとともに、農畜産物の出荷や販売記録を作成</t>
    </r>
    <r>
      <rPr>
        <sz val="10"/>
        <color rgb="FFFF0000"/>
        <rFont val="BIZ UDゴシック"/>
        <family val="3"/>
        <charset val="128"/>
      </rPr>
      <t>、</t>
    </r>
    <r>
      <rPr>
        <sz val="10"/>
        <color theme="1"/>
        <rFont val="BIZ UDゴシック"/>
        <family val="3"/>
        <charset val="128"/>
      </rPr>
      <t>保存することで、トレーサビリティシステムを確立し、トラブル発生時には迅速に原因を特定し、対応ができている。</t>
    </r>
    <rPh sb="72" eb="74">
      <t>カクリｔウ</t>
    </rPh>
    <rPh sb="85" eb="87">
      <t>ジンソｋウ</t>
    </rPh>
    <rPh sb="88" eb="90">
      <t>ゲンイｎン</t>
    </rPh>
    <rPh sb="91" eb="93">
      <t>トクテイ</t>
    </rPh>
    <rPh sb="95" eb="97">
      <t>タイオウ</t>
    </rPh>
    <phoneticPr fontId="1"/>
  </si>
  <si>
    <r>
      <t>生産や飼養管理記録との整合性が確保された適正な商品表示を行うとともに、農畜産物の出荷や販売記録を作成</t>
    </r>
    <r>
      <rPr>
        <sz val="10"/>
        <color rgb="FFFF0000"/>
        <rFont val="BIZ UDゴシック"/>
        <family val="3"/>
        <charset val="128"/>
      </rPr>
      <t>、</t>
    </r>
    <r>
      <rPr>
        <sz val="10"/>
        <color theme="1"/>
        <rFont val="BIZ UDゴシック"/>
        <family val="3"/>
        <charset val="128"/>
      </rPr>
      <t>保存している。</t>
    </r>
    <phoneticPr fontId="1"/>
  </si>
  <si>
    <r>
      <t>商品表示は適正に行っているが、生産と飼養管理記録との整合性までは確認していない。</t>
    </r>
    <r>
      <rPr>
        <sz val="10"/>
        <color rgb="FFFF0000"/>
        <rFont val="BIZ UDゴシック"/>
        <family val="3"/>
        <charset val="128"/>
      </rPr>
      <t>加えて</t>
    </r>
    <r>
      <rPr>
        <sz val="10"/>
        <rFont val="BIZ UDゴシック"/>
        <family val="3"/>
        <charset val="128"/>
      </rPr>
      <t>出荷や販売記録の作成は出荷伝票の束で行われていて管理はされていない。</t>
    </r>
    <rPh sb="2" eb="4">
      <t>ショウヒｎン</t>
    </rPh>
    <rPh sb="15" eb="17">
      <t>セイサｎン</t>
    </rPh>
    <rPh sb="40" eb="41">
      <t>クワエ</t>
    </rPh>
    <rPh sb="43" eb="45">
      <t>シュｋｋア</t>
    </rPh>
    <rPh sb="46" eb="50">
      <t>ハンバイ</t>
    </rPh>
    <rPh sb="59" eb="60">
      <t>タバデオ</t>
    </rPh>
    <rPh sb="67" eb="69">
      <t>カンｒイ</t>
    </rPh>
    <phoneticPr fontId="11"/>
  </si>
  <si>
    <r>
      <t>優秀な種苗を使用することで、病害虫に強く、収量が高く、品質の良い作物を安定して生産することができる</t>
    </r>
    <r>
      <rPr>
        <sz val="10"/>
        <color rgb="FFFF0000"/>
        <rFont val="BIZ UDゴシック"/>
        <family val="3"/>
        <charset val="128"/>
      </rPr>
      <t>だけではなく</t>
    </r>
    <r>
      <rPr>
        <sz val="10"/>
        <rFont val="BIZ UDゴシック"/>
        <family val="3"/>
        <charset val="128"/>
      </rPr>
      <t>、発芽率や成長率が向上し、生産効率が高まることで、コスト削減や収益の向上が期待できます。</t>
    </r>
    <rPh sb="0" eb="2">
      <t>ユウシュウ</t>
    </rPh>
    <phoneticPr fontId="1"/>
  </si>
  <si>
    <r>
      <t>生産計画</t>
    </r>
    <r>
      <rPr>
        <sz val="10"/>
        <color rgb="FFFF0000"/>
        <rFont val="BIZ UDゴシック"/>
        <family val="3"/>
        <charset val="128"/>
      </rPr>
      <t>、</t>
    </r>
    <r>
      <rPr>
        <sz val="10"/>
        <rFont val="BIZ UDゴシック"/>
        <family val="3"/>
        <charset val="128"/>
      </rPr>
      <t>販売計画を踏まえ</t>
    </r>
    <r>
      <rPr>
        <sz val="10"/>
        <color rgb="FFFF0000"/>
        <rFont val="BIZ UDゴシック"/>
        <family val="3"/>
        <charset val="128"/>
      </rPr>
      <t>て</t>
    </r>
    <r>
      <rPr>
        <sz val="10"/>
        <rFont val="BIZ UDゴシック"/>
        <family val="3"/>
        <charset val="128"/>
      </rPr>
      <t>自社の生産環境に適した種苗の調達</t>
    </r>
    <r>
      <rPr>
        <sz val="10"/>
        <color rgb="FFFF0000"/>
        <rFont val="BIZ UDゴシック"/>
        <family val="3"/>
        <charset val="128"/>
      </rPr>
      <t>、</t>
    </r>
    <r>
      <rPr>
        <sz val="10"/>
        <rFont val="BIZ UDゴシック"/>
        <family val="3"/>
        <charset val="128"/>
      </rPr>
      <t>管理を行っている</t>
    </r>
    <phoneticPr fontId="1"/>
  </si>
  <si>
    <r>
      <t>地域の組織や団体及び種苗業者から導入している</t>
    </r>
    <r>
      <rPr>
        <sz val="10"/>
        <color rgb="FFFF0000"/>
        <rFont val="BIZ UDゴシック"/>
        <family val="3"/>
        <charset val="128"/>
      </rPr>
      <t>ため、</t>
    </r>
    <r>
      <rPr>
        <sz val="10"/>
        <rFont val="BIZ UDゴシック"/>
        <family val="3"/>
        <charset val="128"/>
      </rPr>
      <t>生産計画や販売計画を踏まえた種苗管理には行っていない。</t>
    </r>
    <rPh sb="0" eb="1">
      <t>チイｋイ</t>
    </rPh>
    <rPh sb="3" eb="5">
      <t>ソシｋイ</t>
    </rPh>
    <rPh sb="6" eb="8">
      <t>ノウギョウ</t>
    </rPh>
    <rPh sb="8" eb="9">
      <t>オヨｂイ</t>
    </rPh>
    <rPh sb="10" eb="14">
      <t>シュビョウ</t>
    </rPh>
    <rPh sb="25" eb="29">
      <t>セイサｎン</t>
    </rPh>
    <rPh sb="30" eb="34">
      <t>ハンバイ</t>
    </rPh>
    <rPh sb="39" eb="41">
      <t>シュビョウ</t>
    </rPh>
    <rPh sb="41" eb="43">
      <t>カンｒイ</t>
    </rPh>
    <phoneticPr fontId="11"/>
  </si>
  <si>
    <r>
      <t>土壌分析や土壌改良などを計画的に行い、土壌の物理的及び科学的性質を改善し長期的な土壌の健康を維持することは、作物の健康と収量を向上するためには必要な取り組みです。</t>
    </r>
    <r>
      <rPr>
        <sz val="10"/>
        <color rgb="FFFF0000"/>
        <rFont val="BIZ UDゴシック"/>
        <family val="3"/>
        <charset val="128"/>
      </rPr>
      <t>また</t>
    </r>
    <r>
      <rPr>
        <sz val="10"/>
        <rFont val="BIZ UDゴシック"/>
        <family val="3"/>
        <charset val="128"/>
      </rPr>
      <t>土壌中の微生物バランスが整う</t>
    </r>
    <r>
      <rPr>
        <sz val="10"/>
        <color rgb="FFFF0000"/>
        <rFont val="BIZ UDゴシック"/>
        <family val="3"/>
        <charset val="128"/>
      </rPr>
      <t>こと</t>
    </r>
    <r>
      <rPr>
        <sz val="10"/>
        <rFont val="BIZ UDゴシック"/>
        <family val="3"/>
        <charset val="128"/>
      </rPr>
      <t>で病害虫の抑制にもなります。</t>
    </r>
    <rPh sb="0" eb="2">
      <t>サクモｔウ</t>
    </rPh>
    <rPh sb="6" eb="8">
      <t>シュウリョウ</t>
    </rPh>
    <rPh sb="16" eb="17">
      <t>ドジョウ</t>
    </rPh>
    <rPh sb="22" eb="24">
      <t>チョウｋイ</t>
    </rPh>
    <rPh sb="37" eb="40">
      <t>ブツｒイ</t>
    </rPh>
    <rPh sb="40" eb="41">
      <t>オヨｂイ</t>
    </rPh>
    <rPh sb="42" eb="47">
      <t>カガクテキセイ</t>
    </rPh>
    <rPh sb="48" eb="50">
      <t>カイゼｎン</t>
    </rPh>
    <rPh sb="53" eb="55">
      <t>ヒツヨウ</t>
    </rPh>
    <rPh sb="83" eb="86">
      <t>ドジョウ</t>
    </rPh>
    <rPh sb="87" eb="90">
      <t>ビセイブｔウ</t>
    </rPh>
    <rPh sb="100" eb="106">
      <t>ビョウｇア</t>
    </rPh>
    <phoneticPr fontId="11"/>
  </si>
  <si>
    <t>土壌分析や土壌改良などによる適切な土壌管理を行っている。</t>
    <rPh sb="5" eb="7">
      <t>ドジョウ</t>
    </rPh>
    <phoneticPr fontId="11"/>
  </si>
  <si>
    <r>
      <t>生物の生育不良や透水性、通気性など土壌の物理的性質が悪化し根の発育が阻害さ</t>
    </r>
    <r>
      <rPr>
        <sz val="10"/>
        <color rgb="FFFF0000"/>
        <rFont val="BIZ UDゴシック"/>
        <family val="3"/>
        <charset val="128"/>
      </rPr>
      <t>れ</t>
    </r>
    <r>
      <rPr>
        <sz val="10"/>
        <rFont val="BIZ UDゴシック"/>
        <family val="3"/>
        <charset val="128"/>
      </rPr>
      <t>ることがあり、病害虫が発生するなど、適切な土壌管理ができていない。</t>
    </r>
    <rPh sb="0" eb="1">
      <t>セイブｔウ</t>
    </rPh>
    <rPh sb="8" eb="11">
      <t>トウスイス</t>
    </rPh>
    <rPh sb="17" eb="19">
      <t>ドジョウ</t>
    </rPh>
    <rPh sb="20" eb="25">
      <t>ブツｒイ</t>
    </rPh>
    <rPh sb="26" eb="28">
      <t>アｋｋア</t>
    </rPh>
    <rPh sb="34" eb="36">
      <t>ネノハｔウ</t>
    </rPh>
    <rPh sb="45" eb="48">
      <t>ビョウ</t>
    </rPh>
    <rPh sb="59" eb="63">
      <t>テキセｔウ</t>
    </rPh>
    <phoneticPr fontId="1"/>
  </si>
  <si>
    <r>
      <t>土壌診断結果を基に適切な肥料の種類と量を把握し、施肥することは、作物の栄養バランスを最適化し、肥料の効率的な利用を図ることで、作物の健全な成長を促進し、収量と品質を向上させ</t>
    </r>
    <r>
      <rPr>
        <sz val="10"/>
        <color rgb="FFFF0000"/>
        <rFont val="BIZ UDゴシック"/>
        <family val="3"/>
        <charset val="128"/>
      </rPr>
      <t>ま</t>
    </r>
    <r>
      <rPr>
        <sz val="10"/>
        <rFont val="BIZ UDゴシック"/>
        <family val="3"/>
        <charset val="128"/>
      </rPr>
      <t>す。</t>
    </r>
    <r>
      <rPr>
        <sz val="10"/>
        <color rgb="FFFF0000"/>
        <rFont val="BIZ UDゴシック"/>
        <family val="3"/>
        <charset val="128"/>
      </rPr>
      <t>また</t>
    </r>
    <r>
      <rPr>
        <sz val="10"/>
        <rFont val="BIZ UDゴシック"/>
        <family val="3"/>
        <charset val="128"/>
      </rPr>
      <t>病害虫の発生を抑える効果</t>
    </r>
    <r>
      <rPr>
        <sz val="10"/>
        <color rgb="FFFF0000"/>
        <rFont val="BIZ UDゴシック"/>
        <family val="3"/>
        <charset val="128"/>
      </rPr>
      <t>も</t>
    </r>
    <r>
      <rPr>
        <sz val="10"/>
        <rFont val="BIZ UDゴシック"/>
        <family val="3"/>
        <charset val="128"/>
      </rPr>
      <t>あり、持続可能な農業の実現と環境保全</t>
    </r>
    <r>
      <rPr>
        <sz val="10"/>
        <color rgb="FFFF0000"/>
        <rFont val="BIZ UDゴシック"/>
        <family val="3"/>
        <charset val="128"/>
      </rPr>
      <t>に</t>
    </r>
    <r>
      <rPr>
        <sz val="10"/>
        <rFont val="BIZ UDゴシック"/>
        <family val="3"/>
        <charset val="128"/>
      </rPr>
      <t>寄与します。</t>
    </r>
    <rPh sb="4" eb="6">
      <t>ケｋｋア</t>
    </rPh>
    <rPh sb="15" eb="17">
      <t>ｓｙウ</t>
    </rPh>
    <rPh sb="82" eb="84">
      <t>ジュウヨウ</t>
    </rPh>
    <phoneticPr fontId="11"/>
  </si>
  <si>
    <r>
      <t>土壌診断結果等を踏まえ</t>
    </r>
    <r>
      <rPr>
        <sz val="10"/>
        <color rgb="FFFF0000"/>
        <rFont val="BIZ UDゴシック"/>
        <family val="3"/>
        <charset val="128"/>
      </rPr>
      <t>て</t>
    </r>
    <r>
      <rPr>
        <sz val="10"/>
        <rFont val="BIZ UDゴシック"/>
        <family val="3"/>
        <charset val="128"/>
      </rPr>
      <t>適切な肥料の種類と量を把握し、施肥している。</t>
    </r>
    <phoneticPr fontId="1"/>
  </si>
  <si>
    <r>
      <rPr>
        <sz val="10"/>
        <color rgb="FFFF0000"/>
        <rFont val="BIZ UDゴシック"/>
        <family val="3"/>
        <charset val="128"/>
      </rPr>
      <t>灌漑の適切な管理は、</t>
    </r>
    <r>
      <rPr>
        <sz val="10"/>
        <rFont val="BIZ UDゴシック"/>
        <family val="3"/>
        <charset val="128"/>
      </rPr>
      <t>農作物の生育に必要な水分を確保し、同時に土壌の塩分濃度を調整したり、過剰な水分を排出して土壌の健康を保つための管理は重要です。</t>
    </r>
    <rPh sb="0" eb="2">
      <t>カンガイ</t>
    </rPh>
    <rPh sb="3" eb="5">
      <t>テキセツ</t>
    </rPh>
    <rPh sb="6" eb="8">
      <t>カンリ</t>
    </rPh>
    <rPh sb="14" eb="16">
      <t>セイイｋウ</t>
    </rPh>
    <rPh sb="20" eb="22">
      <t>ノウサｋウ</t>
    </rPh>
    <rPh sb="30" eb="32">
      <t>ドジョウ</t>
    </rPh>
    <rPh sb="57" eb="59">
      <t>カジョウ</t>
    </rPh>
    <phoneticPr fontId="11"/>
  </si>
  <si>
    <r>
      <t>農薬管理責任者を決め、農薬が周囲の環境に悪影響を及ぼさないように誤使用や過剰使用を防ぎ、健康被害を防止することで、農作物と作業者の安全を確保します。</t>
    </r>
    <r>
      <rPr>
        <sz val="10"/>
        <color rgb="FFFF0000"/>
        <rFont val="BIZ UDゴシック"/>
        <family val="3"/>
        <charset val="128"/>
      </rPr>
      <t>また農薬は、</t>
    </r>
    <r>
      <rPr>
        <sz val="10"/>
        <rFont val="BIZ UDゴシック"/>
        <family val="3"/>
        <charset val="128"/>
      </rPr>
      <t>鍵のかかる保管庫で厳重に保管</t>
    </r>
    <r>
      <rPr>
        <sz val="10"/>
        <color rgb="FFFF0000"/>
        <rFont val="BIZ UDゴシック"/>
        <family val="3"/>
        <charset val="128"/>
      </rPr>
      <t>することが</t>
    </r>
    <r>
      <rPr>
        <sz val="10"/>
        <rFont val="BIZ UDゴシック"/>
        <family val="3"/>
        <charset val="128"/>
      </rPr>
      <t>必要です。</t>
    </r>
    <rPh sb="0" eb="7">
      <t>ノウヤｋウ</t>
    </rPh>
    <rPh sb="8" eb="9">
      <t>キメｔエ</t>
    </rPh>
    <rPh sb="20" eb="23">
      <t>ノウヤｋウ</t>
    </rPh>
    <rPh sb="32" eb="35">
      <t>ゴシヨウ</t>
    </rPh>
    <rPh sb="36" eb="40">
      <t>カジョウ</t>
    </rPh>
    <rPh sb="44" eb="48">
      <t>ケンコウ</t>
    </rPh>
    <rPh sb="57" eb="60">
      <t>ノウサｋウ</t>
    </rPh>
    <rPh sb="61" eb="64">
      <t>サギョウ</t>
    </rPh>
    <rPh sb="65" eb="67">
      <t>アンゼｎン</t>
    </rPh>
    <rPh sb="68" eb="70">
      <t>カクｈオ</t>
    </rPh>
    <rPh sb="76" eb="78">
      <t>ノウヤク</t>
    </rPh>
    <rPh sb="80" eb="81">
      <t>カギｎオ</t>
    </rPh>
    <rPh sb="89" eb="91">
      <t>ゲンジュウ</t>
    </rPh>
    <rPh sb="99" eb="101">
      <t>ヒツヨウ</t>
    </rPh>
    <phoneticPr fontId="11"/>
  </si>
  <si>
    <r>
      <t>適切な防除は、農作物</t>
    </r>
    <r>
      <rPr>
        <sz val="10"/>
        <color rgb="FFFF0000"/>
        <rFont val="BIZ UDゴシック"/>
        <family val="3"/>
        <charset val="128"/>
      </rPr>
      <t>を</t>
    </r>
    <r>
      <rPr>
        <sz val="10"/>
        <rFont val="BIZ UDゴシック"/>
        <family val="3"/>
        <charset val="128"/>
      </rPr>
      <t>病害虫や雑草から守り、安定した収穫</t>
    </r>
    <r>
      <rPr>
        <sz val="10"/>
        <color rgb="FFFF0000"/>
        <rFont val="BIZ UDゴシック"/>
        <family val="3"/>
        <charset val="128"/>
      </rPr>
      <t>量</t>
    </r>
    <r>
      <rPr>
        <sz val="10"/>
        <rFont val="BIZ UDゴシック"/>
        <family val="3"/>
        <charset val="128"/>
      </rPr>
      <t>を確保します。</t>
    </r>
    <r>
      <rPr>
        <sz val="10"/>
        <color rgb="FFFF0000"/>
        <rFont val="BIZ UDゴシック"/>
        <family val="3"/>
        <charset val="128"/>
      </rPr>
      <t>さらに</t>
    </r>
    <r>
      <rPr>
        <sz val="10"/>
        <rFont val="BIZ UDゴシック"/>
        <family val="3"/>
        <charset val="128"/>
      </rPr>
      <t>農薬使用の削減、環境保全</t>
    </r>
    <r>
      <rPr>
        <sz val="10"/>
        <color rgb="FFFF0000"/>
        <rFont val="BIZ UDゴシック"/>
        <family val="3"/>
        <charset val="128"/>
      </rPr>
      <t>につながることから</t>
    </r>
    <r>
      <rPr>
        <sz val="10"/>
        <rFont val="BIZ UDゴシック"/>
        <family val="3"/>
        <charset val="128"/>
      </rPr>
      <t>総合的な病害虫管理（IPM）の考え方のもと化学農薬だけに頼らず</t>
    </r>
    <r>
      <rPr>
        <sz val="10"/>
        <color rgb="FFFF0000"/>
        <rFont val="BIZ UDゴシック"/>
        <family val="3"/>
        <charset val="128"/>
      </rPr>
      <t>、</t>
    </r>
    <r>
      <rPr>
        <sz val="10"/>
        <rFont val="BIZ UDゴシック"/>
        <family val="3"/>
        <charset val="128"/>
      </rPr>
      <t>複数の防除手法を組み合わせて実行、管理することが求められています。</t>
    </r>
    <rPh sb="0" eb="2">
      <t>テキセｔウ</t>
    </rPh>
    <rPh sb="28" eb="29">
      <t>リョウ</t>
    </rPh>
    <rPh sb="47" eb="51">
      <t>カンキョウ</t>
    </rPh>
    <rPh sb="60" eb="63">
      <t>ソウｇオ</t>
    </rPh>
    <rPh sb="64" eb="69">
      <t>ビョウｇア</t>
    </rPh>
    <rPh sb="81" eb="85">
      <t>カガｋウ</t>
    </rPh>
    <rPh sb="106" eb="108">
      <t>フクスウ</t>
    </rPh>
    <rPh sb="116" eb="117">
      <t>モトｍエ</t>
    </rPh>
    <phoneticPr fontId="11"/>
  </si>
  <si>
    <t>ワクチン接種や定期的な健康チェックを計画的に実施することは、家畜の健康状態を維持し、伝染性疾患の発生やもし病気になったとしても早期発見、早期治療が可能になり、重症化や拡大化を防ぎます。これにより、畜産業全体の生産性と安全性を向上させることができます。さらには、家畜の病気が人間に感染するリスクも減らします。</t>
    <rPh sb="7" eb="10">
      <t>テイｋイ</t>
    </rPh>
    <rPh sb="20" eb="21">
      <t>テｋイ</t>
    </rPh>
    <rPh sb="22" eb="24">
      <t>ジｓｓイ</t>
    </rPh>
    <rPh sb="33" eb="37">
      <t>カチｋウ</t>
    </rPh>
    <rPh sb="42" eb="47">
      <t>デンセｎン</t>
    </rPh>
    <rPh sb="48" eb="50">
      <t>ハッセイ</t>
    </rPh>
    <rPh sb="63" eb="67">
      <t>ソウｋイ</t>
    </rPh>
    <rPh sb="79" eb="82">
      <t>ジュウショウカ</t>
    </rPh>
    <rPh sb="83" eb="86">
      <t>カクダイ</t>
    </rPh>
    <rPh sb="98" eb="103">
      <t>チクサｎン</t>
    </rPh>
    <rPh sb="112" eb="114">
      <t>アンゼｎン</t>
    </rPh>
    <rPh sb="139" eb="141">
      <t>カチｋウ</t>
    </rPh>
    <phoneticPr fontId="11"/>
  </si>
  <si>
    <r>
      <t>アニマルウェルフェアに配慮した家畜の飼養管理が求められ、その状況を把握する上での指標と言われている「5つの自由」を基本理念として、家畜の飼養者は、日々の観察や記録、丁寧な取り扱い、良質な飼料や水の給与等の適正な飼養管理により、弛まぬ努力と改善を行うことで、特定の施設や設備を整備することのみで</t>
    </r>
    <r>
      <rPr>
        <sz val="10"/>
        <color rgb="FFFF0000"/>
        <rFont val="BIZ UDゴシック"/>
        <family val="3"/>
        <charset val="128"/>
      </rPr>
      <t>達成</t>
    </r>
    <r>
      <rPr>
        <sz val="10"/>
        <rFont val="BIZ UDゴシック"/>
        <family val="3"/>
        <charset val="128"/>
      </rPr>
      <t>されないこと</t>
    </r>
    <r>
      <rPr>
        <sz val="10"/>
        <color rgb="FFFF0000"/>
        <rFont val="BIZ UDゴシック"/>
        <family val="3"/>
        <charset val="128"/>
      </rPr>
      <t>を</t>
    </r>
    <r>
      <rPr>
        <sz val="10"/>
        <rFont val="BIZ UDゴシック"/>
        <family val="3"/>
        <charset val="128"/>
      </rPr>
      <t>理解し、推進しなければなりません。</t>
    </r>
    <rPh sb="18" eb="22">
      <t>カチｋウ</t>
    </rPh>
    <rPh sb="30" eb="32">
      <t>ジョウキョウ</t>
    </rPh>
    <rPh sb="40" eb="42">
      <t>シヒョウ</t>
    </rPh>
    <rPh sb="57" eb="61">
      <t>キホｎン</t>
    </rPh>
    <rPh sb="65" eb="67">
      <t>カチｋウ</t>
    </rPh>
    <rPh sb="73" eb="74">
      <t>ヒｂイ</t>
    </rPh>
    <rPh sb="82" eb="84">
      <t>テイネイ</t>
    </rPh>
    <rPh sb="90" eb="92">
      <t>リョウシｔウ</t>
    </rPh>
    <rPh sb="105" eb="109">
      <t>シヨウカｎン</t>
    </rPh>
    <rPh sb="113" eb="114">
      <t>タユマｎウ</t>
    </rPh>
    <rPh sb="116" eb="118">
      <t>ドリョｋウ</t>
    </rPh>
    <rPh sb="119" eb="121">
      <t>カイゼｎン</t>
    </rPh>
    <rPh sb="128" eb="130">
      <t>トクテイ</t>
    </rPh>
    <rPh sb="137" eb="139">
      <t>セツｂイ</t>
    </rPh>
    <rPh sb="146" eb="148">
      <t>タッセイ</t>
    </rPh>
    <rPh sb="155" eb="157">
      <t>リカイ</t>
    </rPh>
    <rPh sb="159" eb="161">
      <t>スイシｎン</t>
    </rPh>
    <phoneticPr fontId="1"/>
  </si>
  <si>
    <r>
      <t>人や車両の出入り制限、フェンスやネットなどの物理的バリア</t>
    </r>
    <r>
      <rPr>
        <sz val="10"/>
        <color rgb="FFFF0000"/>
        <rFont val="BIZ UDゴシック"/>
        <family val="3"/>
        <charset val="128"/>
      </rPr>
      <t>の</t>
    </r>
    <r>
      <rPr>
        <sz val="10"/>
        <rFont val="BIZ UDゴシック"/>
        <family val="3"/>
        <charset val="128"/>
      </rPr>
      <t>設置</t>
    </r>
    <r>
      <rPr>
        <sz val="10"/>
        <color rgb="FFFF0000"/>
        <rFont val="BIZ UDゴシック"/>
        <family val="3"/>
        <charset val="128"/>
      </rPr>
      <t>によって</t>
    </r>
    <r>
      <rPr>
        <sz val="10"/>
        <rFont val="BIZ UDゴシック"/>
        <family val="3"/>
        <charset val="128"/>
      </rPr>
      <t>、病原体の拡散を防ぐ</t>
    </r>
    <r>
      <rPr>
        <sz val="10"/>
        <color rgb="FFFF0000"/>
        <rFont val="BIZ UDゴシック"/>
        <family val="3"/>
        <charset val="128"/>
      </rPr>
      <t>ために</t>
    </r>
    <r>
      <rPr>
        <sz val="10"/>
        <rFont val="BIZ UDゴシック"/>
        <family val="3"/>
        <charset val="128"/>
      </rPr>
      <t>衛生管理を徹底し、疾病発生時には防疫装置を整備することで、農場と畜舎の安全を確保し、安全な食品を消費者に</t>
    </r>
    <r>
      <rPr>
        <sz val="10"/>
        <color rgb="FFFF0000"/>
        <rFont val="BIZ UDゴシック"/>
        <family val="3"/>
        <charset val="128"/>
      </rPr>
      <t>提供</t>
    </r>
    <r>
      <rPr>
        <sz val="10"/>
        <rFont val="BIZ UDゴシック"/>
        <family val="3"/>
        <charset val="128"/>
      </rPr>
      <t>する基盤を築きます。</t>
    </r>
    <rPh sb="2" eb="4">
      <t>ヒｔオ</t>
    </rPh>
    <rPh sb="22" eb="25">
      <t>ブツｒイ</t>
    </rPh>
    <rPh sb="36" eb="39">
      <t>ビョウゲｎン</t>
    </rPh>
    <rPh sb="48" eb="52">
      <t>エイセイ</t>
    </rPh>
    <rPh sb="57" eb="62">
      <t>シッペイ</t>
    </rPh>
    <rPh sb="64" eb="68">
      <t>ボウエｋイ</t>
    </rPh>
    <rPh sb="69" eb="71">
      <t>セイｂイ</t>
    </rPh>
    <rPh sb="77" eb="79">
      <t>ノウジョウ</t>
    </rPh>
    <rPh sb="80" eb="82">
      <t>チｋウ</t>
    </rPh>
    <rPh sb="90" eb="92">
      <t>アンゼンｎア</t>
    </rPh>
    <rPh sb="100" eb="102">
      <t>テイキョウ</t>
    </rPh>
    <phoneticPr fontId="1"/>
  </si>
  <si>
    <t>適切な飼料の選定と給餌、給水方法を採用することは、家畜の健康と生産性を維持するために非常に重要です。家畜の成長段階や季節の変化に応じて、計画的に行い、更に定期的に評価し、改善を継続していくことが必要です。</t>
    <rPh sb="0" eb="2">
      <t>テキセｔウ</t>
    </rPh>
    <rPh sb="3" eb="5">
      <t>シリョウ</t>
    </rPh>
    <rPh sb="9" eb="11">
      <t>キュウ</t>
    </rPh>
    <rPh sb="12" eb="14">
      <t>キュウ</t>
    </rPh>
    <rPh sb="14" eb="16">
      <t>キュウスｈオ</t>
    </rPh>
    <rPh sb="25" eb="27">
      <t>カチｋウ</t>
    </rPh>
    <rPh sb="53" eb="57">
      <t>セイチョウ</t>
    </rPh>
    <rPh sb="58" eb="60">
      <t>キセｔウ</t>
    </rPh>
    <rPh sb="68" eb="71">
      <t>ケイカｋウ</t>
    </rPh>
    <rPh sb="72" eb="73">
      <t>オコナイ</t>
    </rPh>
    <rPh sb="75" eb="76">
      <t xml:space="preserve">サラニ </t>
    </rPh>
    <rPh sb="77" eb="80">
      <t>テイｋイ</t>
    </rPh>
    <phoneticPr fontId="11"/>
  </si>
  <si>
    <t>病気の予防や畜舎の快適性を向上するために、整理、整頓、清掃、清潔及び消毒を定期的に行うと共に、家畜の種類や成長段階に応じた適切な温度、湿度、換気及び照明を管理することで、ストレスのない健康な家畜の育成と生産性の向上を行います。</t>
    <rPh sb="0" eb="2">
      <t>ビョウｋイ</t>
    </rPh>
    <rPh sb="9" eb="12">
      <t>チクｓｙア</t>
    </rPh>
    <rPh sb="21" eb="23">
      <t>セイｒイ</t>
    </rPh>
    <rPh sb="24" eb="26">
      <t>セイｔオ</t>
    </rPh>
    <rPh sb="30" eb="32">
      <t>セイケｔウ</t>
    </rPh>
    <rPh sb="32" eb="33">
      <t>オヨｂイ</t>
    </rPh>
    <rPh sb="37" eb="40">
      <t>テイｋイ</t>
    </rPh>
    <rPh sb="47" eb="49">
      <t>カチｋウ</t>
    </rPh>
    <rPh sb="50" eb="52">
      <t>シュルイ</t>
    </rPh>
    <rPh sb="53" eb="55">
      <t>セイチョウ</t>
    </rPh>
    <rPh sb="55" eb="57">
      <t>ダンカイ</t>
    </rPh>
    <rPh sb="61" eb="63">
      <t>テキセｔウ</t>
    </rPh>
    <rPh sb="64" eb="66">
      <t>オンｄオ</t>
    </rPh>
    <rPh sb="70" eb="72">
      <t>カンｋイ</t>
    </rPh>
    <rPh sb="72" eb="73">
      <t>オヨｂイ</t>
    </rPh>
    <rPh sb="77" eb="79">
      <t>カンｒイ</t>
    </rPh>
    <rPh sb="92" eb="94">
      <t>ケンコウ</t>
    </rPh>
    <rPh sb="101" eb="104">
      <t>セイサｎン</t>
    </rPh>
    <rPh sb="108" eb="109">
      <t>オコナイ</t>
    </rPh>
    <phoneticPr fontId="11"/>
  </si>
  <si>
    <t>0点</t>
    <rPh sb="1" eb="2">
      <t>テン</t>
    </rPh>
    <phoneticPr fontId="11"/>
  </si>
  <si>
    <t>財務管理チェックリスト</t>
    <rPh sb="0" eb="2">
      <t>ザイｍウ</t>
    </rPh>
    <phoneticPr fontId="1"/>
  </si>
  <si>
    <t>共　　通</t>
    <rPh sb="0" eb="1">
      <t>トモ</t>
    </rPh>
    <rPh sb="3" eb="4">
      <t>ツウ</t>
    </rPh>
    <phoneticPr fontId="11"/>
  </si>
  <si>
    <t>会計帳簿は複式簿記によって作成されていますか</t>
    <rPh sb="5" eb="9">
      <t>フクシキボキ</t>
    </rPh>
    <phoneticPr fontId="1"/>
  </si>
  <si>
    <t>税務申告は申告期限内に実施されていますか</t>
    <rPh sb="0" eb="4">
      <t>ゼイムシンコク</t>
    </rPh>
    <rPh sb="5" eb="9">
      <t>シンコクキゲン</t>
    </rPh>
    <rPh sb="9" eb="10">
      <t>ナイ</t>
    </rPh>
    <rPh sb="11" eb="13">
      <t>ジッシ</t>
    </rPh>
    <phoneticPr fontId="2"/>
  </si>
  <si>
    <t>個人農業者の場合、家計と事業をきちんと分離して収支を管理・計算し、事業資金と生活資金を区分して管理を行うとともに、事業用の現預金高を把握していますか。法人の場合、役員の個人的な支出が経費に含まれていませんか</t>
    <rPh sb="0" eb="2">
      <t>コジン</t>
    </rPh>
    <rPh sb="2" eb="4">
      <t>ノウギョウ</t>
    </rPh>
    <rPh sb="4" eb="5">
      <t>シャ</t>
    </rPh>
    <rPh sb="6" eb="8">
      <t>バアイ</t>
    </rPh>
    <rPh sb="9" eb="11">
      <t>カケイ</t>
    </rPh>
    <rPh sb="12" eb="14">
      <t>ジギョウ</t>
    </rPh>
    <rPh sb="19" eb="21">
      <t>ブンリ</t>
    </rPh>
    <rPh sb="23" eb="25">
      <t>シュウシ</t>
    </rPh>
    <rPh sb="26" eb="28">
      <t>カンリ</t>
    </rPh>
    <rPh sb="29" eb="31">
      <t>ケイサン</t>
    </rPh>
    <rPh sb="75" eb="77">
      <t>ホウジン</t>
    </rPh>
    <rPh sb="78" eb="80">
      <t>バアイ</t>
    </rPh>
    <rPh sb="81" eb="83">
      <t>ヤクイン</t>
    </rPh>
    <rPh sb="84" eb="87">
      <t>コジンテキ</t>
    </rPh>
    <rPh sb="88" eb="90">
      <t>シシュツ</t>
    </rPh>
    <rPh sb="91" eb="93">
      <t>ケイヒ</t>
    </rPh>
    <rPh sb="94" eb="95">
      <t>フク</t>
    </rPh>
    <phoneticPr fontId="1"/>
  </si>
  <si>
    <t>財務分析・原価計算関連</t>
    <rPh sb="0" eb="4">
      <t>ザイムブンセキ</t>
    </rPh>
    <rPh sb="5" eb="11">
      <t>ゲンカケイサンカンレン</t>
    </rPh>
    <phoneticPr fontId="1"/>
  </si>
  <si>
    <t>直接原価計算を用いて利益管理を行っていますか</t>
    <phoneticPr fontId="1"/>
  </si>
  <si>
    <t>資金の管理・調達関連</t>
    <rPh sb="8" eb="10">
      <t>カンレン</t>
    </rPh>
    <phoneticPr fontId="1"/>
  </si>
  <si>
    <t>売掛債権を管理していますか</t>
    <phoneticPr fontId="1"/>
  </si>
  <si>
    <t>借入金が過大とならないように努めていますか</t>
    <rPh sb="0" eb="3">
      <t>カリイレキン</t>
    </rPh>
    <rPh sb="4" eb="6">
      <t>カダイ</t>
    </rPh>
    <rPh sb="14" eb="15">
      <t>ツト</t>
    </rPh>
    <phoneticPr fontId="1"/>
  </si>
  <si>
    <t>設備投資を行なう際には投資計画を立て、採算性を検討した上で実行していますか</t>
    <rPh sb="0" eb="4">
      <t>セツビトウシ</t>
    </rPh>
    <rPh sb="5" eb="6">
      <t>オコ</t>
    </rPh>
    <rPh sb="8" eb="9">
      <t>サイ</t>
    </rPh>
    <rPh sb="11" eb="15">
      <t>トウシケイカク</t>
    </rPh>
    <rPh sb="16" eb="17">
      <t>タ</t>
    </rPh>
    <rPh sb="19" eb="22">
      <t>サイサンセイ</t>
    </rPh>
    <rPh sb="23" eb="25">
      <t>ケントウ</t>
    </rPh>
    <rPh sb="27" eb="28">
      <t>ウエ</t>
    </rPh>
    <rPh sb="29" eb="31">
      <t>ジッコウ</t>
    </rPh>
    <phoneticPr fontId="1"/>
  </si>
  <si>
    <t>財務管理チェックリスト　採点基準</t>
    <rPh sb="12" eb="16">
      <t>サイテｎン</t>
    </rPh>
    <phoneticPr fontId="1"/>
  </si>
  <si>
    <r>
      <t>複式簿記によって会計帳簿を作成しており、</t>
    </r>
    <r>
      <rPr>
        <sz val="12"/>
        <color rgb="FFFF0000"/>
        <rFont val="BIZ UDゴシック"/>
        <family val="3"/>
        <charset val="128"/>
      </rPr>
      <t>毎月帳簿をつけている</t>
    </r>
    <rPh sb="0" eb="4">
      <t>フクシキボキ</t>
    </rPh>
    <rPh sb="8" eb="12">
      <t>カイケイチョウボ</t>
    </rPh>
    <rPh sb="13" eb="15">
      <t>サクセイ</t>
    </rPh>
    <rPh sb="20" eb="22">
      <t>マイツキ</t>
    </rPh>
    <rPh sb="22" eb="24">
      <t>チョウボ</t>
    </rPh>
    <phoneticPr fontId="1"/>
  </si>
  <si>
    <t>複式簿記によって会計帳簿を作成している。個人事業の場合は複式簿記以外の簡易な帳簿により日々の取引を記帳している。</t>
    <rPh sb="0" eb="4">
      <t>フクシキボキ</t>
    </rPh>
    <rPh sb="8" eb="12">
      <t>カイケイチョウボ</t>
    </rPh>
    <rPh sb="13" eb="15">
      <t>サクセイ</t>
    </rPh>
    <rPh sb="20" eb="24">
      <t>コジンジギョウ</t>
    </rPh>
    <rPh sb="25" eb="27">
      <t>バアイ</t>
    </rPh>
    <rPh sb="28" eb="32">
      <t>フクシキボキ</t>
    </rPh>
    <rPh sb="32" eb="34">
      <t>イガイ</t>
    </rPh>
    <rPh sb="35" eb="37">
      <t>カンイ</t>
    </rPh>
    <rPh sb="38" eb="40">
      <t>チョウボ</t>
    </rPh>
    <rPh sb="43" eb="45">
      <t>ヒビ</t>
    </rPh>
    <rPh sb="46" eb="48">
      <t>トリヒキ</t>
    </rPh>
    <rPh sb="49" eb="51">
      <t>キチョウ</t>
    </rPh>
    <phoneticPr fontId="1"/>
  </si>
  <si>
    <t>帳簿を作成していない</t>
    <rPh sb="0" eb="2">
      <t>チョウボ</t>
    </rPh>
    <rPh sb="3" eb="5">
      <t>サクセイ</t>
    </rPh>
    <phoneticPr fontId="1"/>
  </si>
  <si>
    <t>期限後申告は55万円の青色申告特別控除が使えない、加算税が課されるなどのペナルティがあります。無申告では金融機関の協力を得られないことがあります。また青色申告でなければ農業経営基盤強化準備金制度などの税優遇を受けられない場合があります。</t>
    <rPh sb="0" eb="5">
      <t>キゲンゴシンコク</t>
    </rPh>
    <rPh sb="20" eb="21">
      <t>ツカ</t>
    </rPh>
    <rPh sb="25" eb="28">
      <t>カサンゼイ</t>
    </rPh>
    <rPh sb="29" eb="30">
      <t>カ</t>
    </rPh>
    <rPh sb="47" eb="50">
      <t>ムシンコク</t>
    </rPh>
    <rPh sb="52" eb="56">
      <t>キンユウキカン</t>
    </rPh>
    <rPh sb="57" eb="59">
      <t>キョウリョク</t>
    </rPh>
    <rPh sb="60" eb="61">
      <t>エ</t>
    </rPh>
    <phoneticPr fontId="2"/>
  </si>
  <si>
    <r>
      <t>青色申告で期限内に申告しており、</t>
    </r>
    <r>
      <rPr>
        <sz val="12"/>
        <color rgb="FFFF0000"/>
        <rFont val="BIZ UDゴシック"/>
        <family val="3"/>
        <charset val="128"/>
      </rPr>
      <t>過去の申告書類はいつでも確認できるよう整然と保管している</t>
    </r>
    <rPh sb="0" eb="4">
      <t>アオイロシンコク</t>
    </rPh>
    <rPh sb="5" eb="8">
      <t>キゲンナイ</t>
    </rPh>
    <rPh sb="9" eb="11">
      <t>シンコク</t>
    </rPh>
    <rPh sb="16" eb="18">
      <t>カコ</t>
    </rPh>
    <rPh sb="19" eb="23">
      <t>シンコクショルイ</t>
    </rPh>
    <rPh sb="28" eb="30">
      <t>カクニン</t>
    </rPh>
    <rPh sb="35" eb="37">
      <t>セイゼン</t>
    </rPh>
    <rPh sb="38" eb="40">
      <t>ホカン</t>
    </rPh>
    <phoneticPr fontId="1"/>
  </si>
  <si>
    <t>青色申告または白色申告で期限内に申告している</t>
    <rPh sb="0" eb="4">
      <t>アオイロシンコク</t>
    </rPh>
    <rPh sb="7" eb="9">
      <t>シロイロ</t>
    </rPh>
    <rPh sb="9" eb="11">
      <t>シンコク</t>
    </rPh>
    <rPh sb="12" eb="15">
      <t>キゲンナイ</t>
    </rPh>
    <rPh sb="16" eb="18">
      <t>シンコク</t>
    </rPh>
    <phoneticPr fontId="1"/>
  </si>
  <si>
    <t>申告義務はあるが、期限内に申告していない</t>
    <rPh sb="0" eb="4">
      <t>シンコクギム</t>
    </rPh>
    <rPh sb="9" eb="12">
      <t>キゲンナイ</t>
    </rPh>
    <rPh sb="13" eb="15">
      <t>シンコク</t>
    </rPh>
    <phoneticPr fontId="1"/>
  </si>
  <si>
    <t>税理士等の第三者のチェックを受けることで適切な決算・税務申告を行うことが可能です。その際に節税や財務面での助言を受けることもできます。</t>
    <rPh sb="0" eb="4">
      <t>ゼイリシトウ</t>
    </rPh>
    <rPh sb="5" eb="8">
      <t>ダイサンシャ</t>
    </rPh>
    <rPh sb="14" eb="15">
      <t>ウ</t>
    </rPh>
    <rPh sb="20" eb="22">
      <t>テキセツ</t>
    </rPh>
    <rPh sb="23" eb="25">
      <t>ケッサン</t>
    </rPh>
    <rPh sb="26" eb="30">
      <t>ゼイムシンコク</t>
    </rPh>
    <rPh sb="31" eb="32">
      <t>オコナ</t>
    </rPh>
    <rPh sb="36" eb="38">
      <t>カノウ</t>
    </rPh>
    <rPh sb="43" eb="44">
      <t>サイ</t>
    </rPh>
    <rPh sb="45" eb="47">
      <t>セツゼイ</t>
    </rPh>
    <rPh sb="48" eb="51">
      <t>ザイムメン</t>
    </rPh>
    <rPh sb="53" eb="55">
      <t>ジョゲン</t>
    </rPh>
    <rPh sb="56" eb="57">
      <t>ウ</t>
    </rPh>
    <phoneticPr fontId="1"/>
  </si>
  <si>
    <r>
      <t>税理士等の第三者にチェックを受けている、または税理士等に作成を委託した上で、</t>
    </r>
    <r>
      <rPr>
        <sz val="12"/>
        <color rgb="FFFF0000"/>
        <rFont val="BIZ UDゴシック"/>
        <family val="3"/>
        <charset val="128"/>
      </rPr>
      <t>定期的に税理士等からアドバイスを受けている</t>
    </r>
    <rPh sb="0" eb="4">
      <t>ゼイリシトウ</t>
    </rPh>
    <rPh sb="5" eb="6">
      <t>ダイ</t>
    </rPh>
    <rPh sb="6" eb="8">
      <t>サンシャ</t>
    </rPh>
    <rPh sb="14" eb="15">
      <t>ウ</t>
    </rPh>
    <rPh sb="23" eb="27">
      <t>ゼイリシトウ</t>
    </rPh>
    <rPh sb="28" eb="30">
      <t>サクセイ</t>
    </rPh>
    <rPh sb="31" eb="33">
      <t>イタク</t>
    </rPh>
    <rPh sb="35" eb="36">
      <t>ウエ</t>
    </rPh>
    <rPh sb="38" eb="41">
      <t>テイキテキ</t>
    </rPh>
    <rPh sb="54" eb="55">
      <t>ウ</t>
    </rPh>
    <phoneticPr fontId="1"/>
  </si>
  <si>
    <t>税務申告・会計帳簿ともに税理士等の第三者にチェックを受けている、または税理士等に作成を委託している。</t>
    <rPh sb="0" eb="4">
      <t>ゼイムシンコク</t>
    </rPh>
    <rPh sb="5" eb="9">
      <t>カイケイチョウボ</t>
    </rPh>
    <rPh sb="12" eb="16">
      <t>ゼイリシトウ</t>
    </rPh>
    <rPh sb="17" eb="20">
      <t>ダイサンシャ</t>
    </rPh>
    <rPh sb="26" eb="27">
      <t>ウ</t>
    </rPh>
    <rPh sb="35" eb="39">
      <t>ゼイリシトウ</t>
    </rPh>
    <rPh sb="40" eb="42">
      <t>サクセイ</t>
    </rPh>
    <rPh sb="43" eb="45">
      <t>イタク</t>
    </rPh>
    <phoneticPr fontId="1"/>
  </si>
  <si>
    <t>自分で帳簿作成・税務申告を行っているが、税理士等の第三者のチェックは受けていない</t>
    <rPh sb="0" eb="2">
      <t>ジブン</t>
    </rPh>
    <rPh sb="3" eb="5">
      <t>チョウボ</t>
    </rPh>
    <rPh sb="5" eb="7">
      <t>サクセイ</t>
    </rPh>
    <rPh sb="8" eb="12">
      <t>ゼイムシンコク</t>
    </rPh>
    <rPh sb="13" eb="14">
      <t>オコナ</t>
    </rPh>
    <rPh sb="20" eb="24">
      <t>ゼイリシトウ</t>
    </rPh>
    <rPh sb="25" eb="26">
      <t>ダイ</t>
    </rPh>
    <rPh sb="26" eb="28">
      <t>サンシャ</t>
    </rPh>
    <rPh sb="34" eb="35">
      <t>ウ</t>
    </rPh>
    <phoneticPr fontId="1"/>
  </si>
  <si>
    <t>家計と事業を明確に区分して会計処理を行なうことで、農業経営の財務状況を把握することができます。特に個人農業者の場合は、事業資金と生活資金が区分されていないことがあります。事業資金を明確に区分し、農業経営での資金収支を把握できる体制をつくる必要があります。</t>
    <rPh sb="0" eb="2">
      <t>カケイ</t>
    </rPh>
    <rPh sb="3" eb="5">
      <t>ジギョウ</t>
    </rPh>
    <rPh sb="6" eb="8">
      <t>メイカク</t>
    </rPh>
    <rPh sb="9" eb="11">
      <t>クブン</t>
    </rPh>
    <rPh sb="13" eb="17">
      <t>カイケイショリ</t>
    </rPh>
    <rPh sb="18" eb="19">
      <t>オコ</t>
    </rPh>
    <rPh sb="25" eb="27">
      <t>ノウギョウ</t>
    </rPh>
    <rPh sb="27" eb="29">
      <t>ケイエイ</t>
    </rPh>
    <rPh sb="30" eb="34">
      <t>ザイムジョウキョウ</t>
    </rPh>
    <rPh sb="35" eb="37">
      <t>ハアク</t>
    </rPh>
    <phoneticPr fontId="1"/>
  </si>
  <si>
    <t>税理士等の第三者のチェックを受けて家計と事業を分離して収支を管理し、事業資金と生活資金を区分して管理を行っており、事業用の現預金高を把握している。
また法人の場合、役員の個人的な支出が経費に含まれていない</t>
    <rPh sb="0" eb="4">
      <t>ゼイリシトウ</t>
    </rPh>
    <rPh sb="5" eb="8">
      <t>ダイサンシャ</t>
    </rPh>
    <rPh sb="14" eb="15">
      <t>ウ</t>
    </rPh>
    <rPh sb="17" eb="19">
      <t>カケイ</t>
    </rPh>
    <rPh sb="20" eb="22">
      <t>ジギョウ</t>
    </rPh>
    <rPh sb="23" eb="25">
      <t>ブンリ</t>
    </rPh>
    <rPh sb="27" eb="29">
      <t>シュウシ</t>
    </rPh>
    <rPh sb="30" eb="32">
      <t>カンリ</t>
    </rPh>
    <phoneticPr fontId="1"/>
  </si>
  <si>
    <t>家計と事業を分離して収支を管理している。事業資金と生活資金を区分して管理を行っており、事業用の現預金高を把握している（事業用と生活用で預金残高を分けている）
また法人の場合、役員の個人的な支出が経費に含まれていない</t>
    <rPh sb="0" eb="2">
      <t>カケイ</t>
    </rPh>
    <rPh sb="3" eb="5">
      <t>ジギョウ</t>
    </rPh>
    <rPh sb="6" eb="8">
      <t>ブンリ</t>
    </rPh>
    <rPh sb="10" eb="12">
      <t>シュウシ</t>
    </rPh>
    <rPh sb="13" eb="15">
      <t>カンリ</t>
    </rPh>
    <phoneticPr fontId="1"/>
  </si>
  <si>
    <t>家計と事業の収支が混在し、正確な事業の収支が把握できない。事業資金と生活資金が混在し、事業用資金の残高を把握していない。</t>
    <rPh sb="0" eb="2">
      <t>カケイ</t>
    </rPh>
    <rPh sb="3" eb="5">
      <t>ジギョウ</t>
    </rPh>
    <rPh sb="6" eb="8">
      <t>シュウシ</t>
    </rPh>
    <rPh sb="9" eb="11">
      <t>コンザイ</t>
    </rPh>
    <rPh sb="13" eb="15">
      <t>セイカク</t>
    </rPh>
    <rPh sb="16" eb="18">
      <t>ジギョウ</t>
    </rPh>
    <rPh sb="19" eb="21">
      <t>シュウシ</t>
    </rPh>
    <rPh sb="22" eb="24">
      <t>ハアク</t>
    </rPh>
    <phoneticPr fontId="1"/>
  </si>
  <si>
    <t>前月の月次試算表は翌月の20日頃までに作成されている</t>
    <rPh sb="0" eb="2">
      <t>ゼンゲツ</t>
    </rPh>
    <rPh sb="3" eb="5">
      <t>ゲツジ</t>
    </rPh>
    <rPh sb="5" eb="8">
      <t>シサンヒョウ</t>
    </rPh>
    <rPh sb="9" eb="11">
      <t>ヨクゲツ</t>
    </rPh>
    <rPh sb="14" eb="15">
      <t>ニチ</t>
    </rPh>
    <rPh sb="15" eb="16">
      <t>ゴロ</t>
    </rPh>
    <rPh sb="19" eb="21">
      <t>サクセイ</t>
    </rPh>
    <phoneticPr fontId="1"/>
  </si>
  <si>
    <t>毎月または数ヶ月に１度は月次試算表を作成している</t>
    <rPh sb="0" eb="2">
      <t>マイツキ</t>
    </rPh>
    <rPh sb="5" eb="8">
      <t>スウカゲツ</t>
    </rPh>
    <rPh sb="10" eb="11">
      <t>ド</t>
    </rPh>
    <rPh sb="12" eb="14">
      <t>ゲツジ</t>
    </rPh>
    <rPh sb="14" eb="17">
      <t>シサンヒョウ</t>
    </rPh>
    <rPh sb="18" eb="20">
      <t>サクセイ</t>
    </rPh>
    <phoneticPr fontId="1"/>
  </si>
  <si>
    <t>決算になるまで作成されていない</t>
    <rPh sb="0" eb="2">
      <t>ケッサン</t>
    </rPh>
    <rPh sb="7" eb="9">
      <t>サクセイ</t>
    </rPh>
    <phoneticPr fontId="1"/>
  </si>
  <si>
    <t>毎月の売上・利益を毎月全社員に共有している</t>
    <rPh sb="0" eb="2">
      <t>マイツキ</t>
    </rPh>
    <rPh sb="3" eb="5">
      <t>ウリアゲ</t>
    </rPh>
    <rPh sb="6" eb="8">
      <t>リエキ</t>
    </rPh>
    <rPh sb="9" eb="11">
      <t>マイツキ</t>
    </rPh>
    <rPh sb="11" eb="14">
      <t>ゼンシャイン</t>
    </rPh>
    <rPh sb="15" eb="17">
      <t>キョウユウ</t>
    </rPh>
    <phoneticPr fontId="1"/>
  </si>
  <si>
    <t>売上や利益などの具体的な数字を社員と共有している</t>
    <rPh sb="0" eb="2">
      <t>ウリアゲ</t>
    </rPh>
    <rPh sb="3" eb="5">
      <t>リエキ</t>
    </rPh>
    <rPh sb="8" eb="11">
      <t>グタイテキ</t>
    </rPh>
    <rPh sb="12" eb="14">
      <t>スウジ</t>
    </rPh>
    <rPh sb="15" eb="17">
      <t>シャイン</t>
    </rPh>
    <rPh sb="18" eb="20">
      <t>キョウユウ</t>
    </rPh>
    <phoneticPr fontId="1"/>
  </si>
  <si>
    <t>全く共有していない</t>
    <rPh sb="0" eb="1">
      <t>マッタ</t>
    </rPh>
    <rPh sb="2" eb="4">
      <t>キョウユウ</t>
    </rPh>
    <phoneticPr fontId="1"/>
  </si>
  <si>
    <t>収支の予算を立て、予算と実績の乖離や目標未達の理由を分析し、分析結果をもとに課題を把握し、改善策を実行している</t>
    <rPh sb="9" eb="11">
      <t>ヨサン</t>
    </rPh>
    <rPh sb="12" eb="14">
      <t>ジッセキ</t>
    </rPh>
    <rPh sb="15" eb="17">
      <t>カイリ</t>
    </rPh>
    <rPh sb="49" eb="51">
      <t>ジッコウ</t>
    </rPh>
    <phoneticPr fontId="1"/>
  </si>
  <si>
    <t>収支の予算を立て、それに対する実績を把握している。または収支の予算は無いが売上目標など部分的な数値目標を立て、それに対しての実績を把握している</t>
    <rPh sb="28" eb="30">
      <t>シュウシ</t>
    </rPh>
    <rPh sb="31" eb="33">
      <t>ヨサン</t>
    </rPh>
    <rPh sb="34" eb="35">
      <t>ナ</t>
    </rPh>
    <rPh sb="37" eb="39">
      <t>ウリアゲ</t>
    </rPh>
    <rPh sb="39" eb="41">
      <t>モクヒョウ</t>
    </rPh>
    <rPh sb="43" eb="46">
      <t>ブブンテキ</t>
    </rPh>
    <rPh sb="47" eb="51">
      <t>スウチモクヒョウ</t>
    </rPh>
    <rPh sb="52" eb="53">
      <t>タ</t>
    </rPh>
    <rPh sb="58" eb="59">
      <t>タイ</t>
    </rPh>
    <rPh sb="62" eb="64">
      <t>ジッセキ</t>
    </rPh>
    <rPh sb="65" eb="67">
      <t>ハアク</t>
    </rPh>
    <phoneticPr fontId="1"/>
  </si>
  <si>
    <t>収支の予算や売上目標などの数値目標を立てていない</t>
    <rPh sb="0" eb="2">
      <t>シュウシ</t>
    </rPh>
    <rPh sb="3" eb="5">
      <t>ヨサン</t>
    </rPh>
    <rPh sb="6" eb="8">
      <t>ウリアゲ</t>
    </rPh>
    <rPh sb="8" eb="10">
      <t>モクヒョウ</t>
    </rPh>
    <rPh sb="13" eb="17">
      <t>スウチモクヒョウ</t>
    </rPh>
    <rPh sb="18" eb="19">
      <t>タ</t>
    </rPh>
    <phoneticPr fontId="1"/>
  </si>
  <si>
    <t>作目別、製品別などの損益計算を行い、分析を行った上で毎年改善を行っている</t>
    <rPh sb="0" eb="2">
      <t>サクモク</t>
    </rPh>
    <rPh sb="2" eb="3">
      <t>ベツ</t>
    </rPh>
    <rPh sb="4" eb="7">
      <t>セイヒンベツ</t>
    </rPh>
    <rPh sb="10" eb="12">
      <t>ソンエキ</t>
    </rPh>
    <rPh sb="12" eb="14">
      <t>ケイサン</t>
    </rPh>
    <rPh sb="15" eb="16">
      <t>オコナ</t>
    </rPh>
    <rPh sb="18" eb="20">
      <t>ブンセキ</t>
    </rPh>
    <rPh sb="21" eb="22">
      <t>オコナ</t>
    </rPh>
    <rPh sb="24" eb="25">
      <t>ウエ</t>
    </rPh>
    <rPh sb="26" eb="28">
      <t>マイトシ</t>
    </rPh>
    <rPh sb="28" eb="30">
      <t>カイゼン</t>
    </rPh>
    <rPh sb="31" eb="32">
      <t>オコナ</t>
    </rPh>
    <phoneticPr fontId="1"/>
  </si>
  <si>
    <t>作目別、製品別などの損益計算を行っている。または「売上だけ」など部分的に作目別や製品別などの数値を把握している</t>
    <rPh sb="0" eb="2">
      <t>サクモク</t>
    </rPh>
    <rPh sb="2" eb="3">
      <t>ベツ</t>
    </rPh>
    <rPh sb="4" eb="7">
      <t>セイヒンベツ</t>
    </rPh>
    <rPh sb="10" eb="12">
      <t>ソンエキ</t>
    </rPh>
    <rPh sb="12" eb="14">
      <t>ケイサン</t>
    </rPh>
    <rPh sb="15" eb="16">
      <t>オコナ</t>
    </rPh>
    <phoneticPr fontId="1"/>
  </si>
  <si>
    <t>作目別、製品別などでは数値を把握していない</t>
    <rPh sb="0" eb="2">
      <t>サクモク</t>
    </rPh>
    <rPh sb="2" eb="3">
      <t>ベツ</t>
    </rPh>
    <rPh sb="4" eb="7">
      <t>セイヒンベツ</t>
    </rPh>
    <rPh sb="11" eb="13">
      <t>スウチ</t>
    </rPh>
    <rPh sb="14" eb="16">
      <t>ハアク</t>
    </rPh>
    <phoneticPr fontId="1"/>
  </si>
  <si>
    <t>財務分析手順に沿って財務改善を行っており、財務分析結果は経営者だけではなく全社員と共有し、改善策を実行している</t>
    <rPh sb="21" eb="25">
      <t>ザイムブンセキ</t>
    </rPh>
    <rPh sb="25" eb="27">
      <t>ケッカ</t>
    </rPh>
    <rPh sb="28" eb="31">
      <t>ケイエイシャ</t>
    </rPh>
    <rPh sb="37" eb="40">
      <t>ゼンシャイン</t>
    </rPh>
    <rPh sb="41" eb="43">
      <t>キョウユウ</t>
    </rPh>
    <rPh sb="45" eb="48">
      <t>カイゼンサク</t>
    </rPh>
    <rPh sb="49" eb="51">
      <t>ジッコウ</t>
    </rPh>
    <phoneticPr fontId="1"/>
  </si>
  <si>
    <t>財務分析手順に沿って財務改善を行っている</t>
    <phoneticPr fontId="1"/>
  </si>
  <si>
    <t>財務分析は行っていない。または財務分析は行っているが、具体的な改善策までは実行していない</t>
    <rPh sb="0" eb="4">
      <t>ザイムブンセキ</t>
    </rPh>
    <rPh sb="5" eb="6">
      <t>オコナ</t>
    </rPh>
    <phoneticPr fontId="1"/>
  </si>
  <si>
    <r>
      <t>収益性は経営の効率性を示し、利益をいかに効率的に上げているかで評価されます。</t>
    </r>
    <r>
      <rPr>
        <sz val="12"/>
        <color rgb="FFFF0000"/>
        <rFont val="BIZ UDゴシック"/>
        <family val="3"/>
        <charset val="128"/>
      </rPr>
      <t>財務診断ツールで算出する収益性の指標には、法人の場合は①売上高総利益率、②売上高営業利益率、③売上高経常利益率があり、個人事業の場合は①農業所得率（売上収入）、②農業所得率（総収入）があります。</t>
    </r>
    <rPh sb="38" eb="40">
      <t>ザイム</t>
    </rPh>
    <rPh sb="40" eb="42">
      <t>シンダン</t>
    </rPh>
    <rPh sb="46" eb="48">
      <t>サンシュツ</t>
    </rPh>
    <rPh sb="59" eb="61">
      <t>ホウジン</t>
    </rPh>
    <rPh sb="62" eb="64">
      <t>バアイ</t>
    </rPh>
    <rPh sb="97" eb="99">
      <t>コジン</t>
    </rPh>
    <rPh sb="99" eb="101">
      <t>ジギョウ</t>
    </rPh>
    <rPh sb="102" eb="104">
      <t>バアイ</t>
    </rPh>
    <phoneticPr fontId="1"/>
  </si>
  <si>
    <t>財務診断ツールの指標またはそれ以外の指標を1つ以上用いて収益性を分析し、具体的な数値を把握した上で改善策を実行している</t>
    <rPh sb="28" eb="31">
      <t>シュウエキセイ</t>
    </rPh>
    <rPh sb="32" eb="34">
      <t>ブンセキ</t>
    </rPh>
    <rPh sb="36" eb="39">
      <t>グタイテキ</t>
    </rPh>
    <rPh sb="40" eb="42">
      <t>スウチ</t>
    </rPh>
    <rPh sb="43" eb="45">
      <t>ハアク</t>
    </rPh>
    <rPh sb="47" eb="48">
      <t>ウエ</t>
    </rPh>
    <rPh sb="49" eb="51">
      <t>カイゼン</t>
    </rPh>
    <rPh sb="51" eb="52">
      <t>サク</t>
    </rPh>
    <rPh sb="53" eb="55">
      <t>ジッコウ</t>
    </rPh>
    <phoneticPr fontId="1"/>
  </si>
  <si>
    <t>財務診断ツールの指標またはそれ以外の指標を1つ以上用いて収益性を分析し、具体的な数値を把握・理解している</t>
    <rPh sb="0" eb="2">
      <t>ザイム</t>
    </rPh>
    <rPh sb="2" eb="4">
      <t>シンダン</t>
    </rPh>
    <rPh sb="8" eb="10">
      <t>シヒョウ</t>
    </rPh>
    <rPh sb="15" eb="17">
      <t>イガイ</t>
    </rPh>
    <rPh sb="18" eb="20">
      <t>シヒョウ</t>
    </rPh>
    <rPh sb="23" eb="25">
      <t>イジョウ</t>
    </rPh>
    <rPh sb="25" eb="26">
      <t>モチ</t>
    </rPh>
    <rPh sb="32" eb="34">
      <t>ブンセキ</t>
    </rPh>
    <rPh sb="36" eb="39">
      <t>グタイテキ</t>
    </rPh>
    <rPh sb="40" eb="42">
      <t>スウチ</t>
    </rPh>
    <rPh sb="43" eb="45">
      <t>ハアク</t>
    </rPh>
    <rPh sb="46" eb="48">
      <t>リカイ</t>
    </rPh>
    <phoneticPr fontId="1"/>
  </si>
  <si>
    <t>収益性分析は行っていない</t>
    <rPh sb="3" eb="5">
      <t>ブンセキ</t>
    </rPh>
    <rPh sb="6" eb="7">
      <t>オコナ</t>
    </rPh>
    <phoneticPr fontId="1"/>
  </si>
  <si>
    <r>
      <t>安全性分析は、企業の財務安定性や経営リスクを評価するための手法です。</t>
    </r>
    <r>
      <rPr>
        <sz val="12"/>
        <color rgb="FFFF0000"/>
        <rFont val="BIZ UDゴシック"/>
        <family val="3"/>
        <charset val="128"/>
      </rPr>
      <t>財務診断ツールで算出する安全性の指標には、法人の場合は①自己資本比率 、②総資本回転率があり、個人事業の場合は①借入金依存度、②借入金支払利息率があります。</t>
    </r>
    <rPh sb="46" eb="48">
      <t>アンゼン</t>
    </rPh>
    <phoneticPr fontId="1"/>
  </si>
  <si>
    <t>財務診断ツールの指標またはそれ以外の指標を1つ以上用いて安全性を分析し、具体的な数値を把握した上で改善策を実行している</t>
    <rPh sb="28" eb="31">
      <t>アンゼンセイ</t>
    </rPh>
    <rPh sb="32" eb="34">
      <t>ブンセキ</t>
    </rPh>
    <rPh sb="36" eb="39">
      <t>グタイテキ</t>
    </rPh>
    <rPh sb="40" eb="42">
      <t>スウチ</t>
    </rPh>
    <rPh sb="43" eb="45">
      <t>ハアク</t>
    </rPh>
    <rPh sb="47" eb="48">
      <t>ウエ</t>
    </rPh>
    <rPh sb="49" eb="51">
      <t>カイゼン</t>
    </rPh>
    <rPh sb="51" eb="52">
      <t>サク</t>
    </rPh>
    <rPh sb="53" eb="55">
      <t>ジッコウ</t>
    </rPh>
    <phoneticPr fontId="1"/>
  </si>
  <si>
    <t>財務診断ツールの指標またはそれ以外の指標を1つ以上用いて安全性を分析し、具体的な数値を把握・理解している</t>
    <rPh sb="32" eb="34">
      <t>ブンセキ</t>
    </rPh>
    <rPh sb="36" eb="39">
      <t>グタイテキ</t>
    </rPh>
    <rPh sb="40" eb="42">
      <t>スウチ</t>
    </rPh>
    <rPh sb="43" eb="45">
      <t>ハアク</t>
    </rPh>
    <rPh sb="47" eb="48">
      <t>カイ</t>
    </rPh>
    <phoneticPr fontId="1"/>
  </si>
  <si>
    <t>安全性分析は行っていない</t>
    <rPh sb="3" eb="5">
      <t>ブンセキ</t>
    </rPh>
    <rPh sb="6" eb="7">
      <t>オコナ</t>
    </rPh>
    <phoneticPr fontId="1"/>
  </si>
  <si>
    <r>
      <t>農業の財務分析における生産性分析は、生産活動の効率性や効果的な資源利用を評価するための重要な手法です。</t>
    </r>
    <r>
      <rPr>
        <sz val="12"/>
        <color rgb="FFFF0000"/>
        <rFont val="BIZ UDゴシック"/>
        <family val="3"/>
        <charset val="128"/>
      </rPr>
      <t>財務診断ツールで算出する安全性の指標には、法人の場合は①一人当たり売上高(臨時雇用者除く) 、②総資本回転率 (回)があり、個人事業の場合は①一人当たり農業売上高（売上収入）、②一人当たり農業売上高（総収入）があります。</t>
    </r>
    <phoneticPr fontId="1"/>
  </si>
  <si>
    <t>財務診断ツールの指標またはそれ以外の指標を1つ以上用いて効率性・生産性を分析し、具体的な数値を把握した上で改善策を実行している</t>
    <rPh sb="36" eb="38">
      <t>ブンセキ</t>
    </rPh>
    <rPh sb="40" eb="43">
      <t>グタイテキ</t>
    </rPh>
    <rPh sb="44" eb="46">
      <t>スウチ</t>
    </rPh>
    <rPh sb="47" eb="49">
      <t>ハアク</t>
    </rPh>
    <rPh sb="51" eb="52">
      <t>ウエ</t>
    </rPh>
    <rPh sb="53" eb="55">
      <t>カイゼン</t>
    </rPh>
    <rPh sb="55" eb="56">
      <t>サク</t>
    </rPh>
    <rPh sb="57" eb="59">
      <t>ジッコウ</t>
    </rPh>
    <phoneticPr fontId="1"/>
  </si>
  <si>
    <t>財務診断ツールの指標またはそれ以外の指標を1つ以上用いて効率性・生産性を分析し、具体的な数値を把握・理解している</t>
    <rPh sb="36" eb="38">
      <t>ブンセキ</t>
    </rPh>
    <rPh sb="40" eb="43">
      <t>グタイテキ</t>
    </rPh>
    <rPh sb="44" eb="46">
      <t>スウチ</t>
    </rPh>
    <rPh sb="47" eb="49">
      <t>ハアク</t>
    </rPh>
    <phoneticPr fontId="1"/>
  </si>
  <si>
    <t>効率性・生産性分析は行っていない</t>
    <rPh sb="7" eb="9">
      <t>ブンセキ</t>
    </rPh>
    <rPh sb="10" eb="11">
      <t>オコナ</t>
    </rPh>
    <phoneticPr fontId="1"/>
  </si>
  <si>
    <r>
      <t>事業活動の成長性を見るとき、基準年に対して売上高や利益額がどれだけ伸びたかを比率で示します。基準年を100 とした時それぞれの項目がどれだけか</t>
    </r>
    <r>
      <rPr>
        <sz val="12"/>
        <color rgb="FFFF0000"/>
        <rFont val="BIZ UDゴシック"/>
        <family val="3"/>
        <charset val="128"/>
      </rPr>
      <t>を</t>
    </r>
    <r>
      <rPr>
        <sz val="12"/>
        <color theme="1"/>
        <rFont val="BIZ UDゴシック"/>
        <family val="3"/>
        <charset val="128"/>
      </rPr>
      <t>百分比で表すことで趨勢を把握できます。</t>
    </r>
    <phoneticPr fontId="1"/>
  </si>
  <si>
    <t>売上高または利益額について成長性を分析し、具体的な数値を把握した上で改善策を実行している</t>
    <rPh sb="13" eb="16">
      <t>セイチョウセイ</t>
    </rPh>
    <rPh sb="17" eb="19">
      <t>ブンセキ</t>
    </rPh>
    <rPh sb="21" eb="24">
      <t>グタイテキ</t>
    </rPh>
    <rPh sb="25" eb="27">
      <t>スウチ</t>
    </rPh>
    <rPh sb="28" eb="30">
      <t>ハアク</t>
    </rPh>
    <rPh sb="32" eb="33">
      <t>ウエ</t>
    </rPh>
    <rPh sb="34" eb="36">
      <t>カイゼン</t>
    </rPh>
    <rPh sb="36" eb="37">
      <t>サク</t>
    </rPh>
    <rPh sb="38" eb="40">
      <t>ジッコウ</t>
    </rPh>
    <phoneticPr fontId="1"/>
  </si>
  <si>
    <t>売上高または利益額について成長性を分析し、具体的な数値を把握・理解している</t>
    <rPh sb="0" eb="2">
      <t>ウリア</t>
    </rPh>
    <rPh sb="2" eb="3">
      <t>タカ</t>
    </rPh>
    <rPh sb="6" eb="8">
      <t>リエキ</t>
    </rPh>
    <rPh sb="8" eb="9">
      <t>ガク</t>
    </rPh>
    <rPh sb="17" eb="19">
      <t>ブンセキ</t>
    </rPh>
    <rPh sb="21" eb="24">
      <t>グタイテキ</t>
    </rPh>
    <rPh sb="25" eb="27">
      <t>スウチ</t>
    </rPh>
    <rPh sb="28" eb="30">
      <t>ハアク</t>
    </rPh>
    <rPh sb="31" eb="33">
      <t>リカイ</t>
    </rPh>
    <phoneticPr fontId="1"/>
  </si>
  <si>
    <t>成長性分析は行っていない</t>
    <rPh sb="3" eb="5">
      <t>ブンセキ</t>
    </rPh>
    <rPh sb="6" eb="7">
      <t>オコナ</t>
    </rPh>
    <phoneticPr fontId="1"/>
  </si>
  <si>
    <t>損益分岐点を分析し、具体的な数値を把握した上で改善策を実行している</t>
    <rPh sb="6" eb="8">
      <t>ブンセキ</t>
    </rPh>
    <rPh sb="10" eb="13">
      <t>グタイテキ</t>
    </rPh>
    <rPh sb="14" eb="16">
      <t>スウチ</t>
    </rPh>
    <rPh sb="17" eb="19">
      <t>ハアク</t>
    </rPh>
    <rPh sb="21" eb="22">
      <t>ウエ</t>
    </rPh>
    <rPh sb="23" eb="25">
      <t>カイゼン</t>
    </rPh>
    <rPh sb="25" eb="26">
      <t>サク</t>
    </rPh>
    <rPh sb="27" eb="29">
      <t>ジッコウ</t>
    </rPh>
    <phoneticPr fontId="1"/>
  </si>
  <si>
    <t>損益分岐点を分析し、具体的な数値を把握・理解している</t>
    <rPh sb="6" eb="8">
      <t>ブンセキ</t>
    </rPh>
    <rPh sb="10" eb="13">
      <t>グタイテキ</t>
    </rPh>
    <rPh sb="14" eb="16">
      <t>スウチ</t>
    </rPh>
    <rPh sb="17" eb="19">
      <t>ハアク</t>
    </rPh>
    <rPh sb="20" eb="22">
      <t>リカイ</t>
    </rPh>
    <phoneticPr fontId="1"/>
  </si>
  <si>
    <t>損益分岐点分析は行っていない</t>
    <rPh sb="5" eb="7">
      <t>ブンセキ</t>
    </rPh>
    <rPh sb="8" eb="9">
      <t>オコナ</t>
    </rPh>
    <phoneticPr fontId="1"/>
  </si>
  <si>
    <t>直接原価計算とは、原価のうち変動費（生産量や販売量に応じて変動する原材料費等）のみを原価として計上する方法で、売上に対する原価率を正確に把握することができます。限界利益率（売上高から変動費を控除し、限界利益を計算します。限界利益を売上高で控除し、限界利益を計算します。限界利益や限界利益率が大きいほど収益性が高くなります）や目標売上高を設定する際に必要となります。</t>
    <rPh sb="0" eb="6">
      <t>チョクセツゲンカケイサン</t>
    </rPh>
    <rPh sb="9" eb="11">
      <t>ゲンカ</t>
    </rPh>
    <rPh sb="14" eb="16">
      <t>ヘンドウ</t>
    </rPh>
    <rPh sb="16" eb="17">
      <t>ヒ</t>
    </rPh>
    <rPh sb="18" eb="21">
      <t>セイサンリョウ</t>
    </rPh>
    <rPh sb="22" eb="25">
      <t>ハンバイリョウ</t>
    </rPh>
    <rPh sb="26" eb="27">
      <t>オウ</t>
    </rPh>
    <rPh sb="29" eb="31">
      <t>ヘンドウ</t>
    </rPh>
    <rPh sb="33" eb="37">
      <t>ゲンザイリョウヒ</t>
    </rPh>
    <rPh sb="37" eb="38">
      <t>トウ</t>
    </rPh>
    <rPh sb="42" eb="44">
      <t>ゲンカ</t>
    </rPh>
    <rPh sb="47" eb="49">
      <t>ケイジョウ</t>
    </rPh>
    <rPh sb="51" eb="53">
      <t>ホウホウ</t>
    </rPh>
    <rPh sb="55" eb="57">
      <t>ウリアゲ</t>
    </rPh>
    <rPh sb="58" eb="59">
      <t>タイ</t>
    </rPh>
    <rPh sb="61" eb="64">
      <t>ゲンカリツ</t>
    </rPh>
    <rPh sb="65" eb="67">
      <t>セイカク</t>
    </rPh>
    <rPh sb="68" eb="70">
      <t>ハアク</t>
    </rPh>
    <rPh sb="80" eb="85">
      <t>ゲンカイリエキリツ</t>
    </rPh>
    <rPh sb="86" eb="89">
      <t>ウリアゲダカ</t>
    </rPh>
    <rPh sb="91" eb="94">
      <t>ヘンドウヒ</t>
    </rPh>
    <rPh sb="95" eb="97">
      <t>コウジョ</t>
    </rPh>
    <rPh sb="99" eb="103">
      <t>ゲンカイリエキ</t>
    </rPh>
    <rPh sb="104" eb="106">
      <t>ケイサン</t>
    </rPh>
    <rPh sb="110" eb="114">
      <t>ゲンカイリエキ</t>
    </rPh>
    <rPh sb="115" eb="118">
      <t>ウリアゲダカ</t>
    </rPh>
    <rPh sb="162" eb="164">
      <t>モクヒョウ</t>
    </rPh>
    <rPh sb="164" eb="166">
      <t>ウリアゲ</t>
    </rPh>
    <rPh sb="166" eb="167">
      <t>タカ</t>
    </rPh>
    <rPh sb="168" eb="170">
      <t>セッテイ</t>
    </rPh>
    <rPh sb="172" eb="173">
      <t>サイ</t>
    </rPh>
    <rPh sb="174" eb="176">
      <t>ヒツヨウ</t>
    </rPh>
    <phoneticPr fontId="2"/>
  </si>
  <si>
    <t>作目別、製品別などでも直接原価計算を用いて限界利益率を把握している</t>
    <rPh sb="11" eb="13">
      <t>チョクセツ</t>
    </rPh>
    <rPh sb="13" eb="17">
      <t>ゲンカケイサン</t>
    </rPh>
    <rPh sb="18" eb="19">
      <t>モチ</t>
    </rPh>
    <rPh sb="21" eb="26">
      <t>ゲンカイリエキリツ</t>
    </rPh>
    <rPh sb="27" eb="29">
      <t>ハアク</t>
    </rPh>
    <phoneticPr fontId="1"/>
  </si>
  <si>
    <t>直接原価計算を用いて利益管理を行っている。または直接原価計算は行っていないが、決算書類上での原価は把握している</t>
    <phoneticPr fontId="1"/>
  </si>
  <si>
    <t>原価を把握していない</t>
    <rPh sb="0" eb="2">
      <t>ゲンカ</t>
    </rPh>
    <rPh sb="3" eb="5">
      <t>ハアク</t>
    </rPh>
    <phoneticPr fontId="1"/>
  </si>
  <si>
    <t>キャッシュ・フロー計算書を作成しており内容を把握した上で分析し、改善策を検討・実行している</t>
    <rPh sb="19" eb="21">
      <t>ナイヨウ</t>
    </rPh>
    <rPh sb="26" eb="27">
      <t>ウエ</t>
    </rPh>
    <rPh sb="28" eb="30">
      <t>ブンセキ</t>
    </rPh>
    <rPh sb="32" eb="34">
      <t>カイゼン</t>
    </rPh>
    <rPh sb="34" eb="35">
      <t>サク</t>
    </rPh>
    <rPh sb="36" eb="38">
      <t>ケントウ</t>
    </rPh>
    <rPh sb="39" eb="41">
      <t>ジッコウ</t>
    </rPh>
    <phoneticPr fontId="1"/>
  </si>
  <si>
    <t>キャッシュ・フロー計算書を作成している</t>
    <phoneticPr fontId="1"/>
  </si>
  <si>
    <t>キャッシュ・フロー計算書を作成していない</t>
    <rPh sb="13" eb="15">
      <t>サクセイ</t>
    </rPh>
    <phoneticPr fontId="1"/>
  </si>
  <si>
    <t>資金繰り予測表を作成しており内容を把握した上で分析し、改善策を検討・実行している</t>
    <rPh sb="14" eb="16">
      <t>ナイヨウ</t>
    </rPh>
    <rPh sb="21" eb="22">
      <t>ウエ</t>
    </rPh>
    <rPh sb="23" eb="25">
      <t>ブンセキ</t>
    </rPh>
    <rPh sb="27" eb="29">
      <t>カイゼン</t>
    </rPh>
    <rPh sb="29" eb="30">
      <t>サク</t>
    </rPh>
    <rPh sb="31" eb="33">
      <t>ケントウ</t>
    </rPh>
    <rPh sb="34" eb="36">
      <t>ジッコウ</t>
    </rPh>
    <phoneticPr fontId="1"/>
  </si>
  <si>
    <t>資金繰り予測表を作成している</t>
    <phoneticPr fontId="1"/>
  </si>
  <si>
    <t>資金繰り予測表を作成していない</t>
    <rPh sb="8" eb="10">
      <t>サクセイ</t>
    </rPh>
    <phoneticPr fontId="1"/>
  </si>
  <si>
    <t>毎月入金を確認し、期日を過ぎても未入金のものがある場合は未入金の取引先に入金を依頼するなどの対応をしている</t>
    <rPh sb="0" eb="2">
      <t>マイツキ</t>
    </rPh>
    <rPh sb="2" eb="4">
      <t>ニュウキン</t>
    </rPh>
    <rPh sb="5" eb="7">
      <t>カクニン</t>
    </rPh>
    <rPh sb="9" eb="11">
      <t>キジツ</t>
    </rPh>
    <rPh sb="12" eb="13">
      <t>ス</t>
    </rPh>
    <rPh sb="16" eb="19">
      <t>ミニュウキン</t>
    </rPh>
    <rPh sb="25" eb="27">
      <t>バアイ</t>
    </rPh>
    <rPh sb="28" eb="31">
      <t>ミニュウキン</t>
    </rPh>
    <rPh sb="32" eb="35">
      <t>トリヒキサキ</t>
    </rPh>
    <rPh sb="36" eb="38">
      <t>ニュウキン</t>
    </rPh>
    <rPh sb="39" eb="41">
      <t>イライ</t>
    </rPh>
    <rPh sb="46" eb="48">
      <t>タイオウ</t>
    </rPh>
    <phoneticPr fontId="1"/>
  </si>
  <si>
    <t>毎月ではないが、定期的に売掛債権の入金状況を確認し、期日を過ぎても未入金のものがある場合は未入金の取引先に入金を依頼するなどの対応をしている</t>
    <rPh sb="0" eb="2">
      <t>マイツキ</t>
    </rPh>
    <rPh sb="8" eb="11">
      <t>テイキテキ</t>
    </rPh>
    <rPh sb="12" eb="14">
      <t>ウリカケ</t>
    </rPh>
    <phoneticPr fontId="1"/>
  </si>
  <si>
    <t>売掛債権の入金状況を定期的に確認していない</t>
    <rPh sb="0" eb="4">
      <t>ウリカケサイケン</t>
    </rPh>
    <rPh sb="5" eb="7">
      <t>ニュウキン</t>
    </rPh>
    <rPh sb="7" eb="9">
      <t>ジョウキョウ</t>
    </rPh>
    <rPh sb="10" eb="13">
      <t>テイキテキ</t>
    </rPh>
    <rPh sb="14" eb="16">
      <t>カクニン</t>
    </rPh>
    <phoneticPr fontId="1"/>
  </si>
  <si>
    <t>借入金は無い、もしくは借入金は現預金残高以下である</t>
    <rPh sb="0" eb="2">
      <t>カリイレ</t>
    </rPh>
    <rPh sb="2" eb="3">
      <t>キン</t>
    </rPh>
    <rPh sb="4" eb="5">
      <t>ナ</t>
    </rPh>
    <rPh sb="11" eb="14">
      <t>カリイレキン</t>
    </rPh>
    <rPh sb="15" eb="18">
      <t>ゲンヨキン</t>
    </rPh>
    <rPh sb="18" eb="20">
      <t>ザンダカ</t>
    </rPh>
    <rPh sb="20" eb="22">
      <t>イカ</t>
    </rPh>
    <phoneticPr fontId="1"/>
  </si>
  <si>
    <r>
      <t>債務償還年数が10年以内である。</t>
    </r>
    <r>
      <rPr>
        <sz val="12"/>
        <color rgb="FFFF0000"/>
        <rFont val="BIZ UDゴシック"/>
        <family val="3"/>
        <charset val="128"/>
      </rPr>
      <t>または債務償還年数が10年を超えているが、建物などの設備投資のた借入のため、返済期間が長期になっている場合は、債務償還年数がその返済期間内である</t>
    </r>
    <rPh sb="0" eb="6">
      <t>サイムショウカンネンスウ</t>
    </rPh>
    <rPh sb="9" eb="10">
      <t>ネン</t>
    </rPh>
    <rPh sb="10" eb="12">
      <t>イナイ</t>
    </rPh>
    <rPh sb="37" eb="39">
      <t>タテモノ</t>
    </rPh>
    <rPh sb="42" eb="44">
      <t>セツビ</t>
    </rPh>
    <rPh sb="44" eb="46">
      <t>トウシ</t>
    </rPh>
    <rPh sb="48" eb="50">
      <t>カリイレ</t>
    </rPh>
    <rPh sb="54" eb="56">
      <t>ヘンサイ</t>
    </rPh>
    <rPh sb="56" eb="58">
      <t>キカン</t>
    </rPh>
    <rPh sb="59" eb="61">
      <t>チョウキ</t>
    </rPh>
    <rPh sb="67" eb="69">
      <t>バアイ</t>
    </rPh>
    <rPh sb="71" eb="77">
      <t>サイムショウカンネンスウ</t>
    </rPh>
    <rPh sb="80" eb="84">
      <t>ヘンサイキカン</t>
    </rPh>
    <rPh sb="84" eb="85">
      <t>ナイ</t>
    </rPh>
    <phoneticPr fontId="1"/>
  </si>
  <si>
    <t>債務償還年数が10年を超えている</t>
    <rPh sb="0" eb="6">
      <t>サイムショウ</t>
    </rPh>
    <rPh sb="9" eb="10">
      <t>ネン</t>
    </rPh>
    <rPh sb="11" eb="12">
      <t>コ</t>
    </rPh>
    <phoneticPr fontId="1"/>
  </si>
  <si>
    <r>
      <t>設備投資計画書を作成し、充分に採算性を検討した上で設備投資を行い、</t>
    </r>
    <r>
      <rPr>
        <sz val="12"/>
        <color rgb="FFFF0000"/>
        <rFont val="BIZ UDゴシック"/>
        <family val="3"/>
        <charset val="128"/>
      </rPr>
      <t>計画と実績の差異を検証している</t>
    </r>
    <rPh sb="0" eb="4">
      <t>セツビトウシ</t>
    </rPh>
    <rPh sb="4" eb="6">
      <t>ケイカク</t>
    </rPh>
    <rPh sb="6" eb="7">
      <t>ショ</t>
    </rPh>
    <rPh sb="8" eb="10">
      <t>サクセイ</t>
    </rPh>
    <rPh sb="12" eb="14">
      <t>ジュウブン</t>
    </rPh>
    <rPh sb="15" eb="18">
      <t>サイサンセイ</t>
    </rPh>
    <rPh sb="19" eb="21">
      <t>ケントウ</t>
    </rPh>
    <rPh sb="23" eb="24">
      <t>ウエ</t>
    </rPh>
    <rPh sb="25" eb="29">
      <t>セツビトウシ</t>
    </rPh>
    <rPh sb="30" eb="31">
      <t>オコナ</t>
    </rPh>
    <rPh sb="33" eb="35">
      <t>ケイカク</t>
    </rPh>
    <rPh sb="36" eb="38">
      <t>ジッセキ</t>
    </rPh>
    <rPh sb="39" eb="41">
      <t>サイ</t>
    </rPh>
    <rPh sb="42" eb="44">
      <t>ケンショウ</t>
    </rPh>
    <phoneticPr fontId="1"/>
  </si>
  <si>
    <t>設備投資計画書を作成し、充分に採算性を検討した上で設備投資を行っている。または設備投資計画書は無いが、採算性を検討して設備投資を行っている</t>
    <rPh sb="0" eb="4">
      <t>セツビトウシ</t>
    </rPh>
    <rPh sb="4" eb="6">
      <t>ケイカク</t>
    </rPh>
    <rPh sb="6" eb="7">
      <t>ショ</t>
    </rPh>
    <rPh sb="8" eb="10">
      <t>サクセイ</t>
    </rPh>
    <rPh sb="12" eb="14">
      <t>ジュウブン</t>
    </rPh>
    <rPh sb="15" eb="18">
      <t>サイサンセイ</t>
    </rPh>
    <rPh sb="19" eb="21">
      <t>ケントウ</t>
    </rPh>
    <rPh sb="23" eb="24">
      <t>ウエ</t>
    </rPh>
    <rPh sb="25" eb="29">
      <t>セツビトウシ</t>
    </rPh>
    <rPh sb="30" eb="31">
      <t>オコナ</t>
    </rPh>
    <rPh sb="39" eb="41">
      <t>セツビ</t>
    </rPh>
    <phoneticPr fontId="1"/>
  </si>
  <si>
    <t>設備投資計画書を作成せず、採算性を検討しないで設備投資を行っている</t>
    <rPh sb="0" eb="4">
      <t>セツビトウシ</t>
    </rPh>
    <rPh sb="4" eb="6">
      <t>ケイカク</t>
    </rPh>
    <rPh sb="6" eb="7">
      <t>ショ</t>
    </rPh>
    <rPh sb="8" eb="10">
      <t>サクセイ</t>
    </rPh>
    <rPh sb="13" eb="16">
      <t>サイサンセイ</t>
    </rPh>
    <rPh sb="17" eb="19">
      <t>ケントウ</t>
    </rPh>
    <rPh sb="23" eb="27">
      <t>セツビトウシ</t>
    </rPh>
    <rPh sb="28" eb="29">
      <t>オコナ</t>
    </rPh>
    <phoneticPr fontId="1"/>
  </si>
  <si>
    <t>★については、掲載順をまとめても良いのでは（要議論）</t>
    <phoneticPr fontId="1"/>
  </si>
  <si>
    <t>具体的に取り組んでいるか</t>
    <phoneticPr fontId="11"/>
  </si>
  <si>
    <t>できている。考えている。</t>
    <phoneticPr fontId="11"/>
  </si>
  <si>
    <t>できていない。深く考えることはない</t>
    <phoneticPr fontId="11"/>
  </si>
  <si>
    <t>複式簿記によって会計帳簿を作成している</t>
    <rPh sb="0" eb="4">
      <t>フクシキボキ</t>
    </rPh>
    <rPh sb="8" eb="12">
      <t>カイケイチョウボ</t>
    </rPh>
    <rPh sb="13" eb="15">
      <t>サクセイ</t>
    </rPh>
    <phoneticPr fontId="1"/>
  </si>
  <si>
    <t>複式簿記によらず、収支計算のみ行っている（貸借対照表が無い）</t>
    <rPh sb="0" eb="4">
      <t>フクシキボキ</t>
    </rPh>
    <rPh sb="9" eb="11">
      <t>シュウシ</t>
    </rPh>
    <rPh sb="11" eb="13">
      <t>ケイサン</t>
    </rPh>
    <rPh sb="15" eb="16">
      <t>オコナ</t>
    </rPh>
    <rPh sb="21" eb="26">
      <t>タイシャクタイショウヒョウ</t>
    </rPh>
    <rPh sb="27" eb="28">
      <t>ナ</t>
    </rPh>
    <phoneticPr fontId="1"/>
  </si>
  <si>
    <t>青色申告でなければ農業経営基盤強化準備金制度などの税優遇を受けられない場合があります。また期限後申告は55万円の青色申告特別控除が使えない、加算税が課されるなどのペナルティがあります。無申告では金融機関の協力を得られないことがあります。</t>
    <rPh sb="0" eb="4">
      <t>アオイロシンコク</t>
    </rPh>
    <rPh sb="25" eb="26">
      <t>ゼイ</t>
    </rPh>
    <rPh sb="26" eb="28">
      <t>ユウグウ</t>
    </rPh>
    <rPh sb="29" eb="30">
      <t>ウ</t>
    </rPh>
    <rPh sb="35" eb="37">
      <t>バアイ</t>
    </rPh>
    <rPh sb="45" eb="50">
      <t>キゲンゴシンコク</t>
    </rPh>
    <rPh sb="65" eb="66">
      <t>ツカ</t>
    </rPh>
    <rPh sb="70" eb="73">
      <t>カサンゼイ</t>
    </rPh>
    <rPh sb="74" eb="75">
      <t>カ</t>
    </rPh>
    <rPh sb="92" eb="95">
      <t>ムシンコク</t>
    </rPh>
    <rPh sb="97" eb="101">
      <t>キンユウキカン</t>
    </rPh>
    <rPh sb="102" eb="104">
      <t>キョウリョク</t>
    </rPh>
    <rPh sb="105" eb="106">
      <t>エ</t>
    </rPh>
    <phoneticPr fontId="2"/>
  </si>
  <si>
    <t>青色申告で期限内に申告している</t>
    <rPh sb="0" eb="4">
      <t>アオイロシンコク</t>
    </rPh>
    <rPh sb="5" eb="8">
      <t>キゲンナイ</t>
    </rPh>
    <rPh sb="9" eb="11">
      <t>シンコク</t>
    </rPh>
    <phoneticPr fontId="1"/>
  </si>
  <si>
    <t>白色申告で期限内申告をしている</t>
    <rPh sb="0" eb="4">
      <t>シロイロシンコク</t>
    </rPh>
    <rPh sb="5" eb="8">
      <t>キゲンナイ</t>
    </rPh>
    <rPh sb="8" eb="10">
      <t>シンコク</t>
    </rPh>
    <phoneticPr fontId="1"/>
  </si>
  <si>
    <t>税理士等の第三者にチェックを受けている、または税理士等に委託した上で経営者も内容を把握している。</t>
    <rPh sb="0" eb="4">
      <t>ゼイリシトウ</t>
    </rPh>
    <rPh sb="5" eb="6">
      <t>ダイ</t>
    </rPh>
    <rPh sb="6" eb="8">
      <t>サンシャ</t>
    </rPh>
    <rPh sb="14" eb="15">
      <t>ウ</t>
    </rPh>
    <rPh sb="23" eb="27">
      <t>ゼイリシトウ</t>
    </rPh>
    <rPh sb="28" eb="30">
      <t>イタク</t>
    </rPh>
    <rPh sb="32" eb="33">
      <t>ウエ</t>
    </rPh>
    <rPh sb="34" eb="37">
      <t>ケイエイシャ</t>
    </rPh>
    <rPh sb="38" eb="40">
      <t>ナイヨウ</t>
    </rPh>
    <rPh sb="41" eb="43">
      <t>ハアク</t>
    </rPh>
    <phoneticPr fontId="1"/>
  </si>
  <si>
    <t>税理士等の第三者にチェックを受けている、または税理士等に委託しているが、経営者は内容を把握していない</t>
    <rPh sb="0" eb="4">
      <t>ゼイリシトウ</t>
    </rPh>
    <rPh sb="5" eb="8">
      <t>ダイサンシャ</t>
    </rPh>
    <rPh sb="14" eb="15">
      <t>ウ</t>
    </rPh>
    <rPh sb="23" eb="27">
      <t>ゼイリシトウ</t>
    </rPh>
    <rPh sb="28" eb="30">
      <t>イタク</t>
    </rPh>
    <rPh sb="36" eb="39">
      <t>ケイエイシャ</t>
    </rPh>
    <rPh sb="40" eb="42">
      <t>ナイヨウ</t>
    </rPh>
    <rPh sb="43" eb="45">
      <t>ハアク</t>
    </rPh>
    <phoneticPr fontId="1"/>
  </si>
  <si>
    <t>自分で決算・税務申告を行っているが、税理士等の第三者のチェックは受けていない</t>
    <rPh sb="0" eb="2">
      <t>ジブン</t>
    </rPh>
    <rPh sb="3" eb="5">
      <t>ケッサン</t>
    </rPh>
    <rPh sb="6" eb="10">
      <t>ゼイムシンコク</t>
    </rPh>
    <rPh sb="11" eb="12">
      <t>オコナ</t>
    </rPh>
    <rPh sb="18" eb="22">
      <t>ゼイリシトウ</t>
    </rPh>
    <rPh sb="23" eb="24">
      <t>ダイ</t>
    </rPh>
    <rPh sb="24" eb="26">
      <t>サンシャ</t>
    </rPh>
    <rPh sb="32" eb="33">
      <t>ウ</t>
    </rPh>
    <phoneticPr fontId="1"/>
  </si>
  <si>
    <t>家計と事業を分離して収支を管理している。事業資金と生活資金を区分して管理を行っており、事業用の現預金高を把握している（事業用と生活用で預金残高を分けている）</t>
    <rPh sb="0" eb="2">
      <t>カケイ</t>
    </rPh>
    <rPh sb="3" eb="5">
      <t>ジギョウ</t>
    </rPh>
    <rPh sb="6" eb="8">
      <t>ブンリ</t>
    </rPh>
    <rPh sb="10" eb="12">
      <t>シュウシ</t>
    </rPh>
    <rPh sb="13" eb="15">
      <t>カンリ</t>
    </rPh>
    <phoneticPr fontId="1"/>
  </si>
  <si>
    <t>一部、家計と事業が混在している。事業資金と生活資金が一部混在しているが、概ね区分されており、事業用の現預金高を把握している</t>
    <rPh sb="0" eb="2">
      <t>イチブ</t>
    </rPh>
    <rPh sb="3" eb="5">
      <t>カケイ</t>
    </rPh>
    <rPh sb="6" eb="8">
      <t>ジギョウ</t>
    </rPh>
    <rPh sb="9" eb="11">
      <t>コンザイ</t>
    </rPh>
    <phoneticPr fontId="1"/>
  </si>
  <si>
    <t>月次決算はタイムリーな経営判断と業績管理のために重要です。</t>
    <phoneticPr fontId="1"/>
  </si>
  <si>
    <t>毎月作成している</t>
    <rPh sb="0" eb="2">
      <t>マイツキ</t>
    </rPh>
    <rPh sb="2" eb="4">
      <t>サクセイ</t>
    </rPh>
    <phoneticPr fontId="1"/>
  </si>
  <si>
    <t>数ヶ月に1度作成している</t>
    <rPh sb="0" eb="3">
      <t>スウカゲツ</t>
    </rPh>
    <rPh sb="5" eb="6">
      <t>ド</t>
    </rPh>
    <rPh sb="6" eb="8">
      <t>サクセイ</t>
    </rPh>
    <phoneticPr fontId="1"/>
  </si>
  <si>
    <t>経営者、社員が数字を共有することで目標に向かって一丸となって取り組むことができます。</t>
    <rPh sb="0" eb="2">
      <t>ケイエイ</t>
    </rPh>
    <rPh sb="2" eb="3">
      <t>シャ</t>
    </rPh>
    <rPh sb="4" eb="6">
      <t>シャイン</t>
    </rPh>
    <rPh sb="7" eb="9">
      <t>スウジ</t>
    </rPh>
    <rPh sb="10" eb="12">
      <t>キョウユウ</t>
    </rPh>
    <rPh sb="17" eb="19">
      <t>モクヒョウ</t>
    </rPh>
    <rPh sb="20" eb="21">
      <t>ム</t>
    </rPh>
    <rPh sb="24" eb="26">
      <t>イチガン</t>
    </rPh>
    <rPh sb="30" eb="31">
      <t>ト</t>
    </rPh>
    <rPh sb="32" eb="33">
      <t>ク</t>
    </rPh>
    <phoneticPr fontId="2"/>
  </si>
  <si>
    <t>会議などを通じて全ての社員と共有している</t>
    <rPh sb="0" eb="2">
      <t>カイギ</t>
    </rPh>
    <rPh sb="5" eb="6">
      <t>ツウ</t>
    </rPh>
    <rPh sb="8" eb="9">
      <t>スベ</t>
    </rPh>
    <rPh sb="11" eb="13">
      <t>シャイン</t>
    </rPh>
    <rPh sb="14" eb="16">
      <t>キョウユウ</t>
    </rPh>
    <phoneticPr fontId="1"/>
  </si>
  <si>
    <t>一部の社員に共有している（又は社員がいない）</t>
    <rPh sb="0" eb="2">
      <t>イチブ</t>
    </rPh>
    <rPh sb="3" eb="5">
      <t>シャイン</t>
    </rPh>
    <rPh sb="6" eb="8">
      <t>キョウユウ</t>
    </rPh>
    <rPh sb="13" eb="14">
      <t>マタ</t>
    </rPh>
    <rPh sb="15" eb="17">
      <t>シャイン</t>
    </rPh>
    <phoneticPr fontId="1"/>
  </si>
  <si>
    <t>予実管理では、目標達成のために設定した予算と実際の実績を比較し、予算不足の原因や目標未達の理由を分析することができます。分析結果をもとに、課題を把握し、改善策を立案することが可能となります。</t>
    <phoneticPr fontId="1"/>
  </si>
  <si>
    <t>収支の予算を立て、それに対する実績を把握している</t>
    <rPh sb="0" eb="2">
      <t>シュウシ</t>
    </rPh>
    <rPh sb="3" eb="5">
      <t>ヨサン</t>
    </rPh>
    <rPh sb="6" eb="7">
      <t>タ</t>
    </rPh>
    <rPh sb="12" eb="13">
      <t>タイ</t>
    </rPh>
    <rPh sb="15" eb="17">
      <t>ジッセキ</t>
    </rPh>
    <rPh sb="18" eb="20">
      <t>ハアク</t>
    </rPh>
    <phoneticPr fontId="1"/>
  </si>
  <si>
    <t>「売上だけ」など部分的に予算を立て、それに対する実績を把握している</t>
    <rPh sb="1" eb="3">
      <t>ウリアゲ</t>
    </rPh>
    <rPh sb="8" eb="11">
      <t>ブブンテキ</t>
    </rPh>
    <rPh sb="12" eb="14">
      <t>ヨサン</t>
    </rPh>
    <rPh sb="15" eb="16">
      <t>タ</t>
    </rPh>
    <rPh sb="21" eb="22">
      <t>タイ</t>
    </rPh>
    <rPh sb="24" eb="26">
      <t>ジッセキ</t>
    </rPh>
    <rPh sb="27" eb="29">
      <t>ハアク</t>
    </rPh>
    <phoneticPr fontId="1"/>
  </si>
  <si>
    <t>予算を立てていない</t>
    <rPh sb="0" eb="2">
      <t>ヨサン</t>
    </rPh>
    <rPh sb="3" eb="4">
      <t>タ</t>
    </rPh>
    <phoneticPr fontId="1"/>
  </si>
  <si>
    <t>作目別、製品別などで損益を管理することで、ある作物を廃止するのか、生産を継続するのかの意思決定を行なうことができます。</t>
    <rPh sb="48" eb="49">
      <t>オコ</t>
    </rPh>
    <phoneticPr fontId="2"/>
  </si>
  <si>
    <t>作目別、製品別などの損益計算を行っている</t>
    <rPh sb="0" eb="2">
      <t>サクモク</t>
    </rPh>
    <rPh sb="2" eb="3">
      <t>ベツ</t>
    </rPh>
    <rPh sb="4" eb="7">
      <t>セイヒンベツ</t>
    </rPh>
    <rPh sb="10" eb="12">
      <t>ソンエキ</t>
    </rPh>
    <rPh sb="12" eb="14">
      <t>ケイサン</t>
    </rPh>
    <rPh sb="15" eb="16">
      <t>オコナ</t>
    </rPh>
    <phoneticPr fontId="1"/>
  </si>
  <si>
    <t>「売上だけ」など部分的に作目別や製品別などの数値を把握している（又は単一の作目、製品しかないので分ける必要はない）</t>
    <rPh sb="1" eb="3">
      <t>ウリアゲ</t>
    </rPh>
    <rPh sb="8" eb="11">
      <t>ブブンテキ</t>
    </rPh>
    <rPh sb="22" eb="24">
      <t>スウチ</t>
    </rPh>
    <rPh sb="25" eb="27">
      <t>ハアク</t>
    </rPh>
    <rPh sb="32" eb="33">
      <t>マタ</t>
    </rPh>
    <rPh sb="34" eb="36">
      <t>タンイツ</t>
    </rPh>
    <rPh sb="37" eb="39">
      <t>サクモク</t>
    </rPh>
    <rPh sb="40" eb="42">
      <t>セイヒン</t>
    </rPh>
    <rPh sb="48" eb="49">
      <t>ワ</t>
    </rPh>
    <rPh sb="51" eb="53">
      <t>ヒツヨウ</t>
    </rPh>
    <phoneticPr fontId="1"/>
  </si>
  <si>
    <t>分析だけではなくそれを考察し、課題を明確化した上で方針を立案、具体的施策を実行することが財務改善に必要です。</t>
    <rPh sb="0" eb="2">
      <t>ブンセキ</t>
    </rPh>
    <rPh sb="23" eb="24">
      <t>ウエ</t>
    </rPh>
    <rPh sb="37" eb="39">
      <t>ジッコウ</t>
    </rPh>
    <rPh sb="44" eb="46">
      <t>ザイム</t>
    </rPh>
    <rPh sb="46" eb="48">
      <t>カイゼン</t>
    </rPh>
    <rPh sb="49" eb="51">
      <t>ヒツヨウ</t>
    </rPh>
    <phoneticPr fontId="1"/>
  </si>
  <si>
    <t>概ね財務分析手順に沿って財務改善を行っている</t>
    <rPh sb="0" eb="1">
      <t>オオム</t>
    </rPh>
    <phoneticPr fontId="1"/>
  </si>
  <si>
    <t>財務分析は行っているが、具体的な改善策までは実行していない</t>
    <rPh sb="0" eb="4">
      <t>ザイムブンセキ</t>
    </rPh>
    <rPh sb="5" eb="6">
      <t>オコナ</t>
    </rPh>
    <rPh sb="12" eb="15">
      <t>グタイテキ</t>
    </rPh>
    <rPh sb="16" eb="19">
      <t>カイゼンサク</t>
    </rPh>
    <rPh sb="22" eb="24">
      <t>ジッコウ</t>
    </rPh>
    <phoneticPr fontId="1"/>
  </si>
  <si>
    <t>財務分析は行っていない</t>
    <rPh sb="0" eb="4">
      <t>ザイムブンセキ</t>
    </rPh>
    <rPh sb="5" eb="6">
      <t>オコナ</t>
    </rPh>
    <phoneticPr fontId="1"/>
  </si>
  <si>
    <t>収益性は経営の効率性を示し、利益をいかに効率的に上げているかで評価されます。収益性の指標には、資本に対する資本利益率と、取引に対する売上高利益率があります。</t>
    <phoneticPr fontId="1"/>
  </si>
  <si>
    <t>具体的な数値を把握・理解している</t>
    <phoneticPr fontId="1"/>
  </si>
  <si>
    <t>なんとなく把握している</t>
    <rPh sb="5" eb="7">
      <t>ハアク</t>
    </rPh>
    <phoneticPr fontId="1"/>
  </si>
  <si>
    <t>把握していない</t>
    <rPh sb="0" eb="2">
      <t>ハアク</t>
    </rPh>
    <phoneticPr fontId="1"/>
  </si>
  <si>
    <t>安全性分析は、企業の財務安定性や経営リスクを評価するための手法です。</t>
    <phoneticPr fontId="1"/>
  </si>
  <si>
    <t>農業の財務分析における生産性分析は、生産活動の効率性や効果的な資源利用を評価するための重要な手法です。</t>
    <phoneticPr fontId="1"/>
  </si>
  <si>
    <t>事業活動の成長性を見るとき、基準年に対して売上高や利益額がどれだけ伸びたかを比率で示します。基準年を100 とした時それぞれの項目がどれだけか百分比で表すことで趨勢を把握できます。</t>
    <phoneticPr fontId="1"/>
  </si>
  <si>
    <t>原価を変動費と固定費に分解します。限界利益率や目標売上高を設定する際に必要となります。</t>
    <rPh sb="0" eb="2">
      <t>ゲンカ</t>
    </rPh>
    <rPh sb="3" eb="5">
      <t>ヘンドウ</t>
    </rPh>
    <rPh sb="5" eb="6">
      <t>ヒ</t>
    </rPh>
    <rPh sb="7" eb="10">
      <t>コテイヒ</t>
    </rPh>
    <rPh sb="11" eb="13">
      <t>ブンカイ</t>
    </rPh>
    <rPh sb="17" eb="22">
      <t>ゲンカイリエキリツ</t>
    </rPh>
    <rPh sb="23" eb="25">
      <t>モクヒョウ</t>
    </rPh>
    <rPh sb="25" eb="27">
      <t>ウリアゲ</t>
    </rPh>
    <rPh sb="27" eb="28">
      <t>タカ</t>
    </rPh>
    <rPh sb="29" eb="31">
      <t>セッテイ</t>
    </rPh>
    <rPh sb="33" eb="34">
      <t>サイ</t>
    </rPh>
    <rPh sb="35" eb="37">
      <t>ヒツヨウ</t>
    </rPh>
    <phoneticPr fontId="2"/>
  </si>
  <si>
    <t>直接原価計算を用いて利益管理を行っている</t>
    <phoneticPr fontId="1"/>
  </si>
  <si>
    <t>直接原価計算は行っていないが、決算書類上での原価は把握している</t>
    <rPh sb="0" eb="2">
      <t>チョクセツ</t>
    </rPh>
    <rPh sb="2" eb="6">
      <t>ゲンカケイサン</t>
    </rPh>
    <rPh sb="7" eb="8">
      <t>オコナ</t>
    </rPh>
    <rPh sb="15" eb="17">
      <t>ケッサン</t>
    </rPh>
    <rPh sb="17" eb="19">
      <t>ショルイ</t>
    </rPh>
    <rPh sb="19" eb="20">
      <t>ジョウ</t>
    </rPh>
    <rPh sb="22" eb="24">
      <t>ゲンカ</t>
    </rPh>
    <rPh sb="25" eb="27">
      <t>ハアク</t>
    </rPh>
    <phoneticPr fontId="1"/>
  </si>
  <si>
    <t>キャッシュ・フロー計算書は、現金をどのように受け取り、どのように支出しているかを把握するためのツールです。経営者は、キャッシュ・フロー計算書を通じて企業の現金状況を把握し、適切な資金管理を行うことができます。</t>
    <rPh sb="40" eb="42">
      <t>ハアク</t>
    </rPh>
    <phoneticPr fontId="2"/>
  </si>
  <si>
    <t>作成しており経営者は内容を把握している</t>
    <rPh sb="10" eb="12">
      <t>ナイヨウ</t>
    </rPh>
    <phoneticPr fontId="1"/>
  </si>
  <si>
    <t>作成しているが経営者は内容を把握していない</t>
    <rPh sb="11" eb="13">
      <t>ナイヨウ</t>
    </rPh>
    <rPh sb="14" eb="16">
      <t>ハアク</t>
    </rPh>
    <phoneticPr fontId="1"/>
  </si>
  <si>
    <t>作成していない</t>
    <rPh sb="0" eb="2">
      <t>サクセイ</t>
    </rPh>
    <phoneticPr fontId="1"/>
  </si>
  <si>
    <t>今後の資金繰りがどうなるのかを予測することで、資金繰りの悪化に対して早期に対応策を講じることが可能となります。</t>
    <rPh sb="0" eb="2">
      <t>コンゴ</t>
    </rPh>
    <rPh sb="3" eb="6">
      <t>シキング</t>
    </rPh>
    <rPh sb="15" eb="17">
      <t>ヨソク</t>
    </rPh>
    <rPh sb="23" eb="26">
      <t>シキング</t>
    </rPh>
    <rPh sb="28" eb="30">
      <t>アッカ</t>
    </rPh>
    <rPh sb="31" eb="32">
      <t>タイ</t>
    </rPh>
    <rPh sb="34" eb="36">
      <t>ソウキ</t>
    </rPh>
    <rPh sb="37" eb="40">
      <t>タイオウサク</t>
    </rPh>
    <rPh sb="41" eb="42">
      <t>コウ</t>
    </rPh>
    <rPh sb="47" eb="49">
      <t>カノウ</t>
    </rPh>
    <phoneticPr fontId="2"/>
  </si>
  <si>
    <t>売掛債権の入金状況などを定期的に確認し、未入金の場合には迅速に回収するなどの対応をすることが資金繰りの悪化を防ぐことにつながります。</t>
    <rPh sb="0" eb="4">
      <t>ウリカケサイケン</t>
    </rPh>
    <rPh sb="5" eb="7">
      <t>ニュウキン</t>
    </rPh>
    <rPh sb="7" eb="9">
      <t>ジョウキョウ</t>
    </rPh>
    <rPh sb="12" eb="15">
      <t>テイキテキ</t>
    </rPh>
    <rPh sb="16" eb="18">
      <t>カクニン</t>
    </rPh>
    <rPh sb="20" eb="23">
      <t>ミニュウキン</t>
    </rPh>
    <rPh sb="24" eb="26">
      <t>バアイ</t>
    </rPh>
    <rPh sb="28" eb="30">
      <t>ジンソク</t>
    </rPh>
    <rPh sb="31" eb="33">
      <t>カイシュウ</t>
    </rPh>
    <rPh sb="38" eb="40">
      <t>タイオウ</t>
    </rPh>
    <rPh sb="46" eb="49">
      <t>シキング</t>
    </rPh>
    <rPh sb="51" eb="53">
      <t>アッカ</t>
    </rPh>
    <rPh sb="54" eb="55">
      <t>フセ</t>
    </rPh>
    <phoneticPr fontId="1"/>
  </si>
  <si>
    <t>毎月ではないが売掛債権の入金状況は定期的に確認している</t>
    <rPh sb="0" eb="2">
      <t>マイツキ</t>
    </rPh>
    <phoneticPr fontId="1"/>
  </si>
  <si>
    <t>農業経営基盤強化準備金制度による準備金の積み立てや圧縮記帳による節税効果は内部留保を厚くするために有効です。</t>
    <rPh sb="16" eb="19">
      <t>ジュンビキン</t>
    </rPh>
    <rPh sb="20" eb="21">
      <t>ツ</t>
    </rPh>
    <rPh sb="22" eb="23">
      <t>タ</t>
    </rPh>
    <rPh sb="25" eb="29">
      <t>アッシュクキチョウ</t>
    </rPh>
    <rPh sb="32" eb="36">
      <t>セツゼイコウカ</t>
    </rPh>
    <rPh sb="37" eb="41">
      <t>ナイブリュウホ</t>
    </rPh>
    <rPh sb="42" eb="43">
      <t>アツ</t>
    </rPh>
    <rPh sb="49" eb="51">
      <t>ユウコウ</t>
    </rPh>
    <phoneticPr fontId="1"/>
  </si>
  <si>
    <t>準備金の積み立てや圧縮記帳を活用して内部留保に努めている</t>
    <rPh sb="0" eb="3">
      <t>ジュンビキン</t>
    </rPh>
    <rPh sb="4" eb="5">
      <t>ツ</t>
    </rPh>
    <rPh sb="6" eb="7">
      <t>タ</t>
    </rPh>
    <rPh sb="9" eb="13">
      <t>アッシュクキチョウ</t>
    </rPh>
    <rPh sb="14" eb="16">
      <t>カツヨウ</t>
    </rPh>
    <rPh sb="18" eb="22">
      <t>ナイブリュウホ</t>
    </rPh>
    <rPh sb="23" eb="24">
      <t>ツト</t>
    </rPh>
    <phoneticPr fontId="1"/>
  </si>
  <si>
    <t>準備金の積み立てや圧縮記帳は活用していないが、内部留保に努めている</t>
    <rPh sb="0" eb="3">
      <t>ジュンビキン</t>
    </rPh>
    <rPh sb="4" eb="5">
      <t>ツ</t>
    </rPh>
    <rPh sb="6" eb="7">
      <t>タ</t>
    </rPh>
    <rPh sb="9" eb="13">
      <t>アッシュクキチョウ</t>
    </rPh>
    <rPh sb="14" eb="16">
      <t>カツヨウ</t>
    </rPh>
    <rPh sb="23" eb="27">
      <t>ナイブリュウホ</t>
    </rPh>
    <rPh sb="28" eb="29">
      <t>ツト</t>
    </rPh>
    <phoneticPr fontId="1"/>
  </si>
  <si>
    <t>準備金の積み立てや圧縮記帳は活用せず、内部留保に努めていない</t>
    <rPh sb="0" eb="3">
      <t>ジュンビキン</t>
    </rPh>
    <rPh sb="4" eb="5">
      <t>ツ</t>
    </rPh>
    <rPh sb="6" eb="7">
      <t>タ</t>
    </rPh>
    <rPh sb="9" eb="13">
      <t>アッシュクキチョウ</t>
    </rPh>
    <rPh sb="14" eb="16">
      <t>カツヨウ</t>
    </rPh>
    <rPh sb="19" eb="23">
      <t>ナイブリュウホ</t>
    </rPh>
    <rPh sb="24" eb="25">
      <t>ツト</t>
    </rPh>
    <phoneticPr fontId="1"/>
  </si>
  <si>
    <t>借入金が過大かどうかは債務償還年数によって判断します。債務償還年数とは、借入金をキャッシュフローで除した年数のことで、返済能力を評価します。現在の経営状況を維持すれば、あと何年で借入金を返済できるかといった想定もできます。</t>
    <rPh sb="0" eb="3">
      <t>カリイレキン</t>
    </rPh>
    <rPh sb="4" eb="6">
      <t>カダイ</t>
    </rPh>
    <rPh sb="11" eb="17">
      <t>サイムショウカンネンスウ</t>
    </rPh>
    <rPh sb="21" eb="23">
      <t>ハンダン</t>
    </rPh>
    <rPh sb="59" eb="61">
      <t>ヘンサイ</t>
    </rPh>
    <rPh sb="61" eb="63">
      <t>ノウリョク</t>
    </rPh>
    <rPh sb="64" eb="66">
      <t>ヒョウカ</t>
    </rPh>
    <rPh sb="70" eb="72">
      <t>ゲンザイ</t>
    </rPh>
    <phoneticPr fontId="2"/>
  </si>
  <si>
    <t>債務償還年数が10年以内である</t>
    <rPh sb="0" eb="6">
      <t>サイムショウカンネンスウ</t>
    </rPh>
    <rPh sb="9" eb="10">
      <t>ネン</t>
    </rPh>
    <rPh sb="10" eb="12">
      <t>イナイ</t>
    </rPh>
    <phoneticPr fontId="1"/>
  </si>
  <si>
    <t>制度融資、補助金・助成金を積極的に活用している</t>
    <rPh sb="0" eb="4">
      <t>セイドユウシ</t>
    </rPh>
    <rPh sb="5" eb="8">
      <t>ホジョキン</t>
    </rPh>
    <rPh sb="9" eb="12">
      <t>ジョセイキン</t>
    </rPh>
    <rPh sb="13" eb="16">
      <t>セッキョクテキ</t>
    </rPh>
    <rPh sb="17" eb="19">
      <t>カツヨウ</t>
    </rPh>
    <phoneticPr fontId="1"/>
  </si>
  <si>
    <t>現在は制度融資、補助金・助成金は活用していないが、制度については知っており将来活用しようと考えている</t>
    <rPh sb="0" eb="2">
      <t>ゲンザイ</t>
    </rPh>
    <rPh sb="16" eb="18">
      <t>カツヨウ</t>
    </rPh>
    <rPh sb="25" eb="27">
      <t>セイド</t>
    </rPh>
    <rPh sb="32" eb="33">
      <t>シ</t>
    </rPh>
    <rPh sb="37" eb="39">
      <t>ショウライ</t>
    </rPh>
    <rPh sb="39" eb="41">
      <t>カツヨウ</t>
    </rPh>
    <rPh sb="45" eb="46">
      <t>カンガ</t>
    </rPh>
    <phoneticPr fontId="1"/>
  </si>
  <si>
    <t>現在は制度融資、補助金・助成金は活用しておらず、制度についても知らない</t>
    <rPh sb="24" eb="26">
      <t>セイド</t>
    </rPh>
    <rPh sb="31" eb="32">
      <t>シ</t>
    </rPh>
    <phoneticPr fontId="1"/>
  </si>
  <si>
    <t>設備投資計画書を作成し、充分に採算性を検討した上で設備投資を行っている</t>
    <rPh sb="0" eb="4">
      <t>セツビトウシ</t>
    </rPh>
    <rPh sb="4" eb="6">
      <t>ケイカク</t>
    </rPh>
    <rPh sb="6" eb="7">
      <t>ショ</t>
    </rPh>
    <rPh sb="8" eb="10">
      <t>サクセイ</t>
    </rPh>
    <rPh sb="12" eb="14">
      <t>ジュウブン</t>
    </rPh>
    <rPh sb="15" eb="18">
      <t>サイサンセイ</t>
    </rPh>
    <rPh sb="19" eb="21">
      <t>ケントウ</t>
    </rPh>
    <rPh sb="23" eb="24">
      <t>ウエ</t>
    </rPh>
    <rPh sb="25" eb="29">
      <t>セツビトウシ</t>
    </rPh>
    <rPh sb="30" eb="31">
      <t>オコナ</t>
    </rPh>
    <phoneticPr fontId="1"/>
  </si>
  <si>
    <t>設備投資計画書は無いが、採算性を検討して設備投資を行っている（または設備投資は行っていない）</t>
    <rPh sb="0" eb="4">
      <t>セツビトウシ</t>
    </rPh>
    <rPh sb="4" eb="7">
      <t>ケイカクショ</t>
    </rPh>
    <rPh sb="8" eb="9">
      <t>ナ</t>
    </rPh>
    <rPh sb="12" eb="15">
      <t>サイサンセイ</t>
    </rPh>
    <rPh sb="16" eb="18">
      <t>ケントウ</t>
    </rPh>
    <rPh sb="20" eb="24">
      <t>セツビトウシ</t>
    </rPh>
    <rPh sb="25" eb="26">
      <t>オコナ</t>
    </rPh>
    <rPh sb="34" eb="38">
      <t>セツビトウシ</t>
    </rPh>
    <rPh sb="39" eb="40">
      <t>オコナ</t>
    </rPh>
    <phoneticPr fontId="1"/>
  </si>
  <si>
    <r>
      <rPr>
        <sz val="12"/>
        <color rgb="FFFF0000"/>
        <rFont val="BIZ UDゴシック"/>
        <family val="3"/>
        <charset val="128"/>
      </rPr>
      <t>予算実績</t>
    </r>
    <r>
      <rPr>
        <sz val="12"/>
        <color theme="1"/>
        <rFont val="BIZ UDゴシック"/>
        <family val="3"/>
        <charset val="128"/>
      </rPr>
      <t>管理では、目標達成のために設定した予算と実際の実績を比較し、予算不足の原因や目標未達の理由を分析することができます。分析結果をもとに、課題を把握し、改善策を立案することが可能となります。</t>
    </r>
    <rPh sb="0" eb="2">
      <t>ヨサン</t>
    </rPh>
    <rPh sb="2" eb="4">
      <t>ジッセキ</t>
    </rPh>
    <phoneticPr fontId="1"/>
  </si>
  <si>
    <t>マーケティング管理チェックリスト</t>
    <rPh sb="7" eb="9">
      <t>カンリ</t>
    </rPh>
    <phoneticPr fontId="1"/>
  </si>
  <si>
    <t>マーケティング戦略</t>
    <rPh sb="7" eb="9">
      <t>センリャク</t>
    </rPh>
    <phoneticPr fontId="11"/>
  </si>
  <si>
    <r>
      <t>顧客ニーズ</t>
    </r>
    <r>
      <rPr>
        <sz val="14"/>
        <color rgb="FFFF0000"/>
        <rFont val="BIZ UDゴシック"/>
        <family val="3"/>
        <charset val="128"/>
      </rPr>
      <t>、</t>
    </r>
    <r>
      <rPr>
        <sz val="14"/>
        <rFont val="BIZ UDゴシック"/>
        <family val="3"/>
        <charset val="128"/>
      </rPr>
      <t>市場のトレンドを反映した農畜産物</t>
    </r>
    <r>
      <rPr>
        <sz val="14"/>
        <color rgb="FFFF0000"/>
        <rFont val="BIZ UDゴシック"/>
        <family val="3"/>
        <charset val="128"/>
      </rPr>
      <t>、</t>
    </r>
    <r>
      <rPr>
        <sz val="14"/>
        <rFont val="BIZ UDゴシック"/>
        <family val="3"/>
        <charset val="128"/>
      </rPr>
      <t>加工品、サービスを提供できていますか</t>
    </r>
    <rPh sb="0" eb="2">
      <t>コキャク</t>
    </rPh>
    <rPh sb="14" eb="17">
      <t>カコウヒン</t>
    </rPh>
    <rPh sb="23" eb="24">
      <t>クワ</t>
    </rPh>
    <rPh sb="24" eb="25">
      <t>コウ</t>
    </rPh>
    <rPh sb="25" eb="26">
      <t>ヒン</t>
    </rPh>
    <rPh sb="32" eb="34">
      <t>テイキョウ</t>
    </rPh>
    <phoneticPr fontId="3"/>
  </si>
  <si>
    <r>
      <t>外部環境</t>
    </r>
    <r>
      <rPr>
        <sz val="14"/>
        <color rgb="FFFF0000"/>
        <rFont val="BIZ UDゴシック"/>
        <family val="3"/>
        <charset val="128"/>
      </rPr>
      <t>、</t>
    </r>
    <r>
      <rPr>
        <sz val="14"/>
        <rFont val="BIZ UDゴシック"/>
        <family val="3"/>
        <charset val="128"/>
      </rPr>
      <t>自社の強み</t>
    </r>
    <r>
      <rPr>
        <sz val="14"/>
        <color rgb="FFFF0000"/>
        <rFont val="BIZ UDゴシック"/>
        <family val="3"/>
        <charset val="128"/>
      </rPr>
      <t>等</t>
    </r>
    <r>
      <rPr>
        <sz val="14"/>
        <rFont val="BIZ UDゴシック"/>
        <family val="3"/>
        <charset val="128"/>
      </rPr>
      <t>を分析し、ターゲットとする顧客を明確にできていますか</t>
    </r>
    <rPh sb="5" eb="7">
      <t>ジシャ</t>
    </rPh>
    <rPh sb="8" eb="9">
      <t>ツヨ</t>
    </rPh>
    <rPh sb="10" eb="11">
      <t>トウ</t>
    </rPh>
    <rPh sb="12" eb="14">
      <t>ブンセキ</t>
    </rPh>
    <rPh sb="17" eb="20">
      <t>サイブンカ</t>
    </rPh>
    <rPh sb="33" eb="35">
      <t>コキャク</t>
    </rPh>
    <phoneticPr fontId="3"/>
  </si>
  <si>
    <t>ターゲット顧客に対して製品、価格、チャネル、プロモーションが適切に設定されていますか</t>
    <rPh sb="11" eb="13">
      <t>セイヒｎン</t>
    </rPh>
    <phoneticPr fontId="1"/>
  </si>
  <si>
    <r>
      <t>消費者</t>
    </r>
    <r>
      <rPr>
        <sz val="14"/>
        <color rgb="FFFF0000"/>
        <rFont val="BIZ UDゴシック"/>
        <family val="3"/>
        <charset val="128"/>
      </rPr>
      <t>、</t>
    </r>
    <r>
      <rPr>
        <sz val="14"/>
        <rFont val="BIZ UDゴシック"/>
        <family val="3"/>
        <charset val="128"/>
      </rPr>
      <t>取引先が重視する</t>
    </r>
    <r>
      <rPr>
        <sz val="14"/>
        <color rgb="FFFF0000"/>
        <rFont val="BIZ UDゴシック"/>
        <family val="3"/>
        <charset val="128"/>
      </rPr>
      <t>食の安全・安心や環境負荷の低減の視点で</t>
    </r>
    <r>
      <rPr>
        <sz val="14"/>
        <rFont val="BIZ UDゴシック"/>
        <family val="3"/>
        <charset val="128"/>
      </rPr>
      <t>、マーケティング</t>
    </r>
    <r>
      <rPr>
        <sz val="14"/>
        <color rgb="FFFF0000"/>
        <rFont val="BIZ UDゴシック"/>
        <family val="3"/>
        <charset val="128"/>
      </rPr>
      <t>戦略に取り組んで</t>
    </r>
    <r>
      <rPr>
        <sz val="14"/>
        <rFont val="BIZ UDゴシック"/>
        <family val="3"/>
        <charset val="128"/>
      </rPr>
      <t>いますか</t>
    </r>
    <rPh sb="8" eb="10">
      <t>ジュウシ</t>
    </rPh>
    <rPh sb="12" eb="13">
      <t>ショク</t>
    </rPh>
    <rPh sb="14" eb="16">
      <t>アンゼン</t>
    </rPh>
    <rPh sb="17" eb="19">
      <t>アンシン</t>
    </rPh>
    <rPh sb="20" eb="22">
      <t>カンキョウ</t>
    </rPh>
    <rPh sb="22" eb="24">
      <t>フカ</t>
    </rPh>
    <rPh sb="25" eb="27">
      <t>テイゲン</t>
    </rPh>
    <rPh sb="28" eb="30">
      <t>シテン</t>
    </rPh>
    <rPh sb="39" eb="41">
      <t>センリャク</t>
    </rPh>
    <rPh sb="42" eb="43">
      <t>ト</t>
    </rPh>
    <rPh sb="44" eb="45">
      <t>ク</t>
    </rPh>
    <phoneticPr fontId="1"/>
  </si>
  <si>
    <r>
      <t>マーケティング</t>
    </r>
    <r>
      <rPr>
        <sz val="11"/>
        <color rgb="FFFF0000"/>
        <rFont val="BIZ UDゴシック"/>
        <family val="3"/>
        <charset val="128"/>
      </rPr>
      <t>展開</t>
    </r>
    <rPh sb="7" eb="9">
      <t>テンカイ</t>
    </rPh>
    <phoneticPr fontId="11"/>
  </si>
  <si>
    <r>
      <t>マーケティング目標を設定して</t>
    </r>
    <r>
      <rPr>
        <sz val="14"/>
        <color rgb="FFFF0000"/>
        <rFont val="BIZ UDゴシック"/>
        <family val="3"/>
        <charset val="128"/>
      </rPr>
      <t>その達成に向けて取り組み、</t>
    </r>
    <r>
      <rPr>
        <sz val="14"/>
        <rFont val="BIZ UDゴシック"/>
        <family val="3"/>
        <charset val="128"/>
      </rPr>
      <t>計画と実績の対比を行なって</t>
    </r>
    <r>
      <rPr>
        <sz val="14"/>
        <color rgb="FFFF0000"/>
        <rFont val="BIZ UDゴシック"/>
        <family val="3"/>
        <charset val="128"/>
      </rPr>
      <t>必要な改善対策を実施していますか</t>
    </r>
  </si>
  <si>
    <r>
      <t>自社の農産物の</t>
    </r>
    <r>
      <rPr>
        <sz val="14"/>
        <color rgb="FFFF0000"/>
        <rFont val="BIZ UDゴシック"/>
        <family val="3"/>
        <charset val="128"/>
      </rPr>
      <t>他社に差別化した特徴やそれが生み出す付加価値を理解し、販売先に有利な条件で売上拡大できるよう取り組んでいますか</t>
    </r>
    <rPh sb="3" eb="6">
      <t>ノウサンブツ</t>
    </rPh>
    <rPh sb="10" eb="13">
      <t>サベツカ</t>
    </rPh>
    <phoneticPr fontId="1"/>
  </si>
  <si>
    <r>
      <t>　新規顧客の獲得</t>
    </r>
    <r>
      <rPr>
        <sz val="14"/>
        <color rgb="FFFF0000"/>
        <rFont val="BIZ UDゴシック"/>
        <family val="3"/>
        <charset val="128"/>
      </rPr>
      <t>、</t>
    </r>
    <r>
      <rPr>
        <sz val="14"/>
        <rFont val="BIZ UDゴシック"/>
        <family val="3"/>
        <charset val="128"/>
      </rPr>
      <t>リスク分散の</t>
    </r>
    <r>
      <rPr>
        <sz val="14"/>
        <color rgb="FFFF0000"/>
        <rFont val="BIZ UDゴシック"/>
        <family val="3"/>
        <charset val="128"/>
      </rPr>
      <t>ために</t>
    </r>
    <r>
      <rPr>
        <sz val="14"/>
        <rFont val="BIZ UDゴシック"/>
        <family val="3"/>
        <charset val="128"/>
      </rPr>
      <t>新たな販路の開拓に取り組んでいますか</t>
    </r>
    <rPh sb="1" eb="3">
      <t>シンキ</t>
    </rPh>
    <rPh sb="3" eb="5">
      <t>コキャク</t>
    </rPh>
    <rPh sb="6" eb="8">
      <t>カクトク</t>
    </rPh>
    <rPh sb="12" eb="14">
      <t>ブンサン</t>
    </rPh>
    <rPh sb="18" eb="19">
      <t>アラ</t>
    </rPh>
    <rPh sb="24" eb="26">
      <t xml:space="preserve">カイタク </t>
    </rPh>
    <rPh sb="27" eb="28">
      <t>ト</t>
    </rPh>
    <rPh sb="29" eb="30">
      <t>ク</t>
    </rPh>
    <phoneticPr fontId="1"/>
  </si>
  <si>
    <t>自社の農産物の付加価値向上に向けて、自社の農産物の特徴に合った6次産業化等の取組を行っていますか</t>
    <rPh sb="0" eb="2">
      <t>ジシャ</t>
    </rPh>
    <rPh sb="3" eb="6">
      <t>ノウサンブツ</t>
    </rPh>
    <rPh sb="7" eb="11">
      <t>フカカチ</t>
    </rPh>
    <rPh sb="11" eb="13">
      <t>コウジョウ</t>
    </rPh>
    <rPh sb="14" eb="15">
      <t>ム</t>
    </rPh>
    <rPh sb="18" eb="20">
      <t>ジシャ</t>
    </rPh>
    <rPh sb="21" eb="24">
      <t>ノウサンブツ</t>
    </rPh>
    <rPh sb="25" eb="27">
      <t>トクチョウ</t>
    </rPh>
    <rPh sb="28" eb="29">
      <t>ア</t>
    </rPh>
    <rPh sb="32" eb="36">
      <t>ジサンギョウカ</t>
    </rPh>
    <rPh sb="36" eb="37">
      <t>トウ</t>
    </rPh>
    <rPh sb="38" eb="40">
      <t>トリクミ</t>
    </rPh>
    <rPh sb="41" eb="42">
      <t>オコナ</t>
    </rPh>
    <phoneticPr fontId="1"/>
  </si>
  <si>
    <r>
      <rPr>
        <sz val="14"/>
        <color rgb="FFFF0000"/>
        <rFont val="BIZ UDゴシック"/>
        <family val="3"/>
        <charset val="128"/>
      </rPr>
      <t>商品別や販売先別に、</t>
    </r>
    <r>
      <rPr>
        <sz val="14"/>
        <rFont val="BIZ UDゴシック"/>
        <family val="3"/>
        <charset val="128"/>
      </rPr>
      <t>売上や利益の目標を設定し</t>
    </r>
    <r>
      <rPr>
        <sz val="14"/>
        <color rgb="FFFF0000"/>
        <rFont val="BIZ UDゴシック"/>
        <family val="3"/>
        <charset val="128"/>
      </rPr>
      <t>実績を把握して、乖離がある場合必要な対策を実施していますか</t>
    </r>
    <rPh sb="0" eb="2">
      <t>ショウヒン</t>
    </rPh>
    <rPh sb="4" eb="7">
      <t>ハンバイサキ</t>
    </rPh>
    <rPh sb="7" eb="8">
      <t>ベツ</t>
    </rPh>
    <rPh sb="10" eb="12">
      <t>ウリアゲ</t>
    </rPh>
    <rPh sb="11" eb="13">
      <t>リエキ</t>
    </rPh>
    <rPh sb="16" eb="18">
      <t>モクヒョウ</t>
    </rPh>
    <rPh sb="22" eb="24">
      <t>ジッセキ</t>
    </rPh>
    <rPh sb="25" eb="27">
      <t>ハアク</t>
    </rPh>
    <rPh sb="30" eb="32">
      <t>カイリ</t>
    </rPh>
    <rPh sb="35" eb="37">
      <t>バアイ</t>
    </rPh>
    <rPh sb="37" eb="39">
      <t>ヒツヨウ</t>
    </rPh>
    <rPh sb="40" eb="42">
      <t>タイサク</t>
    </rPh>
    <rPh sb="43" eb="45">
      <t>ジッシ</t>
    </rPh>
    <phoneticPr fontId="1"/>
  </si>
  <si>
    <t>自社の取組や農産物について、ターゲット顧客に合った情報発信に積極的に取り組んでいますか</t>
    <rPh sb="0" eb="2">
      <t>ジシャ</t>
    </rPh>
    <rPh sb="3" eb="5">
      <t>トリクミ</t>
    </rPh>
    <rPh sb="6" eb="9">
      <t>ノウサンブツ</t>
    </rPh>
    <rPh sb="19" eb="21">
      <t>コキャク</t>
    </rPh>
    <rPh sb="22" eb="23">
      <t>ア</t>
    </rPh>
    <rPh sb="25" eb="27">
      <t>ジョウホウ</t>
    </rPh>
    <rPh sb="27" eb="29">
      <t>ハッシン</t>
    </rPh>
    <rPh sb="30" eb="33">
      <t>セッキョクテキ</t>
    </rPh>
    <rPh sb="34" eb="35">
      <t>ト</t>
    </rPh>
    <rPh sb="36" eb="37">
      <t>ク</t>
    </rPh>
    <phoneticPr fontId="1"/>
  </si>
  <si>
    <t>マーケティング管理</t>
    <rPh sb="7" eb="9">
      <t>カンリ</t>
    </rPh>
    <phoneticPr fontId="11"/>
  </si>
  <si>
    <t>生産部門と販売部門間の情報共有・連携により、計画的で効率的な販売活動ができていますか</t>
    <rPh sb="16" eb="18">
      <t>レンケイ</t>
    </rPh>
    <rPh sb="22" eb="24">
      <t>ケイカク</t>
    </rPh>
    <rPh sb="26" eb="29">
      <t>コウリツテキ</t>
    </rPh>
    <rPh sb="32" eb="34">
      <t>カツドウ</t>
    </rPh>
    <phoneticPr fontId="3"/>
  </si>
  <si>
    <r>
      <t>販売データを適時に把握できる仕組み</t>
    </r>
    <r>
      <rPr>
        <sz val="14"/>
        <color rgb="FFFF0000"/>
        <rFont val="BIZ UDゴシック"/>
        <family val="3"/>
        <charset val="128"/>
      </rPr>
      <t>・システム</t>
    </r>
    <r>
      <rPr>
        <sz val="14"/>
        <rFont val="BIZ UDゴシック"/>
        <family val="3"/>
        <charset val="128"/>
      </rPr>
      <t>を構築し、月次</t>
    </r>
    <r>
      <rPr>
        <sz val="14"/>
        <color rgb="FFFF0000"/>
        <rFont val="BIZ UDゴシック"/>
        <family val="3"/>
        <charset val="128"/>
      </rPr>
      <t>・</t>
    </r>
    <r>
      <rPr>
        <sz val="14"/>
        <rFont val="BIZ UDゴシック"/>
        <family val="3"/>
        <charset val="128"/>
      </rPr>
      <t>週次の計画と実績の差異や問題などを把握して速やかな対応ができていますか</t>
    </r>
    <phoneticPr fontId="1"/>
  </si>
  <si>
    <r>
      <t>自社の在庫状況を把握できる仕組み・</t>
    </r>
    <r>
      <rPr>
        <sz val="14"/>
        <color rgb="FFFF0000"/>
        <rFont val="BIZ UDゴシック"/>
        <family val="3"/>
        <charset val="128"/>
      </rPr>
      <t>システム</t>
    </r>
    <r>
      <rPr>
        <sz val="14"/>
        <rFont val="BIZ UDゴシック"/>
        <family val="3"/>
        <charset val="128"/>
      </rPr>
      <t>を構築し、廃棄ロスの削減や販売機会の損失を防いでいますか</t>
    </r>
    <rPh sb="0" eb="2">
      <t>ジシャ</t>
    </rPh>
    <rPh sb="13" eb="15">
      <t>シク</t>
    </rPh>
    <phoneticPr fontId="1"/>
  </si>
  <si>
    <r>
      <t>自社で不足しているリソースを補うため、外部委託など他社との連携を通じて、効果的なマーケティングを実施</t>
    </r>
    <r>
      <rPr>
        <sz val="14"/>
        <color rgb="FFFF0000"/>
        <rFont val="BIZ UDPゴシック"/>
        <family val="3"/>
        <charset val="128"/>
      </rPr>
      <t>できるよう取り組んでいますか</t>
    </r>
    <rPh sb="55" eb="56">
      <t>ト</t>
    </rPh>
    <rPh sb="57" eb="58">
      <t>ク</t>
    </rPh>
    <phoneticPr fontId="1"/>
  </si>
  <si>
    <t>法令
関連</t>
    <rPh sb="0" eb="2">
      <t>ホウレイ</t>
    </rPh>
    <rPh sb="2" eb="4">
      <t>カンレン</t>
    </rPh>
    <phoneticPr fontId="1"/>
  </si>
  <si>
    <r>
      <t>食品表示法や食品衛生法など、農産物の販売時に適切な表示や安全性を確保するために重要な法律の</t>
    </r>
    <r>
      <rPr>
        <sz val="14"/>
        <color rgb="FFFF0000"/>
        <rFont val="BIZ UDゴシック"/>
        <family val="3"/>
        <charset val="128"/>
      </rPr>
      <t>遵守が徹底されていますか</t>
    </r>
    <rPh sb="0" eb="2">
      <t>ショクヒｎン</t>
    </rPh>
    <rPh sb="2" eb="4">
      <t>シュｋウ</t>
    </rPh>
    <rPh sb="4" eb="5">
      <t xml:space="preserve">ホウ </t>
    </rPh>
    <rPh sb="6" eb="11">
      <t>ショクヒｎン</t>
    </rPh>
    <rPh sb="14" eb="17">
      <t>ノウサｎン</t>
    </rPh>
    <rPh sb="22" eb="24">
      <t>テキセｔウ</t>
    </rPh>
    <rPh sb="28" eb="31">
      <t>アンゼｎン</t>
    </rPh>
    <rPh sb="32" eb="34">
      <t>カクｈオ</t>
    </rPh>
    <rPh sb="42" eb="44">
      <t>ホウリｔウ</t>
    </rPh>
    <rPh sb="48" eb="50">
      <t>テッテイ</t>
    </rPh>
    <phoneticPr fontId="1"/>
  </si>
  <si>
    <r>
      <t>顧客ニーズ</t>
    </r>
    <r>
      <rPr>
        <sz val="14"/>
        <color rgb="FFFF0000"/>
        <rFont val="BIZ UDゴシック"/>
        <family val="3"/>
        <charset val="128"/>
      </rPr>
      <t>、</t>
    </r>
    <r>
      <rPr>
        <sz val="14"/>
        <rFont val="BIZ UDゴシック"/>
        <family val="3"/>
        <charset val="128"/>
      </rPr>
      <t>市場のトレンドを</t>
    </r>
    <r>
      <rPr>
        <sz val="14"/>
        <color rgb="FF0066FF"/>
        <rFont val="BIZ UDゴシック"/>
        <family val="3"/>
        <charset val="128"/>
      </rPr>
      <t>把握するための具体的な調査（顧客、取引先へのヒアリング、アンケート等）を行い、これら</t>
    </r>
    <r>
      <rPr>
        <sz val="14"/>
        <rFont val="BIZ UDゴシック"/>
        <family val="3"/>
        <charset val="128"/>
      </rPr>
      <t>を反映した農畜産物</t>
    </r>
    <r>
      <rPr>
        <sz val="14"/>
        <color rgb="FFFF0000"/>
        <rFont val="BIZ UDゴシック"/>
        <family val="3"/>
        <charset val="128"/>
      </rPr>
      <t>、</t>
    </r>
    <r>
      <rPr>
        <sz val="14"/>
        <rFont val="BIZ UDゴシック"/>
        <family val="3"/>
        <charset val="128"/>
      </rPr>
      <t>加工品、サービスを提供できていますか</t>
    </r>
    <rPh sb="0" eb="2">
      <t>コキャク</t>
    </rPh>
    <rPh sb="14" eb="16">
      <t>ハアク</t>
    </rPh>
    <rPh sb="21" eb="24">
      <t>グタイテキ</t>
    </rPh>
    <rPh sb="25" eb="27">
      <t>チョウサ</t>
    </rPh>
    <rPh sb="28" eb="30">
      <t>コキャク</t>
    </rPh>
    <rPh sb="31" eb="34">
      <t>トリヒキサキ</t>
    </rPh>
    <rPh sb="47" eb="48">
      <t>トウ</t>
    </rPh>
    <rPh sb="50" eb="51">
      <t>オコナ</t>
    </rPh>
    <rPh sb="57" eb="60">
      <t>カコウヒン</t>
    </rPh>
    <rPh sb="66" eb="67">
      <t>クワ</t>
    </rPh>
    <rPh sb="67" eb="68">
      <t>コウ</t>
    </rPh>
    <rPh sb="68" eb="69">
      <t>ヒン</t>
    </rPh>
    <rPh sb="75" eb="77">
      <t>テイキョウ</t>
    </rPh>
    <phoneticPr fontId="3"/>
  </si>
  <si>
    <t>顧客視点から顧客のニーズを理解し、それに基づいて商品開発を行っているかどうか、顧客の嗜好や市場のトレンドを反映した商品づくりができているかマーケットインの考え方ができているかどうかを評価します。</t>
    <rPh sb="0" eb="4">
      <t>コキャクシテン</t>
    </rPh>
    <rPh sb="77" eb="78">
      <t>カンガ</t>
    </rPh>
    <rPh sb="79" eb="80">
      <t>カタ</t>
    </rPh>
    <rPh sb="91" eb="93">
      <t>ヒョウカ</t>
    </rPh>
    <phoneticPr fontId="3"/>
  </si>
  <si>
    <t>定期的に顧客調査を実施し、顧客のフィードバックを基に商品開発を行っている。例えば、新しい品種の野菜や果物を市場のニーズに応じて導入し、高い顧客満足度を維持できている。</t>
  </si>
  <si>
    <t>顧客のニーズを把握するための調査を時々行い、その結果を基に商品改善を試みている。新商品開発の頻度は低いが、顧客の要望をある程度反映できている。</t>
  </si>
  <si>
    <t>顧客のニーズを把握するための具体的な調査やフィードバック収集を行っておらず、商品開発が独自判断に基づいていて、市場のニーズに合致する商品を提供できていない。</t>
  </si>
  <si>
    <r>
      <t>外部環境</t>
    </r>
    <r>
      <rPr>
        <sz val="14"/>
        <color rgb="FFFF0000"/>
        <rFont val="BIZ UDゴシック"/>
        <family val="3"/>
        <charset val="128"/>
      </rPr>
      <t>、</t>
    </r>
    <r>
      <rPr>
        <sz val="14"/>
        <rFont val="BIZ UDゴシック"/>
        <family val="3"/>
        <charset val="128"/>
      </rPr>
      <t>自社の強みを分析し、</t>
    </r>
    <r>
      <rPr>
        <sz val="14"/>
        <color rgb="FF0066FF"/>
        <rFont val="BIZ UDゴシック"/>
        <family val="3"/>
        <charset val="128"/>
      </rPr>
      <t>ターゲット</t>
    </r>
    <r>
      <rPr>
        <sz val="14"/>
        <rFont val="BIZ UDゴシック"/>
        <family val="3"/>
        <charset val="128"/>
      </rPr>
      <t>顧客を明確にできていますか</t>
    </r>
    <rPh sb="0" eb="2">
      <t>ガイブ</t>
    </rPh>
    <rPh sb="5" eb="7">
      <t>ジシャ</t>
    </rPh>
    <rPh sb="8" eb="9">
      <t>ツヨ</t>
    </rPh>
    <rPh sb="11" eb="13">
      <t>ブンセキ</t>
    </rPh>
    <rPh sb="20" eb="22">
      <t>コキャク</t>
    </rPh>
    <rPh sb="29" eb="31">
      <t>コキャク</t>
    </rPh>
    <phoneticPr fontId="3"/>
  </si>
  <si>
    <t>外部環境における環境変化や競合他社、自社の強みを分析して、市場（顧客）をセグメントして、自社の対象顧客を明らかにし、経営資源のリソースを集中して攻略をしているかどうかを評価します。</t>
    <rPh sb="0" eb="4">
      <t>ガイブカンキョウ</t>
    </rPh>
    <rPh sb="8" eb="12">
      <t>カンキョウヘンカ</t>
    </rPh>
    <rPh sb="13" eb="15">
      <t>キョウゴウ</t>
    </rPh>
    <rPh sb="15" eb="17">
      <t>タシャ</t>
    </rPh>
    <rPh sb="18" eb="20">
      <t>ジシャ</t>
    </rPh>
    <rPh sb="21" eb="22">
      <t>ツヨ</t>
    </rPh>
    <rPh sb="24" eb="26">
      <t>ブンセキ</t>
    </rPh>
    <rPh sb="29" eb="31">
      <t>シジョウ</t>
    </rPh>
    <rPh sb="32" eb="34">
      <t>コキャク</t>
    </rPh>
    <rPh sb="44" eb="46">
      <t>ジシャ</t>
    </rPh>
    <rPh sb="47" eb="49">
      <t>タイショウ</t>
    </rPh>
    <rPh sb="58" eb="60">
      <t>ケイエイ</t>
    </rPh>
    <rPh sb="60" eb="62">
      <t>シゲン</t>
    </rPh>
    <rPh sb="84" eb="86">
      <t>ヒョウカ</t>
    </rPh>
    <phoneticPr fontId="3"/>
  </si>
  <si>
    <t>マーケティングで最も重要な「誰に販売する」「誰が買ってくれる」という、「誰が」を市場や競合他社の変化を的確に分析し、自社の強みを活かして顧客を明確にセグメント化できている。これにより、リソースの集中投下が効果的に行われ、競争力が大幅に向上できている。</t>
  </si>
  <si>
    <t>マーケティングで最も重要な「誰に販売する」「誰が買ってくれる」という、「誰が」について市場と競合他社の分析は行われているが、顧客のセグメント化が不十分なため、経営資源の集中が一部効果的でない部分が見られ、改善点はあるが、基本的な戦略は正しくできている。</t>
    <rPh sb="79" eb="83">
      <t>ケイエイシゲン</t>
    </rPh>
    <phoneticPr fontId="3"/>
  </si>
  <si>
    <t>販売対象が誰かはそんなに意識していない。そのため市場や競合他社の分析が不足しており、顧客のセグメント化が不明確なため、リソースの集中が適切にできていない。これにより、競争力の低下や経営資源の無駄が発生している。</t>
    <rPh sb="90" eb="94">
      <t>ケイエイシゲン</t>
    </rPh>
    <phoneticPr fontId="3"/>
  </si>
  <si>
    <r>
      <t>自社の強み、</t>
    </r>
    <r>
      <rPr>
        <sz val="14"/>
        <color rgb="FF0066FF"/>
        <rFont val="BIZ UDゴシック"/>
        <family val="3"/>
        <charset val="128"/>
      </rPr>
      <t>弱みを把握し、競合他社を特定、分析し、差別化を図っていますか</t>
    </r>
    <rPh sb="0" eb="2">
      <t>ジシャ</t>
    </rPh>
    <rPh sb="6" eb="7">
      <t>ヨワ</t>
    </rPh>
    <rPh sb="9" eb="11">
      <t>ハアク</t>
    </rPh>
    <rPh sb="21" eb="23">
      <t>ブンセキ</t>
    </rPh>
    <rPh sb="25" eb="28">
      <t>サベツカ</t>
    </rPh>
    <rPh sb="29" eb="30">
      <t>ハカ</t>
    </rPh>
    <phoneticPr fontId="1"/>
  </si>
  <si>
    <r>
      <rPr>
        <sz val="14"/>
        <color theme="1"/>
        <rFont val="BIZ UDゴシック"/>
        <family val="3"/>
        <charset val="128"/>
      </rPr>
      <t>消費者、取引先が重視する環境問題、安全志向</t>
    </r>
    <r>
      <rPr>
        <sz val="14"/>
        <color rgb="FF0066FF"/>
        <rFont val="BIZ UDゴシック"/>
        <family val="3"/>
        <charset val="128"/>
      </rPr>
      <t>に対応するため持続可能な農業の実践、トレーサビリティの取り組みなどを行っていることを顧客、取引先にアピールができていますか</t>
    </r>
    <rPh sb="0" eb="3">
      <t>ショウヒシャ</t>
    </rPh>
    <phoneticPr fontId="1"/>
  </si>
  <si>
    <t>マーケティング計画</t>
    <rPh sb="7" eb="9">
      <t>ケイカク</t>
    </rPh>
    <phoneticPr fontId="11"/>
  </si>
  <si>
    <r>
      <rPr>
        <sz val="14"/>
        <color rgb="FFFF0000"/>
        <rFont val="BIZ UDゴシック"/>
        <family val="3"/>
        <charset val="128"/>
      </rPr>
      <t>マーケティング目標</t>
    </r>
    <r>
      <rPr>
        <sz val="14"/>
        <rFont val="BIZ UDゴシック"/>
        <family val="3"/>
        <charset val="128"/>
      </rPr>
      <t>を設定し</t>
    </r>
    <r>
      <rPr>
        <sz val="14"/>
        <color rgb="FF0066FF"/>
        <rFont val="BIZ UDゴシック"/>
        <family val="3"/>
        <charset val="128"/>
      </rPr>
      <t>、目標</t>
    </r>
    <r>
      <rPr>
        <sz val="14"/>
        <rFont val="BIZ UDゴシック"/>
        <family val="3"/>
        <charset val="128"/>
      </rPr>
      <t>と実績との対比</t>
    </r>
    <r>
      <rPr>
        <sz val="14"/>
        <color rgb="FF0066FF"/>
        <rFont val="BIZ UDゴシック"/>
        <family val="3"/>
        <charset val="128"/>
      </rPr>
      <t>ができていますか</t>
    </r>
    <rPh sb="14" eb="16">
      <t>モクヒョウ</t>
    </rPh>
    <phoneticPr fontId="1"/>
  </si>
  <si>
    <t>事業の継続性は売上だけではなく、利益の確保をすることが重要であることを理解して事業の収益性と継続性を確保するようにしているかどうかを評価します。</t>
    <rPh sb="3" eb="6">
      <t>ケイゾクセイ</t>
    </rPh>
    <rPh sb="27" eb="29">
      <t>ジュウヨウ</t>
    </rPh>
    <rPh sb="35" eb="37">
      <t>リカイ</t>
    </rPh>
    <rPh sb="39" eb="41">
      <t>ジギョウ</t>
    </rPh>
    <rPh sb="42" eb="45">
      <t>シュウエキセイ</t>
    </rPh>
    <rPh sb="46" eb="49">
      <t>ケイゾクセイ</t>
    </rPh>
    <rPh sb="50" eb="52">
      <t>カクホ</t>
    </rPh>
    <rPh sb="66" eb="68">
      <t>ヒョウカ</t>
    </rPh>
    <phoneticPr fontId="3"/>
  </si>
  <si>
    <t>販売原価を把握掲載し、競合他社の価格や販売方法を分析して、自社で適正利益が確保できるように販売価格を設定できている。売上と共に利益の確保にも注力しており、事業の継続性が非常に高く、利益率の向上やコスト管理が徹底され、安定した経営が実現できている。</t>
  </si>
  <si>
    <t>売上は確保されているものの、利益の確保できている。ただし、コスト管理や利益率の向上に向けた取り組みが部分的に不足しているので、持続的な改善に向けた取り組みができている。</t>
    <rPh sb="70" eb="71">
      <t>ム</t>
    </rPh>
    <rPh sb="73" eb="74">
      <t>ト</t>
    </rPh>
    <rPh sb="75" eb="76">
      <t>ク</t>
    </rPh>
    <phoneticPr fontId="1"/>
  </si>
  <si>
    <t>利益は売上を確保することで自然とついてくるものと考えていて、売上にのみ注力し、利益の確保が疎かになっている。コスト管理が甘く、利益率が低下していて、事業の安定した継続性ができていない。</t>
    <rPh sb="30" eb="32">
      <t>ウリアゲ</t>
    </rPh>
    <rPh sb="77" eb="79">
      <t>アンテイ</t>
    </rPh>
    <phoneticPr fontId="1"/>
  </si>
  <si>
    <r>
      <t>売上拡大をするうえで自社の</t>
    </r>
    <r>
      <rPr>
        <sz val="14"/>
        <color rgb="FF0066FF"/>
        <rFont val="BIZ UDゴシック"/>
        <family val="3"/>
        <charset val="128"/>
      </rPr>
      <t>経営資源に不足がある場合</t>
    </r>
    <r>
      <rPr>
        <sz val="14"/>
        <rFont val="BIZ UDゴシック"/>
        <family val="3"/>
        <charset val="128"/>
      </rPr>
      <t>、外部委託など他社との連携を</t>
    </r>
    <r>
      <rPr>
        <sz val="14"/>
        <color rgb="FFFF0000"/>
        <rFont val="BIZ UDゴシック"/>
        <family val="3"/>
        <charset val="128"/>
      </rPr>
      <t>通じて</t>
    </r>
    <r>
      <rPr>
        <sz val="14"/>
        <rFont val="BIZ UDゴシック"/>
        <family val="3"/>
        <charset val="128"/>
      </rPr>
      <t>効果的な</t>
    </r>
    <r>
      <rPr>
        <sz val="14"/>
        <color rgb="FF0066FF"/>
        <rFont val="BIZ UDゴシック"/>
        <family val="3"/>
        <charset val="128"/>
      </rPr>
      <t>４P政策</t>
    </r>
    <r>
      <rPr>
        <sz val="14"/>
        <rFont val="BIZ UDゴシック"/>
        <family val="3"/>
        <charset val="128"/>
      </rPr>
      <t>を実施できていますか</t>
    </r>
    <rPh sb="0" eb="4">
      <t>ウリアゲカクダイ</t>
    </rPh>
    <rPh sb="10" eb="12">
      <t>ジシャ</t>
    </rPh>
    <rPh sb="13" eb="15">
      <t>ケイエイ</t>
    </rPh>
    <rPh sb="15" eb="17">
      <t>シゲン</t>
    </rPh>
    <rPh sb="18" eb="20">
      <t>フソク</t>
    </rPh>
    <rPh sb="23" eb="25">
      <t>バアイ</t>
    </rPh>
    <rPh sb="26" eb="30">
      <t>ガイブイタク</t>
    </rPh>
    <rPh sb="32" eb="34">
      <t>タシャ</t>
    </rPh>
    <rPh sb="39" eb="40">
      <t>ツウ</t>
    </rPh>
    <rPh sb="48" eb="50">
      <t>セイサク</t>
    </rPh>
    <rPh sb="51" eb="53">
      <t>ジッシ</t>
    </rPh>
    <phoneticPr fontId="1"/>
  </si>
  <si>
    <r>
      <rPr>
        <sz val="14"/>
        <color rgb="FF0066FF"/>
        <rFont val="BIZ UDゴシック"/>
        <family val="3"/>
        <charset val="128"/>
      </rPr>
      <t>販売効率の最大化、</t>
    </r>
    <r>
      <rPr>
        <sz val="14"/>
        <rFont val="BIZ UDゴシック"/>
        <family val="3"/>
        <charset val="128"/>
      </rPr>
      <t>リスク分散、</t>
    </r>
    <r>
      <rPr>
        <sz val="14"/>
        <color rgb="FF0066FF"/>
        <rFont val="BIZ UDゴシック"/>
        <family val="3"/>
        <charset val="128"/>
      </rPr>
      <t>市場拡大、収益</t>
    </r>
    <r>
      <rPr>
        <sz val="14"/>
        <rFont val="BIZ UDゴシック"/>
        <family val="3"/>
        <charset val="128"/>
      </rPr>
      <t>向上のために新たな販路の開拓、</t>
    </r>
    <r>
      <rPr>
        <sz val="14"/>
        <color rgb="FF0066FF"/>
        <rFont val="BIZ UDゴシック"/>
        <family val="3"/>
        <charset val="128"/>
      </rPr>
      <t>複数の販売チャネルを組み合わせた活用ができていますか</t>
    </r>
    <rPh sb="37" eb="39">
      <t>フクスウ</t>
    </rPh>
    <rPh sb="40" eb="42">
      <t>ハンバイ</t>
    </rPh>
    <rPh sb="47" eb="48">
      <t>ク</t>
    </rPh>
    <rPh sb="49" eb="50">
      <t>ア</t>
    </rPh>
    <rPh sb="53" eb="55">
      <t>カツヨウ</t>
    </rPh>
    <phoneticPr fontId="1"/>
  </si>
  <si>
    <t>複数の販売チャネル（系統出荷、食品流通、小売業、直売所、ECなど）を組み合わせて活用し、販売の効率を最大化していて、リスク分散や市場拡大、収益向上を図っているかを評価します。</t>
    <rPh sb="10" eb="14">
      <t>ケイトウシュッカ</t>
    </rPh>
    <rPh sb="15" eb="19">
      <t>ショクヒンリュウツウ</t>
    </rPh>
    <rPh sb="20" eb="23">
      <t>コウリギョウ</t>
    </rPh>
    <rPh sb="24" eb="27">
      <t>チョクバイショ</t>
    </rPh>
    <rPh sb="81" eb="83">
      <t>ヒョウカ</t>
    </rPh>
    <phoneticPr fontId="3"/>
  </si>
  <si>
    <t>複数の販売チャネルを効果的に活用している。例えば、系統出荷、直売所で新鮮な野菜を販売し、EC販売で加工品や定期便を提供し、食品流通、小売業向けには大量出荷を行い、さらに系統出荷にも出荷することで広範囲にわたる顧客層にリーチで成功できている。</t>
    <rPh sb="25" eb="29">
      <t>ケイトウシュッカ</t>
    </rPh>
    <rPh sb="46" eb="48">
      <t>ハンバイ</t>
    </rPh>
    <rPh sb="61" eb="65">
      <t>ショクヒンリュウツウ</t>
    </rPh>
    <rPh sb="66" eb="69">
      <t>コウリギョウ</t>
    </rPh>
    <rPh sb="84" eb="86">
      <t>ケイトウ</t>
    </rPh>
    <rPh sb="86" eb="88">
      <t>シュッカ</t>
    </rPh>
    <rPh sb="112" eb="114">
      <t>セイコウ</t>
    </rPh>
    <phoneticPr fontId="3"/>
  </si>
  <si>
    <t>複数の販売チャネルの利用を意識した取り組みができている。例えば、系統出荷、直売所とEC販売を主に活用しつつ、食品流通・小売業への進出も検討し、実現に向けた取り組みもできている。</t>
    <rPh sb="32" eb="34">
      <t>ケイトウ</t>
    </rPh>
    <rPh sb="34" eb="36">
      <t>シュッカ</t>
    </rPh>
    <rPh sb="54" eb="56">
      <t>ショクヒン</t>
    </rPh>
    <rPh sb="56" eb="58">
      <t>リュウツウ</t>
    </rPh>
    <rPh sb="59" eb="62">
      <t>コウリギョウ</t>
    </rPh>
    <rPh sb="71" eb="73">
      <t>ジツゲン</t>
    </rPh>
    <rPh sb="74" eb="75">
      <t>ム</t>
    </rPh>
    <rPh sb="77" eb="78">
      <t>ト</t>
    </rPh>
    <rPh sb="79" eb="80">
      <t>ク</t>
    </rPh>
    <phoneticPr fontId="3"/>
  </si>
  <si>
    <t>複数の販売チャネルの活用についての考えが浅いので、現在は主に系統出荷と直売所のみでの販売に依存しており、EC販売や食品流通、小売業への出荷の検討や取り組みができていない。</t>
    <rPh sb="30" eb="32">
      <t>ケイトウ</t>
    </rPh>
    <rPh sb="32" eb="34">
      <t>シュッカ</t>
    </rPh>
    <rPh sb="57" eb="61">
      <t>ショクヒンリュウツウ</t>
    </rPh>
    <rPh sb="62" eb="64">
      <t>コウ</t>
    </rPh>
    <rPh sb="64" eb="65">
      <t>ギョウ</t>
    </rPh>
    <rPh sb="70" eb="72">
      <t>ケントウ</t>
    </rPh>
    <rPh sb="73" eb="74">
      <t>ト</t>
    </rPh>
    <rPh sb="75" eb="76">
      <t>ク</t>
    </rPh>
    <phoneticPr fontId="3"/>
  </si>
  <si>
    <r>
      <t>収益源の多様化</t>
    </r>
    <r>
      <rPr>
        <sz val="14"/>
        <color rgb="FFFF0000"/>
        <rFont val="BIZ UDゴシック"/>
        <family val="3"/>
        <charset val="128"/>
      </rPr>
      <t>、</t>
    </r>
    <r>
      <rPr>
        <sz val="14"/>
        <rFont val="BIZ UDゴシック"/>
        <family val="3"/>
        <charset val="128"/>
      </rPr>
      <t>付加価値向上の</t>
    </r>
    <r>
      <rPr>
        <sz val="14"/>
        <color rgb="FFFF0000"/>
        <rFont val="BIZ UDゴシック"/>
        <family val="3"/>
        <charset val="128"/>
      </rPr>
      <t>ために</t>
    </r>
    <r>
      <rPr>
        <sz val="14"/>
        <rFont val="BIZ UDゴシック"/>
        <family val="3"/>
        <charset val="128"/>
      </rPr>
      <t>農畜産物の加工、製造</t>
    </r>
    <r>
      <rPr>
        <sz val="14"/>
        <color rgb="FF00B0F0"/>
        <rFont val="BIZ UDゴシック"/>
        <family val="3"/>
        <charset val="128"/>
      </rPr>
      <t>、</t>
    </r>
    <r>
      <rPr>
        <sz val="14"/>
        <color rgb="FF0066FF"/>
        <rFont val="BIZ UDゴシック"/>
        <family val="3"/>
        <charset val="128"/>
      </rPr>
      <t>関連事業（農泊施設、農家レストランの運営など）への取り組みができていますか</t>
    </r>
    <rPh sb="0" eb="3">
      <t>シュウエキゲン</t>
    </rPh>
    <rPh sb="4" eb="7">
      <t>タヨウカ</t>
    </rPh>
    <rPh sb="8" eb="14">
      <t>フカカチコウジョウ</t>
    </rPh>
    <rPh sb="26" eb="28">
      <t>セイゾウ</t>
    </rPh>
    <rPh sb="29" eb="33">
      <t>カンレンジギョウ</t>
    </rPh>
    <rPh sb="34" eb="36">
      <t>ノウハｋウ</t>
    </rPh>
    <rPh sb="36" eb="38">
      <t>シセツ</t>
    </rPh>
    <rPh sb="39" eb="41">
      <t>ノウカ</t>
    </rPh>
    <rPh sb="47" eb="49">
      <t>ウンエイ</t>
    </rPh>
    <rPh sb="54" eb="55">
      <t>ト</t>
    </rPh>
    <rPh sb="56" eb="57">
      <t>ク</t>
    </rPh>
    <phoneticPr fontId="1"/>
  </si>
  <si>
    <t>農産物の加工や関連事業（例えば、加工食品の製造・販売、農泊施設の運営、農家レストランの開業など）に積極的に取り組んでいて、付加価値を高め、収益源を多様化しているか評価します。</t>
    <rPh sb="81" eb="83">
      <t>ヒョウカ</t>
    </rPh>
    <phoneticPr fontId="1"/>
  </si>
  <si>
    <t>農産物の加工事業を展開し、製造・販売を実施してたり、農泊施設を運営し、農村体験プログラムを提供してできている。また、農家レストランを開業し、自家製野菜を使った料理の提供もできていて、収益源の多様化に成功できている。</t>
    <rPh sb="19" eb="21">
      <t>ジッシ</t>
    </rPh>
    <rPh sb="95" eb="98">
      <t>タヨウカ</t>
    </rPh>
    <rPh sb="99" eb="101">
      <t>セイコウ</t>
    </rPh>
    <phoneticPr fontId="3"/>
  </si>
  <si>
    <t>農産物の加工や関連事業に着手しているが、まだ規模は小さい。例えば、家庭用の加工設備を製造・販売している。農泊施設の運営も開始していて、本格的なマーケティング活動など収益源の多様化の定着に向けた取り組みも実践できている。</t>
    <rPh sb="78" eb="80">
      <t>カツドウ</t>
    </rPh>
    <rPh sb="82" eb="84">
      <t>シュウエキ</t>
    </rPh>
    <rPh sb="84" eb="85">
      <t>ゲン</t>
    </rPh>
    <rPh sb="86" eb="89">
      <t>タヨウカ</t>
    </rPh>
    <rPh sb="90" eb="92">
      <t>テイチャク</t>
    </rPh>
    <rPh sb="93" eb="94">
      <t>ム</t>
    </rPh>
    <rPh sb="96" eb="97">
      <t>ト</t>
    </rPh>
    <rPh sb="98" eb="99">
      <t>ク</t>
    </rPh>
    <rPh sb="101" eb="103">
      <t>ジッセン</t>
    </rPh>
    <phoneticPr fontId="1"/>
  </si>
  <si>
    <t>農産物の加工や関連事業についての考えが浅く、具体的な取り組みはできていない。生産した農産物は全て生鮮品として販売していて、収益源の多様化ができていない。</t>
    <rPh sb="61" eb="64">
      <t>シュウエキゲン</t>
    </rPh>
    <rPh sb="65" eb="68">
      <t>タヨウカ</t>
    </rPh>
    <phoneticPr fontId="1"/>
  </si>
  <si>
    <r>
      <t>取引先への営業活動</t>
    </r>
    <r>
      <rPr>
        <sz val="14"/>
        <color rgb="FFFF0000"/>
        <rFont val="BIZ UDゴシック"/>
        <family val="3"/>
        <charset val="128"/>
      </rPr>
      <t>において</t>
    </r>
    <r>
      <rPr>
        <sz val="14"/>
        <rFont val="BIZ UDゴシック"/>
        <family val="3"/>
        <charset val="128"/>
      </rPr>
      <t>、</t>
    </r>
    <r>
      <rPr>
        <sz val="14"/>
        <color rgb="FF0066FF"/>
        <rFont val="BIZ UDゴシック"/>
        <family val="3"/>
        <charset val="128"/>
      </rPr>
      <t>自社農畜産物、加工品、サービス</t>
    </r>
    <r>
      <rPr>
        <sz val="14"/>
        <rFont val="BIZ UDゴシック"/>
        <family val="3"/>
        <charset val="128"/>
      </rPr>
      <t>の強み</t>
    </r>
    <r>
      <rPr>
        <sz val="14"/>
        <color rgb="FF0066FF"/>
        <rFont val="BIZ UDゴシック"/>
        <family val="3"/>
        <charset val="128"/>
      </rPr>
      <t>、</t>
    </r>
    <r>
      <rPr>
        <sz val="14"/>
        <rFont val="BIZ UDゴシック"/>
        <family val="3"/>
        <charset val="128"/>
      </rPr>
      <t>付加価値を明確にし、高く売るための提案、交渉が</t>
    </r>
    <r>
      <rPr>
        <sz val="14"/>
        <color rgb="FF0066FF"/>
        <rFont val="BIZ UDゴシック"/>
        <family val="3"/>
        <charset val="128"/>
      </rPr>
      <t>できていますか</t>
    </r>
    <rPh sb="16" eb="18">
      <t>ノウチク</t>
    </rPh>
    <rPh sb="18" eb="20">
      <t>サンブツ</t>
    </rPh>
    <rPh sb="19" eb="20">
      <t>ブツ</t>
    </rPh>
    <rPh sb="21" eb="24">
      <t>カコウヒン</t>
    </rPh>
    <rPh sb="30" eb="31">
      <t>ツヨ</t>
    </rPh>
    <rPh sb="33" eb="35">
      <t>フカ</t>
    </rPh>
    <rPh sb="35" eb="37">
      <t>カチ</t>
    </rPh>
    <rPh sb="38" eb="40">
      <t>メイカク</t>
    </rPh>
    <rPh sb="50" eb="52">
      <t>テイアｎン</t>
    </rPh>
    <phoneticPr fontId="1"/>
  </si>
  <si>
    <t>自ら積極的に販路を開拓し、取引先との価格交渉を行っていて、自社の農産物をより高く売るための努力や、販路の多様化による安定した収益確保しているかを評価します。</t>
    <rPh sb="72" eb="74">
      <t>ヒョウカ</t>
    </rPh>
    <phoneticPr fontId="1"/>
  </si>
  <si>
    <t>積極的に新しい販路を開拓し、地元のスーパーマーケット、レストラン、オンラインショップなど多様な取引先と直接交渉ができている。価格交渉においても、自社の農産物の価値をしっかりと伝え、納得のいく価格で販売を実現できている。</t>
  </si>
  <si>
    <t>販路開拓や価格交渉はできているがが、まだ限られた範囲にとどまっている。例えば、地元の直売所や小規模なオンラインショップとの取引を開始しているが、大手スーパーマーケットやレストランとの交渉など更なる販路の多様化による収益確保に向けた取り組みができている。</t>
    <rPh sb="95" eb="96">
      <t>サラ</t>
    </rPh>
    <rPh sb="98" eb="100">
      <t>ハンロ</t>
    </rPh>
    <rPh sb="101" eb="104">
      <t>タヨウカ</t>
    </rPh>
    <rPh sb="107" eb="111">
      <t>シュウエキカクホ</t>
    </rPh>
    <rPh sb="112" eb="113">
      <t>ム</t>
    </rPh>
    <rPh sb="115" eb="116">
      <t>ト</t>
    </rPh>
    <rPh sb="117" eb="118">
      <t>ク</t>
    </rPh>
    <phoneticPr fontId="1"/>
  </si>
  <si>
    <t>販路開拓や価格交渉についての考えが浅く、具体的な取り組みができていない。従来の取引先に依存しており、新しい販路の開拓や価格交渉ができていない。</t>
  </si>
  <si>
    <r>
      <t>会社全体の目標利益</t>
    </r>
    <r>
      <rPr>
        <sz val="14"/>
        <color rgb="FFFF0000"/>
        <rFont val="BIZ UDゴシック"/>
        <family val="3"/>
        <charset val="128"/>
      </rPr>
      <t>を</t>
    </r>
    <r>
      <rPr>
        <sz val="14"/>
        <rFont val="BIZ UDゴシック"/>
        <family val="3"/>
        <charset val="128"/>
      </rPr>
      <t>達成するために、商品別、顧客別に売上</t>
    </r>
    <r>
      <rPr>
        <sz val="14"/>
        <color rgb="FF0066FF"/>
        <rFont val="BIZ UDゴシック"/>
        <family val="3"/>
        <charset val="128"/>
      </rPr>
      <t>と</t>
    </r>
    <r>
      <rPr>
        <sz val="14"/>
        <rFont val="BIZ UDゴシック"/>
        <family val="3"/>
        <charset val="128"/>
      </rPr>
      <t>利益の目標を設定し、</t>
    </r>
    <r>
      <rPr>
        <sz val="14"/>
        <color rgb="FF0066FF"/>
        <rFont val="BIZ UDゴシック"/>
        <family val="3"/>
        <charset val="128"/>
      </rPr>
      <t>目標と実績を対比できていますか</t>
    </r>
    <rPh sb="0" eb="2">
      <t>カイシャ</t>
    </rPh>
    <rPh sb="2" eb="4">
      <t>ゼンタイ</t>
    </rPh>
    <rPh sb="5" eb="7">
      <t>モクヒョウ</t>
    </rPh>
    <rPh sb="18" eb="20">
      <t>ショウヒン</t>
    </rPh>
    <rPh sb="22" eb="24">
      <t>ゼンシャ</t>
    </rPh>
    <rPh sb="25" eb="27">
      <t>モクヒョウ</t>
    </rPh>
    <rPh sb="29" eb="31">
      <t>リエキ</t>
    </rPh>
    <rPh sb="32" eb="34">
      <t>モクヒョウ</t>
    </rPh>
    <rPh sb="39" eb="41">
      <t>モクヒョウ</t>
    </rPh>
    <rPh sb="42" eb="44">
      <t>ジッセキ</t>
    </rPh>
    <rPh sb="45" eb="47">
      <t>タイヒ</t>
    </rPh>
    <phoneticPr fontId="1"/>
  </si>
  <si>
    <r>
      <t>ターゲット顧客に合ったSNS</t>
    </r>
    <r>
      <rPr>
        <sz val="14"/>
        <color rgb="FF0066FF"/>
        <rFont val="BIZ UDゴシック"/>
        <family val="3"/>
        <charset val="128"/>
      </rPr>
      <t>、</t>
    </r>
    <r>
      <rPr>
        <sz val="14"/>
        <rFont val="BIZ UDゴシック"/>
        <family val="3"/>
        <charset val="128"/>
      </rPr>
      <t>Webサイトなどの</t>
    </r>
    <r>
      <rPr>
        <sz val="14"/>
        <color rgb="FF0066FF"/>
        <rFont val="BIZ UDゴシック"/>
        <family val="3"/>
        <charset val="128"/>
      </rPr>
      <t>広報媒体</t>
    </r>
    <r>
      <rPr>
        <sz val="14"/>
        <rFont val="BIZ UDゴシック"/>
        <family val="3"/>
        <charset val="128"/>
      </rPr>
      <t>を選択</t>
    </r>
    <r>
      <rPr>
        <sz val="14"/>
        <color rgb="FF0066FF"/>
        <rFont val="BIZ UDゴシック"/>
        <family val="3"/>
        <charset val="128"/>
      </rPr>
      <t>、</t>
    </r>
    <r>
      <rPr>
        <sz val="14"/>
        <rFont val="BIZ UDゴシック"/>
        <family val="3"/>
        <charset val="128"/>
      </rPr>
      <t>活用し、その取り組みが売上</t>
    </r>
    <r>
      <rPr>
        <sz val="14"/>
        <color rgb="FF0066FF"/>
        <rFont val="BIZ UDゴシック"/>
        <family val="3"/>
        <charset val="128"/>
      </rPr>
      <t>拡大</t>
    </r>
    <r>
      <rPr>
        <sz val="14"/>
        <rFont val="BIZ UDゴシック"/>
        <family val="3"/>
        <charset val="128"/>
      </rPr>
      <t>に繋がっているか検証できていますか</t>
    </r>
    <rPh sb="5" eb="7">
      <t>コキャク</t>
    </rPh>
    <rPh sb="8" eb="9">
      <t>ア</t>
    </rPh>
    <rPh sb="24" eb="26">
      <t>コウホウ</t>
    </rPh>
    <rPh sb="26" eb="28">
      <t>バイタイ</t>
    </rPh>
    <rPh sb="29" eb="31">
      <t>カツヨウ</t>
    </rPh>
    <rPh sb="32" eb="34">
      <t>カツヨウ</t>
    </rPh>
    <rPh sb="35" eb="37">
      <t>トリクミ</t>
    </rPh>
    <rPh sb="38" eb="39">
      <t>ト</t>
    </rPh>
    <rPh sb="40" eb="41">
      <t>ク</t>
    </rPh>
    <rPh sb="42" eb="44">
      <t>コウジョウ</t>
    </rPh>
    <rPh sb="45" eb="47">
      <t>カクダイ</t>
    </rPh>
    <rPh sb="52" eb="54">
      <t>ケンショウ</t>
    </rPh>
    <phoneticPr fontId="1"/>
  </si>
  <si>
    <t>正確な利益把握が経営安定化につながっているかを評価します。</t>
    <rPh sb="23" eb="25">
      <t>ヒョウカ</t>
    </rPh>
    <phoneticPr fontId="1"/>
  </si>
  <si>
    <t>原価構造を正確に把握し、販売品ごとの利益率が計算できる状態になっていて、更に高い価値を付加した適切な販売価格を設定できている。そのため利益の把握が正確で狙った利益が確保できていて、経営の安定化に寄与している。利益率の管理が徹底されているので、財務の健全性が高く、正確な利益把握と高い付加価値により、長期的な成長を見込むことができる。</t>
    <rPh sb="0" eb="1">
      <t>ゲンｋア</t>
    </rPh>
    <rPh sb="2" eb="4">
      <t>ゲンｋア</t>
    </rPh>
    <rPh sb="12" eb="15">
      <t>ハンバイヒｎン</t>
    </rPh>
    <rPh sb="18" eb="21">
      <t>リエｋイ</t>
    </rPh>
    <rPh sb="36" eb="37">
      <t>サラ</t>
    </rPh>
    <rPh sb="38" eb="39">
      <t>タカ</t>
    </rPh>
    <rPh sb="40" eb="42">
      <t>カチ</t>
    </rPh>
    <rPh sb="43" eb="45">
      <t>フカ</t>
    </rPh>
    <rPh sb="47" eb="49">
      <t>テキセｔウ</t>
    </rPh>
    <rPh sb="55" eb="57">
      <t>セッテイ</t>
    </rPh>
    <rPh sb="76" eb="77">
      <t>ネラ</t>
    </rPh>
    <rPh sb="79" eb="81">
      <t>リエキ</t>
    </rPh>
    <rPh sb="82" eb="84">
      <t>カクホ</t>
    </rPh>
    <rPh sb="139" eb="140">
      <t>タカ</t>
    </rPh>
    <rPh sb="141" eb="145">
      <t>フカカチ</t>
    </rPh>
    <phoneticPr fontId="3"/>
  </si>
  <si>
    <t>自ら販売価格は設定していて、原価構造についても正確に把握できている。そのため利益の把握はできているがが、付加価値の向上に余地があり、経営の安定化に完全には寄与していない。そのため経営の安定化に向けた付加価値向上にむけた取り組みを実践している。</t>
    <rPh sb="52" eb="56">
      <t>フカカチ</t>
    </rPh>
    <rPh sb="57" eb="59">
      <t>コウジョウ</t>
    </rPh>
    <rPh sb="60" eb="62">
      <t>ヨチ</t>
    </rPh>
    <rPh sb="89" eb="91">
      <t>ケイエイ</t>
    </rPh>
    <rPh sb="92" eb="95">
      <t>アンテイカ</t>
    </rPh>
    <rPh sb="96" eb="97">
      <t>ム</t>
    </rPh>
    <rPh sb="99" eb="103">
      <t>フカカチ</t>
    </rPh>
    <rPh sb="109" eb="110">
      <t>ト</t>
    </rPh>
    <rPh sb="111" eb="112">
      <t>ク</t>
    </rPh>
    <rPh sb="114" eb="116">
      <t>ジッセン</t>
    </rPh>
    <phoneticPr fontId="1"/>
  </si>
  <si>
    <t>売上や原価に関してはあまり気にしたことはない。そのため利益の把握がなされてなく、経営の安定化に問題がある。利益管理が不十分で、財務の不安定さが懸念され、経営安定化ができていない。</t>
    <rPh sb="76" eb="78">
      <t>ケイエイ</t>
    </rPh>
    <rPh sb="78" eb="81">
      <t>アンテイカ</t>
    </rPh>
    <phoneticPr fontId="1"/>
  </si>
  <si>
    <r>
      <t>ターゲット顧客に合った試飲</t>
    </r>
    <r>
      <rPr>
        <sz val="14"/>
        <color rgb="FF0066FF"/>
        <rFont val="BIZ UDゴシック"/>
        <family val="3"/>
        <charset val="128"/>
      </rPr>
      <t>、</t>
    </r>
    <r>
      <rPr>
        <sz val="14"/>
        <rFont val="BIZ UDゴシック"/>
        <family val="3"/>
        <charset val="128"/>
      </rPr>
      <t>試食、サンプル提供</t>
    </r>
    <r>
      <rPr>
        <sz val="14"/>
        <color rgb="FF0066FF"/>
        <rFont val="BIZ UDゴシック"/>
        <family val="3"/>
        <charset val="128"/>
      </rPr>
      <t>、</t>
    </r>
    <r>
      <rPr>
        <sz val="14"/>
        <rFont val="BIZ UDゴシック"/>
        <family val="3"/>
        <charset val="128"/>
      </rPr>
      <t>クーポン</t>
    </r>
    <r>
      <rPr>
        <sz val="14"/>
        <color rgb="FFFF0000"/>
        <rFont val="BIZ UDゴシック"/>
        <family val="3"/>
        <charset val="128"/>
      </rPr>
      <t>発行</t>
    </r>
    <r>
      <rPr>
        <sz val="14"/>
        <rFont val="BIZ UDゴシック"/>
        <family val="3"/>
        <charset val="128"/>
      </rPr>
      <t>などのプロモーションを行い、その取り組みが売上向上に繋がっているか検証できていますか</t>
    </r>
    <rPh sb="5" eb="7">
      <t>コキャク</t>
    </rPh>
    <rPh sb="8" eb="9">
      <t>ア</t>
    </rPh>
    <rPh sb="11" eb="13">
      <t>シイｎン</t>
    </rPh>
    <rPh sb="14" eb="16">
      <t>シショｋウ</t>
    </rPh>
    <rPh sb="28" eb="30">
      <t>ハッコウ</t>
    </rPh>
    <rPh sb="41" eb="42">
      <t>オコナ</t>
    </rPh>
    <rPh sb="46" eb="47">
      <t>ト</t>
    </rPh>
    <rPh sb="48" eb="49">
      <t>ク</t>
    </rPh>
    <rPh sb="51" eb="53">
      <t>ウリア</t>
    </rPh>
    <rPh sb="53" eb="55">
      <t>コウジョウ</t>
    </rPh>
    <rPh sb="56" eb="57">
      <t>ツナ</t>
    </rPh>
    <rPh sb="63" eb="65">
      <t>ケンショウ</t>
    </rPh>
    <phoneticPr fontId="1"/>
  </si>
  <si>
    <t>自社の在庫状況を把握できる仕組みを構築し、廃棄ロスの削減や販売機会の損失を防いでいますか</t>
    <rPh sb="0" eb="2">
      <t>ジシャ</t>
    </rPh>
    <phoneticPr fontId="1"/>
  </si>
  <si>
    <t>在庫過多が利益を圧迫し、特にキャッシュ不足が発生してないかどうか、また在庫不足による販売機会の損失を防ぐ活動ができているかどうかを評価します。</t>
    <rPh sb="35" eb="39">
      <t>ザイコブソク</t>
    </rPh>
    <rPh sb="42" eb="46">
      <t>ハンバイキカイ</t>
    </rPh>
    <rPh sb="47" eb="49">
      <t>ソンシツ</t>
    </rPh>
    <rPh sb="50" eb="51">
      <t>フセ</t>
    </rPh>
    <rPh sb="52" eb="54">
      <t>カツドウ</t>
    </rPh>
    <rPh sb="65" eb="67">
      <t>ヒョウカ</t>
    </rPh>
    <phoneticPr fontId="1"/>
  </si>
  <si>
    <t>ICTなどで在庫をリアル管理し、過不足を把握することで適正な状態となっている。在庫管理が徹底されているので、過剰在庫が発生していない。そのためキャッシュフローも良好で、財務の健全性が高く、在庫の最適化により、適正な利益率を維持できている。</t>
  </si>
  <si>
    <t>在庫はドキュメントなどで管理されていて状態は把握できるが、ドキュメント作成がタイムリーな状態となるようにICTでタイムリーな管理ができるように取り組みができている。過剰在庫の発生を抑え、キャッシュフローの安定による財務安定化に向けた実践ができている。</t>
    <rPh sb="62" eb="64">
      <t>カンリ</t>
    </rPh>
    <rPh sb="71" eb="72">
      <t>ト</t>
    </rPh>
    <rPh sb="73" eb="74">
      <t>ク</t>
    </rPh>
    <rPh sb="90" eb="91">
      <t>オサ</t>
    </rPh>
    <rPh sb="102" eb="104">
      <t>アンテイ</t>
    </rPh>
    <rPh sb="107" eb="112">
      <t>ザイムアンテイカ</t>
    </rPh>
    <rPh sb="113" eb="114">
      <t>ム</t>
    </rPh>
    <rPh sb="116" eb="118">
      <t>ジッセン</t>
    </rPh>
    <phoneticPr fontId="1"/>
  </si>
  <si>
    <t>在庫把握は気がついた時にしかしていない。そのため在庫管理が不十分で、過剰在庫が利益を圧迫して、キャッシュ不足が頻発し、財務の不安定さが顕著で、経営の安定化に向けた取り組みができていない。</t>
    <rPh sb="0" eb="4">
      <t>ザイコハアクヘ</t>
    </rPh>
    <rPh sb="5" eb="6">
      <t>キガツイ</t>
    </rPh>
    <rPh sb="71" eb="73">
      <t>ケイエイ</t>
    </rPh>
    <rPh sb="74" eb="77">
      <t>アンテイカ</t>
    </rPh>
    <rPh sb="78" eb="79">
      <t>ム</t>
    </rPh>
    <rPh sb="81" eb="82">
      <t>ト</t>
    </rPh>
    <rPh sb="83" eb="84">
      <t>ク</t>
    </rPh>
    <phoneticPr fontId="3"/>
  </si>
  <si>
    <r>
      <t>販売データを適時に把握できる仕組みを構築し、月次</t>
    </r>
    <r>
      <rPr>
        <sz val="14"/>
        <color rgb="FFFF0000"/>
        <rFont val="BIZ UDゴシック"/>
        <family val="3"/>
        <charset val="128"/>
      </rPr>
      <t>・</t>
    </r>
    <r>
      <rPr>
        <sz val="14"/>
        <rFont val="BIZ UDゴシック"/>
        <family val="3"/>
        <charset val="128"/>
      </rPr>
      <t>週次の計画と実績の差異や問題などを把握して速やかな対応ができていますか</t>
    </r>
    <phoneticPr fontId="1"/>
  </si>
  <si>
    <t>販売データを適時把握することで素早い次の一手を打てているかを評価します。</t>
    <rPh sb="30" eb="32">
      <t>ヒョウカ</t>
    </rPh>
    <phoneticPr fontId="1"/>
  </si>
  <si>
    <t>ICTを使った販売管理が行われ、リアルに販売データを確認し、問題がある時には対策を講じている。販売データをリアルタイムで把握し、迅速に次の戦略を実行することで、機会損失を最小限に抑え、競争力を維持している。販売データの活用により、市場のニーズに対しても迅速に対応できている。</t>
    <rPh sb="122" eb="123">
      <t>タイ</t>
    </rPh>
    <phoneticPr fontId="3"/>
  </si>
  <si>
    <t>販売データの把握は行われていて、次の一手の対策ができている。ある程度の成功を収めているが、更なるデータ活用の迅速化と意思決定のスピードアップに向けた改善活動ができている。</t>
    <rPh sb="21" eb="23">
      <t>タイサク</t>
    </rPh>
    <rPh sb="45" eb="46">
      <t>サラ</t>
    </rPh>
    <rPh sb="71" eb="72">
      <t>ム</t>
    </rPh>
    <rPh sb="74" eb="78">
      <t>カイゼンカツドウ</t>
    </rPh>
    <phoneticPr fontId="1"/>
  </si>
  <si>
    <t>販売データは経理担当者しか把握していない。そのため販売データの把握が遅れており、次の一手を打つのが遅れ、機会損失が多く、競争力を維持することができていない。</t>
    <rPh sb="64" eb="66">
      <t>イジ</t>
    </rPh>
    <phoneticPr fontId="1"/>
  </si>
  <si>
    <r>
      <rPr>
        <sz val="14"/>
        <color rgb="FFFF0000"/>
        <rFont val="BIZ UDゴシック"/>
        <family val="3"/>
        <charset val="128"/>
      </rPr>
      <t>取引先との</t>
    </r>
    <r>
      <rPr>
        <sz val="14"/>
        <rFont val="BIZ UDゴシック"/>
        <family val="3"/>
        <charset val="128"/>
      </rPr>
      <t>円滑なコミュニケーションなどを通じて、顧客満足度を向上させ、取引の拡大を実現していますか</t>
    </r>
    <rPh sb="5" eb="7">
      <t>エンカツ</t>
    </rPh>
    <rPh sb="20" eb="21">
      <t>ツウ</t>
    </rPh>
    <rPh sb="30" eb="32">
      <t>トリヒキ</t>
    </rPh>
    <rPh sb="38" eb="40">
      <t>トリヒｋイ</t>
    </rPh>
    <phoneticPr fontId="1"/>
  </si>
  <si>
    <t>顧客関係の強化によって収益の拡大が可能となることを評価します。</t>
    <rPh sb="25" eb="27">
      <t>ヒョウカ</t>
    </rPh>
    <phoneticPr fontId="1"/>
  </si>
  <si>
    <t>顧客のABC管理を行い、顧客別戦略が策定されている。そのため顧客関係の強化が進んでいて、収益の拡大に成功している。顧客満足度を高め、リピーターの増加が見られる。強固な顧客関係により、持続的な収益性を確保ができている。</t>
  </si>
  <si>
    <t>顧客との取引状況は把握できている。顧客関係の強化は実践しているが、収益の拡大の余地がある。そのために更なる顧客満足度の向上に向けた取り組みを実践している。</t>
    <rPh sb="25" eb="27">
      <t>ジッセン</t>
    </rPh>
    <rPh sb="39" eb="41">
      <t>ヨチ</t>
    </rPh>
    <rPh sb="50" eb="51">
      <t>サラ</t>
    </rPh>
    <rPh sb="62" eb="63">
      <t>ム</t>
    </rPh>
    <rPh sb="65" eb="66">
      <t>ト</t>
    </rPh>
    <rPh sb="67" eb="68">
      <t>ク</t>
    </rPh>
    <rPh sb="70" eb="72">
      <t>ジッセン</t>
    </rPh>
    <phoneticPr fontId="1"/>
  </si>
  <si>
    <t>取引数も少なく管理するほどではないと考えている。そのため顧客関係の強化が不十分で、収益の拡大が見られない。結果として、顧客理解と顧客対応の改善や関係構築ができていない。</t>
    <rPh sb="53" eb="55">
      <t>ケッカ</t>
    </rPh>
    <rPh sb="61" eb="63">
      <t>リカイ</t>
    </rPh>
    <rPh sb="64" eb="66">
      <t>コキャク</t>
    </rPh>
    <phoneticPr fontId="3"/>
  </si>
  <si>
    <t>生産部門と販売部門間の情報共有・連動により、計画的で効率的な販売活動ができていますか</t>
    <rPh sb="16" eb="18">
      <t>レンドウ</t>
    </rPh>
    <rPh sb="22" eb="24">
      <t>ケイカク</t>
    </rPh>
    <rPh sb="26" eb="29">
      <t>コウリツテキ</t>
    </rPh>
    <rPh sb="32" eb="34">
      <t>カツドウ</t>
    </rPh>
    <phoneticPr fontId="3"/>
  </si>
  <si>
    <t>製販連携によって在庫増などが発生しないようにして、無駄な費用削減を実現できているかどうか評価します。</t>
    <rPh sb="14" eb="16">
      <t>ハッセイ</t>
    </rPh>
    <rPh sb="33" eb="35">
      <t>ジツゲン</t>
    </rPh>
    <rPh sb="44" eb="46">
      <t>ヒョウカ</t>
    </rPh>
    <phoneticPr fontId="1"/>
  </si>
  <si>
    <t>毎月1回製販会議を行い、情報共有は行われ、過去にも問題は発生していない。製販連携が強固で、在庫の増加や無駄な費用が抑えられている。効率的な運営が実現できている。</t>
    <rPh sb="0" eb="2">
      <t>マイツｋイ</t>
    </rPh>
    <rPh sb="4" eb="6">
      <t>セイハｎン</t>
    </rPh>
    <rPh sb="6" eb="8">
      <t>セイハｎン</t>
    </rPh>
    <rPh sb="25" eb="27">
      <t>ジョウホウ</t>
    </rPh>
    <phoneticPr fontId="3"/>
  </si>
  <si>
    <t>製販会議を行い、情報共有はできているが、過去に何度か問題が発生したことがある。一部で在庫の増加や無駄な費用が見られているので、更なる連携強化の取り組みを実践できている。</t>
    <rPh sb="71" eb="72">
      <t>ト</t>
    </rPh>
    <rPh sb="73" eb="74">
      <t>ク</t>
    </rPh>
    <rPh sb="76" eb="78">
      <t>ジッセン</t>
    </rPh>
    <phoneticPr fontId="1"/>
  </si>
  <si>
    <t>特に製造部門と販売部門でのすり合わせ、会議はできていない。そのため在庫の増加や無駄な費用が多発している。</t>
  </si>
  <si>
    <r>
      <rPr>
        <sz val="14"/>
        <color rgb="FFFF0000"/>
        <rFont val="BIZ UDゴシック"/>
        <family val="3"/>
        <charset val="128"/>
      </rPr>
      <t>食品表示法や食品衛生法などの農産物の販売時に適切な表示や安全性を確保するために</t>
    </r>
    <r>
      <rPr>
        <sz val="14"/>
        <rFont val="BIZ UDゴシック"/>
        <family val="3"/>
        <charset val="128"/>
      </rPr>
      <t>重要な法律は、遵守していますか</t>
    </r>
    <rPh sb="0" eb="2">
      <t>ショクヒｎン</t>
    </rPh>
    <rPh sb="2" eb="4">
      <t>シュｋウ</t>
    </rPh>
    <rPh sb="4" eb="5">
      <t xml:space="preserve">ホウ </t>
    </rPh>
    <rPh sb="6" eb="11">
      <t>ショクヒｎン</t>
    </rPh>
    <rPh sb="14" eb="17">
      <t>ノウサｎン</t>
    </rPh>
    <rPh sb="22" eb="24">
      <t>テキセｔウ</t>
    </rPh>
    <rPh sb="28" eb="31">
      <t>アンゼｎン</t>
    </rPh>
    <rPh sb="32" eb="34">
      <t>カクｈオ</t>
    </rPh>
    <rPh sb="42" eb="44">
      <t>ホウリｔウ</t>
    </rPh>
    <phoneticPr fontId="1"/>
  </si>
  <si>
    <t>マーケティング管理チェックリスト　採点基準</t>
    <phoneticPr fontId="1"/>
  </si>
  <si>
    <r>
      <t>顧客視点でマーケティング戦略を考える</t>
    </r>
    <r>
      <rPr>
        <sz val="11"/>
        <color rgb="FFFF0000"/>
        <rFont val="BIZ UDゴシック"/>
        <family val="3"/>
        <charset val="128"/>
      </rPr>
      <t>ことが重要です</t>
    </r>
    <r>
      <rPr>
        <sz val="11"/>
        <rFont val="BIZ UDゴシック"/>
        <family val="3"/>
        <charset val="128"/>
      </rPr>
      <t>。具体的には、</t>
    </r>
    <r>
      <rPr>
        <sz val="11"/>
        <color rgb="FFFF0000"/>
        <rFont val="BIZ UDゴシック"/>
        <family val="3"/>
        <charset val="128"/>
      </rPr>
      <t>顧客ニーズ、市場のトレンドを把握するための具体的な調査（顧客、取引先へのヒアリング、アンケート等）を行い、</t>
    </r>
    <r>
      <rPr>
        <sz val="11"/>
        <rFont val="BIZ UDゴシック"/>
        <family val="3"/>
        <charset val="128"/>
      </rPr>
      <t>これらを理解し、反映した農畜産物、加工品、サービス</t>
    </r>
    <r>
      <rPr>
        <sz val="11"/>
        <color rgb="FFFF0000"/>
        <rFont val="BIZ UDゴシック"/>
        <family val="3"/>
        <charset val="128"/>
      </rPr>
      <t>を提供していく必要があります。</t>
    </r>
    <rPh sb="0" eb="2">
      <t>コキャク</t>
    </rPh>
    <rPh sb="2" eb="4">
      <t>シテン</t>
    </rPh>
    <rPh sb="12" eb="14">
      <t>センリャク</t>
    </rPh>
    <rPh sb="15" eb="16">
      <t>カンガ</t>
    </rPh>
    <rPh sb="21" eb="23">
      <t>ジュウヨウ</t>
    </rPh>
    <rPh sb="26" eb="29">
      <t>グタイテキ</t>
    </rPh>
    <rPh sb="93" eb="95">
      <t>ハンエイ</t>
    </rPh>
    <rPh sb="111" eb="113">
      <t>テイキョウ</t>
    </rPh>
    <rPh sb="117" eb="119">
      <t>ヒツヨウ</t>
    </rPh>
    <phoneticPr fontId="3"/>
  </si>
  <si>
    <r>
      <t>顧客ニーズ、市場のトレンドを把握するための具体的な調査（顧客、取引先へのヒアリング、アンケート等）を行い、これらを理解し、反映した農畜産物、加工品、サービスを提供できている。さらに定期的に顧客ニーズを調査することで、</t>
    </r>
    <r>
      <rPr>
        <sz val="11"/>
        <color rgb="FFFF0000"/>
        <rFont val="BIZ UDゴシック"/>
        <family val="3"/>
        <charset val="128"/>
      </rPr>
      <t>市場環境の変化に</t>
    </r>
    <r>
      <rPr>
        <sz val="11"/>
        <rFont val="BIZ UDゴシック"/>
        <family val="3"/>
        <charset val="128"/>
      </rPr>
      <t>対応ができ、好業績を継続できている。</t>
    </r>
    <rPh sb="6" eb="8">
      <t>シジョウ</t>
    </rPh>
    <rPh sb="28" eb="30">
      <t>コキャク</t>
    </rPh>
    <rPh sb="31" eb="34">
      <t>トリヒキサキ</t>
    </rPh>
    <rPh sb="47" eb="48">
      <t>ナド</t>
    </rPh>
    <rPh sb="79" eb="81">
      <t>テイキョウ</t>
    </rPh>
    <rPh sb="90" eb="93">
      <t>テイキテキ</t>
    </rPh>
    <rPh sb="100" eb="102">
      <t>チョウサ</t>
    </rPh>
    <rPh sb="108" eb="110">
      <t>シジョウ</t>
    </rPh>
    <phoneticPr fontId="1"/>
  </si>
  <si>
    <t>顧客ニーズ、市場のトレンドを把握するための具体的な調査（顧客、取引先へのヒアリング、アンケート等）を行い、これらを理解し、反映した農畜産物、加工品、サービスを提供できている。</t>
    <rPh sb="6" eb="8">
      <t>シジョウ</t>
    </rPh>
    <rPh sb="28" eb="30">
      <t>コキャク</t>
    </rPh>
    <rPh sb="31" eb="34">
      <t>トリヒキサキ</t>
    </rPh>
    <rPh sb="47" eb="48">
      <t>ナド</t>
    </rPh>
    <rPh sb="57" eb="59">
      <t>リカイ</t>
    </rPh>
    <rPh sb="70" eb="73">
      <t>カコウヒン</t>
    </rPh>
    <rPh sb="79" eb="81">
      <t>テイキョウ</t>
    </rPh>
    <phoneticPr fontId="1"/>
  </si>
  <si>
    <t>顧客ニーズ、市場のトレンドを把握するための具体的な調査を行っておらず、生産者視点で農畜産物、加工品、サービスを提供していて、顧客ニーズに合致する農畜産物、加工品、サービスの提供になってない</t>
    <rPh sb="6" eb="8">
      <t>シジョウ</t>
    </rPh>
    <rPh sb="41" eb="45">
      <t>ノウチクサンブツ</t>
    </rPh>
    <rPh sb="46" eb="49">
      <t>カコウヒン</t>
    </rPh>
    <rPh sb="55" eb="57">
      <t>テイキョウ</t>
    </rPh>
    <rPh sb="62" eb="64">
      <t>コキャク</t>
    </rPh>
    <rPh sb="72" eb="76">
      <t>ノウチクサンブツ</t>
    </rPh>
    <rPh sb="77" eb="80">
      <t>カコウヒン</t>
    </rPh>
    <phoneticPr fontId="1"/>
  </si>
  <si>
    <r>
      <t>外部環境、自社の強み</t>
    </r>
    <r>
      <rPr>
        <sz val="11"/>
        <color rgb="FFFF0000"/>
        <rFont val="BIZ UDゴシック"/>
        <family val="3"/>
        <charset val="128"/>
      </rPr>
      <t>・弱み</t>
    </r>
    <r>
      <rPr>
        <sz val="11"/>
        <rFont val="BIZ UDゴシック"/>
        <family val="3"/>
        <charset val="128"/>
      </rPr>
      <t>を分析し、自社のターゲットを明確にして、</t>
    </r>
    <r>
      <rPr>
        <sz val="11"/>
        <color rgb="FFFF0000"/>
        <rFont val="BIZ UDゴシック"/>
        <family val="3"/>
        <charset val="128"/>
      </rPr>
      <t>そのターゲットに対して</t>
    </r>
    <r>
      <rPr>
        <sz val="11"/>
        <rFont val="BIZ UDゴシック"/>
        <family val="3"/>
        <charset val="128"/>
      </rPr>
      <t>自社の限られたリソースを有効活用することで顧客のニーズを満たし、効果的に顧客満足度を向上させることができているかが</t>
    </r>
    <r>
      <rPr>
        <sz val="11"/>
        <color rgb="FFFF0000"/>
        <rFont val="BIZ UDゴシック"/>
        <family val="3"/>
        <charset val="128"/>
      </rPr>
      <t>重要な取組となっています</t>
    </r>
    <r>
      <rPr>
        <sz val="11"/>
        <rFont val="BIZ UDゴシック"/>
        <family val="3"/>
        <charset val="128"/>
      </rPr>
      <t>。</t>
    </r>
    <rPh sb="11" eb="12">
      <t>ヨワ</t>
    </rPh>
    <rPh sb="41" eb="42">
      <t>タイ</t>
    </rPh>
    <rPh sb="84" eb="85">
      <t>ド</t>
    </rPh>
    <rPh sb="101" eb="103">
      <t>ジュウヨウ</t>
    </rPh>
    <rPh sb="104" eb="106">
      <t>トリクミ</t>
    </rPh>
    <phoneticPr fontId="1"/>
  </si>
  <si>
    <r>
      <t>外部環境、自社の強み</t>
    </r>
    <r>
      <rPr>
        <sz val="11"/>
        <color rgb="FFFF0000"/>
        <rFont val="BIZ UDゴシック"/>
        <family val="3"/>
        <charset val="128"/>
      </rPr>
      <t>・弱み</t>
    </r>
    <r>
      <rPr>
        <sz val="11"/>
        <rFont val="BIZ UDゴシック"/>
        <family val="3"/>
        <charset val="128"/>
      </rPr>
      <t>を分析し、自社のターゲットを明確にできている。さらに自社のリソースを有効活用して顧客ニーズを満たすよう取り組んでる。</t>
    </r>
    <r>
      <rPr>
        <sz val="11"/>
        <color rgb="FFFF0000"/>
        <rFont val="BIZ UDゴシック"/>
        <family val="3"/>
        <charset val="128"/>
      </rPr>
      <t>これにより、顧客満足度の向上が図られ、継続的な売上拡大が実現できている。</t>
    </r>
    <phoneticPr fontId="1"/>
  </si>
  <si>
    <r>
      <t>外部環境、自社の強み</t>
    </r>
    <r>
      <rPr>
        <sz val="11"/>
        <color rgb="FFFF0000"/>
        <rFont val="BIZ UDゴシック"/>
        <family val="3"/>
        <charset val="128"/>
      </rPr>
      <t>・弱み</t>
    </r>
    <r>
      <rPr>
        <sz val="11"/>
        <rFont val="BIZ UDゴシック"/>
        <family val="3"/>
        <charset val="128"/>
      </rPr>
      <t>を分析し、自社のターゲットを明確にする</t>
    </r>
    <r>
      <rPr>
        <sz val="11"/>
        <color rgb="FFFF0000"/>
        <rFont val="BIZ UDゴシック"/>
        <family val="3"/>
        <charset val="128"/>
      </rPr>
      <t>とともに、限られたリソースを有効活用すして顧客ニーズを満たすよう取り組んでいる</t>
    </r>
    <r>
      <rPr>
        <sz val="11"/>
        <rFont val="BIZ UDゴシック"/>
        <family val="3"/>
        <charset val="128"/>
      </rPr>
      <t>。</t>
    </r>
    <rPh sb="0" eb="2">
      <t>ガイブ</t>
    </rPh>
    <rPh sb="2" eb="4">
      <t>カンキョウ</t>
    </rPh>
    <rPh sb="5" eb="7">
      <t>ジシャ</t>
    </rPh>
    <rPh sb="8" eb="9">
      <t>ツヨ</t>
    </rPh>
    <rPh sb="18" eb="20">
      <t>ジシャ</t>
    </rPh>
    <rPh sb="24" eb="26">
      <t>メイカク</t>
    </rPh>
    <rPh sb="37" eb="38">
      <t>カギ</t>
    </rPh>
    <rPh sb="46" eb="50">
      <t>ユウコウカツヨウ</t>
    </rPh>
    <rPh sb="53" eb="55">
      <t>コキャク</t>
    </rPh>
    <rPh sb="59" eb="60">
      <t>ミ</t>
    </rPh>
    <rPh sb="64" eb="65">
      <t>ト</t>
    </rPh>
    <rPh sb="66" eb="67">
      <t>ク</t>
    </rPh>
    <phoneticPr fontId="1"/>
  </si>
  <si>
    <t xml:space="preserve"> 外部環境、自社の強み・弱みの分析をしておらず、自社のターゲットを明確にできていない。</t>
    <rPh sb="1" eb="5">
      <t>ガイブカンキョウ</t>
    </rPh>
    <rPh sb="6" eb="8">
      <t>ジシャ</t>
    </rPh>
    <rPh sb="9" eb="10">
      <t>ツヨ</t>
    </rPh>
    <rPh sb="24" eb="26">
      <t>ジシャ</t>
    </rPh>
    <rPh sb="33" eb="35">
      <t>メイカク</t>
    </rPh>
    <phoneticPr fontId="1"/>
  </si>
  <si>
    <r>
      <t>外部環境、自社の強み</t>
    </r>
    <r>
      <rPr>
        <strike/>
        <sz val="11"/>
        <color rgb="FFFF0000"/>
        <rFont val="BIZ UDゴシック"/>
        <family val="3"/>
        <charset val="128"/>
      </rPr>
      <t>・弱み</t>
    </r>
    <r>
      <rPr>
        <strike/>
        <sz val="11"/>
        <rFont val="BIZ UDゴシック"/>
        <family val="3"/>
        <charset val="128"/>
      </rPr>
      <t>を分析し、市場における事業範囲を明確にしているかを評価します。さらに自社のリソースを効率的に投下し、競合他社と差別化できているかを評価します。　</t>
    </r>
    <r>
      <rPr>
        <sz val="11"/>
        <color rgb="FFFF0000"/>
        <rFont val="BIZ UDゴシック"/>
        <family val="3"/>
        <charset val="128"/>
      </rPr>
      <t>明確化されたターゲット顧客層に対して、適格に４Ｐ（商品・販路・価格・プロモーション）政策が設定されているかが重要となっています</t>
    </r>
    <rPh sb="85" eb="88">
      <t>メイカクカ</t>
    </rPh>
    <rPh sb="98" eb="99">
      <t>ソウ</t>
    </rPh>
    <rPh sb="100" eb="101">
      <t>タイ</t>
    </rPh>
    <rPh sb="104" eb="106">
      <t>テキカク</t>
    </rPh>
    <rPh sb="127" eb="129">
      <t>セイサク</t>
    </rPh>
    <rPh sb="139" eb="141">
      <t>ジュウヨウ</t>
    </rPh>
    <phoneticPr fontId="1"/>
  </si>
  <si>
    <r>
      <t>外部環境、自社の強みを分析し、自社のリソースを理解したうえで、市場における事業範囲を明確にできている。さらに自社のリソースを効果的に投入し、競合他社と差別化できている。</t>
    </r>
    <r>
      <rPr>
        <sz val="11"/>
        <color rgb="FFFF0000"/>
        <rFont val="BIZ UDゴシック"/>
        <family val="3"/>
        <charset val="128"/>
      </rPr>
      <t>明確化されたターゲット顧客層に対して、適格に４Ｐ（商品・販路・価格・プロモーション）政策を設定して、従業員と共有して営業展開を図ってきており、売上拡大が実現できている</t>
    </r>
    <rPh sb="23" eb="25">
      <t>リカイ</t>
    </rPh>
    <rPh sb="134" eb="137">
      <t>ジュウギョウイン</t>
    </rPh>
    <rPh sb="138" eb="140">
      <t>キョウユウ</t>
    </rPh>
    <rPh sb="142" eb="144">
      <t>エイギョウ</t>
    </rPh>
    <rPh sb="144" eb="146">
      <t>テンカイ</t>
    </rPh>
    <rPh sb="147" eb="148">
      <t>ハカ</t>
    </rPh>
    <rPh sb="155" eb="157">
      <t>ウリアゲ</t>
    </rPh>
    <rPh sb="160" eb="162">
      <t>ジツゲン</t>
    </rPh>
    <phoneticPr fontId="1"/>
  </si>
  <si>
    <r>
      <t>外部環境、自社の強みを分析し、自社のリソースを理解したうえで、市場における事業範囲を明確にできている。</t>
    </r>
    <r>
      <rPr>
        <sz val="11"/>
        <color rgb="FFFF0000"/>
        <rFont val="BIZ UDゴシック"/>
        <family val="3"/>
        <charset val="128"/>
      </rPr>
      <t>明確化されたターゲット顧客層に対して、適格に４Ｐ（商品・販路・価格・プロモーション）政策を設定して売り上げ拡大に取り組んでいる</t>
    </r>
    <rPh sb="0" eb="2">
      <t>ガイブ</t>
    </rPh>
    <rPh sb="15" eb="17">
      <t>ジシャ</t>
    </rPh>
    <rPh sb="23" eb="25">
      <t>リカイ</t>
    </rPh>
    <rPh sb="31" eb="33">
      <t>シジョウ</t>
    </rPh>
    <rPh sb="40" eb="41">
      <t>イ</t>
    </rPh>
    <rPh sb="51" eb="54">
      <t>メイカクカ</t>
    </rPh>
    <rPh sb="62" eb="64">
      <t>コキャク</t>
    </rPh>
    <rPh sb="64" eb="65">
      <t>ソウ</t>
    </rPh>
    <rPh sb="66" eb="67">
      <t>タイ</t>
    </rPh>
    <rPh sb="100" eb="101">
      <t>ウ</t>
    </rPh>
    <rPh sb="102" eb="103">
      <t>ア</t>
    </rPh>
    <rPh sb="104" eb="106">
      <t>カクダイ</t>
    </rPh>
    <rPh sb="107" eb="108">
      <t>ト</t>
    </rPh>
    <rPh sb="109" eb="110">
      <t>ク</t>
    </rPh>
    <phoneticPr fontId="1"/>
  </si>
  <si>
    <r>
      <t>外部環境、自社の強みも分析していない。そのため市場における自社の事業範囲を明確にできていない。</t>
    </r>
    <r>
      <rPr>
        <sz val="11"/>
        <color rgb="FFFF0000"/>
        <rFont val="BIZ UDゴシック"/>
        <family val="3"/>
        <charset val="128"/>
      </rPr>
      <t>明確化されたターゲット顧客層に対して、適格な４Ｐ（商品・販路・価格・プロモーション）政策を設定できていない。そのため売上拡大が実現できていない。</t>
    </r>
    <rPh sb="0" eb="2">
      <t>ガイブ</t>
    </rPh>
    <rPh sb="29" eb="31">
      <t>ジシャ</t>
    </rPh>
    <rPh sb="35" eb="36">
      <t>イ</t>
    </rPh>
    <rPh sb="105" eb="107">
      <t>ウリアゲ</t>
    </rPh>
    <rPh sb="107" eb="109">
      <t>カクダイ</t>
    </rPh>
    <rPh sb="110" eb="112">
      <t>ジツゲン</t>
    </rPh>
    <phoneticPr fontId="1"/>
  </si>
  <si>
    <r>
      <t>持続可能な農業</t>
    </r>
    <r>
      <rPr>
        <sz val="11"/>
        <color rgb="FFFF0000"/>
        <rFont val="BIZ UDゴシック"/>
        <family val="3"/>
        <charset val="128"/>
      </rPr>
      <t>に取り組み</t>
    </r>
    <r>
      <rPr>
        <sz val="11"/>
        <rFont val="BIZ UDゴシック"/>
        <family val="3"/>
        <charset val="128"/>
      </rPr>
      <t>、環境への影響を最小限に抑えた</t>
    </r>
    <r>
      <rPr>
        <sz val="11"/>
        <color rgb="FFFF0000"/>
        <rFont val="BIZ UDゴシック"/>
        <family val="3"/>
        <charset val="128"/>
      </rPr>
      <t>食の</t>
    </r>
    <r>
      <rPr>
        <sz val="11"/>
        <rFont val="BIZ UDゴシック"/>
        <family val="3"/>
        <charset val="128"/>
      </rPr>
      <t>安全性を担保する活動を</t>
    </r>
    <r>
      <rPr>
        <sz val="11"/>
        <color rgb="FFFF0000"/>
        <rFont val="BIZ UDゴシック"/>
        <family val="3"/>
        <charset val="128"/>
      </rPr>
      <t>行って、取引先に周知していくことが、マーケッティング戦略上重要な取組となっています。</t>
    </r>
    <r>
      <rPr>
        <sz val="11"/>
        <rFont val="BIZ UDゴシック"/>
        <family val="3"/>
        <charset val="128"/>
      </rPr>
      <t/>
    </r>
    <rPh sb="27" eb="28">
      <t>ショク</t>
    </rPh>
    <rPh sb="48" eb="50">
      <t>シュウチ</t>
    </rPh>
    <phoneticPr fontId="1"/>
  </si>
  <si>
    <r>
      <t>消費者、取引先が重視する環境問題、安全志向に対応するため持続可能な農業の実践、トレーサビリティの取組などを行っていることを顧客、取引先に周知している。</t>
    </r>
    <r>
      <rPr>
        <sz val="11"/>
        <color rgb="FFFF0000"/>
        <rFont val="BIZ UDゴシック"/>
        <family val="3"/>
        <charset val="128"/>
      </rPr>
      <t>これらの取組により</t>
    </r>
    <r>
      <rPr>
        <sz val="11"/>
        <rFont val="BIZ UDゴシック"/>
        <family val="3"/>
        <charset val="128"/>
      </rPr>
      <t>、自社のブランドの確立、信頼の構築、付加価値向上</t>
    </r>
    <r>
      <rPr>
        <sz val="11"/>
        <color rgb="FFFF0000"/>
        <rFont val="BIZ UDゴシック"/>
        <family val="3"/>
        <charset val="128"/>
      </rPr>
      <t>を実現して</t>
    </r>
    <r>
      <rPr>
        <sz val="11"/>
        <rFont val="BIZ UDゴシック"/>
        <family val="3"/>
        <charset val="128"/>
      </rPr>
      <t>、売上拡大に</t>
    </r>
    <r>
      <rPr>
        <sz val="11"/>
        <color rgb="FFFF0000"/>
        <rFont val="BIZ UDゴシック"/>
        <family val="3"/>
        <charset val="128"/>
      </rPr>
      <t>繋がっている</t>
    </r>
    <r>
      <rPr>
        <sz val="11"/>
        <rFont val="BIZ UDゴシック"/>
        <family val="3"/>
        <charset val="128"/>
      </rPr>
      <t>。</t>
    </r>
    <rPh sb="8" eb="10">
      <t>ジュウシ</t>
    </rPh>
    <rPh sb="22" eb="24">
      <t>タイオウ</t>
    </rPh>
    <rPh sb="53" eb="54">
      <t>オコナ</t>
    </rPh>
    <rPh sb="68" eb="70">
      <t>シュウチ</t>
    </rPh>
    <rPh sb="79" eb="80">
      <t>ト</t>
    </rPh>
    <rPh sb="80" eb="81">
      <t>ク</t>
    </rPh>
    <rPh sb="85" eb="87">
      <t>ジシャ</t>
    </rPh>
    <rPh sb="93" eb="95">
      <t>カクリツ</t>
    </rPh>
    <rPh sb="99" eb="101">
      <t>コウチク</t>
    </rPh>
    <rPh sb="102" eb="106">
      <t>フカカチ</t>
    </rPh>
    <rPh sb="106" eb="108">
      <t>コウジョウ</t>
    </rPh>
    <rPh sb="109" eb="111">
      <t>ジツゲン</t>
    </rPh>
    <rPh sb="114" eb="116">
      <t>ウリアゲ</t>
    </rPh>
    <rPh sb="116" eb="118">
      <t>カクダイコキャクトリヒキサキ</t>
    </rPh>
    <rPh sb="119" eb="120">
      <t>ツナ</t>
    </rPh>
    <phoneticPr fontId="1"/>
  </si>
  <si>
    <r>
      <t>消費者、取引先が重視する環境問題、安全志向に対応するため持続可能な農業の実践、トレーサビリティの取組などを</t>
    </r>
    <r>
      <rPr>
        <sz val="11"/>
        <color rgb="FFFF0000"/>
        <rFont val="BIZ UDゴシック"/>
        <family val="3"/>
        <charset val="128"/>
      </rPr>
      <t>行って、顧客、取引先に周知ができている。</t>
    </r>
    <rPh sb="8" eb="10">
      <t>ジュウシ</t>
    </rPh>
    <rPh sb="22" eb="24">
      <t>タイオウ</t>
    </rPh>
    <rPh sb="53" eb="54">
      <t>オコナ</t>
    </rPh>
    <rPh sb="64" eb="66">
      <t>シュウチ</t>
    </rPh>
    <phoneticPr fontId="1"/>
  </si>
  <si>
    <r>
      <t>消費者、取引先が重視する環境問題、安全志向に対応できておらず、持続可能な農業の実践、トレーサビリティの</t>
    </r>
    <r>
      <rPr>
        <sz val="11"/>
        <color rgb="FFFF0000"/>
        <rFont val="BIZ UDゴシック"/>
        <family val="3"/>
        <charset val="128"/>
      </rPr>
      <t>取組</t>
    </r>
    <r>
      <rPr>
        <sz val="11"/>
        <rFont val="BIZ UDゴシック"/>
        <family val="3"/>
        <charset val="128"/>
      </rPr>
      <t>を行っていない。またはこれらの取組をしているが、顧客や取引先に</t>
    </r>
    <r>
      <rPr>
        <sz val="11"/>
        <color rgb="FFFF0000"/>
        <rFont val="BIZ UDゴシック"/>
        <family val="3"/>
        <charset val="128"/>
      </rPr>
      <t>周知</t>
    </r>
    <r>
      <rPr>
        <sz val="11"/>
        <rFont val="BIZ UDゴシック"/>
        <family val="3"/>
        <charset val="128"/>
      </rPr>
      <t>できていない。</t>
    </r>
    <rPh sb="8" eb="10">
      <t>ジュウシ</t>
    </rPh>
    <rPh sb="22" eb="24">
      <t>タイオウ</t>
    </rPh>
    <rPh sb="54" eb="55">
      <t>オコナ</t>
    </rPh>
    <rPh sb="68" eb="69">
      <t>ト</t>
    </rPh>
    <rPh sb="69" eb="70">
      <t>ク</t>
    </rPh>
    <rPh sb="77" eb="79">
      <t>コキャク</t>
    </rPh>
    <rPh sb="80" eb="83">
      <t>トリヒキサキコキャクトリヒキサキ</t>
    </rPh>
    <rPh sb="84" eb="86">
      <t>シュウチ</t>
    </rPh>
    <phoneticPr fontId="1"/>
  </si>
  <si>
    <r>
      <t>マーケティング目標を設定して</t>
    </r>
    <r>
      <rPr>
        <sz val="11"/>
        <color rgb="FFFF0000"/>
        <rFont val="BIZ UDゴシック"/>
        <family val="3"/>
        <charset val="128"/>
      </rPr>
      <t>その目標達成に向けて従業員と一体になって取り組むとともに</t>
    </r>
    <r>
      <rPr>
        <sz val="11"/>
        <rFont val="BIZ UDゴシック"/>
        <family val="3"/>
        <charset val="128"/>
      </rPr>
      <t>、目標と実績の差異を分析して改善策を立てて</t>
    </r>
    <r>
      <rPr>
        <sz val="11"/>
        <color rgb="FFFF0000"/>
        <rFont val="BIZ UDゴシック"/>
        <family val="3"/>
        <charset val="128"/>
      </rPr>
      <t>実施することが重要となっています</t>
    </r>
    <r>
      <rPr>
        <sz val="11"/>
        <rFont val="BIZ UDゴシック"/>
        <family val="3"/>
        <charset val="128"/>
      </rPr>
      <t>。</t>
    </r>
    <r>
      <rPr>
        <sz val="11"/>
        <color rgb="FFFF0000"/>
        <rFont val="BIZ UDゴシック"/>
        <family val="3"/>
        <charset val="128"/>
      </rPr>
      <t>これら取組を通じて、最終的な企業の目指す売上目標、利益目標の達成に繋がります。</t>
    </r>
    <rPh sb="7" eb="9">
      <t>モクヒョウ</t>
    </rPh>
    <rPh sb="10" eb="12">
      <t>セッテイ</t>
    </rPh>
    <rPh sb="16" eb="18">
      <t>モクヒョウ</t>
    </rPh>
    <rPh sb="18" eb="20">
      <t>タッセイ</t>
    </rPh>
    <rPh sb="21" eb="22">
      <t>ム</t>
    </rPh>
    <rPh sb="24" eb="27">
      <t>ジュウギョウイン</t>
    </rPh>
    <rPh sb="28" eb="30">
      <t>イッタイ</t>
    </rPh>
    <rPh sb="34" eb="35">
      <t>ト</t>
    </rPh>
    <rPh sb="36" eb="37">
      <t>ク</t>
    </rPh>
    <rPh sb="43" eb="45">
      <t>モクヒョウ</t>
    </rPh>
    <rPh sb="46" eb="48">
      <t>ジッセキ</t>
    </rPh>
    <rPh sb="49" eb="51">
      <t>サイ</t>
    </rPh>
    <rPh sb="52" eb="54">
      <t>ブンセキ</t>
    </rPh>
    <rPh sb="56" eb="59">
      <t>カイゼンサク</t>
    </rPh>
    <rPh sb="60" eb="61">
      <t>タ</t>
    </rPh>
    <rPh sb="63" eb="65">
      <t>ジッシ</t>
    </rPh>
    <rPh sb="70" eb="72">
      <t>ジュウヨウ</t>
    </rPh>
    <rPh sb="83" eb="85">
      <t>トリクミ</t>
    </rPh>
    <rPh sb="86" eb="87">
      <t>ツウ</t>
    </rPh>
    <rPh sb="90" eb="93">
      <t>サイシュウテキ</t>
    </rPh>
    <rPh sb="94" eb="96">
      <t>キギョウ</t>
    </rPh>
    <rPh sb="97" eb="99">
      <t>メザ</t>
    </rPh>
    <rPh sb="100" eb="102">
      <t>ウリアゲ</t>
    </rPh>
    <rPh sb="102" eb="104">
      <t>モクヒョウ</t>
    </rPh>
    <rPh sb="105" eb="109">
      <t>リエキモクヒョウ</t>
    </rPh>
    <rPh sb="110" eb="112">
      <t>タッセイ</t>
    </rPh>
    <rPh sb="113" eb="114">
      <t>ツナ</t>
    </rPh>
    <phoneticPr fontId="3"/>
  </si>
  <si>
    <r>
      <t>マーケティング目標を設定しても意表に向けた取組を行い、</t>
    </r>
    <r>
      <rPr>
        <sz val="11"/>
        <color rgb="FFFF0000"/>
        <rFont val="BIZ UDゴシック"/>
        <family val="3"/>
        <charset val="128"/>
      </rPr>
      <t>取組のなかで目標と</t>
    </r>
    <r>
      <rPr>
        <sz val="11"/>
        <rFont val="BIZ UDゴシック"/>
        <family val="3"/>
        <charset val="128"/>
      </rPr>
      <t>実績の差異を</t>
    </r>
    <r>
      <rPr>
        <sz val="11"/>
        <color rgb="FFFF0000"/>
        <rFont val="BIZ UDゴシック"/>
        <family val="3"/>
        <charset val="128"/>
      </rPr>
      <t>分析して</t>
    </r>
    <r>
      <rPr>
        <sz val="11"/>
        <rFont val="BIZ UDゴシック"/>
        <family val="3"/>
        <charset val="128"/>
      </rPr>
      <t>改善策の立案と</t>
    </r>
    <r>
      <rPr>
        <sz val="11"/>
        <color rgb="FFFF0000"/>
        <rFont val="BIZ UDゴシック"/>
        <family val="3"/>
        <charset val="128"/>
      </rPr>
      <t>従業員との共有ができていて、改善対策が有効に実施されて最終的に年間計画や中長期計画の</t>
    </r>
    <r>
      <rPr>
        <sz val="11"/>
        <rFont val="BIZ UDゴシック"/>
        <family val="3"/>
        <charset val="128"/>
      </rPr>
      <t>売上目標・利益目標が達成できている。</t>
    </r>
    <rPh sb="15" eb="17">
      <t>イヒョウ</t>
    </rPh>
    <rPh sb="18" eb="19">
      <t>ム</t>
    </rPh>
    <rPh sb="21" eb="22">
      <t>ト</t>
    </rPh>
    <rPh sb="22" eb="23">
      <t>ク</t>
    </rPh>
    <rPh sb="24" eb="25">
      <t>オコナ</t>
    </rPh>
    <rPh sb="27" eb="29">
      <t>トリクミ</t>
    </rPh>
    <rPh sb="33" eb="35">
      <t>モクヒョウ</t>
    </rPh>
    <rPh sb="42" eb="44">
      <t>ブンセキ</t>
    </rPh>
    <rPh sb="50" eb="52">
      <t>リツアン</t>
    </rPh>
    <rPh sb="53" eb="56">
      <t>ジュウギョウイン</t>
    </rPh>
    <rPh sb="58" eb="60">
      <t>キョウユウ</t>
    </rPh>
    <rPh sb="67" eb="71">
      <t>カイゼンタイサク</t>
    </rPh>
    <rPh sb="72" eb="74">
      <t>ユウコウ</t>
    </rPh>
    <rPh sb="75" eb="77">
      <t>ジッシ</t>
    </rPh>
    <rPh sb="89" eb="92">
      <t>チュウチョウキ</t>
    </rPh>
    <rPh sb="92" eb="94">
      <t>ケイカク</t>
    </rPh>
    <rPh sb="95" eb="97">
      <t>ウリアゲ</t>
    </rPh>
    <rPh sb="97" eb="99">
      <t>モクヒョウ</t>
    </rPh>
    <rPh sb="100" eb="102">
      <t>リエキ</t>
    </rPh>
    <rPh sb="102" eb="104">
      <t>モクヒョウ</t>
    </rPh>
    <rPh sb="105" eb="107">
      <t>タッセイタイカイゼンサクジッコウサイカイショウカツドウジッシ</t>
    </rPh>
    <phoneticPr fontId="1"/>
  </si>
  <si>
    <r>
      <t>マーケティング目標を設定して、</t>
    </r>
    <r>
      <rPr>
        <sz val="11"/>
        <color rgb="FFFF0000"/>
        <rFont val="BIZ UDゴシック"/>
        <family val="3"/>
        <charset val="128"/>
      </rPr>
      <t>目標</t>
    </r>
    <r>
      <rPr>
        <sz val="11"/>
        <rFont val="BIZ UDゴシック"/>
        <family val="3"/>
        <charset val="128"/>
      </rPr>
      <t>と実績との対比・分析と</t>
    </r>
    <r>
      <rPr>
        <sz val="11"/>
        <color rgb="FFFF0000"/>
        <rFont val="BIZ UDゴシック"/>
        <family val="3"/>
        <charset val="128"/>
      </rPr>
      <t>改善対策の実施ができている</t>
    </r>
    <r>
      <rPr>
        <sz val="11"/>
        <rFont val="BIZ UDゴシック"/>
        <family val="3"/>
        <charset val="128"/>
      </rPr>
      <t>。</t>
    </r>
    <rPh sb="7" eb="9">
      <t>モクヒョウ</t>
    </rPh>
    <rPh sb="10" eb="12">
      <t>セッテイ</t>
    </rPh>
    <rPh sb="15" eb="17">
      <t>モクヒョウ</t>
    </rPh>
    <rPh sb="25" eb="27">
      <t>ブンセキ</t>
    </rPh>
    <rPh sb="28" eb="32">
      <t>カイゼンタイサク</t>
    </rPh>
    <rPh sb="33" eb="35">
      <t>ジッシ</t>
    </rPh>
    <phoneticPr fontId="1"/>
  </si>
  <si>
    <t>年間計画や</t>
  </si>
  <si>
    <t>自社の農産物について、他社に差別化した特徴やそれが生み出す付加価値を理解して、販売先に有利な条件で販売拡大できるよう取り組むこと、マーケッティング戦略上重要な取組となっています</t>
    <rPh sb="49" eb="51">
      <t>ハンバイ</t>
    </rPh>
    <rPh sb="73" eb="75">
      <t>センリャク</t>
    </rPh>
    <rPh sb="75" eb="76">
      <t>ウエ</t>
    </rPh>
    <rPh sb="76" eb="78">
      <t>ジュウヨウ</t>
    </rPh>
    <rPh sb="79" eb="81">
      <t>トリクミ</t>
    </rPh>
    <phoneticPr fontId="1"/>
  </si>
  <si>
    <r>
      <t>取引先への営業活動において、自社農畜産物の</t>
    </r>
    <r>
      <rPr>
        <sz val="11"/>
        <color rgb="FFFF0000"/>
        <rFont val="BIZ UDゴシック"/>
        <family val="3"/>
        <charset val="128"/>
      </rPr>
      <t>他社にない</t>
    </r>
    <r>
      <rPr>
        <sz val="11"/>
        <rFont val="BIZ UDゴシック"/>
        <family val="3"/>
        <charset val="128"/>
      </rPr>
      <t>強みや付加価値を明確にし、高く売るための提案や交渉ができており、日頃より継続して付加価値の向上を行い、収益の拡大が安定的にできている。</t>
    </r>
    <rPh sb="21" eb="23">
      <t>タシャ</t>
    </rPh>
    <rPh sb="58" eb="60">
      <t>ヒゴロ</t>
    </rPh>
    <rPh sb="62" eb="64">
      <t>ケイゾク</t>
    </rPh>
    <rPh sb="66" eb="70">
      <t>フカカチ</t>
    </rPh>
    <rPh sb="71" eb="73">
      <t>コウジョウ</t>
    </rPh>
    <rPh sb="74" eb="75">
      <t>オコナ</t>
    </rPh>
    <rPh sb="77" eb="79">
      <t>シュウエキ</t>
    </rPh>
    <rPh sb="80" eb="82">
      <t>カクダイ</t>
    </rPh>
    <rPh sb="83" eb="86">
      <t>アンテイテキ</t>
    </rPh>
    <phoneticPr fontId="1"/>
  </si>
  <si>
    <t>自社の農産物について、他社に差別化した特徴やそれが生み出す付加価値を理解して、販売先に有利な条件で販売拡大できるよう取り組んでいる</t>
    <phoneticPr fontId="1"/>
  </si>
  <si>
    <t>自社の農産物について、他社に差別化した特徴や付加価値を作り出すことができていない。それを生かして、営業ができていない</t>
    <rPh sb="27" eb="28">
      <t>ツク</t>
    </rPh>
    <rPh sb="29" eb="30">
      <t>ダ</t>
    </rPh>
    <rPh sb="44" eb="45">
      <t>イ</t>
    </rPh>
    <rPh sb="49" eb="51">
      <t>エイギョウ</t>
    </rPh>
    <phoneticPr fontId="1"/>
  </si>
  <si>
    <r>
      <t>新たな販路の開拓（系統出荷、食品流通、小売業、直売所、EC、海外輸出など）、複数の販売チャネルを組み合わせて活用することで販売効率の最大化、</t>
    </r>
    <r>
      <rPr>
        <sz val="11"/>
        <color rgb="FFFF0000"/>
        <rFont val="BIZ UDゴシック"/>
        <family val="3"/>
        <charset val="128"/>
      </rPr>
      <t>新規顧客の獲得、</t>
    </r>
    <r>
      <rPr>
        <sz val="11"/>
        <rFont val="BIZ UDゴシック"/>
        <family val="3"/>
        <charset val="128"/>
      </rPr>
      <t>リスク分散、市場拡大、収益向上を図る</t>
    </r>
    <r>
      <rPr>
        <sz val="11"/>
        <color rgb="FFFF0000"/>
        <rFont val="BIZ UDゴシック"/>
        <family val="3"/>
        <charset val="128"/>
      </rPr>
      <t>ことができます</t>
    </r>
    <rPh sb="70" eb="74">
      <t>シンキコキャク</t>
    </rPh>
    <rPh sb="75" eb="77">
      <t>カクトク</t>
    </rPh>
    <phoneticPr fontId="3"/>
  </si>
  <si>
    <r>
      <rPr>
        <sz val="11"/>
        <color rgb="FFFF0000"/>
        <rFont val="BIZ UDゴシック"/>
        <family val="3"/>
        <charset val="128"/>
      </rPr>
      <t>新規顧客の獲得、</t>
    </r>
    <r>
      <rPr>
        <sz val="11"/>
        <rFont val="BIZ UDゴシック"/>
        <family val="3"/>
        <charset val="128"/>
      </rPr>
      <t>販売効率の最大化、リスク分散等のため、新たな販路開拓を行って</t>
    </r>
    <r>
      <rPr>
        <sz val="11"/>
        <color rgb="FFFF0000"/>
        <rFont val="BIZ UDゴシック"/>
        <family val="3"/>
        <charset val="128"/>
      </rPr>
      <t>販売先の拡大と複数の販売チャネルの組合ができて、効率的な販売等の効果が上がっている。</t>
    </r>
    <r>
      <rPr>
        <sz val="11"/>
        <rFont val="BIZ UDゴシック"/>
        <family val="3"/>
        <charset val="128"/>
      </rPr>
      <t>さらに販売チャネル別に自社農畜産物の評判を確認し、商品開発や改良等に活用できている。</t>
    </r>
    <rPh sb="8" eb="12">
      <t>ハンバイコウリツ</t>
    </rPh>
    <rPh sb="13" eb="16">
      <t>サイダイカ</t>
    </rPh>
    <rPh sb="22" eb="23">
      <t>トウ</t>
    </rPh>
    <rPh sb="35" eb="36">
      <t>オコナ</t>
    </rPh>
    <rPh sb="38" eb="41">
      <t>ハンバイサキ</t>
    </rPh>
    <rPh sb="42" eb="44">
      <t>カクダイ</t>
    </rPh>
    <rPh sb="45" eb="47">
      <t>フクスウ</t>
    </rPh>
    <rPh sb="48" eb="50">
      <t>ハンバイ</t>
    </rPh>
    <rPh sb="55" eb="56">
      <t>ク</t>
    </rPh>
    <rPh sb="56" eb="57">
      <t>ア</t>
    </rPh>
    <rPh sb="62" eb="65">
      <t>コウリツテキ</t>
    </rPh>
    <rPh sb="66" eb="68">
      <t>ハンバイ</t>
    </rPh>
    <rPh sb="68" eb="69">
      <t>トウ</t>
    </rPh>
    <rPh sb="70" eb="72">
      <t>コウカ</t>
    </rPh>
    <rPh sb="73" eb="74">
      <t>ア</t>
    </rPh>
    <rPh sb="86" eb="89">
      <t>ニンチド</t>
    </rPh>
    <rPh sb="89" eb="90">
      <t>ベツ</t>
    </rPh>
    <rPh sb="98" eb="100">
      <t>ヒョウカ</t>
    </rPh>
    <rPh sb="107" eb="109">
      <t>カイハツ</t>
    </rPh>
    <phoneticPr fontId="3"/>
  </si>
  <si>
    <r>
      <rPr>
        <sz val="11"/>
        <color rgb="FFFF0000"/>
        <rFont val="BIZ UDゴシック"/>
        <family val="3"/>
        <charset val="128"/>
      </rPr>
      <t>新規顧客の獲得、</t>
    </r>
    <r>
      <rPr>
        <sz val="11"/>
        <rFont val="BIZ UDゴシック"/>
        <family val="3"/>
        <charset val="128"/>
      </rPr>
      <t>販売効率の最大化、リスク分散、市場拡大、収益向上のために新たな販路の開拓に</t>
    </r>
    <r>
      <rPr>
        <sz val="11"/>
        <color rgb="FFFF0000"/>
        <rFont val="BIZ UDゴシック"/>
        <family val="3"/>
        <charset val="128"/>
      </rPr>
      <t>取り組んでいる</t>
    </r>
    <r>
      <rPr>
        <sz val="11"/>
        <rFont val="BIZ UDゴシック"/>
        <family val="3"/>
        <charset val="128"/>
      </rPr>
      <t>　</t>
    </r>
    <rPh sb="45" eb="46">
      <t>ト</t>
    </rPh>
    <rPh sb="47" eb="48">
      <t>ク</t>
    </rPh>
    <phoneticPr fontId="1"/>
  </si>
  <si>
    <r>
      <rPr>
        <sz val="11"/>
        <color rgb="FFFF0000"/>
        <rFont val="BIZ UDゴシック"/>
        <family val="3"/>
        <charset val="128"/>
      </rPr>
      <t>新規顧客の獲得等のため</t>
    </r>
    <r>
      <rPr>
        <sz val="11"/>
        <rFont val="BIZ UDゴシック"/>
        <family val="3"/>
        <charset val="128"/>
      </rPr>
      <t>、新たな販路の開拓等に取り組みたいが、</t>
    </r>
    <r>
      <rPr>
        <sz val="11"/>
        <color rgb="FFFF0000"/>
        <rFont val="BIZ UDゴシック"/>
        <family val="3"/>
        <charset val="128"/>
      </rPr>
      <t>手が回っていない</t>
    </r>
    <rPh sb="7" eb="8">
      <t>トウ</t>
    </rPh>
    <rPh sb="20" eb="21">
      <t>トウ</t>
    </rPh>
    <rPh sb="22" eb="23">
      <t>ト</t>
    </rPh>
    <rPh sb="24" eb="25">
      <t>ク</t>
    </rPh>
    <rPh sb="30" eb="31">
      <t>テ</t>
    </rPh>
    <rPh sb="32" eb="33">
      <t>マワ</t>
    </rPh>
    <phoneticPr fontId="1"/>
  </si>
  <si>
    <t>自社の農産物の付加価値向上に向けて、自社の農産物の特徴に合った6次産業化等に取組を行って、売上・収益の拡大を図ることが重要な取組となっています</t>
    <rPh sb="45" eb="47">
      <t>ウリアゲ</t>
    </rPh>
    <rPh sb="48" eb="50">
      <t>シュウエキ</t>
    </rPh>
    <rPh sb="51" eb="53">
      <t>カクダイ</t>
    </rPh>
    <rPh sb="54" eb="55">
      <t>ハカ</t>
    </rPh>
    <rPh sb="59" eb="61">
      <t>ジュウヨウ</t>
    </rPh>
    <rPh sb="62" eb="64">
      <t>トリクミ</t>
    </rPh>
    <phoneticPr fontId="1"/>
  </si>
  <si>
    <t>自社の農産物の付加価値向上に向けて、自社の農産物の特徴に合った6次産業化等に取組を行って、農業と6次産業化のシナジー効果が発揮され、大幅な売上・収益の拡大を実現している</t>
    <rPh sb="45" eb="47">
      <t>ノウギョウ</t>
    </rPh>
    <rPh sb="49" eb="53">
      <t>ジサンギョウカ</t>
    </rPh>
    <rPh sb="58" eb="60">
      <t>コウカ</t>
    </rPh>
    <rPh sb="61" eb="63">
      <t>ハッキ</t>
    </rPh>
    <rPh sb="66" eb="68">
      <t>オオハバ</t>
    </rPh>
    <rPh sb="78" eb="80">
      <t>ジツゲン</t>
    </rPh>
    <phoneticPr fontId="3"/>
  </si>
  <si>
    <t>自社の農産物の付加価値向上に向けて、自社の農産物の特徴に合った6次産業化等に取組を行っている。</t>
    <phoneticPr fontId="1"/>
  </si>
  <si>
    <t>6次産業化等の取組まで手が回っていない</t>
    <rPh sb="1" eb="2">
      <t>ジ</t>
    </rPh>
    <rPh sb="2" eb="5">
      <t>サンギョウカ</t>
    </rPh>
    <rPh sb="5" eb="6">
      <t>トウ</t>
    </rPh>
    <rPh sb="7" eb="9">
      <t>トリクミ</t>
    </rPh>
    <rPh sb="11" eb="12">
      <t>テ</t>
    </rPh>
    <rPh sb="13" eb="14">
      <t>マワ</t>
    </rPh>
    <phoneticPr fontId="1"/>
  </si>
  <si>
    <t>商品別・取引先別に売上や利益の目標を設定するとともに、毎月その進捗実績を確認して、計画と実績の乖離を分析して、必要な改善対策を実施することが、全社的な売上・利益の確保に不可欠となっています</t>
    <rPh sb="4" eb="7">
      <t>トリヒキサキ</t>
    </rPh>
    <rPh sb="26" eb="28">
      <t>シンチョク</t>
    </rPh>
    <rPh sb="29" eb="31">
      <t>カクニン</t>
    </rPh>
    <rPh sb="33" eb="35">
      <t>ジッセキ</t>
    </rPh>
    <rPh sb="45" eb="47">
      <t>ハッセイ</t>
    </rPh>
    <rPh sb="47" eb="49">
      <t>カイリ</t>
    </rPh>
    <rPh sb="50" eb="52">
      <t>ブンセキ</t>
    </rPh>
    <rPh sb="55" eb="57">
      <t>ヒツヨウ</t>
    </rPh>
    <rPh sb="58" eb="62">
      <t>カイゼンタイサク</t>
    </rPh>
    <rPh sb="63" eb="65">
      <t>ジッシ</t>
    </rPh>
    <rPh sb="71" eb="74">
      <t>ゼンシャテキ</t>
    </rPh>
    <rPh sb="75" eb="76">
      <t>ウ</t>
    </rPh>
    <rPh sb="76" eb="77">
      <t>ア</t>
    </rPh>
    <rPh sb="78" eb="80">
      <t>リエキ</t>
    </rPh>
    <rPh sb="81" eb="83">
      <t>カクホ</t>
    </rPh>
    <rPh sb="84" eb="87">
      <t>フカケツ</t>
    </rPh>
    <phoneticPr fontId="1"/>
  </si>
  <si>
    <t>会社全体の目標利益を達成するために、商品別・取引先別に売上や利益の目標を設定し、毎月その進捗を確認できている。商品別・取引先別に計画差異が発生した場合は戦略的に販売価格と利益を意識し、利益構成を最適化しながら会社全体の目標利益を達成できている。</t>
    <rPh sb="22" eb="25">
      <t>トリヒキサキ</t>
    </rPh>
    <rPh sb="40" eb="42">
      <t>マイツキ</t>
    </rPh>
    <rPh sb="55" eb="58">
      <t>ショウヒンベツ</t>
    </rPh>
    <rPh sb="59" eb="63">
      <t>トリヒキサキベツ</t>
    </rPh>
    <rPh sb="64" eb="68">
      <t>ケイカクサイ</t>
    </rPh>
    <rPh sb="69" eb="71">
      <t>ハッセイ</t>
    </rPh>
    <rPh sb="73" eb="75">
      <t>バアイ</t>
    </rPh>
    <rPh sb="76" eb="79">
      <t>センリャクテキ</t>
    </rPh>
    <rPh sb="80" eb="84">
      <t>ハンバイカカク</t>
    </rPh>
    <rPh sb="85" eb="87">
      <t>リエキ</t>
    </rPh>
    <rPh sb="88" eb="90">
      <t>イシキ</t>
    </rPh>
    <rPh sb="104" eb="108">
      <t>カイシャゼンタイ</t>
    </rPh>
    <rPh sb="109" eb="113">
      <t>モクヒョウリエキ</t>
    </rPh>
    <rPh sb="114" eb="116">
      <t>タッセイ</t>
    </rPh>
    <phoneticPr fontId="1"/>
  </si>
  <si>
    <t>商品別や販売先別に、売上や利益の目標を設定し、実績を把握して必要な改善対策を実施している</t>
    <rPh sb="30" eb="32">
      <t>ヒツヨウ</t>
    </rPh>
    <rPh sb="33" eb="37">
      <t>カイゼンタイサク</t>
    </rPh>
    <rPh sb="38" eb="40">
      <t>ジッシ</t>
    </rPh>
    <phoneticPr fontId="1"/>
  </si>
  <si>
    <t xml:space="preserve">会社全体の目標利益はあるが、商品別・取引先別に売上や利益の目標を設定できていない。
</t>
    <rPh sb="0" eb="2">
      <t>カイシャ</t>
    </rPh>
    <rPh sb="2" eb="4">
      <t>ゼンタイ</t>
    </rPh>
    <rPh sb="5" eb="9">
      <t>モクヒョウリエキ</t>
    </rPh>
    <rPh sb="14" eb="16">
      <t>ショウヒン</t>
    </rPh>
    <rPh sb="18" eb="21">
      <t>トリヒキサキ</t>
    </rPh>
    <phoneticPr fontId="1"/>
  </si>
  <si>
    <t>自社の取組や農産物について、ターゲット顧客に合った情報発信に積極的に取り組んで、効果的なプロモーションができているかは、売上高の増加に直結する重要な取組です。</t>
    <rPh sb="40" eb="43">
      <t>コウカテキ</t>
    </rPh>
    <rPh sb="60" eb="63">
      <t>ウリアゲダカ</t>
    </rPh>
    <rPh sb="64" eb="66">
      <t>ゾウカ</t>
    </rPh>
    <rPh sb="67" eb="69">
      <t>チョッケツ</t>
    </rPh>
    <rPh sb="71" eb="73">
      <t>ジュウヨウ</t>
    </rPh>
    <rPh sb="74" eb="76">
      <t>トリクミ</t>
    </rPh>
    <phoneticPr fontId="1"/>
  </si>
  <si>
    <r>
      <t>ターゲット顧客に合ったSNSやWebサイトなどのPR・広報媒体を選択・活用し、その取り組みが売上向上に</t>
    </r>
    <r>
      <rPr>
        <sz val="11"/>
        <color rgb="FFFF0000"/>
        <rFont val="BIZ UDゴシック"/>
        <family val="3"/>
        <charset val="128"/>
      </rPr>
      <t>繋がっていて、その検証もできている</t>
    </r>
    <r>
      <rPr>
        <sz val="11"/>
        <rFont val="BIZ UDゴシック"/>
        <family val="3"/>
        <charset val="128"/>
      </rPr>
      <t>。その結果をもとに常に効果的に多様なコミュニケーション手段を組み変えながら、積極的に自社の農畜産物、加工品、サービスを宣伝できていて、売上拡大が実現できている。</t>
    </r>
    <rPh sb="41" eb="42">
      <t>ト</t>
    </rPh>
    <rPh sb="43" eb="44">
      <t>ク</t>
    </rPh>
    <rPh sb="77" eb="78">
      <t>ツネ</t>
    </rPh>
    <rPh sb="100" eb="101">
      <t>カ</t>
    </rPh>
    <rPh sb="135" eb="137">
      <t>ウリアゲ</t>
    </rPh>
    <rPh sb="137" eb="139">
      <t>カクダイ</t>
    </rPh>
    <rPh sb="139" eb="140">
      <t>ク</t>
    </rPh>
    <rPh sb="141" eb="142">
      <t>アジシャノウチクサンブツカコウヒンオオハバジツゲン</t>
    </rPh>
    <phoneticPr fontId="1"/>
  </si>
  <si>
    <r>
      <t>ターゲット顧客に合ったSNSやWebサイトなどのPR・広報媒体を選択・活用し、</t>
    </r>
    <r>
      <rPr>
        <sz val="11"/>
        <color rgb="FFFF0000"/>
        <rFont val="BIZ UDゴシック"/>
        <family val="3"/>
        <charset val="128"/>
      </rPr>
      <t>積極的に情報発信を行っている</t>
    </r>
    <r>
      <rPr>
        <sz val="11"/>
        <rFont val="BIZ UDゴシック"/>
        <family val="3"/>
        <charset val="128"/>
      </rPr>
      <t>　</t>
    </r>
    <r>
      <rPr>
        <strike/>
        <sz val="11"/>
        <rFont val="BIZ UDゴシック"/>
        <family val="3"/>
        <charset val="128"/>
      </rPr>
      <t>その取り組みが売上向上に繋がっているか検証できている。</t>
    </r>
    <rPh sb="39" eb="42">
      <t>セッキョクテキ</t>
    </rPh>
    <rPh sb="43" eb="47">
      <t>ジョウホウハッシン</t>
    </rPh>
    <rPh sb="48" eb="49">
      <t>オコナ</t>
    </rPh>
    <rPh sb="56" eb="57">
      <t>ト</t>
    </rPh>
    <rPh sb="58" eb="59">
      <t>ク</t>
    </rPh>
    <phoneticPr fontId="1"/>
  </si>
  <si>
    <r>
      <t>ターゲット顧客に合ったSNSやWebサイトなどのPR・広報媒体を選択・活用した</t>
    </r>
    <r>
      <rPr>
        <sz val="11"/>
        <color rgb="FFFF0000"/>
        <rFont val="BIZ UDゴシック"/>
        <family val="3"/>
        <charset val="128"/>
      </rPr>
      <t>情報発信ができていない</t>
    </r>
    <rPh sb="39" eb="43">
      <t>ジョウホウハッシン</t>
    </rPh>
    <phoneticPr fontId="1"/>
  </si>
  <si>
    <t>生産部門と販売部門間の情報共有・連携することで、販売量・額の最大化や在庫の増加・不足の発生防止などに取り組み、計画的で効率的な販売活動を実現すことが、生産・販売実績管理の重要取組事項となっています</t>
    <rPh sb="16" eb="18">
      <t>レンケイ</t>
    </rPh>
    <rPh sb="26" eb="27">
      <t>リョウ</t>
    </rPh>
    <rPh sb="28" eb="29">
      <t>ガク</t>
    </rPh>
    <rPh sb="30" eb="33">
      <t>サイダイカ</t>
    </rPh>
    <rPh sb="34" eb="36">
      <t>ザイコ</t>
    </rPh>
    <rPh sb="37" eb="39">
      <t>ゾウカ</t>
    </rPh>
    <rPh sb="40" eb="42">
      <t>フソク</t>
    </rPh>
    <rPh sb="43" eb="45">
      <t>ハッセイ</t>
    </rPh>
    <rPh sb="45" eb="47">
      <t>ボウシ</t>
    </rPh>
    <rPh sb="50" eb="51">
      <t>ト</t>
    </rPh>
    <rPh sb="52" eb="53">
      <t>ク</t>
    </rPh>
    <rPh sb="68" eb="70">
      <t>ジツゲン</t>
    </rPh>
    <rPh sb="75" eb="77">
      <t>セイサン</t>
    </rPh>
    <rPh sb="78" eb="80">
      <t>ハンバイ</t>
    </rPh>
    <rPh sb="80" eb="82">
      <t>ジッセキ</t>
    </rPh>
    <rPh sb="82" eb="84">
      <t>カンリ</t>
    </rPh>
    <rPh sb="85" eb="87">
      <t>ジュウヨウ</t>
    </rPh>
    <rPh sb="87" eb="91">
      <t>トリクミジコウ</t>
    </rPh>
    <phoneticPr fontId="1"/>
  </si>
  <si>
    <r>
      <t>生産部門と販売部門間による収穫と販売の情報共有・連携を通じて、計画的な生産・販売ができている。毎週1回以上定期的な製販会議を行い、情報共有が行われ、過去に</t>
    </r>
    <r>
      <rPr>
        <sz val="11"/>
        <color rgb="FFFF0000"/>
        <rFont val="BIZ UDゴシック"/>
        <family val="3"/>
        <charset val="128"/>
      </rPr>
      <t>在庫のだぶつき等</t>
    </r>
    <r>
      <rPr>
        <sz val="11"/>
        <rFont val="BIZ UDゴシック"/>
        <family val="3"/>
        <charset val="128"/>
      </rPr>
      <t>の問題は発生していない。製販連携が強固で、効率的な販売が実現できている。</t>
    </r>
    <rPh sb="47" eb="49">
      <t>マイシュウ</t>
    </rPh>
    <rPh sb="51" eb="53">
      <t>イジョウ</t>
    </rPh>
    <rPh sb="53" eb="56">
      <t>テイキテキ</t>
    </rPh>
    <rPh sb="57" eb="59">
      <t>セイハｎン</t>
    </rPh>
    <rPh sb="59" eb="61">
      <t>セイハｎン</t>
    </rPh>
    <rPh sb="77" eb="79">
      <t>ザイコ</t>
    </rPh>
    <rPh sb="84" eb="85">
      <t>トウ</t>
    </rPh>
    <rPh sb="86" eb="88">
      <t>ジョウホウ</t>
    </rPh>
    <rPh sb="110" eb="112">
      <t>ハンバイ</t>
    </rPh>
    <phoneticPr fontId="3"/>
  </si>
  <si>
    <t>生産部門と販売部門間による収穫と販売の情報共有・連携を通じて、計画的な生産・販売ができている。</t>
    <phoneticPr fontId="3"/>
  </si>
  <si>
    <t>特に製造部門と販売部門でのすり合わせ、会議を全く行っていない。そのため非効率な販売を継続して収益の改善が全くできない。</t>
    <rPh sb="22" eb="23">
      <t>マッタ</t>
    </rPh>
    <rPh sb="24" eb="25">
      <t>オコナ</t>
    </rPh>
    <rPh sb="35" eb="38">
      <t>ヒコウリツ</t>
    </rPh>
    <rPh sb="39" eb="41">
      <t>ハンバイ</t>
    </rPh>
    <rPh sb="42" eb="44">
      <t>ケイゾク</t>
    </rPh>
    <rPh sb="46" eb="48">
      <t>シュウエキ</t>
    </rPh>
    <rPh sb="49" eb="51">
      <t>カイゼン</t>
    </rPh>
    <rPh sb="52" eb="53">
      <t>マッタ</t>
    </rPh>
    <phoneticPr fontId="1"/>
  </si>
  <si>
    <t>販売データを適時に把握できる仕組み・システムを構築し、月次・週次の計画と実績の差異や問題などを把握して速やかな対応ができているようになっているかは、販売管理に不可欠の取組事項となっています</t>
    <rPh sb="14" eb="16">
      <t>シク</t>
    </rPh>
    <rPh sb="74" eb="76">
      <t>ハンバイ</t>
    </rPh>
    <rPh sb="76" eb="78">
      <t>カンリ</t>
    </rPh>
    <rPh sb="79" eb="82">
      <t>フカケツ</t>
    </rPh>
    <phoneticPr fontId="1"/>
  </si>
  <si>
    <t>ICTツールを活用することでリアルタイムで販売データを把握する仕組みを構築し、月次・週次の計画と実績の差異や問題などを把握して速やかな対応ができている。更に過去データの蓄積、分析を効果的に行い、市場のニーズの変化を把握して的確に対応できている。</t>
    <rPh sb="76" eb="77">
      <t>サラ</t>
    </rPh>
    <rPh sb="104" eb="106">
      <t>ヘンカ</t>
    </rPh>
    <rPh sb="107" eb="109">
      <t>ハアク</t>
    </rPh>
    <rPh sb="111" eb="113">
      <t>テキカクカツヨウカコチクセキブンセキコウカテキオコナタイ</t>
    </rPh>
    <phoneticPr fontId="3"/>
  </si>
  <si>
    <t>エクセルなどのアナログなツールを活用することで販売データを適時に把握する仕組みを構築し、月次・週次の計画と実績の差異や問題などを把握して速やかな対応ができている。</t>
    <rPh sb="16" eb="18">
      <t>カツヨウ</t>
    </rPh>
    <phoneticPr fontId="3"/>
  </si>
  <si>
    <t>販売データを適時に把握する仕組みが構築できておらず、月次・週次の計画と実績の差異や問題なども把握せず、速やかな対応ができていない。</t>
    <rPh sb="0" eb="2">
      <t>テキジ</t>
    </rPh>
    <rPh sb="8" eb="10">
      <t>シク</t>
    </rPh>
    <rPh sb="13" eb="15">
      <t>シク</t>
    </rPh>
    <phoneticPr fontId="1"/>
  </si>
  <si>
    <r>
      <t>自社の在庫状況を的確に把握する仕組みを構築し、在庫過多による利益圧迫やキャッシュ不足が発生してないか、また在庫不足による販売機会の損失を防ぐ活動ができているかは、</t>
    </r>
    <r>
      <rPr>
        <sz val="11"/>
        <color rgb="FFFF0000"/>
        <rFont val="BIZ UDゴシック"/>
        <family val="3"/>
        <charset val="128"/>
      </rPr>
      <t>重要な取組事項です。</t>
    </r>
    <rPh sb="0" eb="2">
      <t>ジシャ</t>
    </rPh>
    <rPh sb="3" eb="5">
      <t>ザイコ</t>
    </rPh>
    <rPh sb="5" eb="7">
      <t>ジョウキョウ</t>
    </rPh>
    <rPh sb="8" eb="10">
      <t>テキカク</t>
    </rPh>
    <rPh sb="11" eb="13">
      <t>ハアク</t>
    </rPh>
    <rPh sb="15" eb="17">
      <t>シク</t>
    </rPh>
    <rPh sb="19" eb="21">
      <t>コウチク</t>
    </rPh>
    <rPh sb="53" eb="57">
      <t>ザイコブソク</t>
    </rPh>
    <rPh sb="60" eb="64">
      <t>ハンバイキカイ</t>
    </rPh>
    <rPh sb="65" eb="67">
      <t>ソンシツ</t>
    </rPh>
    <rPh sb="68" eb="69">
      <t>フセ</t>
    </rPh>
    <rPh sb="70" eb="72">
      <t>カツドウ</t>
    </rPh>
    <rPh sb="81" eb="83">
      <t>ジュウヨウ</t>
    </rPh>
    <rPh sb="84" eb="86">
      <t>トリクミ</t>
    </rPh>
    <rPh sb="86" eb="88">
      <t>ジコウ</t>
    </rPh>
    <phoneticPr fontId="1"/>
  </si>
  <si>
    <t>自社の在庫状況をICTなどでリアルタイムに管理し、適時に適正な在庫状態が維持・把握できるように徹底され、この仕組みにより、効率的に廃棄ロスの削減や販売機会の損失を防ぐことができている。</t>
    <rPh sb="0" eb="2">
      <t>ジシャ</t>
    </rPh>
    <rPh sb="3" eb="7">
      <t>ザイコジョウキョウ</t>
    </rPh>
    <rPh sb="25" eb="27">
      <t>テキジ</t>
    </rPh>
    <rPh sb="31" eb="33">
      <t>ザイコ</t>
    </rPh>
    <rPh sb="36" eb="38">
      <t>イジ</t>
    </rPh>
    <rPh sb="39" eb="41">
      <t>ハアク</t>
    </rPh>
    <rPh sb="54" eb="56">
      <t>シク</t>
    </rPh>
    <rPh sb="60" eb="63">
      <t>コウリツテキ</t>
    </rPh>
    <rPh sb="64" eb="66">
      <t>ハイキ</t>
    </rPh>
    <rPh sb="69" eb="71">
      <t>サクゲン</t>
    </rPh>
    <rPh sb="72" eb="74">
      <t>ハンバイ</t>
    </rPh>
    <rPh sb="74" eb="76">
      <t>キカイ</t>
    </rPh>
    <rPh sb="77" eb="79">
      <t>ソンシツ</t>
    </rPh>
    <rPh sb="80" eb="81">
      <t>フセ</t>
    </rPh>
    <phoneticPr fontId="1"/>
  </si>
  <si>
    <r>
      <t>自社の在庫状況をドキュメントなどアナログで適切に管理され、在庫状況を的確に把握する仕組みを構築し、廃棄ロスの削減や販売機会の損失を</t>
    </r>
    <r>
      <rPr>
        <sz val="11"/>
        <color rgb="FFFF0000"/>
        <rFont val="BIZ UDゴシック"/>
        <family val="3"/>
        <charset val="128"/>
      </rPr>
      <t>防ぐ取組を行っている</t>
    </r>
    <rPh sb="29" eb="33">
      <t>ザイコジョウキョウ</t>
    </rPh>
    <rPh sb="34" eb="36">
      <t>テキカク</t>
    </rPh>
    <rPh sb="67" eb="69">
      <t>トリクミ</t>
    </rPh>
    <rPh sb="70" eb="71">
      <t>オコナ</t>
    </rPh>
    <phoneticPr fontId="1"/>
  </si>
  <si>
    <t>自社の在庫把握は気がついた時に実施するだけで、在庫状況を的確に把握する仕組みが構築されることなく、在庫管理が不十分で、廃棄ロスの削減や販売機会の損失を防ぐことができていない。</t>
    <rPh sb="0" eb="2">
      <t>ジシャ</t>
    </rPh>
    <rPh sb="3" eb="7">
      <t>ザイコハアクヘ</t>
    </rPh>
    <rPh sb="8" eb="9">
      <t>キガツイ</t>
    </rPh>
    <rPh sb="15" eb="17">
      <t>ジッシ</t>
    </rPh>
    <rPh sb="23" eb="27">
      <t>ザイコジョウキョウ</t>
    </rPh>
    <rPh sb="28" eb="30">
      <t>テキカク</t>
    </rPh>
    <rPh sb="31" eb="33">
      <t>ハアク</t>
    </rPh>
    <rPh sb="35" eb="37">
      <t>シク</t>
    </rPh>
    <rPh sb="39" eb="41">
      <t>コウチク</t>
    </rPh>
    <phoneticPr fontId="3"/>
  </si>
  <si>
    <t>４P政策（商品・販路・価格・プロモーション）を展開するうえで、自社で不足しているリソースを補うため、外部委託など他社との連携を通じて、効果的なマーケティングを実施できるよう取り組むことは、効率的なマーケティングの展開上が不可欠な取組となっています</t>
    <rPh sb="94" eb="97">
      <t>コウリツテキ</t>
    </rPh>
    <rPh sb="106" eb="109">
      <t>テンカイウエ</t>
    </rPh>
    <rPh sb="110" eb="113">
      <t>フカケツ</t>
    </rPh>
    <rPh sb="114" eb="116">
      <t>トリクミ</t>
    </rPh>
    <phoneticPr fontId="1"/>
  </si>
  <si>
    <t>自社で不足しているリソースを補うため、外部委託など他社との連携を通じて効果的なマーケティングが実施できている。さらに外部連携の効果を検証し、継続して改善に取り組むことで付加価値の向上、自社ブランドの確立、売上拡大ができている。</t>
    <rPh sb="58" eb="62">
      <t>ガイブレンケイ</t>
    </rPh>
    <rPh sb="63" eb="65">
      <t>コウカ</t>
    </rPh>
    <rPh sb="66" eb="68">
      <t>ケンショウ</t>
    </rPh>
    <rPh sb="70" eb="72">
      <t>ケイゾク</t>
    </rPh>
    <rPh sb="74" eb="76">
      <t>カイゼン</t>
    </rPh>
    <rPh sb="77" eb="78">
      <t>ト</t>
    </rPh>
    <rPh sb="79" eb="80">
      <t>ク</t>
    </rPh>
    <rPh sb="84" eb="88">
      <t>フカカチ</t>
    </rPh>
    <rPh sb="89" eb="91">
      <t>コウジョウ</t>
    </rPh>
    <rPh sb="92" eb="94">
      <t>ジシャ</t>
    </rPh>
    <rPh sb="99" eb="101">
      <t>カクリツ</t>
    </rPh>
    <rPh sb="102" eb="104">
      <t>ウリアゲ</t>
    </rPh>
    <rPh sb="104" eb="106">
      <t>カクダイ</t>
    </rPh>
    <phoneticPr fontId="1"/>
  </si>
  <si>
    <t>自社で不足しているリソースを補うため、外部委託など他社との連携を通じて効果的なマーケティングを実施できている。</t>
    <phoneticPr fontId="1"/>
  </si>
  <si>
    <t>自社でリソースは不足しているが、外部連携を活用することなく、すべてを自社のリソースのみで対応しているため、効果的なマーケティングが実施できていない。</t>
    <rPh sb="8" eb="10">
      <t>フソク</t>
    </rPh>
    <rPh sb="21" eb="23">
      <t>カツヨウ</t>
    </rPh>
    <rPh sb="34" eb="36">
      <t>ジシャ</t>
    </rPh>
    <rPh sb="44" eb="46">
      <t>タイオウ</t>
    </rPh>
    <rPh sb="53" eb="56">
      <t>コウカテキ</t>
    </rPh>
    <rPh sb="65" eb="67">
      <t>ジッシ</t>
    </rPh>
    <phoneticPr fontId="1"/>
  </si>
  <si>
    <t>法令遵守</t>
    <rPh sb="0" eb="4">
      <t>ホウレイジュンシュ</t>
    </rPh>
    <phoneticPr fontId="1"/>
  </si>
  <si>
    <r>
      <t>マーケティングにおける自社のブランディングを確立し、価値を高めるために販売に関する法律をしっかりと調査・把握したうえで法令遵守の徹底ができている</t>
    </r>
    <r>
      <rPr>
        <sz val="11"/>
        <color rgb="FFFF0000"/>
        <rFont val="BIZ UDゴシック"/>
        <family val="3"/>
        <charset val="128"/>
      </rPr>
      <t>必要があります。</t>
    </r>
    <rPh sb="11" eb="13">
      <t>ジシャ</t>
    </rPh>
    <rPh sb="22" eb="24">
      <t>カクリツ</t>
    </rPh>
    <rPh sb="26" eb="28">
      <t>カチ</t>
    </rPh>
    <rPh sb="29" eb="30">
      <t>タカ</t>
    </rPh>
    <rPh sb="35" eb="37">
      <t>ハンバイ</t>
    </rPh>
    <rPh sb="64" eb="66">
      <t>テッテイ</t>
    </rPh>
    <rPh sb="72" eb="74">
      <t>ヒツヨウ</t>
    </rPh>
    <phoneticPr fontId="1"/>
  </si>
  <si>
    <r>
      <t>食品表示法や食品衛生法などの農産物の販売時に適切な表示や安全性を確保するために重要な法律は、遵守</t>
    </r>
    <r>
      <rPr>
        <sz val="11"/>
        <color rgb="FFFF0000"/>
        <rFont val="BIZ UDゴシック"/>
        <family val="3"/>
        <charset val="128"/>
      </rPr>
      <t>の徹底が</t>
    </r>
    <r>
      <rPr>
        <sz val="11"/>
        <rFont val="BIZ UDゴシック"/>
        <family val="3"/>
        <charset val="128"/>
      </rPr>
      <t>できている。</t>
    </r>
    <rPh sb="0" eb="2">
      <t>ショクヒン</t>
    </rPh>
    <rPh sb="2" eb="4">
      <t>ヒョウジ</t>
    </rPh>
    <rPh sb="4" eb="5">
      <t>ホウ</t>
    </rPh>
    <rPh sb="6" eb="8">
      <t>ショクヒン</t>
    </rPh>
    <rPh sb="8" eb="11">
      <t>エイセイホウ</t>
    </rPh>
    <rPh sb="14" eb="17">
      <t>ノウサンブツ</t>
    </rPh>
    <rPh sb="18" eb="20">
      <t>ハンバイ</t>
    </rPh>
    <rPh sb="20" eb="21">
      <t>ジ</t>
    </rPh>
    <rPh sb="22" eb="24">
      <t>テキセツ</t>
    </rPh>
    <rPh sb="25" eb="27">
      <t>ヒョウジ</t>
    </rPh>
    <rPh sb="28" eb="30">
      <t>アンゼン</t>
    </rPh>
    <rPh sb="30" eb="31">
      <t>セイ</t>
    </rPh>
    <rPh sb="32" eb="34">
      <t>カクホ</t>
    </rPh>
    <rPh sb="39" eb="41">
      <t>ジュウヨウ</t>
    </rPh>
    <rPh sb="42" eb="44">
      <t>ホウリツ</t>
    </rPh>
    <rPh sb="46" eb="48">
      <t>ジュンシュ</t>
    </rPh>
    <rPh sb="49" eb="51">
      <t>テッテイ</t>
    </rPh>
    <phoneticPr fontId="1"/>
  </si>
  <si>
    <t>販売に関する法律に関して意識することが無く、食品表示法や食品衛生法などの農産物の販売時に適切な表示や安全性を確保するための重要な法律は、遵守していない。</t>
    <rPh sb="12" eb="14">
      <t>イシキ</t>
    </rPh>
    <rPh sb="19" eb="20">
      <t>ナ</t>
    </rPh>
    <phoneticPr fontId="1"/>
  </si>
  <si>
    <r>
      <rPr>
        <sz val="14"/>
        <color rgb="FFFF0000"/>
        <rFont val="BIZ UDゴシック"/>
        <family val="3"/>
        <charset val="128"/>
      </rPr>
      <t>マーケティング</t>
    </r>
    <r>
      <rPr>
        <sz val="14"/>
        <color theme="1"/>
        <rFont val="BIZ UDゴシック"/>
        <family val="3"/>
        <charset val="128"/>
      </rPr>
      <t>戦略</t>
    </r>
    <rPh sb="7" eb="9">
      <t>センリャク</t>
    </rPh>
    <phoneticPr fontId="11"/>
  </si>
  <si>
    <r>
      <rPr>
        <sz val="11"/>
        <color rgb="FF0066FF"/>
        <rFont val="BIZ UDゴシック"/>
        <family val="3"/>
        <charset val="128"/>
      </rPr>
      <t>この項目は、</t>
    </r>
    <r>
      <rPr>
        <sz val="11"/>
        <rFont val="BIZ UDゴシック"/>
        <family val="3"/>
        <charset val="128"/>
      </rPr>
      <t>顧客ニーズ、市場のトレンドを</t>
    </r>
    <r>
      <rPr>
        <sz val="11"/>
        <color rgb="FF0066FF"/>
        <rFont val="BIZ UDゴシック"/>
        <family val="3"/>
        <charset val="128"/>
      </rPr>
      <t>把握するための具体的な調査（顧客、取引先へのヒアリング、アンケート等）を行い</t>
    </r>
    <r>
      <rPr>
        <sz val="11"/>
        <color theme="1"/>
        <rFont val="BIZ UDゴシック"/>
        <family val="3"/>
        <charset val="128"/>
      </rPr>
      <t>、</t>
    </r>
    <r>
      <rPr>
        <sz val="11"/>
        <color rgb="FFFF0000"/>
        <rFont val="BIZ UDゴシック"/>
        <family val="3"/>
        <charset val="128"/>
      </rPr>
      <t>これらを反映した農畜産物、加工品、サービスを提供できているかを</t>
    </r>
    <r>
      <rPr>
        <sz val="11"/>
        <color rgb="FF0066FF"/>
        <rFont val="BIZ UDゴシック"/>
        <family val="3"/>
        <charset val="128"/>
      </rPr>
      <t>確認</t>
    </r>
    <r>
      <rPr>
        <sz val="11"/>
        <color rgb="FFFF0000"/>
        <rFont val="BIZ UDゴシック"/>
        <family val="3"/>
        <charset val="128"/>
      </rPr>
      <t>します。</t>
    </r>
    <r>
      <rPr>
        <sz val="11"/>
        <color rgb="FF0066FF"/>
        <rFont val="BIZ UDゴシック"/>
        <family val="3"/>
        <charset val="128"/>
      </rPr>
      <t>自社にとって顧客視点に立ち商品、サービスを提供することは、顧客満足度を高め、商品、サービスの競争力を強化し、売上拡大を実現します。</t>
    </r>
    <rPh sb="90" eb="92">
      <t>カクニン</t>
    </rPh>
    <rPh sb="107" eb="108">
      <t>タ</t>
    </rPh>
    <rPh sb="152" eb="154">
      <t>カクダイ</t>
    </rPh>
    <rPh sb="155" eb="157">
      <t>ジツゲン</t>
    </rPh>
    <phoneticPr fontId="3"/>
  </si>
  <si>
    <r>
      <t>顧客ニーズ、市場のトレンドを把握するための具体的な調査（顧客、取引先へのヒアリング、アンケート等）を行い、</t>
    </r>
    <r>
      <rPr>
        <sz val="11"/>
        <color rgb="FF0066FF"/>
        <rFont val="BIZ UDゴシック"/>
        <family val="3"/>
        <charset val="128"/>
      </rPr>
      <t>これらを</t>
    </r>
    <r>
      <rPr>
        <sz val="11"/>
        <color rgb="FFFF0000"/>
        <rFont val="BIZ UDゴシック"/>
        <family val="3"/>
        <charset val="128"/>
      </rPr>
      <t>反映した農畜産物、加工品、サービスを提供できている。さらに顧客、取引先</t>
    </r>
    <r>
      <rPr>
        <sz val="11"/>
        <color rgb="FF0066FF"/>
        <rFont val="BIZ UDゴシック"/>
        <family val="3"/>
        <charset val="128"/>
      </rPr>
      <t>の</t>
    </r>
    <r>
      <rPr>
        <sz val="11"/>
        <color rgb="FFFF0000"/>
        <rFont val="BIZ UDゴシック"/>
        <family val="3"/>
        <charset val="128"/>
      </rPr>
      <t>商品、</t>
    </r>
    <r>
      <rPr>
        <sz val="11"/>
        <color rgb="FF0066FF"/>
        <rFont val="BIZ UDゴシック"/>
        <family val="3"/>
        <charset val="128"/>
      </rPr>
      <t>サービス購入後に再度ヒアリング、アンケート等を行い、顧客満足度を調査し、顧客の意見を継続的に収集し、商品、サービスの改善に取り組んでいる。</t>
    </r>
    <rPh sb="6" eb="8">
      <t>シジョウ</t>
    </rPh>
    <rPh sb="28" eb="30">
      <t>コキャク</t>
    </rPh>
    <rPh sb="31" eb="34">
      <t>トリヒキサキ</t>
    </rPh>
    <rPh sb="47" eb="48">
      <t>ナド</t>
    </rPh>
    <rPh sb="75" eb="77">
      <t>テイキョウ</t>
    </rPh>
    <rPh sb="86" eb="88">
      <t>コキャク</t>
    </rPh>
    <rPh sb="89" eb="92">
      <t>トリヒキサキ</t>
    </rPh>
    <rPh sb="93" eb="95">
      <t>ショウヒン</t>
    </rPh>
    <rPh sb="104" eb="106">
      <t>サイド</t>
    </rPh>
    <rPh sb="117" eb="118">
      <t>トウ</t>
    </rPh>
    <rPh sb="119" eb="120">
      <t>オコナ</t>
    </rPh>
    <rPh sb="122" eb="127">
      <t>コキャクマンゾクド</t>
    </rPh>
    <rPh sb="128" eb="130">
      <t>チョウサ</t>
    </rPh>
    <rPh sb="132" eb="134">
      <t>コキャク</t>
    </rPh>
    <rPh sb="135" eb="137">
      <t>イケン</t>
    </rPh>
    <rPh sb="138" eb="141">
      <t>ケイゾクテキ</t>
    </rPh>
    <rPh sb="142" eb="144">
      <t>シュウシュウ</t>
    </rPh>
    <rPh sb="146" eb="148">
      <t>ショウヒン</t>
    </rPh>
    <rPh sb="154" eb="156">
      <t>カイゼン</t>
    </rPh>
    <rPh sb="157" eb="158">
      <t>ト</t>
    </rPh>
    <rPh sb="159" eb="160">
      <t>ク</t>
    </rPh>
    <phoneticPr fontId="1"/>
  </si>
  <si>
    <t>顧客ニーズ、市場のトレンドを把握するための具体的な調査（顧客、取引先へのヒアリング、アンケート等）を行い、これらを反映した農畜産物、加工品、サービスを提供できている。</t>
    <rPh sb="0" eb="2">
      <t>コキャク</t>
    </rPh>
    <rPh sb="6" eb="8">
      <t>シジョウ</t>
    </rPh>
    <rPh sb="28" eb="30">
      <t>コキャク</t>
    </rPh>
    <rPh sb="31" eb="34">
      <t>トリヒキサキ</t>
    </rPh>
    <rPh sb="47" eb="48">
      <t>ナド</t>
    </rPh>
    <rPh sb="57" eb="59">
      <t>ハンエイ</t>
    </rPh>
    <rPh sb="66" eb="69">
      <t>カコウヒン</t>
    </rPh>
    <rPh sb="75" eb="77">
      <t>テイキョウ</t>
    </rPh>
    <phoneticPr fontId="1"/>
  </si>
  <si>
    <r>
      <t>顧客ニーズ、市場のトレンドを把握するための具体的な調査（顧客、取引先へのヒアリング、アンケート等）を</t>
    </r>
    <r>
      <rPr>
        <sz val="11"/>
        <color rgb="FF0066FF"/>
        <rFont val="BIZ UDゴシック"/>
        <family val="3"/>
        <charset val="128"/>
      </rPr>
      <t>行っておらず、生産者視点で農畜産物、加工品、サービスを提供している。または具体的な調査は行っているが、顧客ニーズ、市場のトレンドを反映した農畜産物、加工品、サービスを提供できていない。</t>
    </r>
    <rPh sb="6" eb="8">
      <t>シジョウ</t>
    </rPh>
    <rPh sb="28" eb="30">
      <t>コキャク</t>
    </rPh>
    <rPh sb="31" eb="34">
      <t>トリヒキサキ</t>
    </rPh>
    <rPh sb="47" eb="48">
      <t>トウ</t>
    </rPh>
    <rPh sb="63" eb="67">
      <t>ノウチクサンブツ</t>
    </rPh>
    <rPh sb="68" eb="71">
      <t>カコウヒン</t>
    </rPh>
    <rPh sb="77" eb="79">
      <t>テイキョウ</t>
    </rPh>
    <rPh sb="87" eb="90">
      <t>グタイテキ</t>
    </rPh>
    <rPh sb="91" eb="93">
      <t>チョウサ</t>
    </rPh>
    <rPh sb="94" eb="95">
      <t>オコナ</t>
    </rPh>
    <rPh sb="101" eb="103">
      <t>コキャク</t>
    </rPh>
    <rPh sb="107" eb="109">
      <t>シジョウ</t>
    </rPh>
    <rPh sb="115" eb="117">
      <t>ハンエイ</t>
    </rPh>
    <rPh sb="119" eb="123">
      <t>ノウチクサンブツ</t>
    </rPh>
    <rPh sb="124" eb="127">
      <t>カコウヒン</t>
    </rPh>
    <rPh sb="133" eb="135">
      <t>テイキョウ</t>
    </rPh>
    <phoneticPr fontId="1"/>
  </si>
  <si>
    <r>
      <rPr>
        <sz val="11"/>
        <color rgb="FF0066FF"/>
        <rFont val="BIZ UDゴシック"/>
        <family val="3"/>
        <charset val="128"/>
      </rPr>
      <t>この項目は、</t>
    </r>
    <r>
      <rPr>
        <sz val="11"/>
        <rFont val="BIZ UDゴシック"/>
        <family val="3"/>
        <charset val="128"/>
      </rPr>
      <t>外部環境、自</t>
    </r>
    <r>
      <rPr>
        <sz val="11"/>
        <color theme="1"/>
        <rFont val="BIZ UDゴシック"/>
        <family val="3"/>
        <charset val="128"/>
      </rPr>
      <t>社の強みを分析</t>
    </r>
    <r>
      <rPr>
        <sz val="11"/>
        <rFont val="BIZ UDゴシック"/>
        <family val="3"/>
        <charset val="128"/>
      </rPr>
      <t>し、</t>
    </r>
    <r>
      <rPr>
        <sz val="11"/>
        <color theme="1"/>
        <rFont val="BIZ UDゴシック"/>
        <family val="3"/>
        <charset val="128"/>
      </rPr>
      <t>ターゲット顧客</t>
    </r>
    <r>
      <rPr>
        <sz val="11"/>
        <color rgb="FFFF0000"/>
        <rFont val="BIZ UDゴシック"/>
        <family val="3"/>
        <charset val="128"/>
      </rPr>
      <t>を明確にしているかを確認します。</t>
    </r>
    <r>
      <rPr>
        <sz val="11"/>
        <color rgb="FF0066FF"/>
        <rFont val="BIZ UDゴシック"/>
        <family val="3"/>
        <charset val="128"/>
      </rPr>
      <t>自社にとってターゲット顧客を明確にすることは、経営資源</t>
    </r>
    <r>
      <rPr>
        <sz val="11"/>
        <color rgb="FFFF0000"/>
        <rFont val="BIZ UDゴシック"/>
        <family val="3"/>
        <charset val="128"/>
      </rPr>
      <t>をどこに</t>
    </r>
    <r>
      <rPr>
        <sz val="11"/>
        <color rgb="FF0066FF"/>
        <rFont val="BIZ UDゴシック"/>
        <family val="3"/>
        <charset val="128"/>
      </rPr>
      <t>集中させるかが明確となり、</t>
    </r>
    <r>
      <rPr>
        <sz val="11"/>
        <color rgb="FFFF0000"/>
        <rFont val="BIZ UDゴシック"/>
        <family val="3"/>
        <charset val="128"/>
      </rPr>
      <t>顧客満足度向上</t>
    </r>
    <r>
      <rPr>
        <sz val="11"/>
        <color rgb="FF0066FF"/>
        <rFont val="BIZ UDゴシック"/>
        <family val="3"/>
        <charset val="128"/>
      </rPr>
      <t>、売上拡大に効果があります。経営資源とは、ヒト、モノ、カネ、情報と定義します。</t>
    </r>
    <rPh sb="2" eb="4">
      <t>コウモク</t>
    </rPh>
    <rPh sb="6" eb="10">
      <t>ガイブカンキョウ</t>
    </rPh>
    <rPh sb="11" eb="13">
      <t>ジシャ</t>
    </rPh>
    <rPh sb="14" eb="15">
      <t>ツヨ</t>
    </rPh>
    <rPh sb="17" eb="19">
      <t>ブンセキ</t>
    </rPh>
    <rPh sb="26" eb="28">
      <t>コキャク</t>
    </rPh>
    <rPh sb="29" eb="31">
      <t>メイカク</t>
    </rPh>
    <rPh sb="38" eb="40">
      <t>カクニン</t>
    </rPh>
    <rPh sb="44" eb="46">
      <t>ジシャ</t>
    </rPh>
    <rPh sb="55" eb="57">
      <t>コキャク</t>
    </rPh>
    <rPh sb="58" eb="60">
      <t>メイカク</t>
    </rPh>
    <rPh sb="67" eb="69">
      <t>ケイエイ</t>
    </rPh>
    <rPh sb="69" eb="71">
      <t>シゲン</t>
    </rPh>
    <rPh sb="75" eb="77">
      <t>シュウチュウ</t>
    </rPh>
    <rPh sb="82" eb="84">
      <t>メイカク</t>
    </rPh>
    <rPh sb="90" eb="93">
      <t>マンゾクド</t>
    </rPh>
    <rPh sb="93" eb="95">
      <t>コウジョウ</t>
    </rPh>
    <rPh sb="96" eb="98">
      <t>ウリアゲ</t>
    </rPh>
    <rPh sb="98" eb="100">
      <t>カクダイ</t>
    </rPh>
    <rPh sb="101" eb="103">
      <t>コウカ</t>
    </rPh>
    <rPh sb="109" eb="113">
      <t>ケイエイシゲン</t>
    </rPh>
    <rPh sb="125" eb="127">
      <t>ジョウホウ</t>
    </rPh>
    <rPh sb="128" eb="130">
      <t>テイギ</t>
    </rPh>
    <phoneticPr fontId="3"/>
  </si>
  <si>
    <r>
      <t>外部環境、自社の強みを分析し、</t>
    </r>
    <r>
      <rPr>
        <sz val="11"/>
        <color rgb="FF0066FF"/>
        <rFont val="BIZ UDゴシック"/>
        <family val="3"/>
        <charset val="128"/>
      </rPr>
      <t>ターゲット顧客</t>
    </r>
    <r>
      <rPr>
        <sz val="11"/>
        <color rgb="FFFF0000"/>
        <rFont val="BIZ UDゴシック"/>
        <family val="3"/>
        <charset val="128"/>
      </rPr>
      <t>を明確にできている。さらに</t>
    </r>
    <r>
      <rPr>
        <sz val="11"/>
        <color rgb="FF0066FF"/>
        <rFont val="BIZ UDゴシック"/>
        <family val="3"/>
        <charset val="128"/>
      </rPr>
      <t>経営資源</t>
    </r>
    <r>
      <rPr>
        <sz val="11"/>
        <color rgb="FFFF0000"/>
        <rFont val="BIZ UDゴシック"/>
        <family val="3"/>
        <charset val="128"/>
      </rPr>
      <t>を</t>
    </r>
    <r>
      <rPr>
        <sz val="11"/>
        <color rgb="FF0066FF"/>
        <rFont val="BIZ UDゴシック"/>
        <family val="3"/>
        <charset val="128"/>
      </rPr>
      <t>ターゲット顧客に集中させ</t>
    </r>
    <r>
      <rPr>
        <sz val="11"/>
        <color rgb="FFFF0000"/>
        <rFont val="BIZ UDゴシック"/>
        <family val="3"/>
        <charset val="128"/>
      </rPr>
      <t>、顧客満足</t>
    </r>
    <r>
      <rPr>
        <sz val="11"/>
        <color rgb="FF0066FF"/>
        <rFont val="BIZ UDゴシック"/>
        <family val="3"/>
        <charset val="128"/>
      </rPr>
      <t>度</t>
    </r>
    <r>
      <rPr>
        <sz val="11"/>
        <color rgb="FFFF0000"/>
        <rFont val="BIZ UDゴシック"/>
        <family val="3"/>
        <charset val="128"/>
      </rPr>
      <t>を向上させ、継続的</t>
    </r>
    <r>
      <rPr>
        <sz val="11"/>
        <color rgb="FF0066FF"/>
        <rFont val="BIZ UDゴシック"/>
        <family val="3"/>
        <charset val="128"/>
      </rPr>
      <t>に</t>
    </r>
    <r>
      <rPr>
        <sz val="11"/>
        <color rgb="FFFF0000"/>
        <rFont val="BIZ UDゴシック"/>
        <family val="3"/>
        <charset val="128"/>
      </rPr>
      <t>売上拡大ができている。</t>
    </r>
    <rPh sb="0" eb="4">
      <t>ガイブカンキョウ</t>
    </rPh>
    <rPh sb="20" eb="22">
      <t>コキャク</t>
    </rPh>
    <rPh sb="23" eb="25">
      <t>メイカク</t>
    </rPh>
    <rPh sb="35" eb="39">
      <t>ケイエイシゲン</t>
    </rPh>
    <rPh sb="45" eb="47">
      <t>コキャク</t>
    </rPh>
    <rPh sb="48" eb="50">
      <t>シュウチュウ</t>
    </rPh>
    <rPh sb="53" eb="55">
      <t>コキャク</t>
    </rPh>
    <rPh sb="57" eb="58">
      <t>ド</t>
    </rPh>
    <phoneticPr fontId="1"/>
  </si>
  <si>
    <r>
      <t>外部環境、自社の強みを分析し、ターゲット</t>
    </r>
    <r>
      <rPr>
        <sz val="11"/>
        <color rgb="FF0066FF"/>
        <rFont val="BIZ UDゴシック"/>
        <family val="3"/>
        <charset val="128"/>
      </rPr>
      <t>顧客</t>
    </r>
    <r>
      <rPr>
        <sz val="11"/>
        <color rgb="FFFF0000"/>
        <rFont val="BIZ UDゴシック"/>
        <family val="3"/>
        <charset val="128"/>
      </rPr>
      <t>を明確にできている。</t>
    </r>
    <rPh sb="0" eb="2">
      <t>ガイブ</t>
    </rPh>
    <rPh sb="2" eb="4">
      <t>カンキョウ</t>
    </rPh>
    <rPh sb="5" eb="7">
      <t>ジシャ</t>
    </rPh>
    <rPh sb="8" eb="9">
      <t>ツヨ</t>
    </rPh>
    <rPh sb="18" eb="20">
      <t>メイカク</t>
    </rPh>
    <rPh sb="20" eb="22">
      <t>コキャク</t>
    </rPh>
    <phoneticPr fontId="1"/>
  </si>
  <si>
    <r>
      <t>外部環境、自社の強みの分析をしておらず、ターゲット</t>
    </r>
    <r>
      <rPr>
        <sz val="11"/>
        <color rgb="FF0066FF"/>
        <rFont val="BIZ UDゴシック"/>
        <family val="3"/>
        <charset val="128"/>
      </rPr>
      <t>顧客</t>
    </r>
    <r>
      <rPr>
        <sz val="11"/>
        <color rgb="FFFF0000"/>
        <rFont val="BIZ UDゴシック"/>
        <family val="3"/>
        <charset val="128"/>
      </rPr>
      <t>を明確にできていない。</t>
    </r>
    <r>
      <rPr>
        <sz val="11"/>
        <color rgb="FF0066FF"/>
        <rFont val="BIZ UDゴシック"/>
        <family val="3"/>
        <charset val="128"/>
      </rPr>
      <t>または外部環境、自社の強みのどちらかしか分析できていない。</t>
    </r>
    <rPh sb="0" eb="4">
      <t>ガイブカンキョウ</t>
    </rPh>
    <rPh sb="5" eb="7">
      <t>ジシャ</t>
    </rPh>
    <rPh sb="8" eb="9">
      <t>ツヨ</t>
    </rPh>
    <rPh sb="25" eb="27">
      <t>コキャク</t>
    </rPh>
    <rPh sb="28" eb="30">
      <t>メイカク</t>
    </rPh>
    <rPh sb="41" eb="45">
      <t>ガイブカンキョウ</t>
    </rPh>
    <rPh sb="46" eb="48">
      <t>ジシャ</t>
    </rPh>
    <rPh sb="49" eb="50">
      <t>ツヨ</t>
    </rPh>
    <rPh sb="58" eb="60">
      <t>ブンセキ</t>
    </rPh>
    <phoneticPr fontId="1"/>
  </si>
  <si>
    <r>
      <rPr>
        <sz val="11"/>
        <color rgb="FF0066FF"/>
        <rFont val="BIZ UDゴシック"/>
        <family val="3"/>
        <charset val="128"/>
      </rPr>
      <t>この項目は、</t>
    </r>
    <r>
      <rPr>
        <sz val="11"/>
        <color rgb="FFFF0000"/>
        <rFont val="BIZ UDゴシック"/>
        <family val="3"/>
        <charset val="128"/>
      </rPr>
      <t>自社の強み、</t>
    </r>
    <r>
      <rPr>
        <sz val="11"/>
        <color rgb="FF0066FF"/>
        <rFont val="BIZ UDゴシック"/>
        <family val="3"/>
        <charset val="128"/>
      </rPr>
      <t>弱みをを分析し</t>
    </r>
    <r>
      <rPr>
        <sz val="11"/>
        <color rgb="FFFF0000"/>
        <rFont val="BIZ UDゴシック"/>
        <family val="3"/>
        <charset val="128"/>
      </rPr>
      <t>、競合他社を特定、</t>
    </r>
    <r>
      <rPr>
        <sz val="11"/>
        <color rgb="FF0066FF"/>
        <rFont val="BIZ UDゴシック"/>
        <family val="3"/>
        <charset val="128"/>
      </rPr>
      <t>分析し、</t>
    </r>
    <r>
      <rPr>
        <sz val="11"/>
        <color rgb="FFFF0000"/>
        <rFont val="BIZ UDゴシック"/>
        <family val="3"/>
        <charset val="128"/>
      </rPr>
      <t>差別化を図っているか</t>
    </r>
    <r>
      <rPr>
        <sz val="11"/>
        <color rgb="FF0066FF"/>
        <rFont val="BIZ UDゴシック"/>
        <family val="3"/>
        <charset val="128"/>
      </rPr>
      <t>を確認します。まず自社の強みと弱みを洗い出し、次に自社と類似した商品、サービスを提供している競合他社を特定し、競合他社の売上、シェア、ターゲット、商品、サービスの特徴、価格、顧客、取引先にとっての魅力を調査し、自社との違いを明確化し、自社が強調できる項目を整理します。自社にとって競合他社を特定し、差別化を図ることは、経営資源の消耗、価格競争を回避でき、売上安定、売上拡大に効果があります。</t>
    </r>
    <rPh sb="2" eb="4">
      <t>コウモク</t>
    </rPh>
    <rPh sb="12" eb="13">
      <t>ヨワ</t>
    </rPh>
    <rPh sb="20" eb="24">
      <t>キョウゴウタシャ</t>
    </rPh>
    <rPh sb="25" eb="27">
      <t>トクテイ</t>
    </rPh>
    <rPh sb="28" eb="30">
      <t>ブンセキ</t>
    </rPh>
    <rPh sb="32" eb="35">
      <t>サベツカ</t>
    </rPh>
    <rPh sb="36" eb="37">
      <t>ハカ</t>
    </rPh>
    <rPh sb="43" eb="45">
      <t>カクニン</t>
    </rPh>
    <rPh sb="51" eb="53">
      <t>ジシャ</t>
    </rPh>
    <rPh sb="54" eb="55">
      <t>ツヨ</t>
    </rPh>
    <rPh sb="57" eb="58">
      <t>ヨワ</t>
    </rPh>
    <rPh sb="60" eb="61">
      <t>アラ</t>
    </rPh>
    <rPh sb="62" eb="63">
      <t>ダ</t>
    </rPh>
    <rPh sb="65" eb="66">
      <t>ツギ</t>
    </rPh>
    <rPh sb="67" eb="69">
      <t>ジシャ</t>
    </rPh>
    <rPh sb="70" eb="72">
      <t>ルイジ</t>
    </rPh>
    <rPh sb="74" eb="76">
      <t>ショウヒン</t>
    </rPh>
    <rPh sb="82" eb="84">
      <t>テイキョウ</t>
    </rPh>
    <rPh sb="88" eb="90">
      <t>キョウゴウ</t>
    </rPh>
    <rPh sb="90" eb="92">
      <t>タシャ</t>
    </rPh>
    <rPh sb="93" eb="95">
      <t>トクテイ</t>
    </rPh>
    <rPh sb="97" eb="101">
      <t>キョウゴウタシャ</t>
    </rPh>
    <rPh sb="102" eb="104">
      <t>ウリアゲ</t>
    </rPh>
    <rPh sb="115" eb="117">
      <t>ショウヒン</t>
    </rPh>
    <rPh sb="123" eb="125">
      <t>トクチョウ</t>
    </rPh>
    <rPh sb="126" eb="128">
      <t>カカク</t>
    </rPh>
    <rPh sb="143" eb="145">
      <t>チョウサ</t>
    </rPh>
    <rPh sb="147" eb="149">
      <t>ジシャ</t>
    </rPh>
    <rPh sb="151" eb="152">
      <t>チガ</t>
    </rPh>
    <rPh sb="154" eb="157">
      <t>メイカクカ</t>
    </rPh>
    <rPh sb="159" eb="161">
      <t>ジシャ</t>
    </rPh>
    <rPh sb="162" eb="164">
      <t>キョウチョウ</t>
    </rPh>
    <rPh sb="167" eb="169">
      <t>コウモク</t>
    </rPh>
    <rPh sb="170" eb="172">
      <t>セイリ</t>
    </rPh>
    <rPh sb="176" eb="178">
      <t>ジシャ</t>
    </rPh>
    <rPh sb="182" eb="186">
      <t>キョウゴウタシャ</t>
    </rPh>
    <rPh sb="187" eb="189">
      <t>トクテイ</t>
    </rPh>
    <rPh sb="191" eb="194">
      <t>サベツカ</t>
    </rPh>
    <rPh sb="195" eb="196">
      <t>ハカ</t>
    </rPh>
    <rPh sb="201" eb="205">
      <t>ケイエイシゲン</t>
    </rPh>
    <rPh sb="206" eb="208">
      <t>ショウモウ</t>
    </rPh>
    <rPh sb="209" eb="213">
      <t>カカクキョウソウ</t>
    </rPh>
    <rPh sb="214" eb="216">
      <t>カイヒ</t>
    </rPh>
    <rPh sb="219" eb="221">
      <t>ウリアゲ</t>
    </rPh>
    <rPh sb="221" eb="223">
      <t>アンテイ</t>
    </rPh>
    <rPh sb="224" eb="226">
      <t>ウリアゲ</t>
    </rPh>
    <rPh sb="226" eb="228">
      <t>カクダイ</t>
    </rPh>
    <phoneticPr fontId="1"/>
  </si>
  <si>
    <t>自社の強み、弱みを把握し、競合他社を特定、分析し、差別化を図っている。さらに継続して競合他社の調査を行うことで、環境変化に対応し、売上拡大を実現できている。</t>
    <rPh sb="21" eb="23">
      <t>ブンセキ</t>
    </rPh>
    <rPh sb="38" eb="40">
      <t>ケイゾク</t>
    </rPh>
    <rPh sb="42" eb="44">
      <t>キョウゴウ</t>
    </rPh>
    <rPh sb="44" eb="46">
      <t>タシャ</t>
    </rPh>
    <rPh sb="47" eb="49">
      <t>チョウサ</t>
    </rPh>
    <rPh sb="50" eb="51">
      <t>オコナ</t>
    </rPh>
    <rPh sb="56" eb="60">
      <t>カンキョウヘンカ</t>
    </rPh>
    <rPh sb="61" eb="63">
      <t>タイオウ</t>
    </rPh>
    <rPh sb="65" eb="69">
      <t>ウリアゲカクダイ</t>
    </rPh>
    <rPh sb="70" eb="72">
      <t>ジツゲン</t>
    </rPh>
    <phoneticPr fontId="1"/>
  </si>
  <si>
    <t>自社の強み、弱みを把握し、競合他社を特定、分析し、差別化を図っている。</t>
    <rPh sb="0" eb="2">
      <t>ジシャ</t>
    </rPh>
    <rPh sb="3" eb="4">
      <t>ツヨ</t>
    </rPh>
    <rPh sb="6" eb="7">
      <t>ヨワ</t>
    </rPh>
    <rPh sb="9" eb="11">
      <t>ハアク</t>
    </rPh>
    <rPh sb="13" eb="17">
      <t>キョウゴウタシャ</t>
    </rPh>
    <rPh sb="18" eb="20">
      <t>トクテイ</t>
    </rPh>
    <rPh sb="21" eb="23">
      <t>ブンセキ</t>
    </rPh>
    <rPh sb="25" eb="28">
      <t>サベツカ</t>
    </rPh>
    <rPh sb="29" eb="30">
      <t>ハカ</t>
    </rPh>
    <phoneticPr fontId="1"/>
  </si>
  <si>
    <t>自社の強み、弱みを把握しておらず、競合他社の特定、分析ができていないため、日常的に過度な競争にさらされている。または自社の強み、弱みもしくは競合他社の特定、分析のどちらか一方しか把握できていない。</t>
    <rPh sb="0" eb="2">
      <t>ジシャ</t>
    </rPh>
    <rPh sb="3" eb="4">
      <t>ツヨ</t>
    </rPh>
    <rPh sb="6" eb="7">
      <t>ヨワ</t>
    </rPh>
    <rPh sb="9" eb="11">
      <t>ハアク</t>
    </rPh>
    <rPh sb="17" eb="21">
      <t>キョウゴウタシャ</t>
    </rPh>
    <rPh sb="22" eb="24">
      <t>トクテイ</t>
    </rPh>
    <rPh sb="25" eb="27">
      <t>ブンセキ</t>
    </rPh>
    <rPh sb="37" eb="40">
      <t>ニチジョウテキ</t>
    </rPh>
    <rPh sb="41" eb="43">
      <t>カド</t>
    </rPh>
    <rPh sb="44" eb="46">
      <t>キョウソウ</t>
    </rPh>
    <rPh sb="58" eb="60">
      <t>ジシャ</t>
    </rPh>
    <rPh sb="61" eb="62">
      <t>ツヨ</t>
    </rPh>
    <rPh sb="64" eb="65">
      <t>ヨワ</t>
    </rPh>
    <rPh sb="70" eb="74">
      <t>キョウゴウタシャ</t>
    </rPh>
    <rPh sb="75" eb="77">
      <t>トクテイ</t>
    </rPh>
    <rPh sb="78" eb="80">
      <t>ブンセキ</t>
    </rPh>
    <rPh sb="85" eb="87">
      <t>イッポウ</t>
    </rPh>
    <rPh sb="89" eb="91">
      <t>ハアク</t>
    </rPh>
    <phoneticPr fontId="1"/>
  </si>
  <si>
    <r>
      <rPr>
        <sz val="11"/>
        <color rgb="FF0066FF"/>
        <rFont val="BIZ UDゴシック"/>
        <family val="3"/>
        <charset val="128"/>
      </rPr>
      <t>この項目は、</t>
    </r>
    <r>
      <rPr>
        <sz val="11"/>
        <rFont val="BIZ UDゴシック"/>
        <family val="3"/>
        <charset val="128"/>
      </rPr>
      <t>持続可能な農業慣行を導入し、環境への影響を最小限に抑えた</t>
    </r>
    <r>
      <rPr>
        <sz val="11"/>
        <color rgb="FFFF0000"/>
        <rFont val="BIZ UDゴシック"/>
        <family val="3"/>
        <charset val="128"/>
      </rPr>
      <t>安全性を担保する活動を行っていることを取引先にアピールできているかを</t>
    </r>
    <r>
      <rPr>
        <sz val="11"/>
        <color rgb="FF0066FF"/>
        <rFont val="BIZ UDゴシック"/>
        <family val="3"/>
        <charset val="128"/>
      </rPr>
      <t>確認</t>
    </r>
    <r>
      <rPr>
        <sz val="11"/>
        <color rgb="FFFF0000"/>
        <rFont val="BIZ UDゴシック"/>
        <family val="3"/>
        <charset val="128"/>
      </rPr>
      <t>します。</t>
    </r>
    <r>
      <rPr>
        <sz val="11"/>
        <color rgb="FF0066FF"/>
        <rFont val="BIZ UDゴシック"/>
        <family val="3"/>
        <charset val="128"/>
      </rPr>
      <t>自社にとって</t>
    </r>
    <r>
      <rPr>
        <sz val="11"/>
        <color rgb="FFFF0000"/>
        <rFont val="BIZ UDゴシック"/>
        <family val="3"/>
        <charset val="128"/>
      </rPr>
      <t>これらの取り組みが取引先に広く周知されることは、自社のブランドを確立し、付加価値向上に貢献し、売上拡大につながります。</t>
    </r>
    <r>
      <rPr>
        <sz val="11"/>
        <color rgb="FF0066FF"/>
        <rFont val="BIZ UDゴシック"/>
        <family val="3"/>
        <charset val="128"/>
      </rPr>
      <t>さらに</t>
    </r>
    <r>
      <rPr>
        <sz val="11"/>
        <color rgb="FFFF0000"/>
        <rFont val="BIZ UDゴシック"/>
        <family val="3"/>
        <charset val="128"/>
      </rPr>
      <t>顧客、取引先が重視する環境問題、安全志向に対応した取り組みを行うことは、企業の評判を高め、成長を持続させることに効果があります。</t>
    </r>
    <rPh sb="2" eb="4">
      <t>コウモク</t>
    </rPh>
    <rPh sb="34" eb="37">
      <t>アンゼンセイ</t>
    </rPh>
    <rPh sb="38" eb="40">
      <t>タンポ</t>
    </rPh>
    <rPh sb="45" eb="46">
      <t>オコナ</t>
    </rPh>
    <rPh sb="53" eb="56">
      <t>トリヒキサキ</t>
    </rPh>
    <rPh sb="74" eb="76">
      <t>ジシャ</t>
    </rPh>
    <rPh sb="84" eb="85">
      <t>ト</t>
    </rPh>
    <rPh sb="86" eb="87">
      <t>ク</t>
    </rPh>
    <rPh sb="89" eb="92">
      <t>トリヒキサキ</t>
    </rPh>
    <rPh sb="93" eb="94">
      <t>ヒロ</t>
    </rPh>
    <rPh sb="95" eb="97">
      <t>シュウチ</t>
    </rPh>
    <rPh sb="104" eb="106">
      <t>ジシャ</t>
    </rPh>
    <rPh sb="112" eb="114">
      <t>カクリツ</t>
    </rPh>
    <rPh sb="116" eb="122">
      <t>フカカチコウジョウ</t>
    </rPh>
    <rPh sb="123" eb="125">
      <t>コウケン</t>
    </rPh>
    <rPh sb="127" eb="129">
      <t>ウリアゲ</t>
    </rPh>
    <rPh sb="129" eb="131">
      <t>カクダイ</t>
    </rPh>
    <rPh sb="198" eb="200">
      <t>コウカ</t>
    </rPh>
    <phoneticPr fontId="1"/>
  </si>
  <si>
    <t>取引先が重視する環境問題、安全志向に対応するため持続可能な農業の実践、トレーサビリティの取り組みなどを行っていることを顧客、取引先にアピールができている。さらにこれらの取り組みが広く周知され、自社のブランドの確立、信頼の構築、付加価値向上に貢献し、売上拡大ができている。</t>
    <rPh sb="4" eb="6">
      <t>ジュウシ</t>
    </rPh>
    <rPh sb="18" eb="20">
      <t>タイオウ</t>
    </rPh>
    <rPh sb="51" eb="52">
      <t>オコナ</t>
    </rPh>
    <rPh sb="84" eb="85">
      <t>ト</t>
    </rPh>
    <rPh sb="86" eb="87">
      <t>ク</t>
    </rPh>
    <rPh sb="89" eb="90">
      <t>ヒロ</t>
    </rPh>
    <rPh sb="91" eb="93">
      <t>シュウチ</t>
    </rPh>
    <rPh sb="96" eb="98">
      <t>ジシャ</t>
    </rPh>
    <rPh sb="104" eb="106">
      <t>カクリツ</t>
    </rPh>
    <rPh sb="110" eb="112">
      <t>コウチク</t>
    </rPh>
    <rPh sb="113" eb="117">
      <t>フカカチ</t>
    </rPh>
    <rPh sb="117" eb="119">
      <t>コウジョウ</t>
    </rPh>
    <rPh sb="120" eb="122">
      <t>コウケン</t>
    </rPh>
    <rPh sb="124" eb="126">
      <t>ウリアゲ</t>
    </rPh>
    <rPh sb="126" eb="128">
      <t>カクダイコキャクトリヒキサキ</t>
    </rPh>
    <phoneticPr fontId="1"/>
  </si>
  <si>
    <t>消費者、取引先が重視する環境問題、安全志向に対応するため持続可能な農業の実践、トレーサビリティの取り組みなどを行っていることを顧客、取引先にアピールができている。</t>
    <rPh sb="0" eb="3">
      <t>ショウヒシャ</t>
    </rPh>
    <rPh sb="8" eb="10">
      <t>ジュウシ</t>
    </rPh>
    <rPh sb="22" eb="24">
      <t>タイオウ</t>
    </rPh>
    <rPh sb="55" eb="56">
      <t>オコナ</t>
    </rPh>
    <phoneticPr fontId="1"/>
  </si>
  <si>
    <t>消費者、取引先が重視する環境問題、安全志向に対応できておらず、持続可能な農業の実践、トレーサビリティの取り組みをしていない。またはこれらの取り組みをしているが、顧客や取引先にアピールできていない。</t>
    <rPh sb="0" eb="3">
      <t>ショウヒシャ</t>
    </rPh>
    <rPh sb="8" eb="10">
      <t>ジュウシ</t>
    </rPh>
    <rPh sb="22" eb="24">
      <t>タイオウ</t>
    </rPh>
    <rPh sb="69" eb="70">
      <t>ト</t>
    </rPh>
    <rPh sb="71" eb="72">
      <t>ク</t>
    </rPh>
    <rPh sb="80" eb="82">
      <t>コキャク</t>
    </rPh>
    <rPh sb="83" eb="86">
      <t>トリヒキサキコキャクトリヒキサキ</t>
    </rPh>
    <phoneticPr fontId="1"/>
  </si>
  <si>
    <r>
      <rPr>
        <sz val="11"/>
        <color rgb="FF0066FF"/>
        <rFont val="BIZ UDゴシック"/>
        <family val="3"/>
        <charset val="128"/>
      </rPr>
      <t>この項目は、</t>
    </r>
    <r>
      <rPr>
        <sz val="11"/>
        <color rgb="FFFF0000"/>
        <rFont val="BIZ UDゴシック"/>
        <family val="3"/>
        <charset val="128"/>
      </rPr>
      <t>マーケティング目標</t>
    </r>
    <r>
      <rPr>
        <sz val="11"/>
        <rFont val="BIZ UDゴシック"/>
        <family val="3"/>
        <charset val="128"/>
      </rPr>
      <t>を設定</t>
    </r>
    <r>
      <rPr>
        <sz val="11"/>
        <color rgb="FF0066FF"/>
        <rFont val="BIZ UDゴシック"/>
        <family val="3"/>
        <charset val="128"/>
      </rPr>
      <t>し、目標</t>
    </r>
    <r>
      <rPr>
        <sz val="11"/>
        <rFont val="BIZ UDゴシック"/>
        <family val="3"/>
        <charset val="128"/>
      </rPr>
      <t>と実績の対比ができているかを</t>
    </r>
    <r>
      <rPr>
        <sz val="11"/>
        <color rgb="FF0066FF"/>
        <rFont val="BIZ UDゴシック"/>
        <family val="3"/>
        <charset val="128"/>
      </rPr>
      <t>確認します。マーケティング目標とは、例えば売上拡大、利益率向上、市場シェア拡大、ブランド認知度、顧客満足度の向上と定義します。自社にとって目標</t>
    </r>
    <r>
      <rPr>
        <sz val="11"/>
        <rFont val="BIZ UDゴシック"/>
        <family val="3"/>
        <charset val="128"/>
      </rPr>
      <t>と実績の差異に対し改善策を立て、実行すること</t>
    </r>
    <r>
      <rPr>
        <sz val="11"/>
        <color rgb="FF0066FF"/>
        <rFont val="BIZ UDゴシック"/>
        <family val="3"/>
        <charset val="128"/>
      </rPr>
      <t>は、</t>
    </r>
    <r>
      <rPr>
        <sz val="11"/>
        <rFont val="BIZ UDゴシック"/>
        <family val="3"/>
        <charset val="128"/>
      </rPr>
      <t>差異を解消し、</t>
    </r>
    <r>
      <rPr>
        <sz val="11"/>
        <color rgb="FFFF0000"/>
        <rFont val="BIZ UDゴシック"/>
        <family val="3"/>
        <charset val="128"/>
      </rPr>
      <t>企業の目指す中長期計画や年間計画の売上目標、利益目標の達成</t>
    </r>
    <r>
      <rPr>
        <sz val="11"/>
        <color rgb="FF0066FF"/>
        <rFont val="BIZ UDゴシック"/>
        <family val="3"/>
        <charset val="128"/>
      </rPr>
      <t>に効果があります。</t>
    </r>
    <rPh sb="2" eb="4">
      <t>コウモク</t>
    </rPh>
    <rPh sb="13" eb="15">
      <t>モクヒョウ</t>
    </rPh>
    <rPh sb="16" eb="18">
      <t>セッテイ</t>
    </rPh>
    <rPh sb="20" eb="22">
      <t>モクヒョウ</t>
    </rPh>
    <rPh sb="23" eb="25">
      <t>ジッセキ</t>
    </rPh>
    <rPh sb="26" eb="28">
      <t>タイヒ</t>
    </rPh>
    <rPh sb="36" eb="38">
      <t>カクニン</t>
    </rPh>
    <rPh sb="49" eb="51">
      <t>モクヒョウ</t>
    </rPh>
    <rPh sb="54" eb="55">
      <t>タト</t>
    </rPh>
    <rPh sb="57" eb="59">
      <t>ウリアゲ</t>
    </rPh>
    <rPh sb="59" eb="61">
      <t>カクダイ</t>
    </rPh>
    <rPh sb="62" eb="65">
      <t>リエキリツ</t>
    </rPh>
    <rPh sb="65" eb="67">
      <t>コウジョウ</t>
    </rPh>
    <rPh sb="68" eb="70">
      <t>シジョウ</t>
    </rPh>
    <rPh sb="73" eb="75">
      <t>カクダイ</t>
    </rPh>
    <rPh sb="93" eb="95">
      <t>テイギ</t>
    </rPh>
    <rPh sb="99" eb="101">
      <t>ジシャ</t>
    </rPh>
    <rPh sb="105" eb="107">
      <t>モクヒョウ</t>
    </rPh>
    <rPh sb="108" eb="110">
      <t>ジッセキ</t>
    </rPh>
    <rPh sb="111" eb="113">
      <t>サイ</t>
    </rPh>
    <rPh sb="114" eb="115">
      <t>タイ</t>
    </rPh>
    <rPh sb="116" eb="119">
      <t>カイゼンサク</t>
    </rPh>
    <rPh sb="120" eb="121">
      <t>タ</t>
    </rPh>
    <rPh sb="123" eb="125">
      <t>ジッコウ</t>
    </rPh>
    <rPh sb="131" eb="133">
      <t>サイ</t>
    </rPh>
    <rPh sb="134" eb="136">
      <t>カイショウ</t>
    </rPh>
    <rPh sb="138" eb="140">
      <t>キギョウ</t>
    </rPh>
    <rPh sb="141" eb="143">
      <t>メザ</t>
    </rPh>
    <rPh sb="144" eb="147">
      <t>チュウチョウキ</t>
    </rPh>
    <rPh sb="147" eb="149">
      <t>ケイカク</t>
    </rPh>
    <rPh sb="150" eb="154">
      <t>ネンカンケイカク</t>
    </rPh>
    <rPh sb="155" eb="157">
      <t>ウリアゲ</t>
    </rPh>
    <rPh sb="157" eb="159">
      <t>モクヒョウ</t>
    </rPh>
    <rPh sb="160" eb="164">
      <t>リエキモクヒョウ</t>
    </rPh>
    <rPh sb="165" eb="167">
      <t>タッセイ</t>
    </rPh>
    <rPh sb="168" eb="170">
      <t>コウカ</t>
    </rPh>
    <phoneticPr fontId="3"/>
  </si>
  <si>
    <r>
      <t>マーケティング目標</t>
    </r>
    <r>
      <rPr>
        <sz val="11"/>
        <rFont val="BIZ UDゴシック"/>
        <family val="3"/>
        <charset val="128"/>
      </rPr>
      <t>を設定</t>
    </r>
    <r>
      <rPr>
        <sz val="11"/>
        <color rgb="FF0066FF"/>
        <rFont val="BIZ UDゴシック"/>
        <family val="3"/>
        <charset val="128"/>
      </rPr>
      <t>し、目標</t>
    </r>
    <r>
      <rPr>
        <sz val="11"/>
        <rFont val="BIZ UDゴシック"/>
        <family val="3"/>
        <charset val="128"/>
      </rPr>
      <t>と実績との対比ができている。</t>
    </r>
    <r>
      <rPr>
        <sz val="11"/>
        <color rgb="FFFF0000"/>
        <rFont val="BIZ UDゴシック"/>
        <family val="3"/>
        <charset val="128"/>
      </rPr>
      <t>さらに</t>
    </r>
    <r>
      <rPr>
        <sz val="11"/>
        <color rgb="FF0066FF"/>
        <rFont val="BIZ UDゴシック"/>
        <family val="3"/>
        <charset val="128"/>
      </rPr>
      <t>目標</t>
    </r>
    <r>
      <rPr>
        <sz val="11"/>
        <color rgb="FFFF0000"/>
        <rFont val="BIZ UDゴシック"/>
        <family val="3"/>
        <charset val="128"/>
      </rPr>
      <t>と実績の差異に対し改善策</t>
    </r>
    <r>
      <rPr>
        <sz val="11"/>
        <color rgb="FF0066FF"/>
        <rFont val="BIZ UDゴシック"/>
        <family val="3"/>
        <charset val="128"/>
      </rPr>
      <t>を立て、</t>
    </r>
    <r>
      <rPr>
        <sz val="11"/>
        <color rgb="FFFF0000"/>
        <rFont val="BIZ UDゴシック"/>
        <family val="3"/>
        <charset val="128"/>
      </rPr>
      <t>実行することで、差異を解消し、中長期計画や年間計画の売上目標、利益目標</t>
    </r>
    <r>
      <rPr>
        <sz val="11"/>
        <color rgb="FF0066FF"/>
        <rFont val="BIZ UDゴシック"/>
        <family val="3"/>
        <charset val="128"/>
      </rPr>
      <t>を</t>
    </r>
    <r>
      <rPr>
        <sz val="11"/>
        <color rgb="FFFF0000"/>
        <rFont val="BIZ UDゴシック"/>
        <family val="3"/>
        <charset val="128"/>
      </rPr>
      <t>達成できている。</t>
    </r>
    <rPh sb="14" eb="16">
      <t>モクヒョウ</t>
    </rPh>
    <rPh sb="33" eb="35">
      <t>モクヒョウ</t>
    </rPh>
    <rPh sb="48" eb="49">
      <t>タ</t>
    </rPh>
    <rPh sb="66" eb="69">
      <t>チュウチョウキ</t>
    </rPh>
    <rPh sb="69" eb="71">
      <t>ケイカク</t>
    </rPh>
    <rPh sb="72" eb="74">
      <t>ネンカン</t>
    </rPh>
    <rPh sb="74" eb="76">
      <t>ケイカク</t>
    </rPh>
    <rPh sb="77" eb="79">
      <t>ウリアゲ</t>
    </rPh>
    <rPh sb="79" eb="81">
      <t>モクヒョウ</t>
    </rPh>
    <rPh sb="82" eb="84">
      <t>リエキ</t>
    </rPh>
    <rPh sb="84" eb="86">
      <t>モクヒョウ</t>
    </rPh>
    <rPh sb="87" eb="89">
      <t>タッセイタイカイゼンサクジッコウサイカイショウカツドウジッシ</t>
    </rPh>
    <phoneticPr fontId="1"/>
  </si>
  <si>
    <r>
      <rPr>
        <sz val="11"/>
        <color rgb="FFFF0000"/>
        <rFont val="BIZ UDゴシック"/>
        <family val="3"/>
        <charset val="128"/>
      </rPr>
      <t>マーケティング目標</t>
    </r>
    <r>
      <rPr>
        <sz val="11"/>
        <rFont val="BIZ UDゴシック"/>
        <family val="3"/>
        <charset val="128"/>
      </rPr>
      <t>を設定し</t>
    </r>
    <r>
      <rPr>
        <sz val="11"/>
        <color rgb="FF0066FF"/>
        <rFont val="BIZ UDゴシック"/>
        <family val="3"/>
        <charset val="128"/>
      </rPr>
      <t>、目標</t>
    </r>
    <r>
      <rPr>
        <sz val="11"/>
        <rFont val="BIZ UDゴシック"/>
        <family val="3"/>
        <charset val="128"/>
      </rPr>
      <t>と実績との対比ができている。</t>
    </r>
    <rPh sb="7" eb="9">
      <t>モクヒョウ</t>
    </rPh>
    <rPh sb="10" eb="12">
      <t>セッテイ</t>
    </rPh>
    <rPh sb="14" eb="16">
      <t>モクヒョウ</t>
    </rPh>
    <phoneticPr fontId="1"/>
  </si>
  <si>
    <r>
      <rPr>
        <sz val="11"/>
        <color rgb="FFFF0000"/>
        <rFont val="BIZ UDゴシック"/>
        <family val="3"/>
        <charset val="128"/>
      </rPr>
      <t>マーケティング目標</t>
    </r>
    <r>
      <rPr>
        <sz val="11"/>
        <rFont val="BIZ UDゴシック"/>
        <family val="3"/>
        <charset val="128"/>
      </rPr>
      <t>の設定がなされていないため、</t>
    </r>
    <r>
      <rPr>
        <sz val="11"/>
        <color rgb="FF0066FF"/>
        <rFont val="BIZ UDゴシック"/>
        <family val="3"/>
        <charset val="128"/>
      </rPr>
      <t>目標</t>
    </r>
    <r>
      <rPr>
        <sz val="11"/>
        <rFont val="BIZ UDゴシック"/>
        <family val="3"/>
        <charset val="128"/>
      </rPr>
      <t>と実績との対比ができていない。</t>
    </r>
    <r>
      <rPr>
        <sz val="11"/>
        <color rgb="FF0066FF"/>
        <rFont val="BIZ UDゴシック"/>
        <family val="3"/>
        <charset val="128"/>
      </rPr>
      <t>もしくはマーケティング目標を設定しているが、目標と実績の対比ができていない。</t>
    </r>
    <rPh sb="7" eb="9">
      <t>モクヒョウ</t>
    </rPh>
    <rPh sb="10" eb="12">
      <t>セッテイ</t>
    </rPh>
    <rPh sb="23" eb="25">
      <t>モクヒョウ</t>
    </rPh>
    <rPh sb="51" eb="53">
      <t>モクヒョウ</t>
    </rPh>
    <rPh sb="54" eb="56">
      <t>セッテイ</t>
    </rPh>
    <rPh sb="62" eb="64">
      <t>モクヒョウ</t>
    </rPh>
    <rPh sb="65" eb="67">
      <t>ジッセキ</t>
    </rPh>
    <rPh sb="68" eb="70">
      <t>タイヒ</t>
    </rPh>
    <phoneticPr fontId="1"/>
  </si>
  <si>
    <r>
      <rPr>
        <sz val="11"/>
        <color rgb="FF0066FF"/>
        <rFont val="BIZ UDゴシック"/>
        <family val="3"/>
        <charset val="128"/>
      </rPr>
      <t>この項目は、売上を拡大するうえで</t>
    </r>
    <r>
      <rPr>
        <sz val="11"/>
        <color rgb="FFFF0000"/>
        <rFont val="BIZ UDゴシック"/>
        <family val="3"/>
        <charset val="128"/>
      </rPr>
      <t>自社の</t>
    </r>
    <r>
      <rPr>
        <sz val="11"/>
        <color rgb="FF0066FF"/>
        <rFont val="BIZ UDゴシック"/>
        <family val="3"/>
        <charset val="128"/>
      </rPr>
      <t>経営資源に不足がある場合</t>
    </r>
    <r>
      <rPr>
        <sz val="11"/>
        <color rgb="FFFF0000"/>
        <rFont val="BIZ UDゴシック"/>
        <family val="3"/>
        <charset val="128"/>
      </rPr>
      <t>、外部委託など他社との連携を通じて効果的な４P政策が実施できていてるかを確認します。</t>
    </r>
    <r>
      <rPr>
        <sz val="11"/>
        <color rgb="FF0066FF"/>
        <rFont val="BIZ UDゴシック"/>
        <family val="3"/>
        <charset val="128"/>
      </rPr>
      <t>４Pとは、商品、販路、価格、プロモーションと定義します。自社にとって</t>
    </r>
    <r>
      <rPr>
        <sz val="11"/>
        <color rgb="FFFF0000"/>
        <rFont val="BIZ UDゴシック"/>
        <family val="3"/>
        <charset val="128"/>
      </rPr>
      <t>効果的な４P政策を行うことは、自社の付加価値の向上、自社ブランドの確立、売上拡大に</t>
    </r>
    <r>
      <rPr>
        <sz val="11"/>
        <color rgb="FF0066FF"/>
        <rFont val="BIZ UDゴシック"/>
        <family val="3"/>
        <charset val="128"/>
      </rPr>
      <t>効果があります。</t>
    </r>
    <rPh sb="2" eb="4">
      <t>コウモク</t>
    </rPh>
    <rPh sb="6" eb="8">
      <t>ウリアゲ</t>
    </rPh>
    <rPh sb="9" eb="11">
      <t>カクダイ</t>
    </rPh>
    <rPh sb="19" eb="23">
      <t>ケイエイシゲン</t>
    </rPh>
    <rPh sb="24" eb="26">
      <t>フソク</t>
    </rPh>
    <rPh sb="29" eb="31">
      <t>バアイ</t>
    </rPh>
    <rPh sb="54" eb="56">
      <t>セイサク</t>
    </rPh>
    <rPh sb="67" eb="69">
      <t>カクニン</t>
    </rPh>
    <rPh sb="78" eb="80">
      <t>ショウヒン</t>
    </rPh>
    <rPh sb="81" eb="83">
      <t>ハンロ</t>
    </rPh>
    <rPh sb="84" eb="86">
      <t>カカク</t>
    </rPh>
    <rPh sb="95" eb="97">
      <t>テイギ</t>
    </rPh>
    <rPh sb="101" eb="103">
      <t>ジシャ</t>
    </rPh>
    <rPh sb="107" eb="110">
      <t>コウカテキ</t>
    </rPh>
    <rPh sb="113" eb="115">
      <t>セイサク</t>
    </rPh>
    <rPh sb="116" eb="117">
      <t>オコナ</t>
    </rPh>
    <rPh sb="130" eb="132">
      <t>コウジョウ</t>
    </rPh>
    <rPh sb="148" eb="150">
      <t>コウカ</t>
    </rPh>
    <phoneticPr fontId="1"/>
  </si>
  <si>
    <r>
      <rPr>
        <sz val="11"/>
        <color rgb="FF0066FF"/>
        <rFont val="BIZ UDゴシック"/>
        <family val="3"/>
        <charset val="128"/>
      </rPr>
      <t>売上拡大をするうえで自社の経営資源に不足がある場合、外部委託など他社との連携を通じて効果的な４P政策を</t>
    </r>
    <r>
      <rPr>
        <sz val="11"/>
        <color rgb="FFFF0000"/>
        <rFont val="BIZ UDゴシック"/>
        <family val="3"/>
        <charset val="128"/>
      </rPr>
      <t>実施できている。さらに外部連携の効果を検証し、継続して改善に取り組むことで付加価値の向上、自社ブランドの確立、売上拡大ができている。</t>
    </r>
    <rPh sb="62" eb="66">
      <t>ガイブレンケイ</t>
    </rPh>
    <rPh sb="67" eb="69">
      <t>コウカ</t>
    </rPh>
    <rPh sb="70" eb="72">
      <t>ケンショウ</t>
    </rPh>
    <rPh sb="74" eb="76">
      <t>ケイゾク</t>
    </rPh>
    <rPh sb="78" eb="80">
      <t>カイゼン</t>
    </rPh>
    <rPh sb="81" eb="82">
      <t>ト</t>
    </rPh>
    <rPh sb="83" eb="84">
      <t>ク</t>
    </rPh>
    <rPh sb="88" eb="92">
      <t>フカカチ</t>
    </rPh>
    <rPh sb="93" eb="95">
      <t>コウジョウ</t>
    </rPh>
    <rPh sb="96" eb="98">
      <t>ジシャ</t>
    </rPh>
    <rPh sb="103" eb="105">
      <t>カクリツ</t>
    </rPh>
    <rPh sb="106" eb="108">
      <t>ウリアゲ</t>
    </rPh>
    <rPh sb="108" eb="110">
      <t>カクダイ</t>
    </rPh>
    <phoneticPr fontId="1"/>
  </si>
  <si>
    <r>
      <rPr>
        <sz val="11"/>
        <color rgb="FF0066FF"/>
        <rFont val="BIZ UDゴシック"/>
        <family val="3"/>
        <charset val="128"/>
      </rPr>
      <t>売上拡大をするうえで</t>
    </r>
    <r>
      <rPr>
        <sz val="11"/>
        <color rgb="FFFF0000"/>
        <rFont val="BIZ UDゴシック"/>
        <family val="3"/>
        <charset val="128"/>
      </rPr>
      <t>自社</t>
    </r>
    <r>
      <rPr>
        <sz val="11"/>
        <color rgb="FF0066FF"/>
        <rFont val="BIZ UDゴシック"/>
        <family val="3"/>
        <charset val="128"/>
      </rPr>
      <t>の経営資源に不足がある場合</t>
    </r>
    <r>
      <rPr>
        <sz val="11"/>
        <color rgb="FFFF0000"/>
        <rFont val="BIZ UDゴシック"/>
        <family val="3"/>
        <charset val="128"/>
      </rPr>
      <t>、外部委託など他社との連携を通じて効果的な</t>
    </r>
    <r>
      <rPr>
        <sz val="11"/>
        <color rgb="FF0066FF"/>
        <rFont val="BIZ UDゴシック"/>
        <family val="3"/>
        <charset val="128"/>
      </rPr>
      <t>４P政策</t>
    </r>
    <r>
      <rPr>
        <sz val="11"/>
        <color rgb="FFFF0000"/>
        <rFont val="BIZ UDゴシック"/>
        <family val="3"/>
        <charset val="128"/>
      </rPr>
      <t>を実施できている。</t>
    </r>
    <rPh sb="0" eb="4">
      <t>ウリアゲカクダイ</t>
    </rPh>
    <rPh sb="10" eb="12">
      <t>ジシャ</t>
    </rPh>
    <rPh sb="13" eb="15">
      <t>ケイエイ</t>
    </rPh>
    <rPh sb="15" eb="17">
      <t>シゲン</t>
    </rPh>
    <rPh sb="18" eb="20">
      <t>フソク</t>
    </rPh>
    <rPh sb="23" eb="25">
      <t>バアイ</t>
    </rPh>
    <rPh sb="48" eb="50">
      <t>セイサク</t>
    </rPh>
    <phoneticPr fontId="1"/>
  </si>
  <si>
    <r>
      <t>自社の</t>
    </r>
    <r>
      <rPr>
        <sz val="11"/>
        <color rgb="FF0066FF"/>
        <rFont val="BIZ UDゴシック"/>
        <family val="3"/>
        <charset val="128"/>
      </rPr>
      <t>経営資源が</t>
    </r>
    <r>
      <rPr>
        <sz val="11"/>
        <color rgb="FFFF0000"/>
        <rFont val="BIZ UDゴシック"/>
        <family val="3"/>
        <charset val="128"/>
      </rPr>
      <t>不足している</t>
    </r>
    <r>
      <rPr>
        <sz val="11"/>
        <color rgb="FF0066FF"/>
        <rFont val="BIZ UDゴシック"/>
        <family val="3"/>
        <charset val="128"/>
      </rPr>
      <t>にも関わらず、</t>
    </r>
    <r>
      <rPr>
        <sz val="11"/>
        <color rgb="FFFF0000"/>
        <rFont val="BIZ UDゴシック"/>
        <family val="3"/>
        <charset val="128"/>
      </rPr>
      <t>外部連携を活用することなく、すべてを自社の</t>
    </r>
    <r>
      <rPr>
        <sz val="11"/>
        <color rgb="FF0066FF"/>
        <rFont val="BIZ UDゴシック"/>
        <family val="3"/>
        <charset val="128"/>
      </rPr>
      <t>経営資源</t>
    </r>
    <r>
      <rPr>
        <sz val="11"/>
        <color rgb="FFFF0000"/>
        <rFont val="BIZ UDゴシック"/>
        <family val="3"/>
        <charset val="128"/>
      </rPr>
      <t>のみで対応しているため、効果的な</t>
    </r>
    <r>
      <rPr>
        <sz val="11"/>
        <color rgb="FF0066FF"/>
        <rFont val="BIZ UDゴシック"/>
        <family val="3"/>
        <charset val="128"/>
      </rPr>
      <t>４P政策</t>
    </r>
    <r>
      <rPr>
        <sz val="11"/>
        <color rgb="FFFF0000"/>
        <rFont val="BIZ UDゴシック"/>
        <family val="3"/>
        <charset val="128"/>
      </rPr>
      <t>が実施できていない。</t>
    </r>
    <rPh sb="0" eb="2">
      <t>ジシャ</t>
    </rPh>
    <rPh sb="3" eb="7">
      <t>ケイエイシゲン</t>
    </rPh>
    <rPh sb="8" eb="10">
      <t>フソク</t>
    </rPh>
    <rPh sb="16" eb="17">
      <t>カカ</t>
    </rPh>
    <rPh sb="26" eb="28">
      <t>カツヨウ</t>
    </rPh>
    <rPh sb="39" eb="41">
      <t>ジシャ</t>
    </rPh>
    <rPh sb="42" eb="46">
      <t>ケイエイシゲン</t>
    </rPh>
    <rPh sb="49" eb="51">
      <t>タイオウ</t>
    </rPh>
    <rPh sb="58" eb="61">
      <t>コウカテキ</t>
    </rPh>
    <rPh sb="64" eb="66">
      <t>セイサク</t>
    </rPh>
    <rPh sb="67" eb="69">
      <t>ジッシ</t>
    </rPh>
    <phoneticPr fontId="1"/>
  </si>
  <si>
    <r>
      <rPr>
        <sz val="11"/>
        <color rgb="FF0066FF"/>
        <rFont val="BIZ UDゴシック"/>
        <family val="3"/>
        <charset val="128"/>
      </rPr>
      <t>この項目は、</t>
    </r>
    <r>
      <rPr>
        <sz val="11"/>
        <color rgb="FFFF0000"/>
        <rFont val="BIZ UDゴシック"/>
        <family val="3"/>
        <charset val="128"/>
      </rPr>
      <t>新たな販路の開拓</t>
    </r>
    <r>
      <rPr>
        <sz val="11"/>
        <color theme="1"/>
        <rFont val="BIZ UDゴシック"/>
        <family val="3"/>
        <charset val="128"/>
      </rPr>
      <t>（系統出荷、食品流通、小売業、直売所、EC、海外輸出など）</t>
    </r>
    <r>
      <rPr>
        <sz val="11"/>
        <color rgb="FF00B0F0"/>
        <rFont val="BIZ UDゴシック"/>
        <family val="3"/>
        <charset val="128"/>
      </rPr>
      <t>、</t>
    </r>
    <r>
      <rPr>
        <sz val="11"/>
        <color theme="1"/>
        <rFont val="BIZ UDゴシック"/>
        <family val="3"/>
        <charset val="128"/>
      </rPr>
      <t>複数の販売チャネルを組み合わせて活用</t>
    </r>
    <r>
      <rPr>
        <sz val="11"/>
        <color rgb="FFFF0000"/>
        <rFont val="BIZ UDゴシック"/>
        <family val="3"/>
        <charset val="128"/>
      </rPr>
      <t>することで販売効率</t>
    </r>
    <r>
      <rPr>
        <sz val="11"/>
        <color theme="1"/>
        <rFont val="BIZ UDゴシック"/>
        <family val="3"/>
        <charset val="128"/>
      </rPr>
      <t>の最大化</t>
    </r>
    <r>
      <rPr>
        <sz val="11"/>
        <color rgb="FF00B0F0"/>
        <rFont val="BIZ UDゴシック"/>
        <family val="3"/>
        <charset val="128"/>
      </rPr>
      <t>、</t>
    </r>
    <r>
      <rPr>
        <sz val="11"/>
        <color theme="1"/>
        <rFont val="BIZ UDゴシック"/>
        <family val="3"/>
        <charset val="128"/>
      </rPr>
      <t>リスク分散</t>
    </r>
    <r>
      <rPr>
        <sz val="11"/>
        <color rgb="FF00B0F0"/>
        <rFont val="BIZ UDゴシック"/>
        <family val="3"/>
        <charset val="128"/>
      </rPr>
      <t>、</t>
    </r>
    <r>
      <rPr>
        <sz val="11"/>
        <color theme="1"/>
        <rFont val="BIZ UDゴシック"/>
        <family val="3"/>
        <charset val="128"/>
      </rPr>
      <t>市場拡大、収益向上を図っているかを</t>
    </r>
    <r>
      <rPr>
        <sz val="11"/>
        <color rgb="FF0066FF"/>
        <rFont val="BIZ UDゴシック"/>
        <family val="3"/>
        <charset val="128"/>
      </rPr>
      <t>確認</t>
    </r>
    <r>
      <rPr>
        <sz val="11"/>
        <color theme="1"/>
        <rFont val="BIZ UDゴシック"/>
        <family val="3"/>
        <charset val="128"/>
      </rPr>
      <t>します。</t>
    </r>
    <r>
      <rPr>
        <sz val="11"/>
        <color rgb="FF0066FF"/>
        <rFont val="BIZ UDゴシック"/>
        <family val="3"/>
        <charset val="128"/>
      </rPr>
      <t>自社にとって</t>
    </r>
    <r>
      <rPr>
        <sz val="11"/>
        <color theme="1"/>
        <rFont val="BIZ UDゴシック"/>
        <family val="3"/>
        <charset val="128"/>
      </rPr>
      <t>新たな販路の開拓、複数の販売チャネルの活用は、新規顧客の獲得による</t>
    </r>
    <r>
      <rPr>
        <sz val="11"/>
        <color rgb="FF0066FF"/>
        <rFont val="BIZ UDゴシック"/>
        <family val="3"/>
        <charset val="128"/>
      </rPr>
      <t>売上拡大、</t>
    </r>
    <r>
      <rPr>
        <sz val="11"/>
        <color theme="1"/>
        <rFont val="BIZ UDゴシック"/>
        <family val="3"/>
        <charset val="128"/>
      </rPr>
      <t>リスク分散</t>
    </r>
    <r>
      <rPr>
        <sz val="11"/>
        <color rgb="FF0066FF"/>
        <rFont val="BIZ UDゴシック"/>
        <family val="3"/>
        <charset val="128"/>
      </rPr>
      <t>に効果があります。</t>
    </r>
    <rPh sb="2" eb="4">
      <t>コウモク</t>
    </rPh>
    <rPh sb="99" eb="101">
      <t>カクニン</t>
    </rPh>
    <rPh sb="105" eb="107">
      <t>ジシャ</t>
    </rPh>
    <rPh sb="111" eb="112">
      <t>アラ</t>
    </rPh>
    <rPh sb="114" eb="116">
      <t>ハンロ</t>
    </rPh>
    <rPh sb="117" eb="119">
      <t>カイタク</t>
    </rPh>
    <rPh sb="120" eb="122">
      <t>フクスウ</t>
    </rPh>
    <rPh sb="123" eb="125">
      <t>ハンバイ</t>
    </rPh>
    <rPh sb="130" eb="132">
      <t>カツヨウ</t>
    </rPh>
    <rPh sb="144" eb="148">
      <t>ウリアゲカクダイ</t>
    </rPh>
    <rPh sb="155" eb="157">
      <t>コウカ</t>
    </rPh>
    <phoneticPr fontId="3"/>
  </si>
  <si>
    <r>
      <t>販売効率の最大化、リスク分散、市場拡大、収益向上</t>
    </r>
    <r>
      <rPr>
        <sz val="11"/>
        <color rgb="FF0066FF"/>
        <rFont val="BIZ UDゴシック"/>
        <family val="3"/>
        <charset val="128"/>
      </rPr>
      <t>のため</t>
    </r>
    <r>
      <rPr>
        <sz val="11"/>
        <color rgb="FFFF0000"/>
        <rFont val="BIZ UDゴシック"/>
        <family val="3"/>
        <charset val="128"/>
      </rPr>
      <t>に新たな販路の開拓、複数の販売チャネルを組み合わせた活用ができている。さらに販売チャネル別に自社農畜産物の評判を確認し、商品開発や改良等に活用している。</t>
    </r>
    <rPh sb="0" eb="4">
      <t>ハンバイコウリツ</t>
    </rPh>
    <rPh sb="5" eb="8">
      <t>サイダイカ</t>
    </rPh>
    <rPh sb="15" eb="19">
      <t>シジョウカクダイ</t>
    </rPh>
    <rPh sb="20" eb="22">
      <t>シュウエキ</t>
    </rPh>
    <rPh sb="22" eb="24">
      <t>コウジョウ</t>
    </rPh>
    <rPh sb="37" eb="39">
      <t>フクスウ</t>
    </rPh>
    <rPh sb="40" eb="42">
      <t>ハンバイ</t>
    </rPh>
    <rPh sb="47" eb="48">
      <t>ク</t>
    </rPh>
    <rPh sb="49" eb="50">
      <t>ア</t>
    </rPh>
    <rPh sb="53" eb="55">
      <t>カツヨウ</t>
    </rPh>
    <rPh sb="68" eb="71">
      <t>ニンチド</t>
    </rPh>
    <rPh sb="71" eb="72">
      <t>ベツ</t>
    </rPh>
    <rPh sb="80" eb="82">
      <t>ヒョウカ</t>
    </rPh>
    <rPh sb="89" eb="91">
      <t>カイハツ</t>
    </rPh>
    <phoneticPr fontId="3"/>
  </si>
  <si>
    <t>販売効率の最大化、リスク分散、市場拡大、収益向上のために新たな販路の開拓、複数の販売チャネルを組み合わせた活用ができている。</t>
    <rPh sb="37" eb="39">
      <t>フクスウ</t>
    </rPh>
    <rPh sb="40" eb="42">
      <t>ハンバイ</t>
    </rPh>
    <rPh sb="47" eb="48">
      <t>ク</t>
    </rPh>
    <rPh sb="49" eb="50">
      <t>ア</t>
    </rPh>
    <rPh sb="53" eb="55">
      <t>カツヨウ</t>
    </rPh>
    <phoneticPr fontId="1"/>
  </si>
  <si>
    <r>
      <t>販売効率の最大化、リスク分散、市場拡大、収益向上に取り組む意識がなく、新たな販路の開拓、複数の販売チャネルを組み合わせた活用ができていない。</t>
    </r>
    <r>
      <rPr>
        <sz val="11"/>
        <color rgb="FF0066FF"/>
        <rFont val="BIZ UDゴシック"/>
        <family val="3"/>
        <charset val="128"/>
      </rPr>
      <t>または販売効率の最大化、リスク分散、市場拡大、収益向上に取り組む重要性を認識をしているが、具体的に取り組んでいない。</t>
    </r>
    <rPh sb="25" eb="26">
      <t>ト</t>
    </rPh>
    <rPh sb="27" eb="28">
      <t>ク</t>
    </rPh>
    <rPh sb="29" eb="31">
      <t>イシキ</t>
    </rPh>
    <rPh sb="44" eb="46">
      <t>フクスウ</t>
    </rPh>
    <rPh sb="47" eb="49">
      <t>ハンバイ</t>
    </rPh>
    <rPh sb="54" eb="55">
      <t>ク</t>
    </rPh>
    <rPh sb="56" eb="57">
      <t>ア</t>
    </rPh>
    <rPh sb="60" eb="62">
      <t>カツヨウ</t>
    </rPh>
    <rPh sb="73" eb="77">
      <t>ハンバイコウリツ</t>
    </rPh>
    <rPh sb="78" eb="81">
      <t>サイダイカ</t>
    </rPh>
    <rPh sb="85" eb="87">
      <t>ブンサン</t>
    </rPh>
    <rPh sb="88" eb="92">
      <t>シジョウカクダイ</t>
    </rPh>
    <rPh sb="93" eb="95">
      <t>シュウエキ</t>
    </rPh>
    <rPh sb="95" eb="97">
      <t>コウジョウ</t>
    </rPh>
    <rPh sb="98" eb="99">
      <t>ト</t>
    </rPh>
    <rPh sb="100" eb="101">
      <t>ク</t>
    </rPh>
    <rPh sb="102" eb="105">
      <t>ジュウヨウセイ</t>
    </rPh>
    <rPh sb="106" eb="108">
      <t>ニンシキ</t>
    </rPh>
    <rPh sb="115" eb="118">
      <t>グタイテキ</t>
    </rPh>
    <rPh sb="119" eb="120">
      <t>ト</t>
    </rPh>
    <rPh sb="121" eb="122">
      <t>ク</t>
    </rPh>
    <phoneticPr fontId="1"/>
  </si>
  <si>
    <r>
      <rPr>
        <sz val="11"/>
        <color rgb="FF0066FF"/>
        <rFont val="BIZ UDゴシック"/>
        <family val="3"/>
        <charset val="128"/>
      </rPr>
      <t>この項目は、</t>
    </r>
    <r>
      <rPr>
        <sz val="11"/>
        <rFont val="BIZ UDゴシック"/>
        <family val="3"/>
        <charset val="128"/>
      </rPr>
      <t>収益源の多様化、付加価値向上のために農畜産物の加工、製造</t>
    </r>
    <r>
      <rPr>
        <sz val="11"/>
        <color rgb="FF00B0F0"/>
        <rFont val="BIZ UDゴシック"/>
        <family val="3"/>
        <charset val="128"/>
      </rPr>
      <t>、</t>
    </r>
    <r>
      <rPr>
        <sz val="11"/>
        <rFont val="BIZ UDゴシック"/>
        <family val="3"/>
        <charset val="128"/>
      </rPr>
      <t>関連事業（農泊施設、農家レストランの運営など）に取り組んでいるかを確認します。</t>
    </r>
    <r>
      <rPr>
        <sz val="11"/>
        <color rgb="FF0066FF"/>
        <rFont val="BIZ UDゴシック"/>
        <family val="3"/>
        <charset val="128"/>
      </rPr>
      <t>自社にとってこれらの取り組みを行うことは、</t>
    </r>
    <r>
      <rPr>
        <sz val="11"/>
        <color rgb="FFFF0000"/>
        <rFont val="BIZ UDゴシック"/>
        <family val="3"/>
        <charset val="128"/>
      </rPr>
      <t>客単価、客数、リピート率向上</t>
    </r>
    <r>
      <rPr>
        <sz val="11"/>
        <color rgb="FF0066FF"/>
        <rFont val="BIZ UDゴシック"/>
        <family val="3"/>
        <charset val="128"/>
      </rPr>
      <t>による売上拡大を実現します。</t>
    </r>
    <rPh sb="2" eb="4">
      <t>コウモク</t>
    </rPh>
    <rPh sb="6" eb="9">
      <t>シュウエキゲン</t>
    </rPh>
    <rPh sb="10" eb="13">
      <t>タヨウカ</t>
    </rPh>
    <rPh sb="53" eb="55">
      <t>ウンエイ</t>
    </rPh>
    <rPh sb="68" eb="70">
      <t>カクニン</t>
    </rPh>
    <rPh sb="74" eb="76">
      <t>ジシャ</t>
    </rPh>
    <rPh sb="84" eb="85">
      <t>ト</t>
    </rPh>
    <rPh sb="86" eb="87">
      <t>ク</t>
    </rPh>
    <rPh sb="89" eb="90">
      <t>オコナ</t>
    </rPh>
    <rPh sb="112" eb="116">
      <t>ウリアゲカクダイ</t>
    </rPh>
    <rPh sb="117" eb="119">
      <t>ジツゲン</t>
    </rPh>
    <phoneticPr fontId="1"/>
  </si>
  <si>
    <r>
      <t>収益源の多様化、付加価値向上のために農畜産物の加工</t>
    </r>
    <r>
      <rPr>
        <sz val="11"/>
        <color rgb="FF0066FF"/>
        <rFont val="BIZ UDゴシック"/>
        <family val="3"/>
        <charset val="128"/>
      </rPr>
      <t>、</t>
    </r>
    <r>
      <rPr>
        <sz val="11"/>
        <color rgb="FFFF0000"/>
        <rFont val="BIZ UDゴシック"/>
        <family val="3"/>
        <charset val="128"/>
      </rPr>
      <t>製造</t>
    </r>
    <r>
      <rPr>
        <sz val="11"/>
        <color rgb="FF0066FF"/>
        <rFont val="BIZ UDゴシック"/>
        <family val="3"/>
        <charset val="128"/>
      </rPr>
      <t>、</t>
    </r>
    <r>
      <rPr>
        <sz val="11"/>
        <color rgb="FFFF0000"/>
        <rFont val="BIZ UDゴシック"/>
        <family val="3"/>
        <charset val="128"/>
      </rPr>
      <t>関連事業（農泊施設、農家レストランの</t>
    </r>
    <r>
      <rPr>
        <sz val="11"/>
        <color rgb="FF0066FF"/>
        <rFont val="BIZ UDゴシック"/>
        <family val="3"/>
        <charset val="128"/>
      </rPr>
      <t>運営</t>
    </r>
    <r>
      <rPr>
        <sz val="11"/>
        <color rgb="FFFF0000"/>
        <rFont val="BIZ UDゴシック"/>
        <family val="3"/>
        <charset val="128"/>
      </rPr>
      <t>など）への取り組みができている。さらに事業間のシナジー効果が発揮され、大幅な売上拡大ができている。</t>
    </r>
    <rPh sb="47" eb="49">
      <t>ウンエイ</t>
    </rPh>
    <rPh sb="68" eb="71">
      <t>ジギョウカン</t>
    </rPh>
    <rPh sb="76" eb="78">
      <t>コウカ</t>
    </rPh>
    <rPh sb="79" eb="81">
      <t>ハッキ</t>
    </rPh>
    <rPh sb="84" eb="86">
      <t>オオハバ</t>
    </rPh>
    <rPh sb="87" eb="91">
      <t>ウリアゲカクダイ</t>
    </rPh>
    <phoneticPr fontId="3"/>
  </si>
  <si>
    <r>
      <t>収益源の多様化、付加価値向上のために農畜産物の加工、製造、関連事業（農泊施設、農家レストランの</t>
    </r>
    <r>
      <rPr>
        <sz val="11"/>
        <color rgb="FF0066FF"/>
        <rFont val="BIZ UDゴシック"/>
        <family val="3"/>
        <charset val="128"/>
      </rPr>
      <t>運営</t>
    </r>
    <r>
      <rPr>
        <sz val="11"/>
        <color rgb="FFFF0000"/>
        <rFont val="BIZ UDゴシック"/>
        <family val="3"/>
        <charset val="128"/>
      </rPr>
      <t>など）への取り組みができている。</t>
    </r>
    <rPh sb="42" eb="44">
      <t>セイゾウカンレンジギョウ</t>
    </rPh>
    <rPh sb="47" eb="49">
      <t>ウンエイ</t>
    </rPh>
    <phoneticPr fontId="3"/>
  </si>
  <si>
    <r>
      <t>収益源の多様化、付加価値向上のための取り組みを考えておらず、農畜産物の加工</t>
    </r>
    <r>
      <rPr>
        <sz val="11"/>
        <color rgb="FF0066FF"/>
        <rFont val="BIZ UDゴシック"/>
        <family val="3"/>
        <charset val="128"/>
      </rPr>
      <t>、</t>
    </r>
    <r>
      <rPr>
        <sz val="11"/>
        <color rgb="FFFF0000"/>
        <rFont val="BIZ UDゴシック"/>
        <family val="3"/>
        <charset val="128"/>
      </rPr>
      <t>製造、関連事業（農泊施設、農家レストランの</t>
    </r>
    <r>
      <rPr>
        <sz val="11"/>
        <color rgb="FF0066FF"/>
        <rFont val="BIZ UDゴシック"/>
        <family val="3"/>
        <charset val="128"/>
      </rPr>
      <t>運営</t>
    </r>
    <r>
      <rPr>
        <sz val="11"/>
        <color rgb="FFFF0000"/>
        <rFont val="BIZ UDゴシック"/>
        <family val="3"/>
        <charset val="128"/>
      </rPr>
      <t>など）への取り組みがなされていない。</t>
    </r>
    <r>
      <rPr>
        <sz val="11"/>
        <color rgb="FF0066FF"/>
        <rFont val="BIZ UDゴシック"/>
        <family val="3"/>
        <charset val="128"/>
      </rPr>
      <t>または取り組みは考えているが、具体的に実行していない。</t>
    </r>
    <rPh sb="18" eb="19">
      <t>ト</t>
    </rPh>
    <rPh sb="20" eb="21">
      <t>ク</t>
    </rPh>
    <rPh sb="23" eb="24">
      <t>カンガセイゾウ</t>
    </rPh>
    <rPh sb="59" eb="61">
      <t>ウンエイ</t>
    </rPh>
    <rPh sb="82" eb="83">
      <t>ト</t>
    </rPh>
    <rPh sb="84" eb="85">
      <t>ク</t>
    </rPh>
    <rPh sb="87" eb="88">
      <t>カンガ</t>
    </rPh>
    <rPh sb="94" eb="97">
      <t>グタイテキ</t>
    </rPh>
    <rPh sb="98" eb="100">
      <t>ジッコウ</t>
    </rPh>
    <phoneticPr fontId="3"/>
  </si>
  <si>
    <r>
      <rPr>
        <sz val="11"/>
        <color rgb="FF0066FF"/>
        <rFont val="BIZ UDゴシック"/>
        <family val="3"/>
        <charset val="128"/>
      </rPr>
      <t>この項目は、</t>
    </r>
    <r>
      <rPr>
        <sz val="11"/>
        <color rgb="FFFF0000"/>
        <rFont val="BIZ UDゴシック"/>
        <family val="3"/>
        <charset val="128"/>
      </rPr>
      <t>取引先への営業活動において、自社農畜産物、加工品、サービスの強み</t>
    </r>
    <r>
      <rPr>
        <sz val="11"/>
        <color rgb="FF0066FF"/>
        <rFont val="BIZ UDゴシック"/>
        <family val="3"/>
        <charset val="128"/>
      </rPr>
      <t>、</t>
    </r>
    <r>
      <rPr>
        <sz val="11"/>
        <color rgb="FFFF0000"/>
        <rFont val="BIZ UDゴシック"/>
        <family val="3"/>
        <charset val="128"/>
      </rPr>
      <t>付加価値を明確にし、高く売るための提案</t>
    </r>
    <r>
      <rPr>
        <sz val="11"/>
        <color rgb="FF0066FF"/>
        <rFont val="BIZ UDゴシック"/>
        <family val="3"/>
        <charset val="128"/>
      </rPr>
      <t>、</t>
    </r>
    <r>
      <rPr>
        <sz val="11"/>
        <color rgb="FFFF0000"/>
        <rFont val="BIZ UDゴシック"/>
        <family val="3"/>
        <charset val="128"/>
      </rPr>
      <t>交渉ができているかを確認します。</t>
    </r>
    <r>
      <rPr>
        <sz val="11"/>
        <color rgb="FF0066FF"/>
        <rFont val="BIZ UDゴシック"/>
        <family val="3"/>
        <charset val="128"/>
      </rPr>
      <t>具体的には、希少性、効能、強調したいポイント、調理例、保存方法等のチラシを作成し、伝えることが考えられます。自社にとってこれらに取り組むことは、売上拡大を実現します。</t>
    </r>
    <rPh sb="2" eb="4">
      <t>コウモク</t>
    </rPh>
    <rPh sb="69" eb="71">
      <t>カクニン</t>
    </rPh>
    <rPh sb="75" eb="78">
      <t>グタイテキ</t>
    </rPh>
    <rPh sb="81" eb="84">
      <t>キショウセイ</t>
    </rPh>
    <rPh sb="85" eb="87">
      <t>コウノウ</t>
    </rPh>
    <rPh sb="88" eb="90">
      <t>キョウチョウ</t>
    </rPh>
    <rPh sb="112" eb="114">
      <t>サクセイ</t>
    </rPh>
    <rPh sb="116" eb="117">
      <t>ツタ</t>
    </rPh>
    <rPh sb="122" eb="123">
      <t>カンガ</t>
    </rPh>
    <rPh sb="129" eb="131">
      <t>ジシャ</t>
    </rPh>
    <rPh sb="139" eb="140">
      <t>ト</t>
    </rPh>
    <rPh sb="141" eb="142">
      <t>ク</t>
    </rPh>
    <rPh sb="147" eb="151">
      <t>ウリアゲカクダイ</t>
    </rPh>
    <rPh sb="152" eb="154">
      <t>ジツゲン</t>
    </rPh>
    <phoneticPr fontId="1"/>
  </si>
  <si>
    <r>
      <t>取引先への営業活動において、自社農畜産物、加工品、サービスの強み</t>
    </r>
    <r>
      <rPr>
        <sz val="11"/>
        <color rgb="FF0066FF"/>
        <rFont val="BIZ UDゴシック"/>
        <family val="3"/>
        <charset val="128"/>
      </rPr>
      <t>、</t>
    </r>
    <r>
      <rPr>
        <sz val="11"/>
        <color rgb="FFFF0000"/>
        <rFont val="BIZ UDゴシック"/>
        <family val="3"/>
        <charset val="128"/>
      </rPr>
      <t>付加価値を明確にし、高く売るための提案</t>
    </r>
    <r>
      <rPr>
        <sz val="11"/>
        <color rgb="FF0066FF"/>
        <rFont val="BIZ UDゴシック"/>
        <family val="3"/>
        <charset val="128"/>
      </rPr>
      <t>、</t>
    </r>
    <r>
      <rPr>
        <sz val="11"/>
        <color rgb="FFFF0000"/>
        <rFont val="BIZ UDゴシック"/>
        <family val="3"/>
        <charset val="128"/>
      </rPr>
      <t>交渉ができ</t>
    </r>
    <r>
      <rPr>
        <sz val="11"/>
        <color rgb="FF0066FF"/>
        <rFont val="BIZ UDゴシック"/>
        <family val="3"/>
        <charset val="128"/>
      </rPr>
      <t>ている。さらに</t>
    </r>
    <r>
      <rPr>
        <sz val="11"/>
        <color rgb="FFFF0000"/>
        <rFont val="BIZ UDゴシック"/>
        <family val="3"/>
        <charset val="128"/>
      </rPr>
      <t>日頃より情報収集を怠らず、継続して付加価値の向上を行い、</t>
    </r>
    <r>
      <rPr>
        <sz val="11"/>
        <color rgb="FF0066FF"/>
        <rFont val="BIZ UDゴシック"/>
        <family val="3"/>
        <charset val="128"/>
      </rPr>
      <t>売上が拡大している。</t>
    </r>
    <rPh sb="65" eb="67">
      <t>ヒゴロ</t>
    </rPh>
    <rPh sb="69" eb="73">
      <t>ジョウホウシュウシュウ</t>
    </rPh>
    <rPh sb="74" eb="75">
      <t>オコタ</t>
    </rPh>
    <rPh sb="78" eb="80">
      <t>ケイゾク</t>
    </rPh>
    <rPh sb="82" eb="86">
      <t>フカカチ</t>
    </rPh>
    <rPh sb="87" eb="89">
      <t>コウジョウ</t>
    </rPh>
    <rPh sb="90" eb="91">
      <t>オコナ</t>
    </rPh>
    <rPh sb="93" eb="95">
      <t>ウリアゲ</t>
    </rPh>
    <rPh sb="96" eb="98">
      <t>カクダイ</t>
    </rPh>
    <phoneticPr fontId="1"/>
  </si>
  <si>
    <r>
      <t>取引先への営業活動において、自社農畜産物、加工品、サービスの</t>
    </r>
    <r>
      <rPr>
        <sz val="11"/>
        <color rgb="FF0066FF"/>
        <rFont val="BIZ UDゴシック"/>
        <family val="3"/>
        <charset val="128"/>
      </rPr>
      <t>強み、付加価値</t>
    </r>
    <r>
      <rPr>
        <sz val="11"/>
        <color rgb="FFFF0000"/>
        <rFont val="BIZ UDゴシック"/>
        <family val="3"/>
        <charset val="128"/>
      </rPr>
      <t>を明確にし、高く売るための提案</t>
    </r>
    <r>
      <rPr>
        <sz val="11"/>
        <color rgb="FF0066FF"/>
        <rFont val="BIZ UDゴシック"/>
        <family val="3"/>
        <charset val="128"/>
      </rPr>
      <t>、</t>
    </r>
    <r>
      <rPr>
        <sz val="11"/>
        <color rgb="FFFF0000"/>
        <rFont val="BIZ UDゴシック"/>
        <family val="3"/>
        <charset val="128"/>
      </rPr>
      <t>交渉ができている。</t>
    </r>
    <rPh sb="16" eb="20">
      <t>ノウチクサンブツ</t>
    </rPh>
    <rPh sb="21" eb="24">
      <t>カコウヒン</t>
    </rPh>
    <phoneticPr fontId="1"/>
  </si>
  <si>
    <r>
      <t>取引先への営業活動において、自社農畜産物、加工品、サービスの強み</t>
    </r>
    <r>
      <rPr>
        <sz val="11"/>
        <color rgb="FF0066FF"/>
        <rFont val="BIZ UDゴシック"/>
        <family val="3"/>
        <charset val="128"/>
      </rPr>
      <t>、</t>
    </r>
    <r>
      <rPr>
        <sz val="11"/>
        <color rgb="FFFF0000"/>
        <rFont val="BIZ UDゴシック"/>
        <family val="3"/>
        <charset val="128"/>
      </rPr>
      <t>付加価値を明確にできず、高く売るための提案</t>
    </r>
    <r>
      <rPr>
        <sz val="11"/>
        <color rgb="FF0066FF"/>
        <rFont val="BIZ UDゴシック"/>
        <family val="3"/>
        <charset val="128"/>
      </rPr>
      <t>、</t>
    </r>
    <r>
      <rPr>
        <sz val="11"/>
        <color rgb="FFFF0000"/>
        <rFont val="BIZ UDゴシック"/>
        <family val="3"/>
        <charset val="128"/>
      </rPr>
      <t>交渉もできていない。</t>
    </r>
    <r>
      <rPr>
        <sz val="11"/>
        <color rgb="FF0066FF"/>
        <rFont val="BIZ UDゴシック"/>
        <family val="3"/>
        <charset val="128"/>
      </rPr>
      <t>または強み、付加価値を認識しているが、高く売るための提案、交渉をしていない。</t>
    </r>
    <rPh sb="16" eb="20">
      <t>ノウチクサンブツ</t>
    </rPh>
    <rPh sb="21" eb="24">
      <t>カコウヒン</t>
    </rPh>
    <rPh sb="68" eb="69">
      <t>ツヨ</t>
    </rPh>
    <rPh sb="71" eb="75">
      <t>フカカチ</t>
    </rPh>
    <rPh sb="76" eb="78">
      <t>ニンシキ</t>
    </rPh>
    <rPh sb="84" eb="85">
      <t>タカ</t>
    </rPh>
    <rPh sb="86" eb="87">
      <t>ウ</t>
    </rPh>
    <rPh sb="91" eb="93">
      <t>テイアン</t>
    </rPh>
    <rPh sb="94" eb="96">
      <t>コウショウ</t>
    </rPh>
    <phoneticPr fontId="1"/>
  </si>
  <si>
    <r>
      <rPr>
        <sz val="11"/>
        <color rgb="FF0066FF"/>
        <rFont val="BIZ UDゴシック"/>
        <family val="3"/>
        <charset val="128"/>
      </rPr>
      <t>この項目は、</t>
    </r>
    <r>
      <rPr>
        <sz val="11"/>
        <color rgb="FFFF0000"/>
        <rFont val="BIZ UDゴシック"/>
        <family val="3"/>
        <charset val="128"/>
      </rPr>
      <t>会社全体の目標利益を達成するために、商品別</t>
    </r>
    <r>
      <rPr>
        <sz val="11"/>
        <color rgb="FF0066FF"/>
        <rFont val="BIZ UDゴシック"/>
        <family val="3"/>
        <charset val="128"/>
      </rPr>
      <t>、</t>
    </r>
    <r>
      <rPr>
        <sz val="11"/>
        <color rgb="FFFF0000"/>
        <rFont val="BIZ UDゴシック"/>
        <family val="3"/>
        <charset val="128"/>
      </rPr>
      <t>取引先別に売上と利益の目標を設定し、</t>
    </r>
    <r>
      <rPr>
        <sz val="11"/>
        <color rgb="FF0066FF"/>
        <rFont val="BIZ UDゴシック"/>
        <family val="3"/>
        <charset val="128"/>
      </rPr>
      <t>目標と実績が対比できているかを</t>
    </r>
    <r>
      <rPr>
        <sz val="11"/>
        <color rgb="FFFF0000"/>
        <rFont val="BIZ UDゴシック"/>
        <family val="3"/>
        <charset val="128"/>
      </rPr>
      <t>確認します。自社によって商品別、取引先別の売上と利益の目標を設定することは、</t>
    </r>
    <r>
      <rPr>
        <sz val="11"/>
        <color rgb="FF0066FF"/>
        <rFont val="BIZ UDゴシック"/>
        <family val="3"/>
        <charset val="128"/>
      </rPr>
      <t>個別管理が可能となり、それぞれに合った対応、不採算ラインの見直しを行うことで会社全体の目標利益を達成すること効果があります。</t>
    </r>
    <rPh sb="2" eb="4">
      <t>コウモク</t>
    </rPh>
    <rPh sb="28" eb="31">
      <t>トリヒキサキ</t>
    </rPh>
    <rPh sb="46" eb="48">
      <t>モクヒョウ</t>
    </rPh>
    <rPh sb="49" eb="51">
      <t>ジッセキ</t>
    </rPh>
    <rPh sb="52" eb="54">
      <t>タイヒ</t>
    </rPh>
    <rPh sb="61" eb="63">
      <t>カクニン</t>
    </rPh>
    <rPh sb="67" eb="69">
      <t>ジシャ</t>
    </rPh>
    <rPh sb="73" eb="76">
      <t>ショウヒンベツ</t>
    </rPh>
    <rPh sb="77" eb="80">
      <t>トリヒキサキ</t>
    </rPh>
    <rPh sb="80" eb="81">
      <t>ベツ</t>
    </rPh>
    <rPh sb="82" eb="84">
      <t>ウリアゲ</t>
    </rPh>
    <rPh sb="85" eb="87">
      <t>リエキ</t>
    </rPh>
    <rPh sb="88" eb="90">
      <t>モクヒョウ</t>
    </rPh>
    <rPh sb="91" eb="93">
      <t>セッテイ</t>
    </rPh>
    <rPh sb="99" eb="103">
      <t>コベツカンリ</t>
    </rPh>
    <rPh sb="104" eb="106">
      <t>カノウ</t>
    </rPh>
    <rPh sb="115" eb="116">
      <t>ア</t>
    </rPh>
    <rPh sb="118" eb="120">
      <t>タイオウ</t>
    </rPh>
    <rPh sb="121" eb="124">
      <t>フサイサン</t>
    </rPh>
    <rPh sb="128" eb="130">
      <t>ミナオ</t>
    </rPh>
    <rPh sb="132" eb="133">
      <t>オコナ</t>
    </rPh>
    <rPh sb="137" eb="141">
      <t>モクヒョウリエキ</t>
    </rPh>
    <rPh sb="142" eb="144">
      <t>モクヒョウ</t>
    </rPh>
    <rPh sb="144" eb="146">
      <t>リエキ</t>
    </rPh>
    <rPh sb="147" eb="149">
      <t>タッセイ</t>
    </rPh>
    <rPh sb="153" eb="155">
      <t>コウカ</t>
    </rPh>
    <phoneticPr fontId="1"/>
  </si>
  <si>
    <r>
      <t>会社全体の目標利益を達成するために、商品別</t>
    </r>
    <r>
      <rPr>
        <sz val="11"/>
        <color rgb="FF0066FF"/>
        <rFont val="BIZ UDゴシック"/>
        <family val="3"/>
        <charset val="128"/>
      </rPr>
      <t>、</t>
    </r>
    <r>
      <rPr>
        <sz val="11"/>
        <color rgb="FFFF0000"/>
        <rFont val="BIZ UDゴシック"/>
        <family val="3"/>
        <charset val="128"/>
      </rPr>
      <t>取引先別に売上</t>
    </r>
    <r>
      <rPr>
        <sz val="11"/>
        <color rgb="FF0066FF"/>
        <rFont val="BIZ UDゴシック"/>
        <family val="3"/>
        <charset val="128"/>
      </rPr>
      <t>と</t>
    </r>
    <r>
      <rPr>
        <sz val="11"/>
        <color rgb="FFFF0000"/>
        <rFont val="BIZ UDゴシック"/>
        <family val="3"/>
        <charset val="128"/>
      </rPr>
      <t>利益の目標を設定し、目標と実績を対比している。</t>
    </r>
    <r>
      <rPr>
        <sz val="11"/>
        <color rgb="FF0066FF"/>
        <rFont val="BIZ UDゴシック"/>
        <family val="3"/>
        <charset val="128"/>
      </rPr>
      <t>さらに毎月商品別、取引先別の目標と実績を対比することで、それぞれに合った対応、不採算ラインの見直しを行い、会社全体の目標利益を達成している。</t>
    </r>
    <rPh sb="22" eb="25">
      <t>トリヒキサキ</t>
    </rPh>
    <rPh sb="40" eb="42">
      <t>モクヒョウ</t>
    </rPh>
    <rPh sb="43" eb="45">
      <t>ジッセキ</t>
    </rPh>
    <rPh sb="46" eb="48">
      <t>タイヒ</t>
    </rPh>
    <rPh sb="56" eb="58">
      <t>マイツキ</t>
    </rPh>
    <rPh sb="58" eb="61">
      <t>ショウヒンベツ</t>
    </rPh>
    <rPh sb="62" eb="66">
      <t>トリヒキサキベツ</t>
    </rPh>
    <rPh sb="67" eb="69">
      <t>モクヒョウ</t>
    </rPh>
    <rPh sb="70" eb="72">
      <t>ジッセキ</t>
    </rPh>
    <rPh sb="73" eb="75">
      <t>タイヒ</t>
    </rPh>
    <rPh sb="106" eb="110">
      <t>カイシャゼンタイ</t>
    </rPh>
    <rPh sb="111" eb="115">
      <t>モクヒョウリエキ</t>
    </rPh>
    <rPh sb="116" eb="118">
      <t>タッセイ</t>
    </rPh>
    <phoneticPr fontId="1"/>
  </si>
  <si>
    <r>
      <t>会社全体の目標利益を達成するために、商品別、取引先別に売上</t>
    </r>
    <r>
      <rPr>
        <sz val="11"/>
        <color rgb="FF0066FF"/>
        <rFont val="BIZ UDゴシック"/>
        <family val="3"/>
        <charset val="128"/>
      </rPr>
      <t>と</t>
    </r>
    <r>
      <rPr>
        <sz val="11"/>
        <color rgb="FFFF0000"/>
        <rFont val="BIZ UDゴシック"/>
        <family val="3"/>
        <charset val="128"/>
      </rPr>
      <t>利益の目標を設定</t>
    </r>
    <r>
      <rPr>
        <sz val="11"/>
        <color rgb="FF0066FF"/>
        <rFont val="BIZ UDゴシック"/>
        <family val="3"/>
        <charset val="128"/>
      </rPr>
      <t>し、目標と実績を対比できている。</t>
    </r>
    <r>
      <rPr>
        <sz val="11"/>
        <color rgb="FFFF0000"/>
        <rFont val="BIZ UDゴシック"/>
        <family val="3"/>
        <charset val="128"/>
      </rPr>
      <t xml:space="preserve">
</t>
    </r>
    <rPh sb="22" eb="25">
      <t>トリヒキサキ</t>
    </rPh>
    <rPh sb="40" eb="42">
      <t>モクヒョウ</t>
    </rPh>
    <rPh sb="43" eb="45">
      <t>ジッセキ</t>
    </rPh>
    <rPh sb="46" eb="48">
      <t>タイヒ</t>
    </rPh>
    <phoneticPr fontId="1"/>
  </si>
  <si>
    <r>
      <t>会社全体の目標利益はあるが、商品別</t>
    </r>
    <r>
      <rPr>
        <sz val="11"/>
        <color rgb="FF0066FF"/>
        <rFont val="BIZ UDゴシック"/>
        <family val="3"/>
        <charset val="128"/>
      </rPr>
      <t>、</t>
    </r>
    <r>
      <rPr>
        <sz val="11"/>
        <color rgb="FFFF0000"/>
        <rFont val="BIZ UDゴシック"/>
        <family val="3"/>
        <charset val="128"/>
      </rPr>
      <t>取引先別に売上</t>
    </r>
    <r>
      <rPr>
        <sz val="11"/>
        <color rgb="FF0066FF"/>
        <rFont val="BIZ UDゴシック"/>
        <family val="3"/>
        <charset val="128"/>
      </rPr>
      <t>と</t>
    </r>
    <r>
      <rPr>
        <sz val="11"/>
        <color rgb="FFFF0000"/>
        <rFont val="BIZ UDゴシック"/>
        <family val="3"/>
        <charset val="128"/>
      </rPr>
      <t>利益の目標を設定できていない。</t>
    </r>
    <r>
      <rPr>
        <sz val="11"/>
        <color rgb="FF0066FF"/>
        <rFont val="BIZ UDゴシック"/>
        <family val="3"/>
        <charset val="128"/>
      </rPr>
      <t>または商品別、取引先別に売上と利益の目標設定はされているが、目標と実績を対比していない。</t>
    </r>
    <r>
      <rPr>
        <sz val="11"/>
        <color rgb="FFFF0000"/>
        <rFont val="BIZ UDゴシック"/>
        <family val="3"/>
        <charset val="128"/>
      </rPr>
      <t xml:space="preserve">
</t>
    </r>
    <rPh sb="0" eb="2">
      <t>カイシャ</t>
    </rPh>
    <rPh sb="2" eb="4">
      <t>ゼンタイ</t>
    </rPh>
    <rPh sb="5" eb="9">
      <t>モクヒョウリエキ</t>
    </rPh>
    <rPh sb="14" eb="16">
      <t>ショウヒン</t>
    </rPh>
    <rPh sb="18" eb="21">
      <t>トリヒキサキ</t>
    </rPh>
    <rPh sb="44" eb="47">
      <t>ショウヒンベツ</t>
    </rPh>
    <rPh sb="48" eb="52">
      <t>トリヒキサキベツ</t>
    </rPh>
    <rPh sb="53" eb="55">
      <t>ウリアゲ</t>
    </rPh>
    <rPh sb="56" eb="58">
      <t>リエキ</t>
    </rPh>
    <rPh sb="59" eb="63">
      <t>モクヒョウセッテイ</t>
    </rPh>
    <rPh sb="71" eb="73">
      <t>モクヒョウ</t>
    </rPh>
    <rPh sb="74" eb="76">
      <t>ジッセキ</t>
    </rPh>
    <rPh sb="77" eb="79">
      <t>タイヒ</t>
    </rPh>
    <phoneticPr fontId="1"/>
  </si>
  <si>
    <r>
      <t>この項目は、ターゲット顧客に合ったSNS</t>
    </r>
    <r>
      <rPr>
        <sz val="11"/>
        <color rgb="FF0066FF"/>
        <rFont val="BIZ UDゴシック"/>
        <family val="3"/>
        <charset val="128"/>
      </rPr>
      <t>、Webサイトなどの広告媒体を</t>
    </r>
    <r>
      <rPr>
        <sz val="11"/>
        <color rgb="FFFF0000"/>
        <rFont val="BIZ UDゴシック"/>
        <family val="3"/>
        <charset val="128"/>
      </rPr>
      <t>選択</t>
    </r>
    <r>
      <rPr>
        <sz val="11"/>
        <color rgb="FF0066FF"/>
        <rFont val="BIZ UDゴシック"/>
        <family val="3"/>
        <charset val="128"/>
      </rPr>
      <t>、活用し</t>
    </r>
    <r>
      <rPr>
        <sz val="11"/>
        <color rgb="FFFF0000"/>
        <rFont val="BIZ UDゴシック"/>
        <family val="3"/>
        <charset val="128"/>
      </rPr>
      <t>、売上拡大に繋がっているか</t>
    </r>
    <r>
      <rPr>
        <sz val="11"/>
        <color rgb="FF0066FF"/>
        <rFont val="BIZ UDゴシック"/>
        <family val="3"/>
        <charset val="128"/>
      </rPr>
      <t>を確認します。自社にとってデジタル広告を活用することは、プロモーションコストを抑えながら、広範囲の顧客にアプローチができ、自社の</t>
    </r>
    <r>
      <rPr>
        <sz val="11"/>
        <color rgb="FFFF0000"/>
        <rFont val="BIZ UDゴシック"/>
        <family val="3"/>
        <charset val="128"/>
      </rPr>
      <t>農畜産物</t>
    </r>
    <r>
      <rPr>
        <sz val="11"/>
        <color rgb="FF0066FF"/>
        <rFont val="BIZ UDゴシック"/>
        <family val="3"/>
        <charset val="128"/>
      </rPr>
      <t>、サービスの認知度を向上させ、自社のブランドを</t>
    </r>
    <r>
      <rPr>
        <sz val="11"/>
        <color rgb="FFFF0000"/>
        <rFont val="BIZ UDゴシック"/>
        <family val="3"/>
        <charset val="128"/>
      </rPr>
      <t>定着させることに有効であり、</t>
    </r>
    <r>
      <rPr>
        <sz val="11"/>
        <color rgb="FF0066FF"/>
        <rFont val="BIZ UDゴシック"/>
        <family val="3"/>
        <charset val="128"/>
      </rPr>
      <t>売上拡大に効果があります。</t>
    </r>
    <rPh sb="2" eb="4">
      <t>コウモク</t>
    </rPh>
    <rPh sb="11" eb="13">
      <t>コキャク</t>
    </rPh>
    <rPh sb="14" eb="15">
      <t>ア</t>
    </rPh>
    <rPh sb="30" eb="34">
      <t>コウコクバイタイ</t>
    </rPh>
    <rPh sb="35" eb="37">
      <t>センタク</t>
    </rPh>
    <rPh sb="38" eb="40">
      <t>カツヨウ</t>
    </rPh>
    <rPh sb="42" eb="44">
      <t>ウリアゲ</t>
    </rPh>
    <rPh sb="44" eb="46">
      <t>カクダイ</t>
    </rPh>
    <rPh sb="47" eb="48">
      <t>ツナ</t>
    </rPh>
    <rPh sb="55" eb="57">
      <t>カクニン</t>
    </rPh>
    <rPh sb="61" eb="63">
      <t>ジシャ</t>
    </rPh>
    <rPh sb="71" eb="73">
      <t>コウコク</t>
    </rPh>
    <rPh sb="74" eb="76">
      <t>カツヨウ</t>
    </rPh>
    <rPh sb="93" eb="94">
      <t>オサ</t>
    </rPh>
    <rPh sb="99" eb="102">
      <t>コウハンイ</t>
    </rPh>
    <rPh sb="103" eb="105">
      <t>コキャク</t>
    </rPh>
    <rPh sb="115" eb="117">
      <t>ジシャ</t>
    </rPh>
    <rPh sb="118" eb="122">
      <t>ノウチクサンブツ</t>
    </rPh>
    <rPh sb="128" eb="130">
      <t>ニンチ</t>
    </rPh>
    <rPh sb="130" eb="131">
      <t>ド</t>
    </rPh>
    <rPh sb="132" eb="134">
      <t>コウジョウ</t>
    </rPh>
    <rPh sb="137" eb="139">
      <t>ジシャ</t>
    </rPh>
    <rPh sb="145" eb="147">
      <t>テイチャク</t>
    </rPh>
    <rPh sb="153" eb="155">
      <t>ユウコウ</t>
    </rPh>
    <rPh sb="159" eb="163">
      <t>ウリアゲカクダイ</t>
    </rPh>
    <rPh sb="164" eb="166">
      <t>コウカ</t>
    </rPh>
    <phoneticPr fontId="1"/>
  </si>
  <si>
    <r>
      <t>ターゲット顧客に合ったSNS</t>
    </r>
    <r>
      <rPr>
        <sz val="11"/>
        <color rgb="FF0066FF"/>
        <rFont val="BIZ UDゴシック"/>
        <family val="3"/>
        <charset val="128"/>
      </rPr>
      <t>、</t>
    </r>
    <r>
      <rPr>
        <sz val="11"/>
        <color rgb="FFFF0000"/>
        <rFont val="BIZ UDゴシック"/>
        <family val="3"/>
        <charset val="128"/>
      </rPr>
      <t>Webサイトなどの広報媒体を選択</t>
    </r>
    <r>
      <rPr>
        <sz val="11"/>
        <color rgb="FF0066FF"/>
        <rFont val="BIZ UDゴシック"/>
        <family val="3"/>
        <charset val="128"/>
      </rPr>
      <t>、</t>
    </r>
    <r>
      <rPr>
        <sz val="11"/>
        <color rgb="FFFF0000"/>
        <rFont val="BIZ UDゴシック"/>
        <family val="3"/>
        <charset val="128"/>
      </rPr>
      <t>活用し、その取り組みが売上向上に繋がっているか検証できている。</t>
    </r>
    <r>
      <rPr>
        <sz val="11"/>
        <color rgb="FF0066FF"/>
        <rFont val="BIZ UDゴシック"/>
        <family val="3"/>
        <charset val="128"/>
      </rPr>
      <t>さらに広告媒体の組み合わせ、配信頻度、タイミングを変えながら、継続して</t>
    </r>
    <r>
      <rPr>
        <sz val="11"/>
        <color rgb="FFFF0000"/>
        <rFont val="BIZ UDゴシック"/>
        <family val="3"/>
        <charset val="128"/>
      </rPr>
      <t>自社の農畜産物、サービスを宣伝できている。</t>
    </r>
    <r>
      <rPr>
        <sz val="11"/>
        <color rgb="FF0066FF"/>
        <rFont val="BIZ UDゴシック"/>
        <family val="3"/>
        <charset val="128"/>
      </rPr>
      <t>その結果、</t>
    </r>
    <r>
      <rPr>
        <sz val="11"/>
        <color rgb="FFFF0000"/>
        <rFont val="BIZ UDゴシック"/>
        <family val="3"/>
        <charset val="128"/>
      </rPr>
      <t>販売促進キャンペーンの効果が高く、売上拡大が実現できている。</t>
    </r>
    <rPh sb="38" eb="39">
      <t>ト</t>
    </rPh>
    <rPh sb="40" eb="41">
      <t>ク</t>
    </rPh>
    <rPh sb="66" eb="68">
      <t>コウコク</t>
    </rPh>
    <rPh sb="68" eb="70">
      <t>バイタイ</t>
    </rPh>
    <rPh sb="71" eb="72">
      <t>ク</t>
    </rPh>
    <rPh sb="73" eb="74">
      <t>ア</t>
    </rPh>
    <rPh sb="77" eb="79">
      <t>ハイシン</t>
    </rPh>
    <rPh sb="79" eb="81">
      <t>ヒンド</t>
    </rPh>
    <rPh sb="88" eb="89">
      <t>カ</t>
    </rPh>
    <rPh sb="94" eb="96">
      <t>ケイゾク</t>
    </rPh>
    <rPh sb="121" eb="123">
      <t>ケッカ</t>
    </rPh>
    <rPh sb="141" eb="143">
      <t>ウリアゲ</t>
    </rPh>
    <rPh sb="143" eb="145">
      <t>カクダイ</t>
    </rPh>
    <rPh sb="145" eb="146">
      <t>ク</t>
    </rPh>
    <rPh sb="147" eb="148">
      <t>アジシャノウチクサンブツカコウヒンオオハバジツゲン</t>
    </rPh>
    <phoneticPr fontId="1"/>
  </si>
  <si>
    <r>
      <t>ターゲット顧客に合ったSNS、Webサイトなどの</t>
    </r>
    <r>
      <rPr>
        <sz val="11"/>
        <color rgb="FF0066FF"/>
        <rFont val="BIZ UDゴシック"/>
        <family val="3"/>
        <charset val="128"/>
      </rPr>
      <t>広報媒体を選択、活用し、</t>
    </r>
    <r>
      <rPr>
        <sz val="11"/>
        <color rgb="FFFF0000"/>
        <rFont val="BIZ UDゴシック"/>
        <family val="3"/>
        <charset val="128"/>
      </rPr>
      <t>その取り組みが売上</t>
    </r>
    <r>
      <rPr>
        <sz val="11"/>
        <color rgb="FF0066FF"/>
        <rFont val="BIZ UDゴシック"/>
        <family val="3"/>
        <charset val="128"/>
      </rPr>
      <t>拡大</t>
    </r>
    <r>
      <rPr>
        <sz val="11"/>
        <color rgb="FFFF0000"/>
        <rFont val="BIZ UDゴシック"/>
        <family val="3"/>
        <charset val="128"/>
      </rPr>
      <t>に繋がっているか検証できている。</t>
    </r>
    <rPh sb="38" eb="39">
      <t>ト</t>
    </rPh>
    <rPh sb="40" eb="41">
      <t>ク</t>
    </rPh>
    <rPh sb="45" eb="47">
      <t>カクダイ</t>
    </rPh>
    <phoneticPr fontId="1"/>
  </si>
  <si>
    <r>
      <t>ターゲット顧客に合ったSNS</t>
    </r>
    <r>
      <rPr>
        <sz val="11"/>
        <color rgb="FF0066FF"/>
        <rFont val="BIZ UDゴシック"/>
        <family val="3"/>
        <charset val="128"/>
      </rPr>
      <t>、</t>
    </r>
    <r>
      <rPr>
        <sz val="11"/>
        <color rgb="FFFF0000"/>
        <rFont val="BIZ UDゴシック"/>
        <family val="3"/>
        <charset val="128"/>
      </rPr>
      <t>Webサイトなどの広報媒体を</t>
    </r>
    <r>
      <rPr>
        <sz val="11"/>
        <color rgb="FF0066FF"/>
        <rFont val="BIZ UDゴシック"/>
        <family val="3"/>
        <charset val="128"/>
      </rPr>
      <t>選択、活用を</t>
    </r>
    <r>
      <rPr>
        <sz val="11"/>
        <color rgb="FFFF0000"/>
        <rFont val="BIZ UDゴシック"/>
        <family val="3"/>
        <charset val="128"/>
      </rPr>
      <t>しているが、その取り組みが売上向上に繋がっているかどうかの検証はできていない。</t>
    </r>
    <r>
      <rPr>
        <sz val="11"/>
        <color rgb="FF0066FF"/>
        <rFont val="BIZ UDゴシック"/>
        <family val="3"/>
        <charset val="128"/>
      </rPr>
      <t>またはSNS、Webサイトなどの広告媒体を活用していない。</t>
    </r>
    <rPh sb="43" eb="44">
      <t>ト</t>
    </rPh>
    <rPh sb="45" eb="46">
      <t>ク</t>
    </rPh>
    <rPh sb="90" eb="94">
      <t>コウコクバイタイ</t>
    </rPh>
    <rPh sb="95" eb="97">
      <t>カツヨウ</t>
    </rPh>
    <phoneticPr fontId="1"/>
  </si>
  <si>
    <r>
      <rPr>
        <sz val="11"/>
        <color rgb="FF0066FF"/>
        <rFont val="BIZ UDゴシック"/>
        <family val="3"/>
        <charset val="128"/>
      </rPr>
      <t>この項目は、</t>
    </r>
    <r>
      <rPr>
        <sz val="11"/>
        <color rgb="FFFF0000"/>
        <rFont val="BIZ UDゴシック"/>
        <family val="3"/>
        <charset val="128"/>
      </rPr>
      <t>ターゲット顧客に合った</t>
    </r>
    <r>
      <rPr>
        <sz val="11"/>
        <color rgb="FF0066FF"/>
        <rFont val="BIZ UDゴシック"/>
        <family val="3"/>
        <charset val="128"/>
      </rPr>
      <t>試飲、試食、サンプル提供、クーポン発行などのプロモーション</t>
    </r>
    <r>
      <rPr>
        <sz val="11"/>
        <color rgb="FFFF0000"/>
        <rFont val="BIZ UDゴシック"/>
        <family val="3"/>
        <charset val="128"/>
      </rPr>
      <t>を行い、売上拡大に繋がっているかを確認します。自社にとって</t>
    </r>
    <r>
      <rPr>
        <sz val="11"/>
        <color rgb="FF0066FF"/>
        <rFont val="BIZ UDゴシック"/>
        <family val="3"/>
        <charset val="128"/>
      </rPr>
      <t>顧客とリアルにコミュニケーションを取れる機会となり、顧客の生の声を聞くことは、農畜産物、サービスを見直し、改良し、売上拡大を実現します。</t>
    </r>
    <rPh sb="2" eb="4">
      <t>コウモク</t>
    </rPh>
    <rPh sb="11" eb="13">
      <t>コキャク</t>
    </rPh>
    <rPh sb="14" eb="15">
      <t>ア</t>
    </rPh>
    <rPh sb="50" eb="52">
      <t>ウリアゲ</t>
    </rPh>
    <rPh sb="52" eb="54">
      <t>カクダイ</t>
    </rPh>
    <rPh sb="55" eb="56">
      <t>ツナ</t>
    </rPh>
    <rPh sb="63" eb="65">
      <t>カクニン</t>
    </rPh>
    <rPh sb="69" eb="71">
      <t>ジシャ</t>
    </rPh>
    <rPh sb="75" eb="77">
      <t>コキャク</t>
    </rPh>
    <rPh sb="92" eb="93">
      <t>ト</t>
    </rPh>
    <rPh sb="95" eb="97">
      <t>キカイ</t>
    </rPh>
    <rPh sb="101" eb="103">
      <t>コキャク</t>
    </rPh>
    <rPh sb="104" eb="105">
      <t>ナマ</t>
    </rPh>
    <rPh sb="106" eb="107">
      <t>コエ</t>
    </rPh>
    <rPh sb="108" eb="109">
      <t>キ</t>
    </rPh>
    <rPh sb="114" eb="118">
      <t>ノウチクサンブツ</t>
    </rPh>
    <rPh sb="124" eb="126">
      <t>ミナオ</t>
    </rPh>
    <rPh sb="128" eb="130">
      <t>カイリョウ</t>
    </rPh>
    <rPh sb="132" eb="136">
      <t>ウリアゲカクダイ</t>
    </rPh>
    <rPh sb="137" eb="139">
      <t>ジツゲン</t>
    </rPh>
    <phoneticPr fontId="1"/>
  </si>
  <si>
    <r>
      <t>ターゲット顧客に合った試飲</t>
    </r>
    <r>
      <rPr>
        <sz val="11"/>
        <color rgb="FF0066FF"/>
        <rFont val="BIZ UDゴシック"/>
        <family val="3"/>
        <charset val="128"/>
      </rPr>
      <t>、</t>
    </r>
    <r>
      <rPr>
        <sz val="11"/>
        <color rgb="FFFF0000"/>
        <rFont val="BIZ UDゴシック"/>
        <family val="3"/>
        <charset val="128"/>
      </rPr>
      <t>試食、サンプル提供</t>
    </r>
    <r>
      <rPr>
        <sz val="11"/>
        <color rgb="FF0066FF"/>
        <rFont val="BIZ UDゴシック"/>
        <family val="3"/>
        <charset val="128"/>
      </rPr>
      <t>、</t>
    </r>
    <r>
      <rPr>
        <sz val="11"/>
        <color rgb="FFFF0000"/>
        <rFont val="BIZ UDゴシック"/>
        <family val="3"/>
        <charset val="128"/>
      </rPr>
      <t>クーポン発行などの</t>
    </r>
    <r>
      <rPr>
        <sz val="11"/>
        <color rgb="FF0066FF"/>
        <rFont val="BIZ UDゴシック"/>
        <family val="3"/>
        <charset val="128"/>
      </rPr>
      <t>プロモーション</t>
    </r>
    <r>
      <rPr>
        <sz val="11"/>
        <color rgb="FFFF0000"/>
        <rFont val="BIZ UDゴシック"/>
        <family val="3"/>
        <charset val="128"/>
      </rPr>
      <t>を行い、その取り組みが売上向上に繋がっているか検証ができている。その結果をもとに成功事例については、再現性を高めるための成功要因を追求し、失敗事例については失敗要因を考え、改善を</t>
    </r>
    <r>
      <rPr>
        <sz val="11"/>
        <color rgb="FF0066FF"/>
        <rFont val="BIZ UDゴシック"/>
        <family val="3"/>
        <charset val="128"/>
      </rPr>
      <t>行っている。</t>
    </r>
    <rPh sb="28" eb="30">
      <t>ハッコウ</t>
    </rPh>
    <rPh sb="100" eb="102">
      <t>セイコウ</t>
    </rPh>
    <rPh sb="102" eb="104">
      <t>ヨウイン</t>
    </rPh>
    <rPh sb="118" eb="120">
      <t>シッパイ</t>
    </rPh>
    <rPh sb="120" eb="122">
      <t>ヨウインケンショウケッカセイコウジレイタカゲンインツイキュウセシッパイゲンインカンガカイゼンオコナジッセン</t>
    </rPh>
    <phoneticPr fontId="1"/>
  </si>
  <si>
    <r>
      <t>ターゲット顧客に合った試飲</t>
    </r>
    <r>
      <rPr>
        <sz val="11"/>
        <color rgb="FF0066FF"/>
        <rFont val="BIZ UDゴシック"/>
        <family val="3"/>
        <charset val="128"/>
      </rPr>
      <t>、</t>
    </r>
    <r>
      <rPr>
        <sz val="11"/>
        <color rgb="FFFF0000"/>
        <rFont val="BIZ UDゴシック"/>
        <family val="3"/>
        <charset val="128"/>
      </rPr>
      <t>試食、サンプル提供</t>
    </r>
    <r>
      <rPr>
        <sz val="11"/>
        <color rgb="FF0066FF"/>
        <rFont val="BIZ UDゴシック"/>
        <family val="3"/>
        <charset val="128"/>
      </rPr>
      <t>、</t>
    </r>
    <r>
      <rPr>
        <sz val="11"/>
        <color rgb="FFFF0000"/>
        <rFont val="BIZ UDゴシック"/>
        <family val="3"/>
        <charset val="128"/>
      </rPr>
      <t>クーポン発行などの</t>
    </r>
    <r>
      <rPr>
        <sz val="11"/>
        <color rgb="FF0066FF"/>
        <rFont val="BIZ UDゴシック"/>
        <family val="3"/>
        <charset val="128"/>
      </rPr>
      <t>プロモーション</t>
    </r>
    <r>
      <rPr>
        <sz val="11"/>
        <color rgb="FFFF0000"/>
        <rFont val="BIZ UDゴシック"/>
        <family val="3"/>
        <charset val="128"/>
      </rPr>
      <t>を行い、その取り組みが売上向上に繋がっているか検証ができている。</t>
    </r>
    <rPh sb="28" eb="30">
      <t>ハッコウ</t>
    </rPh>
    <phoneticPr fontId="1"/>
  </si>
  <si>
    <r>
      <t>ターゲット顧客に向けた試飲</t>
    </r>
    <r>
      <rPr>
        <sz val="11"/>
        <color rgb="FF0066FF"/>
        <rFont val="BIZ UDゴシック"/>
        <family val="3"/>
        <charset val="128"/>
      </rPr>
      <t>、</t>
    </r>
    <r>
      <rPr>
        <sz val="11"/>
        <color rgb="FFFF0000"/>
        <rFont val="BIZ UDゴシック"/>
        <family val="3"/>
        <charset val="128"/>
      </rPr>
      <t>試食、サンプル提供</t>
    </r>
    <r>
      <rPr>
        <sz val="11"/>
        <color rgb="FF0066FF"/>
        <rFont val="BIZ UDゴシック"/>
        <family val="3"/>
        <charset val="128"/>
      </rPr>
      <t>、</t>
    </r>
    <r>
      <rPr>
        <sz val="11"/>
        <color rgb="FFFF0000"/>
        <rFont val="BIZ UDゴシック"/>
        <family val="3"/>
        <charset val="128"/>
      </rPr>
      <t>クーポン発行などの</t>
    </r>
    <r>
      <rPr>
        <sz val="11"/>
        <color rgb="FF0066FF"/>
        <rFont val="BIZ UDゴシック"/>
        <family val="3"/>
        <charset val="128"/>
      </rPr>
      <t>プロモーションを</t>
    </r>
    <r>
      <rPr>
        <sz val="11"/>
        <color rgb="FFFF0000"/>
        <rFont val="BIZ UDゴシック"/>
        <family val="3"/>
        <charset val="128"/>
      </rPr>
      <t>行っているが、その取り組みが売上向上に繋がっているかどうかの検証ができていない。</t>
    </r>
    <r>
      <rPr>
        <sz val="11"/>
        <color rgb="FF0066FF"/>
        <rFont val="BIZ UDゴシック"/>
        <family val="3"/>
        <charset val="128"/>
      </rPr>
      <t>またはターゲット顧客に向けた試飲、試食、サンプル提供、クーポン発行等のプロモーションを行っていない。</t>
    </r>
    <rPh sb="8" eb="9">
      <t>ム</t>
    </rPh>
    <rPh sb="28" eb="30">
      <t>ハッコウ</t>
    </rPh>
    <rPh sb="41" eb="42">
      <t>オコナ</t>
    </rPh>
    <rPh sb="89" eb="91">
      <t>コキャク</t>
    </rPh>
    <rPh sb="92" eb="93">
      <t>ム</t>
    </rPh>
    <rPh sb="95" eb="97">
      <t>シイン</t>
    </rPh>
    <rPh sb="98" eb="100">
      <t>シショク</t>
    </rPh>
    <rPh sb="105" eb="107">
      <t>テイキョウ</t>
    </rPh>
    <rPh sb="112" eb="115">
      <t>ハッコウトウ</t>
    </rPh>
    <rPh sb="124" eb="125">
      <t>オコナ</t>
    </rPh>
    <phoneticPr fontId="1"/>
  </si>
  <si>
    <r>
      <rPr>
        <sz val="14"/>
        <color rgb="FFFF0000"/>
        <rFont val="BIZ UDゴシック"/>
        <family val="3"/>
        <charset val="128"/>
      </rPr>
      <t>マーケティング</t>
    </r>
    <r>
      <rPr>
        <sz val="14"/>
        <rFont val="BIZ UDゴシック"/>
        <family val="3"/>
        <charset val="128"/>
      </rPr>
      <t>販売</t>
    </r>
    <r>
      <rPr>
        <sz val="14"/>
        <color theme="1"/>
        <rFont val="BIZ UDゴシック"/>
        <family val="3"/>
        <charset val="128"/>
      </rPr>
      <t>管理</t>
    </r>
    <rPh sb="7" eb="9">
      <t>ハンバイ</t>
    </rPh>
    <rPh sb="9" eb="11">
      <t>カンリ</t>
    </rPh>
    <phoneticPr fontId="11"/>
  </si>
  <si>
    <t>自社の在庫状況を的確に把握する仕組みを構築し、在庫過多による利益圧迫やキャッシュ不足が発生してないか、また在庫不足による販売機会の損失を防ぐ活動ができているかを評価します。</t>
    <rPh sb="0" eb="2">
      <t>ジシャ</t>
    </rPh>
    <rPh sb="3" eb="5">
      <t>ザイコ</t>
    </rPh>
    <rPh sb="5" eb="7">
      <t>ジョウキョウ</t>
    </rPh>
    <rPh sb="8" eb="10">
      <t>テキカク</t>
    </rPh>
    <rPh sb="11" eb="13">
      <t>ハアク</t>
    </rPh>
    <rPh sb="15" eb="17">
      <t>シク</t>
    </rPh>
    <rPh sb="19" eb="21">
      <t>コウチク</t>
    </rPh>
    <rPh sb="53" eb="57">
      <t>ザイコブソク</t>
    </rPh>
    <rPh sb="60" eb="64">
      <t>ハンバイキカイ</t>
    </rPh>
    <rPh sb="65" eb="67">
      <t>ソンシツ</t>
    </rPh>
    <rPh sb="68" eb="69">
      <t>フセ</t>
    </rPh>
    <rPh sb="70" eb="72">
      <t>カツドウ</t>
    </rPh>
    <rPh sb="80" eb="82">
      <t>ヒョウカ</t>
    </rPh>
    <phoneticPr fontId="1"/>
  </si>
  <si>
    <t>自社の在庫状況をドキュメントなどアナログで適切に管理され、在庫状況を的確に把握する仕組みを構築し、廃棄ロスの削減や販売機会の損失を防ぐことができている。</t>
    <rPh sb="29" eb="33">
      <t>ザイコジョウキョウ</t>
    </rPh>
    <rPh sb="34" eb="36">
      <t>テキカク</t>
    </rPh>
    <phoneticPr fontId="1"/>
  </si>
  <si>
    <r>
      <t>販売データを適時把握することで月次</t>
    </r>
    <r>
      <rPr>
        <sz val="11"/>
        <color theme="4"/>
        <rFont val="BIZ UDゴシック"/>
        <family val="3"/>
        <charset val="128"/>
      </rPr>
      <t>・</t>
    </r>
    <r>
      <rPr>
        <sz val="11"/>
        <color rgb="FFFF0000"/>
        <rFont val="BIZ UDゴシック"/>
        <family val="3"/>
        <charset val="128"/>
      </rPr>
      <t>週次の販売計画と実績の差異に対して素早い対策を実行し</t>
    </r>
    <r>
      <rPr>
        <sz val="11"/>
        <color theme="4"/>
        <rFont val="BIZ UDゴシック"/>
        <family val="3"/>
        <charset val="128"/>
      </rPr>
      <t>、</t>
    </r>
    <r>
      <rPr>
        <sz val="11"/>
        <color rgb="FFFF0000"/>
        <rFont val="BIZ UDゴシック"/>
        <family val="3"/>
        <charset val="128"/>
      </rPr>
      <t>計画と実績の差異を解消する予実管理を実践できているかを評価します。</t>
    </r>
    <rPh sb="15" eb="17">
      <t>ゲツジ</t>
    </rPh>
    <rPh sb="18" eb="20">
      <t>シュウジ</t>
    </rPh>
    <rPh sb="21" eb="25">
      <t>ハンバイケイカク</t>
    </rPh>
    <rPh sb="26" eb="28">
      <t>ジッセキ</t>
    </rPh>
    <rPh sb="29" eb="31">
      <t>サイ</t>
    </rPh>
    <rPh sb="32" eb="33">
      <t>タイ</t>
    </rPh>
    <rPh sb="35" eb="37">
      <t>スバヤ</t>
    </rPh>
    <rPh sb="38" eb="40">
      <t>タイサク</t>
    </rPh>
    <rPh sb="41" eb="43">
      <t>ジッコウ</t>
    </rPh>
    <rPh sb="45" eb="47">
      <t>ケイカク</t>
    </rPh>
    <rPh sb="48" eb="50">
      <t>ジッセキ</t>
    </rPh>
    <rPh sb="51" eb="53">
      <t>サイ</t>
    </rPh>
    <rPh sb="54" eb="56">
      <t>カイショウ</t>
    </rPh>
    <rPh sb="58" eb="62">
      <t>ヨジツカンリ</t>
    </rPh>
    <rPh sb="63" eb="65">
      <t>ジッセン</t>
    </rPh>
    <rPh sb="72" eb="74">
      <t>ヒョウカ</t>
    </rPh>
    <phoneticPr fontId="1"/>
  </si>
  <si>
    <t>取引先との円滑なコミュニケーション（定期的な情報交換）を通じて、顧客満足度を向上させ、さらなる取引先との関係強化をすることで、取引先ごとの売上拡大につながっているかを評価します。</t>
    <rPh sb="0" eb="3">
      <t>トリヒキサキ</t>
    </rPh>
    <rPh sb="5" eb="7">
      <t>エンカツ</t>
    </rPh>
    <rPh sb="18" eb="21">
      <t>テイキテキ</t>
    </rPh>
    <rPh sb="22" eb="26">
      <t>ジョウホウコウカン</t>
    </rPh>
    <rPh sb="28" eb="29">
      <t>ツウ</t>
    </rPh>
    <rPh sb="32" eb="34">
      <t>コキャク</t>
    </rPh>
    <rPh sb="83" eb="85">
      <t>ヒョウカ</t>
    </rPh>
    <phoneticPr fontId="1"/>
  </si>
  <si>
    <t>取引先との円滑なコミュニケーション（定期的な情報交換）などを通じて、取引先ごとに個別対応を行うことで顧客満足度を向上させ、取引の拡大を実現できている。さらに踏み込んでリピート顧客や新規顧客を増やし、売上拡大に貢献する協働活動を行い、高いレベルでの信頼関係が構築できている。</t>
    <rPh sb="78" eb="79">
      <t>フ</t>
    </rPh>
    <rPh sb="80" eb="81">
      <t>コ</t>
    </rPh>
    <rPh sb="104" eb="106">
      <t>コウケン</t>
    </rPh>
    <rPh sb="113" eb="114">
      <t>オコナ</t>
    </rPh>
    <rPh sb="129" eb="132">
      <t>トリヒキサキブンセキコキャクシンキコキャクフウリアゲキョウドウカツドウジッセンタカシンライカンケイコウチク</t>
    </rPh>
    <phoneticPr fontId="1"/>
  </si>
  <si>
    <t>取引先との円滑なコミュニケーション（定期的な情報交換）などを通じて、取引先ごとに個別対応を行うことで顧客満足度を向上させ、取引の拡大を実現できている。</t>
    <rPh sb="18" eb="21">
      <t>テイキテキ</t>
    </rPh>
    <rPh sb="22" eb="26">
      <t>ジョウホウコウカントリヒキカクダイ</t>
    </rPh>
    <phoneticPr fontId="1"/>
  </si>
  <si>
    <t>取引数も少なく管理するほどではないと考えており、取引先との情報交換を実施していない。そのため顧客満足度は向上せず、顧客理解と顧客対応の改善や関係構築ができず、取引の拡大もできていない。</t>
    <rPh sb="24" eb="27">
      <t>トリヒキサキ</t>
    </rPh>
    <rPh sb="29" eb="33">
      <t>ジョウホウコウカン</t>
    </rPh>
    <rPh sb="34" eb="36">
      <t>ジッシ</t>
    </rPh>
    <rPh sb="48" eb="51">
      <t>マンゾクド</t>
    </rPh>
    <rPh sb="52" eb="54">
      <t>コウジョウ</t>
    </rPh>
    <rPh sb="59" eb="61">
      <t>リカイ</t>
    </rPh>
    <rPh sb="62" eb="64">
      <t>コキャク</t>
    </rPh>
    <rPh sb="79" eb="81">
      <t>トリヒキ</t>
    </rPh>
    <rPh sb="82" eb="84">
      <t>カクダイ</t>
    </rPh>
    <phoneticPr fontId="3"/>
  </si>
  <si>
    <t>製販連携によって在庫増や在庫不足などが発生しないように情報共有・連携の仕組みを構築し、廃棄ロスや販売機会の損失を防いで効率的に販売をしているかを評価します。</t>
    <rPh sb="12" eb="14">
      <t>ザイコ</t>
    </rPh>
    <rPh sb="14" eb="16">
      <t>フソク</t>
    </rPh>
    <rPh sb="19" eb="21">
      <t>ハッセイ</t>
    </rPh>
    <rPh sb="27" eb="31">
      <t>ジョウホウキョウユウ</t>
    </rPh>
    <rPh sb="32" eb="34">
      <t>レンケイ</t>
    </rPh>
    <rPh sb="35" eb="37">
      <t>シク</t>
    </rPh>
    <rPh sb="39" eb="41">
      <t>コウチク</t>
    </rPh>
    <rPh sb="43" eb="45">
      <t>ハイキ</t>
    </rPh>
    <rPh sb="48" eb="50">
      <t>ハンバイ</t>
    </rPh>
    <rPh sb="50" eb="52">
      <t>キカイ</t>
    </rPh>
    <rPh sb="53" eb="55">
      <t>ソンシツ</t>
    </rPh>
    <rPh sb="56" eb="57">
      <t>フセ</t>
    </rPh>
    <rPh sb="59" eb="62">
      <t>コウリツテキ</t>
    </rPh>
    <rPh sb="63" eb="65">
      <t>ハンバイ</t>
    </rPh>
    <rPh sb="72" eb="74">
      <t>ヒョウカ</t>
    </rPh>
    <phoneticPr fontId="1"/>
  </si>
  <si>
    <t>生産部門と販売部門間による収穫と販売の情報共有・連携を通じて、計画的な生産・販売ができている。毎週1回以上定期的な製販会議を行い、情報共有が行われ、過去に問題は発生していない。製販連携が強固で、効率的な販売が実現できている。</t>
    <rPh sb="47" eb="49">
      <t>マイシュウ</t>
    </rPh>
    <rPh sb="51" eb="53">
      <t>イジョウ</t>
    </rPh>
    <rPh sb="53" eb="56">
      <t>テイキテキ</t>
    </rPh>
    <rPh sb="57" eb="59">
      <t>セイハｎン</t>
    </rPh>
    <rPh sb="59" eb="61">
      <t>セイハｎン</t>
    </rPh>
    <rPh sb="77" eb="79">
      <t>ジョウホウ</t>
    </rPh>
    <rPh sb="101" eb="103">
      <t>ハンバイ</t>
    </rPh>
    <phoneticPr fontId="3"/>
  </si>
  <si>
    <t>生産部門と販売部門間による収穫と販売の情報共有・連携を通じて、計画的な生産・販売ができている。毎月1回以上定期的な製販会議ができている。</t>
    <rPh sb="47" eb="49">
      <t>マイツｋイ</t>
    </rPh>
    <rPh sb="51" eb="53">
      <t>イジョウ</t>
    </rPh>
    <rPh sb="53" eb="56">
      <t>テイキテキ</t>
    </rPh>
    <rPh sb="57" eb="59">
      <t>セイハｎン</t>
    </rPh>
    <rPh sb="59" eb="61">
      <t>セイハｎン</t>
    </rPh>
    <phoneticPr fontId="3"/>
  </si>
  <si>
    <t>マーケティングにおける自社のブランディングを確立し、価値を高めるために販売に関する法律をしっかりと調査・把握したうえで法令遵守ができているかどうかを評価します。</t>
    <rPh sb="11" eb="13">
      <t>ジシャ</t>
    </rPh>
    <rPh sb="22" eb="24">
      <t>カクリツ</t>
    </rPh>
    <rPh sb="26" eb="28">
      <t>カチ</t>
    </rPh>
    <rPh sb="29" eb="30">
      <t>タカ</t>
    </rPh>
    <rPh sb="35" eb="37">
      <t>ハンバイ</t>
    </rPh>
    <rPh sb="74" eb="76">
      <t>ヒョウカ</t>
    </rPh>
    <phoneticPr fontId="1"/>
  </si>
  <si>
    <t>食品表示法や食品衛生法などの農産物の販売時に適切な表示や安全性を確保するために重要な法律は、遵守できている。</t>
    <rPh sb="0" eb="2">
      <t>ショクヒン</t>
    </rPh>
    <rPh sb="2" eb="4">
      <t>ヒョウジ</t>
    </rPh>
    <rPh sb="4" eb="5">
      <t>ホウ</t>
    </rPh>
    <rPh sb="6" eb="8">
      <t>ショクヒン</t>
    </rPh>
    <rPh sb="8" eb="11">
      <t>エイセイホウ</t>
    </rPh>
    <rPh sb="14" eb="17">
      <t>ノウサンブツ</t>
    </rPh>
    <rPh sb="18" eb="20">
      <t>ハンバイ</t>
    </rPh>
    <rPh sb="20" eb="21">
      <t>ジ</t>
    </rPh>
    <rPh sb="22" eb="24">
      <t>テキセツ</t>
    </rPh>
    <rPh sb="25" eb="27">
      <t>ヒョウジ</t>
    </rPh>
    <rPh sb="28" eb="30">
      <t>アンゼン</t>
    </rPh>
    <rPh sb="30" eb="31">
      <t>セイ</t>
    </rPh>
    <rPh sb="32" eb="34">
      <t>カクホ</t>
    </rPh>
    <rPh sb="39" eb="41">
      <t>ジュウヨウ</t>
    </rPh>
    <rPh sb="42" eb="44">
      <t>ホウリツ</t>
    </rPh>
    <rPh sb="46" eb="48">
      <t>ジュンシュ</t>
    </rPh>
    <phoneticPr fontId="1"/>
  </si>
  <si>
    <r>
      <t>外部環境</t>
    </r>
    <r>
      <rPr>
        <sz val="14"/>
        <color rgb="FFFF0000"/>
        <rFont val="BIZ UDゴシック"/>
        <family val="3"/>
        <charset val="128"/>
      </rPr>
      <t>、</t>
    </r>
    <r>
      <rPr>
        <sz val="14"/>
        <rFont val="BIZ UDゴシック"/>
        <family val="3"/>
        <charset val="128"/>
      </rPr>
      <t>自社の強みを分析し、ターゲットとする顧客を明確にできていますか</t>
    </r>
    <rPh sb="5" eb="7">
      <t>ジシャ</t>
    </rPh>
    <rPh sb="8" eb="9">
      <t>ツヨ</t>
    </rPh>
    <rPh sb="11" eb="13">
      <t>ブンセキ</t>
    </rPh>
    <rPh sb="16" eb="19">
      <t>サイブンカ</t>
    </rPh>
    <rPh sb="32" eb="34">
      <t>コキャク</t>
    </rPh>
    <phoneticPr fontId="3"/>
  </si>
  <si>
    <r>
      <t>外部環境</t>
    </r>
    <r>
      <rPr>
        <sz val="14"/>
        <color rgb="FFFF0000"/>
        <rFont val="BIZ UDゴシック"/>
        <family val="3"/>
        <charset val="128"/>
      </rPr>
      <t>、</t>
    </r>
    <r>
      <rPr>
        <sz val="14"/>
        <rFont val="BIZ UDゴシック"/>
        <family val="3"/>
        <charset val="128"/>
      </rPr>
      <t>自社の強みを分析し、市場における事業範囲を明確にしていますか</t>
    </r>
    <rPh sb="15" eb="17">
      <t>シジョウ</t>
    </rPh>
    <rPh sb="21" eb="25">
      <t>ジギョウ</t>
    </rPh>
    <rPh sb="26" eb="28">
      <t>メイカｋウ</t>
    </rPh>
    <phoneticPr fontId="1"/>
  </si>
  <si>
    <r>
      <t>消費者</t>
    </r>
    <r>
      <rPr>
        <sz val="14"/>
        <color rgb="FFFF0000"/>
        <rFont val="BIZ UDゴシック"/>
        <family val="3"/>
        <charset val="128"/>
      </rPr>
      <t>、</t>
    </r>
    <r>
      <rPr>
        <sz val="14"/>
        <rFont val="BIZ UDゴシック"/>
        <family val="3"/>
        <charset val="128"/>
      </rPr>
      <t>取引先が重視する環境問題</t>
    </r>
    <r>
      <rPr>
        <sz val="14"/>
        <color rgb="FF00B0F0"/>
        <rFont val="BIZ UDゴシック"/>
        <family val="3"/>
        <charset val="128"/>
      </rPr>
      <t>、</t>
    </r>
    <r>
      <rPr>
        <sz val="14"/>
        <rFont val="BIZ UDゴシック"/>
        <family val="3"/>
        <charset val="128"/>
      </rPr>
      <t>安全志向をマーケティングに取り入れていますか</t>
    </r>
    <rPh sb="8" eb="10">
      <t>ジュウシ</t>
    </rPh>
    <rPh sb="12" eb="14">
      <t>カンキョウ</t>
    </rPh>
    <phoneticPr fontId="1"/>
  </si>
  <si>
    <r>
      <rPr>
        <sz val="14"/>
        <color rgb="FFFF0000"/>
        <rFont val="BIZ UDゴシック"/>
        <family val="3"/>
        <charset val="128"/>
      </rPr>
      <t>マーケティング目標</t>
    </r>
    <r>
      <rPr>
        <sz val="14"/>
        <rFont val="BIZ UDゴシック"/>
        <family val="3"/>
        <charset val="128"/>
      </rPr>
      <t>を設定し、計画と実績の対比を行なっていますか</t>
    </r>
    <rPh sb="7" eb="9">
      <t>モクヒョウ</t>
    </rPh>
    <rPh sb="14" eb="16">
      <t>ケイカｋウ</t>
    </rPh>
    <rPh sb="20" eb="22">
      <t xml:space="preserve">タイヒ </t>
    </rPh>
    <phoneticPr fontId="1"/>
  </si>
  <si>
    <r>
      <t>自社で不足しているリソースを補うため、外部委託など他社との連携を</t>
    </r>
    <r>
      <rPr>
        <sz val="14"/>
        <color rgb="FFFF0000"/>
        <rFont val="BIZ UDゴシック"/>
        <family val="3"/>
        <charset val="128"/>
      </rPr>
      <t>通じて</t>
    </r>
    <r>
      <rPr>
        <sz val="14"/>
        <rFont val="BIZ UDゴシック"/>
        <family val="3"/>
        <charset val="128"/>
      </rPr>
      <t>効果的なマーケティングを実施できていますか</t>
    </r>
    <rPh sb="0" eb="2">
      <t>ジシャ</t>
    </rPh>
    <rPh sb="14" eb="15">
      <t>オギナ</t>
    </rPh>
    <rPh sb="19" eb="23">
      <t>ガイブイタク</t>
    </rPh>
    <rPh sb="25" eb="27">
      <t>タシャ</t>
    </rPh>
    <rPh sb="32" eb="33">
      <t>ツウ</t>
    </rPh>
    <rPh sb="47" eb="49">
      <t>ジッシ</t>
    </rPh>
    <phoneticPr fontId="1"/>
  </si>
  <si>
    <r>
      <t>新規顧客の獲得</t>
    </r>
    <r>
      <rPr>
        <sz val="14"/>
        <color rgb="FFFF0000"/>
        <rFont val="BIZ UDゴシック"/>
        <family val="3"/>
        <charset val="128"/>
      </rPr>
      <t>、</t>
    </r>
    <r>
      <rPr>
        <sz val="14"/>
        <rFont val="BIZ UDゴシック"/>
        <family val="3"/>
        <charset val="128"/>
      </rPr>
      <t>リスク分散の</t>
    </r>
    <r>
      <rPr>
        <sz val="14"/>
        <color rgb="FFFF0000"/>
        <rFont val="BIZ UDゴシック"/>
        <family val="3"/>
        <charset val="128"/>
      </rPr>
      <t>ために</t>
    </r>
    <r>
      <rPr>
        <sz val="14"/>
        <rFont val="BIZ UDゴシック"/>
        <family val="3"/>
        <charset val="128"/>
      </rPr>
      <t>新たな販路の開拓に取り組んでいますか</t>
    </r>
    <rPh sb="0" eb="2">
      <t>シンキ</t>
    </rPh>
    <rPh sb="2" eb="4">
      <t>コキャク</t>
    </rPh>
    <rPh sb="5" eb="7">
      <t>カクトク</t>
    </rPh>
    <rPh sb="11" eb="13">
      <t>ブンサン</t>
    </rPh>
    <rPh sb="17" eb="18">
      <t>アラ</t>
    </rPh>
    <rPh sb="23" eb="25">
      <t xml:space="preserve">カイタク </t>
    </rPh>
    <rPh sb="26" eb="27">
      <t>ト</t>
    </rPh>
    <rPh sb="28" eb="29">
      <t>ク</t>
    </rPh>
    <phoneticPr fontId="1"/>
  </si>
  <si>
    <r>
      <t>収益源の多様化</t>
    </r>
    <r>
      <rPr>
        <sz val="14"/>
        <color rgb="FFFF0000"/>
        <rFont val="BIZ UDゴシック"/>
        <family val="3"/>
        <charset val="128"/>
      </rPr>
      <t>、</t>
    </r>
    <r>
      <rPr>
        <sz val="14"/>
        <rFont val="BIZ UDゴシック"/>
        <family val="3"/>
        <charset val="128"/>
      </rPr>
      <t>付加価値向上の</t>
    </r>
    <r>
      <rPr>
        <sz val="14"/>
        <color rgb="FFFF0000"/>
        <rFont val="BIZ UDゴシック"/>
        <family val="3"/>
        <charset val="128"/>
      </rPr>
      <t>ために</t>
    </r>
    <r>
      <rPr>
        <sz val="14"/>
        <rFont val="BIZ UDゴシック"/>
        <family val="3"/>
        <charset val="128"/>
      </rPr>
      <t>農畜産物の加工・製造</t>
    </r>
    <r>
      <rPr>
        <sz val="14"/>
        <color rgb="FF00B0F0"/>
        <rFont val="BIZ UDゴシック"/>
        <family val="3"/>
        <charset val="128"/>
      </rPr>
      <t>、</t>
    </r>
    <r>
      <rPr>
        <sz val="14"/>
        <rFont val="BIZ UDゴシック"/>
        <family val="3"/>
        <charset val="128"/>
      </rPr>
      <t>農泊・レストランなどの関連事業に取り組んでいますか</t>
    </r>
    <rPh sb="0" eb="3">
      <t>シュウエキゲン</t>
    </rPh>
    <rPh sb="4" eb="7">
      <t>タヨウカ</t>
    </rPh>
    <rPh sb="8" eb="14">
      <t>フカカチコウジョウ</t>
    </rPh>
    <rPh sb="26" eb="28">
      <t>セイゾウ</t>
    </rPh>
    <rPh sb="29" eb="31">
      <t>ノウハｋウ</t>
    </rPh>
    <rPh sb="45" eb="46">
      <t>ト</t>
    </rPh>
    <rPh sb="47" eb="48">
      <t>ク</t>
    </rPh>
    <phoneticPr fontId="1"/>
  </si>
  <si>
    <r>
      <t>取引先への営業活動</t>
    </r>
    <r>
      <rPr>
        <sz val="14"/>
        <color rgb="FFFF0000"/>
        <rFont val="BIZ UDゴシック"/>
        <family val="3"/>
        <charset val="128"/>
      </rPr>
      <t>において</t>
    </r>
    <r>
      <rPr>
        <sz val="14"/>
        <rFont val="BIZ UDゴシック"/>
        <family val="3"/>
        <charset val="128"/>
      </rPr>
      <t>、自社商品の強みや付加価値を明確にし、高く売るための提案や交渉を行っていますか</t>
    </r>
    <rPh sb="16" eb="18">
      <t>ショウヒン</t>
    </rPh>
    <rPh sb="19" eb="20">
      <t>ツヨ</t>
    </rPh>
    <rPh sb="22" eb="24">
      <t>フカ</t>
    </rPh>
    <rPh sb="24" eb="26">
      <t>カチ</t>
    </rPh>
    <rPh sb="27" eb="29">
      <t>メイカク</t>
    </rPh>
    <rPh sb="39" eb="41">
      <t>テイアｎン</t>
    </rPh>
    <phoneticPr fontId="1"/>
  </si>
  <si>
    <r>
      <t>会社全体の目標利益</t>
    </r>
    <r>
      <rPr>
        <sz val="14"/>
        <color rgb="FFFF0000"/>
        <rFont val="BIZ UDゴシック"/>
        <family val="3"/>
        <charset val="128"/>
      </rPr>
      <t>を</t>
    </r>
    <r>
      <rPr>
        <sz val="14"/>
        <rFont val="BIZ UDゴシック"/>
        <family val="3"/>
        <charset val="128"/>
      </rPr>
      <t>達成するために、商品別・顧客別に売上や利益の目標を設定していますか</t>
    </r>
    <rPh sb="0" eb="2">
      <t>カイシャ</t>
    </rPh>
    <rPh sb="2" eb="4">
      <t>ゼンタイ</t>
    </rPh>
    <rPh sb="5" eb="7">
      <t>モクヒョウ</t>
    </rPh>
    <rPh sb="18" eb="20">
      <t>ショウヒン</t>
    </rPh>
    <rPh sb="22" eb="24">
      <t>ゼンシャ</t>
    </rPh>
    <rPh sb="25" eb="27">
      <t>モクヒョウ</t>
    </rPh>
    <rPh sb="27" eb="29">
      <t>リエキ</t>
    </rPh>
    <rPh sb="32" eb="34">
      <t>モクヒョウ</t>
    </rPh>
    <phoneticPr fontId="1"/>
  </si>
  <si>
    <t>ターゲット顧客に合ったSNSやWebサイトなどのPR・広報媒体を選択・活用し、その取り組みが売上向上に繋がっているか検証できていますか</t>
    <rPh sb="5" eb="7">
      <t>コキャク</t>
    </rPh>
    <rPh sb="8" eb="9">
      <t>ア</t>
    </rPh>
    <rPh sb="27" eb="29">
      <t>コウホウ</t>
    </rPh>
    <rPh sb="29" eb="31">
      <t>バイタイ</t>
    </rPh>
    <rPh sb="32" eb="34">
      <t>カツヨウ</t>
    </rPh>
    <rPh sb="34" eb="36">
      <t>リカツヨウ</t>
    </rPh>
    <rPh sb="38" eb="40">
      <t>トリクミ</t>
    </rPh>
    <rPh sb="41" eb="42">
      <t>ト</t>
    </rPh>
    <rPh sb="43" eb="44">
      <t>ク</t>
    </rPh>
    <rPh sb="45" eb="47">
      <t>コウジョウ</t>
    </rPh>
    <rPh sb="48" eb="49">
      <t>ツナ</t>
    </rPh>
    <rPh sb="55" eb="57">
      <t>ケンショウ</t>
    </rPh>
    <phoneticPr fontId="1"/>
  </si>
  <si>
    <r>
      <t>ターゲット顧客に合った試飲・試食、サンプル提供やクーポン</t>
    </r>
    <r>
      <rPr>
        <sz val="14"/>
        <color rgb="FFFF0000"/>
        <rFont val="BIZ UDゴシック"/>
        <family val="3"/>
        <charset val="128"/>
      </rPr>
      <t>発行</t>
    </r>
    <r>
      <rPr>
        <sz val="14"/>
        <rFont val="BIZ UDゴシック"/>
        <family val="3"/>
        <charset val="128"/>
      </rPr>
      <t>などのプロモーションを行い、その取り組みが売上向上に繋がっているか検証できていますか</t>
    </r>
    <rPh sb="5" eb="7">
      <t>コキャク</t>
    </rPh>
    <rPh sb="8" eb="9">
      <t>ア</t>
    </rPh>
    <rPh sb="11" eb="13">
      <t>シイｎン</t>
    </rPh>
    <rPh sb="14" eb="16">
      <t>シショｋウ</t>
    </rPh>
    <rPh sb="28" eb="30">
      <t>ハッコウ</t>
    </rPh>
    <rPh sb="41" eb="42">
      <t>オコナ</t>
    </rPh>
    <rPh sb="46" eb="47">
      <t>ト</t>
    </rPh>
    <rPh sb="48" eb="49">
      <t>ク</t>
    </rPh>
    <rPh sb="51" eb="53">
      <t>ウリア</t>
    </rPh>
    <rPh sb="53" eb="55">
      <t>コウジョウ</t>
    </rPh>
    <rPh sb="56" eb="57">
      <t>ツナ</t>
    </rPh>
    <rPh sb="63" eb="65">
      <t>ケンショウ</t>
    </rPh>
    <phoneticPr fontId="1"/>
  </si>
  <si>
    <t>戦略関連</t>
    <rPh sb="0" eb="2">
      <t>センリャク</t>
    </rPh>
    <rPh sb="2" eb="4">
      <t>カンレン</t>
    </rPh>
    <phoneticPr fontId="11"/>
  </si>
  <si>
    <t>顧客視点でニーズを理解し、その嗜好や市場のトレンドを反映した商品づくりをマーケットインの考え方で行っていますか</t>
    <rPh sb="0" eb="4">
      <t>コキャクシテン</t>
    </rPh>
    <rPh sb="44" eb="45">
      <t>カンガ</t>
    </rPh>
    <rPh sb="46" eb="47">
      <t>カタ</t>
    </rPh>
    <rPh sb="48" eb="49">
      <t>オコナ</t>
    </rPh>
    <phoneticPr fontId="3"/>
  </si>
  <si>
    <t>外部環境の環境変化や競合他社、自社の強みを分析し、市場（顧客）をセグメントに分けることで、対象顧客と自社のポジションを明確化した上で、経営資源を集中投下していますか</t>
    <rPh sb="10" eb="12">
      <t>キョウゴウ</t>
    </rPh>
    <rPh sb="12" eb="14">
      <t>タシャ</t>
    </rPh>
    <rPh sb="38" eb="39">
      <t>ワ</t>
    </rPh>
    <rPh sb="50" eb="52">
      <t>ジシャ</t>
    </rPh>
    <rPh sb="59" eb="61">
      <t>メイカク</t>
    </rPh>
    <rPh sb="61" eb="62">
      <t>カ</t>
    </rPh>
    <rPh sb="64" eb="65">
      <t>ウエ</t>
    </rPh>
    <rPh sb="69" eb="71">
      <t>シゲン</t>
    </rPh>
    <rPh sb="74" eb="76">
      <t>トウカ</t>
    </rPh>
    <phoneticPr fontId="3"/>
  </si>
  <si>
    <r>
      <t xml:space="preserve">持続可能な農業の方法を取り入れ、環境への影響を最小限に抑え、社会的責任を果たし、地域社会との関係を強化する活動を行っていますか
</t>
    </r>
    <r>
      <rPr>
        <sz val="14"/>
        <color rgb="FFFF0000"/>
        <rFont val="BIZ UDゴシック"/>
        <family val="3"/>
        <charset val="128"/>
      </rPr>
      <t>※SDGｓと社会的責任、地域社会とのつながりなども農家のブランディングとして重要と考え追加。</t>
    </r>
    <phoneticPr fontId="1"/>
  </si>
  <si>
    <t>持続可能性と社会的責任は、企業の評判を高め、長期的な成功を確保するために重要です。持続可能な農業慣行を導入し、環境への影響を最小限に抑え、社会的責任を果たし、地域社会との関係を強化する活動を行っているかどうかを評価します。</t>
  </si>
  <si>
    <t>環境への影響を最小限に抑え、社会的責任を果たし、地域社会との関係を強化する活動ができている。</t>
  </si>
  <si>
    <t>環境配慮や地域社会との関係強化を行っているが、十分といえる結果ができていない。</t>
    <rPh sb="29" eb="31">
      <t>ケッカ</t>
    </rPh>
    <phoneticPr fontId="1"/>
  </si>
  <si>
    <t>環境への配慮や社会的責任が考慮できていない。</t>
  </si>
  <si>
    <t>戦術関連</t>
    <rPh sb="0" eb="2">
      <t>センジュツ</t>
    </rPh>
    <rPh sb="2" eb="4">
      <t>カンレン</t>
    </rPh>
    <phoneticPr fontId="11"/>
  </si>
  <si>
    <t>売上目標と利益目標を設定した上で、実績との差異分析を行い、事業の収益性と継続性を確保できていますか</t>
    <rPh sb="14" eb="15">
      <t>ウエ</t>
    </rPh>
    <rPh sb="17" eb="19">
      <t>ジッセキ</t>
    </rPh>
    <rPh sb="21" eb="23">
      <t>サイ</t>
    </rPh>
    <rPh sb="23" eb="25">
      <t>ブンセキ</t>
    </rPh>
    <rPh sb="26" eb="27">
      <t>オコナ</t>
    </rPh>
    <rPh sb="29" eb="31">
      <t>ジギョウ</t>
    </rPh>
    <rPh sb="32" eb="34">
      <t>シュウエキ</t>
    </rPh>
    <rPh sb="34" eb="35">
      <t>セイ</t>
    </rPh>
    <rPh sb="36" eb="39">
      <t>ケイゾクセイ</t>
    </rPh>
    <rPh sb="40" eb="42">
      <t>カクホ</t>
    </rPh>
    <phoneticPr fontId="1"/>
  </si>
  <si>
    <t>自社商品が顧客に選ばれる理由（独自の価値、他社品にはない特徴がある等）を明確化できていますか</t>
    <rPh sb="21" eb="23">
      <t>タシャ</t>
    </rPh>
    <rPh sb="23" eb="24">
      <t>シナ</t>
    </rPh>
    <rPh sb="33" eb="34">
      <t>トウ</t>
    </rPh>
    <rPh sb="38" eb="39">
      <t>カ</t>
    </rPh>
    <phoneticPr fontId="1"/>
  </si>
  <si>
    <t>自社の商品を他の競合商品と差別化できていて、独自の価値や特徴を持たせることで、顧客に選ばれる理由を明確できているかを評価します。</t>
    <rPh sb="58" eb="60">
      <t>ヒョウカ</t>
    </rPh>
    <phoneticPr fontId="1"/>
  </si>
  <si>
    <t>明確な差別化戦略を持ち、商品に独自の価値や特徴を持たせている。オリジナルブランドの構築や特産品の開発に成功し、市場での高い評価を得ることができている。</t>
  </si>
  <si>
    <t>商品にある程度の差別化を図っていて、競合他社との差別化はある程度できている。更なる特定の特徴や価値をアピールすることで、差別化効果の向上させるための取り組みはできている。</t>
    <rPh sb="30" eb="32">
      <t>テイド</t>
    </rPh>
    <rPh sb="38" eb="39">
      <t>サラ</t>
    </rPh>
    <rPh sb="60" eb="63">
      <t>サベツカ</t>
    </rPh>
    <rPh sb="66" eb="68">
      <t>コウジョウ</t>
    </rPh>
    <rPh sb="74" eb="75">
      <t>ト</t>
    </rPh>
    <rPh sb="76" eb="77">
      <t>ク</t>
    </rPh>
    <phoneticPr fontId="1"/>
  </si>
  <si>
    <t>商品の差別化がほとんど行われておらず、他の商品と区別ができていない。そのため市場での競争力が低く、価格競争に巻き込まれることが多いが、改善に向けた取り組みができていない。</t>
    <rPh sb="21" eb="23">
      <t>ショウヒン</t>
    </rPh>
    <rPh sb="67" eb="69">
      <t>カイゼン</t>
    </rPh>
    <rPh sb="70" eb="71">
      <t>ム</t>
    </rPh>
    <rPh sb="73" eb="74">
      <t>ト</t>
    </rPh>
    <rPh sb="75" eb="76">
      <t>ク</t>
    </rPh>
    <phoneticPr fontId="3"/>
  </si>
  <si>
    <t>複数の販売チャネル（系統出荷、食品流通、小売業、直売所、ECなど）を組み合わせることで、販売効率や収益の最大化を図れていますか</t>
    <rPh sb="56" eb="57">
      <t>ハカ</t>
    </rPh>
    <phoneticPr fontId="1"/>
  </si>
  <si>
    <t>農産物の加工や関連事業（加工食品の製造・販売、農泊施設の運営、農家レストランの開業など）に積極的に取り組み、付加価値の向上と収益源の多様化を図っていますか</t>
    <rPh sb="59" eb="61">
      <t>コウジョウ</t>
    </rPh>
    <rPh sb="70" eb="71">
      <t>ハカ</t>
    </rPh>
    <phoneticPr fontId="1"/>
  </si>
  <si>
    <t>積極的に販路を開拓し、価格交渉などを通じて自社の農産物をより高く売るための努力をしていますか</t>
    <rPh sb="18" eb="19">
      <t>ツウ</t>
    </rPh>
    <phoneticPr fontId="1"/>
  </si>
  <si>
    <t>自社の原価構造を正確に把握し、自社の付加価値（利益）を意識して、商品ごとに競合他社の販売価格を踏まえた販売価格の設定ができていますか</t>
    <rPh sb="0" eb="2">
      <t>ジシャ</t>
    </rPh>
    <rPh sb="3" eb="7">
      <t>ゲンカコウゾウ</t>
    </rPh>
    <rPh sb="8" eb="10">
      <t>セイカク</t>
    </rPh>
    <rPh sb="15" eb="17">
      <t>ジシャ</t>
    </rPh>
    <rPh sb="47" eb="48">
      <t>フ</t>
    </rPh>
    <rPh sb="56" eb="58">
      <t>セッテイ</t>
    </rPh>
    <phoneticPr fontId="3"/>
  </si>
  <si>
    <t>商品の適切なプロモーション（SNS、ウェブサイト、直売イベントなど）を行い、その結果が売上げの向上に繋がっていますか</t>
    <rPh sb="0" eb="2">
      <t>ショウヒン</t>
    </rPh>
    <rPh sb="35" eb="36">
      <t>オコナ</t>
    </rPh>
    <rPh sb="43" eb="45">
      <t>ウリア</t>
    </rPh>
    <rPh sb="47" eb="49">
      <t>コウジョウ</t>
    </rPh>
    <rPh sb="50" eb="51">
      <t>ツナ</t>
    </rPh>
    <phoneticPr fontId="1"/>
  </si>
  <si>
    <t>適切なプロモーションと販売促進活動を行って、効果的なマーケティング活動が実施されているか、またその結果が販売に結びついていかを評価します。</t>
    <rPh sb="63" eb="65">
      <t>ヒョウカ</t>
    </rPh>
    <phoneticPr fontId="1"/>
  </si>
  <si>
    <t>多様なプロモーション手段を活用し、SNS、ウェブサイト、直売イベントなどを通じて積極的に商品を宣伝できている。販売促進キャンペーンの効果が高く、売上の増加に結びつかることが実現できている。</t>
    <rPh sb="86" eb="88">
      <t>ジツゲン</t>
    </rPh>
    <phoneticPr fontId="1"/>
  </si>
  <si>
    <t>基本的なプロモーション活動を行い、一定の効果を上げている。地域のイベントやフェアに参加し、直接販売促進を行っていて、デジタルマーケティングの活用もできている。</t>
  </si>
  <si>
    <t>プロモーション活動がほとんど行われておらず、商品の認知度が低い。販売促進のための具体的な計画や戦略が実践できていない。</t>
    <rPh sb="50" eb="52">
      <t>ジッセン</t>
    </rPh>
    <phoneticPr fontId="1"/>
  </si>
  <si>
    <t>販売管理関連</t>
    <rPh sb="0" eb="4">
      <t>ハンバイカンリ</t>
    </rPh>
    <rPh sb="4" eb="6">
      <t>カンレン</t>
    </rPh>
    <phoneticPr fontId="11"/>
  </si>
  <si>
    <t>商品の在庫状況を適切に把握することで、過剰在庫による廃棄ロスの削減と在庫不足による販売機会の損失を防ぐ仕組みができていますか</t>
    <rPh sb="0" eb="2">
      <t>ショウヒン</t>
    </rPh>
    <rPh sb="3" eb="5">
      <t>ザイコ</t>
    </rPh>
    <rPh sb="5" eb="7">
      <t>ジョウキョウ</t>
    </rPh>
    <rPh sb="8" eb="10">
      <t>テキセツ</t>
    </rPh>
    <rPh sb="11" eb="13">
      <t>ハアク</t>
    </rPh>
    <rPh sb="19" eb="23">
      <t>カジョウザイコ</t>
    </rPh>
    <rPh sb="26" eb="28">
      <t>ハイキ</t>
    </rPh>
    <rPh sb="31" eb="33">
      <t>サクゲン</t>
    </rPh>
    <rPh sb="34" eb="38">
      <t>ザイコフソク</t>
    </rPh>
    <rPh sb="41" eb="45">
      <t>ハンバイキカイ</t>
    </rPh>
    <rPh sb="46" eb="48">
      <t>ソンシツ</t>
    </rPh>
    <rPh sb="49" eb="50">
      <t>フセ</t>
    </rPh>
    <rPh sb="51" eb="53">
      <t>シク</t>
    </rPh>
    <phoneticPr fontId="1"/>
  </si>
  <si>
    <t>販売データをリアルタイムで把握し、計画と実績の差異・問題などに即時に気づいて、速やかな対応ができていますか</t>
    <rPh sb="17" eb="19">
      <t>ケイカク</t>
    </rPh>
    <rPh sb="20" eb="22">
      <t>ジッセキ</t>
    </rPh>
    <rPh sb="23" eb="25">
      <t>サイ</t>
    </rPh>
    <rPh sb="26" eb="28">
      <t>モンダイ</t>
    </rPh>
    <rPh sb="31" eb="33">
      <t>ソクジ</t>
    </rPh>
    <rPh sb="34" eb="35">
      <t>キ</t>
    </rPh>
    <rPh sb="39" eb="40">
      <t>スミ</t>
    </rPh>
    <rPh sb="43" eb="45">
      <t>タイオウ</t>
    </rPh>
    <phoneticPr fontId="1"/>
  </si>
  <si>
    <t>取引先との情報交換やアンケートを実施し、個別対応を行うことで顧客満足度を向上させていますか</t>
    <rPh sb="0" eb="3">
      <t>トリヒキサキ</t>
    </rPh>
    <rPh sb="5" eb="9">
      <t>ジョウホウコウカン</t>
    </rPh>
    <rPh sb="16" eb="18">
      <t>ジッシ</t>
    </rPh>
    <rPh sb="20" eb="22">
      <t>コベツ</t>
    </rPh>
    <rPh sb="22" eb="24">
      <t>タイオウ</t>
    </rPh>
    <rPh sb="25" eb="26">
      <t>オコナ</t>
    </rPh>
    <phoneticPr fontId="1"/>
  </si>
  <si>
    <t>取引先の収益構造を確認し、取引先の見直しなどを行っていますか</t>
    <phoneticPr fontId="1"/>
  </si>
  <si>
    <t>農業経営において取引先の収益構造を確認することの重要性を評価するもので、取引先の収益性を理解することで、安定した取引関係を築き、経営リスクを最小限に抑えでいるかどうかを評価します。</t>
    <rPh sb="84" eb="86">
      <t>ヒョウカ</t>
    </rPh>
    <phoneticPr fontId="1"/>
  </si>
  <si>
    <t>取引先の財務状況や収益構造を定期的に詳しく分析し、収益性の低い取引先を積極的に見直して、取引先の状況に応じて契約条件を見直し、最適な取引条件を設定している。定期的なミーティングを行い、収益改善策を協議できている。</t>
  </si>
  <si>
    <t>取引先の収益構造をある程度確認していて、詳細な分析ができている。収益性が低い取引先の見直しを実践しているが、大きな収益改善につながっていない。必要に応じて契約条件を見直しはできているので、経営リスクを最小限にするために定期に取引先とのミーティングへの取り組みは実践できている。</t>
    <rPh sb="46" eb="48">
      <t>ジッセン</t>
    </rPh>
    <rPh sb="54" eb="55">
      <t>オオ</t>
    </rPh>
    <rPh sb="57" eb="61">
      <t>シュウエキカイゼン</t>
    </rPh>
    <rPh sb="94" eb="96">
      <t>ケイエイ</t>
    </rPh>
    <rPh sb="100" eb="103">
      <t>サイショウゲン</t>
    </rPh>
    <rPh sb="125" eb="126">
      <t>ト</t>
    </rPh>
    <rPh sb="127" eb="128">
      <t>ク</t>
    </rPh>
    <rPh sb="130" eb="132">
      <t>ジッセン</t>
    </rPh>
    <phoneticPr fontId="1"/>
  </si>
  <si>
    <t>取引先の収益構造を確認しておらず、収益性の低い取引先を見直す考えがない。契約条件の見直しも行っておらず、取引先とのミーティングも行っていないため、収益改善策について話し合いもできていない。</t>
  </si>
  <si>
    <t>生産部門と販売部門間による収穫と販売の情報共有・連携を通じて、在庫・費用が増加しない効率的な運営が実現できていますか</t>
    <rPh sb="0" eb="2">
      <t>セイサン</t>
    </rPh>
    <rPh sb="7" eb="9">
      <t>ブモン</t>
    </rPh>
    <rPh sb="9" eb="10">
      <t>カン</t>
    </rPh>
    <rPh sb="13" eb="15">
      <t>シュウカク</t>
    </rPh>
    <rPh sb="16" eb="18">
      <t>ハンバイ</t>
    </rPh>
    <rPh sb="19" eb="21">
      <t>ジョウホウ</t>
    </rPh>
    <rPh sb="21" eb="23">
      <t>キョウユウ</t>
    </rPh>
    <rPh sb="27" eb="28">
      <t>ツウ</t>
    </rPh>
    <rPh sb="31" eb="33">
      <t>ザイコセイサｎンハンバイタントウジョウホウ</t>
    </rPh>
    <rPh sb="37" eb="39">
      <t>ゾウカ</t>
    </rPh>
    <phoneticPr fontId="3"/>
  </si>
  <si>
    <t>生産管理</t>
    <rPh sb="0" eb="2">
      <t>セイサｎン</t>
    </rPh>
    <rPh sb="2" eb="4">
      <t>ハンバイ</t>
    </rPh>
    <phoneticPr fontId="11"/>
  </si>
  <si>
    <t>生産目標を決めて、生産スケジュールを作成している</t>
    <rPh sb="0" eb="2">
      <t>セイサｎン</t>
    </rPh>
    <rPh sb="2" eb="4">
      <t>モクヒョウ</t>
    </rPh>
    <phoneticPr fontId="11"/>
  </si>
  <si>
    <t>農業では生産の効率化による生産性の向上そのものが経営の安定化と成長を実現します。実現可能性を高くするためには以下の生産管理が必要になります。</t>
    <rPh sb="46" eb="55">
      <t>セイサンカンル</t>
    </rPh>
    <rPh sb="62" eb="64">
      <t>ヒツヨウ</t>
    </rPh>
    <phoneticPr fontId="11"/>
  </si>
  <si>
    <t>生産工程を明らかにし、従業員も理解している</t>
    <rPh sb="0" eb="1">
      <t>セイサｎン</t>
    </rPh>
    <rPh sb="11" eb="14">
      <t>アキｒア</t>
    </rPh>
    <rPh sb="15" eb="17">
      <t>リカイ</t>
    </rPh>
    <phoneticPr fontId="11"/>
  </si>
  <si>
    <t>目標と計画を作成し、進捗管理を行うことで実効性を担保する</t>
    <phoneticPr fontId="11"/>
  </si>
  <si>
    <t>生産スケジュールを作成することでリソース（人的、物的、財政的）を効率的に配分でき、長期的な経営判断材料として活用している</t>
    <rPh sb="41" eb="44">
      <t>チョウｋイ</t>
    </rPh>
    <phoneticPr fontId="11"/>
  </si>
  <si>
    <t>自らが作成した生産目標やスケジュールはあり、リソース（人的、物的、財政的）配分を行っているが、短期的な視点で活用している</t>
    <rPh sb="3" eb="5">
      <t>ミズカｒア</t>
    </rPh>
    <rPh sb="47" eb="50">
      <t>タンキテ</t>
    </rPh>
    <rPh sb="51" eb="53">
      <t>シテｎン</t>
    </rPh>
    <phoneticPr fontId="11"/>
  </si>
  <si>
    <t>自らが作成した生産目標やスケジュールはあるが、それを確認することは少なく従業員とも情報共有されていない</t>
    <rPh sb="3" eb="5">
      <t>ミズカｒア</t>
    </rPh>
    <rPh sb="26" eb="28">
      <t>ソレヲカクニｎン</t>
    </rPh>
    <rPh sb="41" eb="45">
      <t>ジュウギョウ</t>
    </rPh>
    <phoneticPr fontId="11"/>
  </si>
  <si>
    <t>作業マニュアルを作成している</t>
    <phoneticPr fontId="11"/>
  </si>
  <si>
    <t>生産工程を明確にすることで、作業の効率を向上させている　また、従業員が作業手順を理解し、適切に実行できるようになったことで品質管理にも寄与している</t>
    <phoneticPr fontId="11"/>
  </si>
  <si>
    <t>生産工程を明確にし、従業員従業員と共有がされている</t>
    <rPh sb="13" eb="16">
      <t>ジュウギョウ</t>
    </rPh>
    <phoneticPr fontId="11"/>
  </si>
  <si>
    <t>生産工程が共有されていなく、従業員が指示待ち型になっている</t>
    <rPh sb="2" eb="4">
      <t>セイサｎン</t>
    </rPh>
    <rPh sb="14" eb="17">
      <t>ジュウギョウ</t>
    </rPh>
    <rPh sb="18" eb="21">
      <t>シジｍア</t>
    </rPh>
    <phoneticPr fontId="11"/>
  </si>
  <si>
    <t>朝礼や夕礼を短時間でも行い当日の作業確認、進捗度を把握している</t>
    <rPh sb="0" eb="2">
      <t>チョウレイ</t>
    </rPh>
    <rPh sb="3" eb="5">
      <t>ユウレイ</t>
    </rPh>
    <rPh sb="6" eb="9">
      <t>タンジカｎン</t>
    </rPh>
    <rPh sb="13" eb="15">
      <t>トウジｔウ</t>
    </rPh>
    <rPh sb="16" eb="20">
      <t>サギョウ</t>
    </rPh>
    <rPh sb="21" eb="24">
      <t>シンチョｋウ</t>
    </rPh>
    <rPh sb="25" eb="27">
      <t>ハアｋウ</t>
    </rPh>
    <phoneticPr fontId="11"/>
  </si>
  <si>
    <t>作業マニュアルによって平準化と効率化が実現する</t>
    <phoneticPr fontId="11"/>
  </si>
  <si>
    <t>作業マニュアルは生産工程に沿って全肯定が作成されているので、効率的な作業や品質管理が実現されている</t>
    <rPh sb="0" eb="2">
      <t>サギョウ</t>
    </rPh>
    <rPh sb="8" eb="12">
      <t>セイサｎン</t>
    </rPh>
    <rPh sb="13" eb="14">
      <t xml:space="preserve">ソッテ </t>
    </rPh>
    <rPh sb="16" eb="19">
      <t>ゼンコウテイ</t>
    </rPh>
    <rPh sb="30" eb="33">
      <t>コウリｔウ</t>
    </rPh>
    <rPh sb="37" eb="41">
      <t>サギョウ</t>
    </rPh>
    <phoneticPr fontId="11"/>
  </si>
  <si>
    <t>作業マニュアルは生産工程に沿って全肯定が作成されているのが、従業員との共有かがうまくいっていないので効果は一部になっている</t>
    <rPh sb="0" eb="2">
      <t>サギョウ</t>
    </rPh>
    <rPh sb="8" eb="12">
      <t>セイサｎン</t>
    </rPh>
    <rPh sb="13" eb="14">
      <t xml:space="preserve">ソッテ </t>
    </rPh>
    <rPh sb="16" eb="19">
      <t>ゼンコウテイ</t>
    </rPh>
    <rPh sb="30" eb="33">
      <t>ジュウギョウ</t>
    </rPh>
    <rPh sb="50" eb="52">
      <t>コウカｈア</t>
    </rPh>
    <phoneticPr fontId="11"/>
  </si>
  <si>
    <t>作業マニュアルは作成されていないので、従業員が指示待ちになり生産効率が低くなる　特にトラブル発生時には復旧までに時間がかかる</t>
    <rPh sb="0" eb="2">
      <t>サギョウ</t>
    </rPh>
    <rPh sb="8" eb="10">
      <t>サクセイ</t>
    </rPh>
    <rPh sb="19" eb="22">
      <t>ジュウギョウ</t>
    </rPh>
    <rPh sb="30" eb="34">
      <t>セイサｎン</t>
    </rPh>
    <rPh sb="40" eb="41">
      <t>トクｎイ</t>
    </rPh>
    <rPh sb="51" eb="53">
      <t>フッキュウ</t>
    </rPh>
    <phoneticPr fontId="11"/>
  </si>
  <si>
    <t>作業者の経験度やスキルを把握している</t>
    <rPh sb="0" eb="1">
      <t>サギョウ</t>
    </rPh>
    <rPh sb="4" eb="7">
      <t>ケイケｎン</t>
    </rPh>
    <rPh sb="12" eb="14">
      <t>ハアｋウ</t>
    </rPh>
    <phoneticPr fontId="11"/>
  </si>
  <si>
    <t>朝礼や夕礼を行うことで作業のイージーミスを無くし手戻りをなくす</t>
    <phoneticPr fontId="11"/>
  </si>
  <si>
    <t>朝礼や夕礼は、全員に当日の作業計画を共有する機会を提供します。これにより、作業の優先順位を理解し、能動的に動くことができるのでスムーズに進めることができます。加えて、作業の進捗状況を把握するので、遅れている作業や問題があれば、早めに対処している</t>
    <rPh sb="49" eb="52">
      <t>ノウドウ</t>
    </rPh>
    <rPh sb="53" eb="54">
      <t>ウゴｋウ</t>
    </rPh>
    <rPh sb="79" eb="80">
      <t>クワエ</t>
    </rPh>
    <phoneticPr fontId="11"/>
  </si>
  <si>
    <t>朝礼や夕礼は、全員に当日の作業計画を共有する機会を提供します。これにより、作業の優先順位を理解し、能動的に動くことができるのでスムーズに進めることがでている</t>
    <rPh sb="49" eb="52">
      <t>ノウドウ</t>
    </rPh>
    <rPh sb="53" eb="54">
      <t>ウゴｋウ</t>
    </rPh>
    <phoneticPr fontId="11"/>
  </si>
  <si>
    <t>朝礼や夕礼は行っていないが、都度指示を出している</t>
    <rPh sb="0" eb="2">
      <t>チョウレイ</t>
    </rPh>
    <rPh sb="14" eb="18">
      <t>ツｄオ</t>
    </rPh>
    <phoneticPr fontId="11"/>
  </si>
  <si>
    <t>製造コスト管理はできている</t>
    <rPh sb="0" eb="2">
      <t>セイゾウ</t>
    </rPh>
    <phoneticPr fontId="11"/>
  </si>
  <si>
    <t>生産工程を計画的に稼働させるためには作業員の適正配置は重要である</t>
    <rPh sb="7" eb="8">
      <t>テｋイ</t>
    </rPh>
    <phoneticPr fontId="11"/>
  </si>
  <si>
    <t>作業者の技術的なスキルや経験などを把握するだけではなく、モチベーションも把握し、生産工程の適正配置を考えている</t>
    <rPh sb="0" eb="1">
      <t>サギョウ</t>
    </rPh>
    <rPh sb="12" eb="14">
      <t>ケイケｎン</t>
    </rPh>
    <rPh sb="36" eb="38">
      <t>ハアｋウ</t>
    </rPh>
    <rPh sb="40" eb="44">
      <t>セイサｎン</t>
    </rPh>
    <rPh sb="45" eb="49">
      <t>テキセイ</t>
    </rPh>
    <phoneticPr fontId="11"/>
  </si>
  <si>
    <t>作業者の技術的なスキルや経験などを把握し適正配置を考えている</t>
    <rPh sb="0" eb="1">
      <t>サギョウ</t>
    </rPh>
    <rPh sb="12" eb="14">
      <t>ケイケｎン</t>
    </rPh>
    <rPh sb="20" eb="24">
      <t>テキセイ</t>
    </rPh>
    <phoneticPr fontId="11"/>
  </si>
  <si>
    <t>作業に関しては、指示し行わせるので特に作業者の技術的なスキルや経験などを考慮していない</t>
    <rPh sb="0" eb="2">
      <t>サギョウ</t>
    </rPh>
    <rPh sb="8" eb="10">
      <t>シジシオ</t>
    </rPh>
    <rPh sb="17" eb="18">
      <t>トクｎイ</t>
    </rPh>
    <rPh sb="19" eb="20">
      <t>サギョウ</t>
    </rPh>
    <rPh sb="31" eb="33">
      <t>ケイケｎン</t>
    </rPh>
    <rPh sb="36" eb="38">
      <t>コウｒｙオ</t>
    </rPh>
    <phoneticPr fontId="11"/>
  </si>
  <si>
    <t>適期作業、適期収穫ができている</t>
    <rPh sb="5" eb="9">
      <t>テキｋイ</t>
    </rPh>
    <phoneticPr fontId="11"/>
  </si>
  <si>
    <t>正確な製造原価を把握することで無駄な支出を避けることができる</t>
    <rPh sb="3" eb="5">
      <t>セイゾウ</t>
    </rPh>
    <phoneticPr fontId="11"/>
  </si>
  <si>
    <t>原価構造を正確に把握し、生産物ごとの利益率が計算できる状態になっていて、無駄な支出を削減している</t>
    <rPh sb="0" eb="1">
      <t>ゲンｋア</t>
    </rPh>
    <rPh sb="2" eb="4">
      <t>ゲンｋア</t>
    </rPh>
    <rPh sb="12" eb="15">
      <t>セイサｎン</t>
    </rPh>
    <rPh sb="18" eb="21">
      <t>リエｋイ</t>
    </rPh>
    <rPh sb="36" eb="38">
      <t>ムダｎア</t>
    </rPh>
    <rPh sb="42" eb="44">
      <t>サクゲｎン</t>
    </rPh>
    <phoneticPr fontId="11"/>
  </si>
  <si>
    <t>製造コストは把握しているが、無駄な支出削減がうまく対応できていない</t>
    <rPh sb="14" eb="16">
      <t>ムダｎア</t>
    </rPh>
    <phoneticPr fontId="11"/>
  </si>
  <si>
    <t>製造コストを意識することなく生産を行っている</t>
    <rPh sb="6" eb="8">
      <t>セイゾウ</t>
    </rPh>
    <rPh sb="14" eb="16">
      <t>セイサｎン</t>
    </rPh>
    <rPh sb="17" eb="18">
      <t>オコナｔｔエ</t>
    </rPh>
    <phoneticPr fontId="11"/>
  </si>
  <si>
    <t>原材料の発注担当は明確になっている</t>
    <rPh sb="0" eb="3">
      <t>ゲンザイリョウ</t>
    </rPh>
    <rPh sb="6" eb="8">
      <t>タントウ</t>
    </rPh>
    <phoneticPr fontId="11"/>
  </si>
  <si>
    <t>適期収穫は、品質、効率、収量の観点から農業において大きなメリットをもたらし、結果、顧客関係が強化できることで収益の拡大が可能となる</t>
    <phoneticPr fontId="11"/>
  </si>
  <si>
    <t>適期作業を行うことで、複数工程を同時に行い作業時間を短縮し、適期収穫により、良質な作物を収穫することで、高品質で生産効率が高くなづことで、経営の安定化を実現している</t>
    <rPh sb="0" eb="4">
      <t>テキｋイ</t>
    </rPh>
    <rPh sb="11" eb="15">
      <t>フクスウ</t>
    </rPh>
    <rPh sb="21" eb="25">
      <t>サギョウ</t>
    </rPh>
    <rPh sb="52" eb="55">
      <t>コウヒンシｔウ</t>
    </rPh>
    <rPh sb="56" eb="60">
      <t>セイサｎン</t>
    </rPh>
    <rPh sb="72" eb="75">
      <t>ケイエイ</t>
    </rPh>
    <phoneticPr fontId="11"/>
  </si>
  <si>
    <t>適期収穫を考え、適期作業を心がけていいるが天候に大きく左右されている現状である</t>
    <rPh sb="8" eb="12">
      <t>テｋイ</t>
    </rPh>
    <rPh sb="13" eb="14">
      <t>ココロガケテイ</t>
    </rPh>
    <rPh sb="27" eb="29">
      <t>テンコウ</t>
    </rPh>
    <phoneticPr fontId="11"/>
  </si>
  <si>
    <t>適期収穫できない年が多く、作業時期だけの問題ではなく、そもそも生産計画がうまく策定できていないことが原因となっている</t>
    <rPh sb="2" eb="4">
      <t>テキｋイ</t>
    </rPh>
    <rPh sb="13" eb="17">
      <t>サギョウ</t>
    </rPh>
    <rPh sb="31" eb="33">
      <t>セイサｎン</t>
    </rPh>
    <phoneticPr fontId="11"/>
  </si>
  <si>
    <t>秀品率は高い</t>
    <rPh sb="0" eb="3">
      <t>シュウヒｎン</t>
    </rPh>
    <phoneticPr fontId="11"/>
  </si>
  <si>
    <t>重複発注による無駄なコスト増や在庫増を防ぐために担当者を明確にする</t>
    <phoneticPr fontId="11"/>
  </si>
  <si>
    <t>発注担当者が明確になっていて、重複発注をすることはなく、在庫管理もしっかり行われている</t>
    <rPh sb="0" eb="5">
      <t>ハッチュウ</t>
    </rPh>
    <rPh sb="17" eb="19">
      <t>チョウフｋウ</t>
    </rPh>
    <rPh sb="28" eb="32">
      <t>ザイｋオ</t>
    </rPh>
    <phoneticPr fontId="11"/>
  </si>
  <si>
    <t>発注担当者は明確であるが、在庫管理までは行っていない</t>
    <rPh sb="0" eb="5">
      <t>ハッチュウ</t>
    </rPh>
    <rPh sb="13" eb="17">
      <t>ザイｋオ</t>
    </rPh>
    <phoneticPr fontId="11"/>
  </si>
  <si>
    <t>発注に関してのルールや担当者を特に決めていないが、気がついて人が発注している</t>
    <rPh sb="0" eb="2">
      <t>ハッチュウ</t>
    </rPh>
    <rPh sb="30" eb="31">
      <t>ヒトガｈア</t>
    </rPh>
    <phoneticPr fontId="11"/>
  </si>
  <si>
    <t>生産管理システムを導入している</t>
    <phoneticPr fontId="11"/>
  </si>
  <si>
    <t>秀品率が高いと有利販売ができるだけではなく、資源の無駄を減らすので環境に配慮した経営が可能となる</t>
    <rPh sb="22" eb="24">
      <t>シゲｎン</t>
    </rPh>
    <rPh sb="33" eb="35">
      <t>カンキョウ</t>
    </rPh>
    <rPh sb="40" eb="42">
      <t>ケイエイ</t>
    </rPh>
    <phoneticPr fontId="11"/>
  </si>
  <si>
    <t>秀品率80％を超えている</t>
    <rPh sb="0" eb="3">
      <t>シュウヒｎン</t>
    </rPh>
    <phoneticPr fontId="11"/>
  </si>
  <si>
    <t>秀品率は65％〜80％である</t>
    <rPh sb="0" eb="2">
      <t>シュウヒｎン</t>
    </rPh>
    <rPh sb="2" eb="3">
      <t xml:space="preserve"> </t>
    </rPh>
    <phoneticPr fontId="11"/>
  </si>
  <si>
    <t>秀品率は65％以下である</t>
    <rPh sb="0" eb="3">
      <t>シュウヒｎン</t>
    </rPh>
    <phoneticPr fontId="11"/>
  </si>
  <si>
    <t xml:space="preserve"> ITツールを活用することで人手不足や作業効率の改善などの生産性を向上する取り組みを行うだけではなく、計画策定だけではなくマネジメントサイクルを回すことが可能となる</t>
    <rPh sb="29" eb="32">
      <t>ナドノセイサｎン</t>
    </rPh>
    <rPh sb="42" eb="43">
      <t>オコナイ</t>
    </rPh>
    <rPh sb="51" eb="55">
      <t>ケイカｋウ</t>
    </rPh>
    <rPh sb="72" eb="73">
      <t>マネジメントサイクルヲマワｓウ</t>
    </rPh>
    <phoneticPr fontId="11"/>
  </si>
  <si>
    <t>生産管理システムを作業工程の改善や生産性を向上させる取り組みにするだけではなく、生産計画や栽培方法の改善、収量予測などへ発展させている</t>
    <rPh sb="0" eb="4">
      <t>セイサｎン</t>
    </rPh>
    <rPh sb="9" eb="13">
      <t>サギョウ</t>
    </rPh>
    <rPh sb="17" eb="20">
      <t>セイサｎン</t>
    </rPh>
    <rPh sb="26" eb="27">
      <t>トリクｍイ</t>
    </rPh>
    <rPh sb="40" eb="44">
      <t>セイサｎン</t>
    </rPh>
    <rPh sb="45" eb="47">
      <t>サイバイ</t>
    </rPh>
    <rPh sb="47" eb="49">
      <t>ホウホウ</t>
    </rPh>
    <rPh sb="53" eb="55">
      <t>☑️</t>
    </rPh>
    <rPh sb="55" eb="57">
      <t>シュウリョウヨｓオ</t>
    </rPh>
    <phoneticPr fontId="11"/>
  </si>
  <si>
    <t>生産管理システムを使用し生産に関わる情報をデータ化している</t>
    <rPh sb="0" eb="4">
      <t>セイサｎン</t>
    </rPh>
    <rPh sb="9" eb="11">
      <t>シヨウ</t>
    </rPh>
    <rPh sb="12" eb="14">
      <t>セイサｎン</t>
    </rPh>
    <rPh sb="18" eb="20">
      <t>ジョウホウ</t>
    </rPh>
    <rPh sb="24" eb="25">
      <t xml:space="preserve">カ </t>
    </rPh>
    <phoneticPr fontId="11"/>
  </si>
  <si>
    <t>生産管理システムの導入はしていないが、作業については頭の中に入っている</t>
    <rPh sb="0" eb="4">
      <t>セイサｎン</t>
    </rPh>
    <rPh sb="9" eb="11">
      <t>ドウニュウ</t>
    </rPh>
    <rPh sb="19" eb="21">
      <t>サギョウ</t>
    </rPh>
    <rPh sb="26" eb="27">
      <t>アタマノナク</t>
    </rPh>
    <rPh sb="30" eb="31">
      <t>ハイｔｔエ</t>
    </rPh>
    <phoneticPr fontId="11"/>
  </si>
  <si>
    <t>労務管理</t>
    <rPh sb="0" eb="2">
      <t>ロウｍウ</t>
    </rPh>
    <rPh sb="2" eb="4">
      <t>ハンバイ</t>
    </rPh>
    <phoneticPr fontId="11"/>
  </si>
  <si>
    <t>要員計画を作成し、経営を行っている</t>
    <rPh sb="0" eb="2">
      <t>ヨウイｎン</t>
    </rPh>
    <rPh sb="2" eb="4">
      <t>ヨウイｎン</t>
    </rPh>
    <rPh sb="9" eb="11">
      <t>ケイエイ</t>
    </rPh>
    <phoneticPr fontId="11"/>
  </si>
  <si>
    <t>農業経営を支える有能な人材の確保、維持は経営の安定化にとって必須条件であり、労務管理の重要性は増しています。以下の労務管理が必要になります。</t>
    <rPh sb="57" eb="61">
      <t>ロウｍウ</t>
    </rPh>
    <phoneticPr fontId="11"/>
  </si>
  <si>
    <t>就業規則を作成している</t>
    <rPh sb="0" eb="4">
      <t>シュウギョウ</t>
    </rPh>
    <phoneticPr fontId="11"/>
  </si>
  <si>
    <t>経営に必要な人材数やスキルを把握し、計画的に要員を確保することは経営計画を作成する上で重要である</t>
    <rPh sb="22" eb="24">
      <t>ヨウイｎン</t>
    </rPh>
    <rPh sb="34" eb="36">
      <t>ケイカｋウ</t>
    </rPh>
    <rPh sb="43" eb="45">
      <t>ジュウヨウ</t>
    </rPh>
    <phoneticPr fontId="11"/>
  </si>
  <si>
    <t>中長期経営計画から必要な要員を算出し雇用を進めている</t>
    <rPh sb="0" eb="7">
      <t>チュウ</t>
    </rPh>
    <rPh sb="9" eb="11">
      <t>ヒツヨウ</t>
    </rPh>
    <rPh sb="15" eb="17">
      <t>サンシュｔウ</t>
    </rPh>
    <rPh sb="18" eb="20">
      <t>コヨウ</t>
    </rPh>
    <rPh sb="21" eb="22">
      <t>ススｍエ</t>
    </rPh>
    <phoneticPr fontId="11"/>
  </si>
  <si>
    <t>要員計画は作成していないが、必要人材を中期的に把握し、都度雇用を行っている</t>
    <rPh sb="0" eb="2">
      <t>ヨウイｎン</t>
    </rPh>
    <rPh sb="2" eb="4">
      <t>インケイカｋウ</t>
    </rPh>
    <rPh sb="19" eb="22">
      <t>チュウキテク</t>
    </rPh>
    <rPh sb="27" eb="31">
      <t>ヒツヨウ</t>
    </rPh>
    <phoneticPr fontId="11"/>
  </si>
  <si>
    <t>単発で人を採用しているが、絶えず人員不足に悩まされている</t>
    <rPh sb="0" eb="2">
      <t>タンパｔウ</t>
    </rPh>
    <rPh sb="3" eb="4">
      <t>ヒｔオ</t>
    </rPh>
    <rPh sb="13" eb="14">
      <t>タエｚウ</t>
    </rPh>
    <rPh sb="16" eb="20">
      <t>ヨクジンイｎン</t>
    </rPh>
    <phoneticPr fontId="11"/>
  </si>
  <si>
    <t>必ず書類にして整備しなければならない従業員に関するデータがある</t>
    <rPh sb="0" eb="3">
      <t>ジュウギョウ</t>
    </rPh>
    <rPh sb="11" eb="12">
      <t>カナラｚウ</t>
    </rPh>
    <rPh sb="18" eb="20">
      <t>セイｂイ</t>
    </rPh>
    <phoneticPr fontId="11"/>
  </si>
  <si>
    <t>常時労働者が10人以上いる事業場では義務付けされているが、就業規則を作成することは、労務管理と経営の健全性を確保するために重要で、雇用促進にも有効である</t>
    <phoneticPr fontId="11"/>
  </si>
  <si>
    <t>就業規則は人材育成と長期的な雇用に影響を与えるので経営者は戦略的に就業規則を活用し、優秀な人材を確保する。結果、組織文化を反映し、共通の価値観を醸成する</t>
    <rPh sb="53" eb="55">
      <t>ケｋｋア</t>
    </rPh>
    <rPh sb="56" eb="60">
      <t>ソシｋイ</t>
    </rPh>
    <rPh sb="65" eb="67">
      <t>キョウツウ</t>
    </rPh>
    <phoneticPr fontId="11"/>
  </si>
  <si>
    <t>就業規則を作成し、従業員との信頼関係を構築することで、労働トラブルを防ぎ、職場の秩序を維持する</t>
    <rPh sb="0" eb="4">
      <t>シュウギョウキソクヲサク</t>
    </rPh>
    <rPh sb="9" eb="12">
      <t>ジュウギョウ</t>
    </rPh>
    <rPh sb="14" eb="18">
      <t>シンライカンケイヲク</t>
    </rPh>
    <rPh sb="27" eb="29">
      <t>ロウドウ</t>
    </rPh>
    <rPh sb="34" eb="35">
      <t>フセｇイ</t>
    </rPh>
    <rPh sb="37" eb="39">
      <t>ショｋウ</t>
    </rPh>
    <rPh sb="43" eb="45">
      <t>イｊイ</t>
    </rPh>
    <phoneticPr fontId="11"/>
  </si>
  <si>
    <t>農業においても就業規則は法令遵守の基盤なので法的リスクを割く得るためにも作成している</t>
    <rPh sb="0" eb="4">
      <t>シュウギョウ</t>
    </rPh>
    <rPh sb="5" eb="9">
      <t>ホウレイ</t>
    </rPh>
    <rPh sb="14" eb="16">
      <t>ノウギョウ</t>
    </rPh>
    <rPh sb="36" eb="38">
      <t>サクセイ</t>
    </rPh>
    <phoneticPr fontId="11"/>
  </si>
  <si>
    <t>雇用する時には契約書を交わしている</t>
    <rPh sb="0" eb="2">
      <t>コヨウ</t>
    </rPh>
    <rPh sb="7" eb="10">
      <t>ケイヤｋウ</t>
    </rPh>
    <phoneticPr fontId="11"/>
  </si>
  <si>
    <t>労働者名簿、賃金台帳、出勤簿、健康診断個人票が労基法で決められている</t>
    <phoneticPr fontId="11"/>
  </si>
  <si>
    <t>従業員のキャリアプランや評価データと健康診断結果や休暇履歴などの健康管理データを管理し、人材育成に活かしている</t>
    <phoneticPr fontId="11"/>
  </si>
  <si>
    <t>従業員のスキルや資格情報を把握し、適切な業務配置や研修計画に活用している</t>
    <rPh sb="0" eb="3">
      <t>ジュウギョウ</t>
    </rPh>
    <rPh sb="8" eb="12">
      <t>シカクジョウ</t>
    </rPh>
    <rPh sb="13" eb="15">
      <t>ハアｋウ</t>
    </rPh>
    <rPh sb="17" eb="19">
      <t>テキセｔウ</t>
    </rPh>
    <rPh sb="27" eb="29">
      <t>ケンシュウ</t>
    </rPh>
    <phoneticPr fontId="11"/>
  </si>
  <si>
    <t>従業員の氏名、住所、連絡先などの基本情報だけではなく、従業員の出勤・退勤時間、休憩時間などの労働時間データを持っている</t>
    <rPh sb="54" eb="55">
      <t>モｔｔエ</t>
    </rPh>
    <phoneticPr fontId="11"/>
  </si>
  <si>
    <t>農業は労働時間に関して労働基準法の適用除外事項になっていることを知っている</t>
    <rPh sb="0" eb="1">
      <t>ノウギョウ</t>
    </rPh>
    <rPh sb="3" eb="7">
      <t>ロウドウジカンｎイ</t>
    </rPh>
    <rPh sb="11" eb="16">
      <t>ロウドウキジュｎン</t>
    </rPh>
    <phoneticPr fontId="11"/>
  </si>
  <si>
    <t>雇用契約書を交わすことは、労務管理と経営の健全性を確保するために重要で、後々のトラブル等防止をするために必要である（雇用契約書、労働条件通知書）</t>
    <rPh sb="52" eb="54">
      <t>ヒツヨウ</t>
    </rPh>
    <phoneticPr fontId="11"/>
  </si>
  <si>
    <t>人事戦略として契約書をを活用し、優秀な人材を確保しているだけではなく、組織文化を反映し、共通の価値観を醸成している</t>
    <rPh sb="0" eb="4">
      <t>ジンｊイ</t>
    </rPh>
    <rPh sb="7" eb="10">
      <t>ケイヤｋウ</t>
    </rPh>
    <rPh sb="19" eb="21">
      <t>ユウシュウ</t>
    </rPh>
    <rPh sb="35" eb="39">
      <t>ソシｋイ</t>
    </rPh>
    <rPh sb="47" eb="50">
      <t>キョウツウ</t>
    </rPh>
    <phoneticPr fontId="11"/>
  </si>
  <si>
    <t>従業員とのコミュニケーションを円滑にし、雇用関係を安定させるために契約書を活用している</t>
    <phoneticPr fontId="11"/>
  </si>
  <si>
    <t>給与、労働時間、休暇などの雇用条件を契約書で確定させることで、双方の合意を明確にし、トラブルを回避している</t>
    <phoneticPr fontId="11"/>
  </si>
  <si>
    <t>労働時間の管理はしている</t>
    <rPh sb="0" eb="4">
      <t>ロウドウ</t>
    </rPh>
    <phoneticPr fontId="11"/>
  </si>
  <si>
    <t>深夜残業割増以外、労働時間、休日、休憩、年少者の特例などを理解し運用しなければならない</t>
    <phoneticPr fontId="11"/>
  </si>
  <si>
    <t>労働基準法の規定適用除外を理解し、安全配慮義務も考慮し、自社に適したように運用している</t>
    <rPh sb="6" eb="12">
      <t>ロウドウ</t>
    </rPh>
    <phoneticPr fontId="11"/>
  </si>
  <si>
    <t>労働基準法の規定適用除外を理解し、運用している</t>
    <rPh sb="6" eb="12">
      <t>ロウドウ</t>
    </rPh>
    <rPh sb="17" eb="19">
      <t>ウｎン</t>
    </rPh>
    <phoneticPr fontId="11"/>
  </si>
  <si>
    <t>適用除外を知らない　気にしたことはない</t>
    <rPh sb="0" eb="4">
      <t>テキヨウ</t>
    </rPh>
    <rPh sb="5" eb="6">
      <t>シラｎア</t>
    </rPh>
    <phoneticPr fontId="11"/>
  </si>
  <si>
    <t>労働者の育成と定着には力を入れている</t>
    <rPh sb="0" eb="1">
      <t>ロウドウ</t>
    </rPh>
    <rPh sb="7" eb="9">
      <t>ロウドウ</t>
    </rPh>
    <phoneticPr fontId="11"/>
  </si>
  <si>
    <t>賃金を支払うためには適正な時間管理は必要となる</t>
    <phoneticPr fontId="11"/>
  </si>
  <si>
    <t>労働時間に対する適正な賃金を支払うために時間管理はICTを活用し行っている　適切な休憩や労働時間の調整に活用している</t>
    <rPh sb="0" eb="4">
      <t>ロウドウ</t>
    </rPh>
    <rPh sb="8" eb="10">
      <t>テキセイ</t>
    </rPh>
    <rPh sb="14" eb="16">
      <t>シハラウ</t>
    </rPh>
    <rPh sb="29" eb="31">
      <t>ヲカツヨウ</t>
    </rPh>
    <rPh sb="49" eb="51">
      <t>テキセｔウ</t>
    </rPh>
    <phoneticPr fontId="11"/>
  </si>
  <si>
    <t>時間管理を行っているが、農業の労働特性を理解しながら柔軟に対応している</t>
    <rPh sb="0" eb="4">
      <t>ジカｎン</t>
    </rPh>
    <rPh sb="12" eb="14">
      <t>ノウギョウ</t>
    </rPh>
    <rPh sb="15" eb="17">
      <t>ロウドウ</t>
    </rPh>
    <rPh sb="26" eb="28">
      <t>ジュウナｎン</t>
    </rPh>
    <rPh sb="29" eb="31">
      <t>タイオウ</t>
    </rPh>
    <phoneticPr fontId="11"/>
  </si>
  <si>
    <t>時間管理は当人の申告制になっている</t>
    <rPh sb="0" eb="4">
      <t>ジカｎン</t>
    </rPh>
    <rPh sb="5" eb="7">
      <t>トウｎイ</t>
    </rPh>
    <phoneticPr fontId="11"/>
  </si>
  <si>
    <t>人事制度、評価制度、給与制度が連携し構築されている</t>
    <rPh sb="5" eb="9">
      <t>ジンｊイ</t>
    </rPh>
    <rPh sb="15" eb="17">
      <t>レンケイ</t>
    </rPh>
    <rPh sb="18" eb="20">
      <t>コウチｋウ</t>
    </rPh>
    <phoneticPr fontId="11"/>
  </si>
  <si>
    <t>経営の安定化を実現するためには、安定した労働力の確保が必要になる</t>
    <rPh sb="0" eb="1">
      <t>ケイエイ</t>
    </rPh>
    <rPh sb="3" eb="6">
      <t>ケイエイ</t>
    </rPh>
    <rPh sb="16" eb="18">
      <t>アンテイ</t>
    </rPh>
    <rPh sb="20" eb="23">
      <t>ロウドウ</t>
    </rPh>
    <rPh sb="24" eb="26">
      <t>カクホガｈイ</t>
    </rPh>
    <phoneticPr fontId="11"/>
  </si>
  <si>
    <t>人材の定着化を図るために育成を行うことで人材の不足の解消を目指している　育成は多能工化を進めることで人材不足への解消を実現している</t>
    <rPh sb="0" eb="2">
      <t>ジンザイノｔエ</t>
    </rPh>
    <rPh sb="12" eb="14">
      <t>イクセイ</t>
    </rPh>
    <rPh sb="20" eb="22">
      <t>ジンザイイ</t>
    </rPh>
    <rPh sb="23" eb="25">
      <t>フソｋウ</t>
    </rPh>
    <rPh sb="36" eb="38">
      <t>イクセイ</t>
    </rPh>
    <rPh sb="39" eb="41">
      <t>タｎオ</t>
    </rPh>
    <rPh sb="41" eb="43">
      <t>🪙</t>
    </rPh>
    <rPh sb="50" eb="54">
      <t>ジンザイフス</t>
    </rPh>
    <rPh sb="56" eb="58">
      <t>カイショウ</t>
    </rPh>
    <phoneticPr fontId="11"/>
  </si>
  <si>
    <t>時間をかけ人材の育成を行い、技術を身につけることで定着化を実現している</t>
    <rPh sb="0" eb="2">
      <t>ジカｎン</t>
    </rPh>
    <rPh sb="5" eb="6">
      <t>ジンザイ</t>
    </rPh>
    <rPh sb="14" eb="16">
      <t>ギジュｔウ</t>
    </rPh>
    <rPh sb="25" eb="28">
      <t>テイチャｋウ</t>
    </rPh>
    <phoneticPr fontId="11"/>
  </si>
  <si>
    <t>人材育成はしているが、定着率は期待するほど高くない</t>
    <rPh sb="0" eb="4">
      <t>ジンザイ</t>
    </rPh>
    <rPh sb="11" eb="14">
      <t>テイチャｋウ</t>
    </rPh>
    <rPh sb="15" eb="17">
      <t>キタイ</t>
    </rPh>
    <phoneticPr fontId="11"/>
  </si>
  <si>
    <t>人事労務管理の重要事項である3つの制度が構築され、連携していることで若い人材の活用が活性化する</t>
    <phoneticPr fontId="11"/>
  </si>
  <si>
    <t>人事制度、評価制度、給与制度を策定しこの3制度が連携していることで、従業員のモチベーションアップを引き出すこととなっている</t>
    <rPh sb="15" eb="17">
      <t>サクテイ</t>
    </rPh>
    <rPh sb="24" eb="26">
      <t>レンケイ</t>
    </rPh>
    <rPh sb="34" eb="37">
      <t>ジュウギョウ</t>
    </rPh>
    <rPh sb="49" eb="50">
      <t>モチベーションアップヲヒキダｓウ</t>
    </rPh>
    <phoneticPr fontId="11"/>
  </si>
  <si>
    <t>人事制度、評価制度、給与制度を策定しているが、連動はしていない　今後この制度の連携を検討したいと考えている</t>
    <rPh sb="23" eb="25">
      <t>レンｄオ</t>
    </rPh>
    <rPh sb="32" eb="34">
      <t>コンｇオ</t>
    </rPh>
    <rPh sb="36" eb="38">
      <t>セイｄオ</t>
    </rPh>
    <rPh sb="42" eb="44">
      <t>ケントウ</t>
    </rPh>
    <phoneticPr fontId="11"/>
  </si>
  <si>
    <t>特に制度と呼ばれるものは作っていない</t>
    <rPh sb="0" eb="1">
      <t>トクｎイ</t>
    </rPh>
    <rPh sb="5" eb="6">
      <t>セイｄオ</t>
    </rPh>
    <phoneticPr fontId="11"/>
  </si>
  <si>
    <t>安全衛生の教育を行っている</t>
    <rPh sb="2" eb="4">
      <t>アンゼｎン</t>
    </rPh>
    <phoneticPr fontId="11"/>
  </si>
  <si>
    <t>農業は危険を伴う作業が多いため、労働者を守るために安全衛生の教育を行うことは当然である</t>
    <rPh sb="38" eb="40">
      <t>トウゼｎン</t>
    </rPh>
    <phoneticPr fontId="11"/>
  </si>
  <si>
    <t>労働安全衛生法に基づいた教育を行うことは法的義務であり、教育を通じて組織全体の安全意識を高めることを行なっている
さらに、作業内容ごとの安全教育を行なっている</t>
    <rPh sb="0" eb="1">
      <t>ロウドウ</t>
    </rPh>
    <rPh sb="12" eb="14">
      <t>キョウイｋウ</t>
    </rPh>
    <rPh sb="15" eb="16">
      <t>オコナウ</t>
    </rPh>
    <rPh sb="20" eb="24">
      <t>ホウテｋイ</t>
    </rPh>
    <rPh sb="28" eb="30">
      <t>キョウイｋウ</t>
    </rPh>
    <rPh sb="44" eb="45">
      <t>ソシｋイ</t>
    </rPh>
    <rPh sb="61" eb="65">
      <t>サギョウ</t>
    </rPh>
    <rPh sb="68" eb="72">
      <t>アンゼｎン</t>
    </rPh>
    <phoneticPr fontId="11"/>
  </si>
  <si>
    <t>労働安全衛生法に基づいた教育を行うことは法的義務であり、教育を通じて組織全体の安全意識を高めることを行なっている</t>
    <rPh sb="0" eb="1">
      <t>ロウドウ</t>
    </rPh>
    <rPh sb="12" eb="14">
      <t>キョウイｋウ</t>
    </rPh>
    <rPh sb="15" eb="16">
      <t>オコナウ</t>
    </rPh>
    <rPh sb="20" eb="24">
      <t>ホウテｋイ</t>
    </rPh>
    <rPh sb="28" eb="30">
      <t>キョウイｋウ</t>
    </rPh>
    <rPh sb="44" eb="45">
      <t>ソシｋイ</t>
    </rPh>
    <phoneticPr fontId="11"/>
  </si>
  <si>
    <t>事故防止のために朝礼や夕礼などの機会に話をするが、大袈裟な研修などは行なっていない</t>
    <rPh sb="0" eb="4">
      <t>ジコボウ</t>
    </rPh>
    <rPh sb="8" eb="10">
      <t>チョウレイ</t>
    </rPh>
    <rPh sb="11" eb="13">
      <t>👻</t>
    </rPh>
    <rPh sb="19" eb="20">
      <t>ハナｓイ</t>
    </rPh>
    <rPh sb="25" eb="28">
      <t>オオゲｓア</t>
    </rPh>
    <phoneticPr fontId="11"/>
  </si>
  <si>
    <t>マーケティング管理チェックリスト</t>
    <phoneticPr fontId="1"/>
  </si>
  <si>
    <t>顧客視点から顧客のニーズを理解し、それに基づいて商品開発を行っているかどうか、顧客の嗜好や市場のトレンドを反映した商品づくりができているかマーケットインの考え方ができている。</t>
    <rPh sb="0" eb="4">
      <t>コキャクシテン</t>
    </rPh>
    <rPh sb="77" eb="78">
      <t>カンガ</t>
    </rPh>
    <rPh sb="79" eb="80">
      <t>カタ</t>
    </rPh>
    <phoneticPr fontId="3"/>
  </si>
  <si>
    <t>定期的に顧客調査を実施し、顧客のフィードバックを基に商品開発を行っている。例えば、新しい品種の野菜や果物を市場のニーズに応じて導入し、高い顧客満足度を維持している。</t>
  </si>
  <si>
    <t>顧客のニーズを把握するための調査を時々行い、その結果を基に商品改善を試みている。新商品開発の頻度は低いが、顧客の要望をある程度反映している。</t>
  </si>
  <si>
    <t>顧客のニーズを把握するための具体的な調査やフィードバック収集を行っておらず、商品開発が独自判断に基づいている。市場のニーズに合致しない商品を提供している。</t>
  </si>
  <si>
    <t>外部環境の環境変化や自社の強みを分析し、市場（顧客）をセグメントに分けることで、対象顧客と自社のポジションを明確化した上で、経営資源を集中投下していますか</t>
    <rPh sb="33" eb="34">
      <t>ワ</t>
    </rPh>
    <rPh sb="45" eb="47">
      <t>ジシャ</t>
    </rPh>
    <rPh sb="54" eb="56">
      <t>メイカク</t>
    </rPh>
    <rPh sb="56" eb="57">
      <t>カ</t>
    </rPh>
    <rPh sb="59" eb="60">
      <t>ウエ</t>
    </rPh>
    <rPh sb="64" eb="66">
      <t>シゲン</t>
    </rPh>
    <rPh sb="69" eb="71">
      <t>トウカ</t>
    </rPh>
    <phoneticPr fontId="3"/>
  </si>
  <si>
    <t>外部環境における環境変化や競合他社、自社の強みを分析して、市場（顧客）をセグメントして、自社の対象顧客を明らかにし、経営資源のリソースを集中して攻略を行う。</t>
    <rPh sb="0" eb="4">
      <t>ガイブカンキョウ</t>
    </rPh>
    <rPh sb="8" eb="12">
      <t>カンキョウヘンカ</t>
    </rPh>
    <rPh sb="13" eb="15">
      <t>キョウゴウ</t>
    </rPh>
    <rPh sb="15" eb="17">
      <t>タシャ</t>
    </rPh>
    <rPh sb="18" eb="20">
      <t>ジシャ</t>
    </rPh>
    <rPh sb="21" eb="22">
      <t>ツヨ</t>
    </rPh>
    <rPh sb="24" eb="26">
      <t>ブンセキ</t>
    </rPh>
    <rPh sb="29" eb="31">
      <t>シジョウ</t>
    </rPh>
    <rPh sb="32" eb="34">
      <t>コキャク</t>
    </rPh>
    <rPh sb="44" eb="46">
      <t>ジシャ</t>
    </rPh>
    <rPh sb="47" eb="49">
      <t>タイショウ</t>
    </rPh>
    <rPh sb="58" eb="60">
      <t>ケイエイ</t>
    </rPh>
    <rPh sb="60" eb="62">
      <t>シゲン</t>
    </rPh>
    <phoneticPr fontId="3"/>
  </si>
  <si>
    <t>マーケティングで最も重要な「誰に販売する」「誰が買ってくれる」という、「誰が」を市場や競合他社の変化を的確に分析し、自社の強みを活かして顧客を明確にセグメント化できている。これにより、リソースの集中投下が効果的に行われ、競争力が大幅に向上している。</t>
  </si>
  <si>
    <t>マーケティングで最も重要な「誰に販売する」「誰が買ってくれる」という、「誰が」について市場と競合他社の分析は行われているが、顧客のセグメント化が不十分なため、経営資源の集中が一部効果的でない部分が見られる。改善点はあるが、基本的な戦略は正しい方向に進んでいる。</t>
    <rPh sb="79" eb="83">
      <t>ケイエイシゲン</t>
    </rPh>
    <phoneticPr fontId="3"/>
  </si>
  <si>
    <t>販売対象が誰かはそんなに意識していない。市場や競合他社の分析が不足しており、顧客のセグメント化が不明確なため、リソースの集中が適切に行われていない。これにより、競争力の低下や経営資源の無駄が発生している。</t>
    <rPh sb="87" eb="91">
      <t>ケイエイシゲン</t>
    </rPh>
    <phoneticPr fontId="3"/>
  </si>
  <si>
    <t>事業の継続性は売上だけではなく、利益の確保をすることが重要である。</t>
    <rPh sb="3" eb="6">
      <t>ケイゾクセイ</t>
    </rPh>
    <rPh sb="27" eb="29">
      <t>ジュウヨウ</t>
    </rPh>
    <phoneticPr fontId="3"/>
  </si>
  <si>
    <t>販売原価を把握掲載し、競合他社の価格や販売方法を分析して、自社で適正利益が確保できるように販売価格を設定している。売上と共に利益の確保にも注力しており、事業の継続性が非常に高い。利益率の向上やコスト管理が徹底され、安定した経営が実現されている。</t>
  </si>
  <si>
    <t>売上は確保されているものの、利益の確保に課題が残る。コスト管理や利益率の向上に向けた取り組みが部分的に不足しており、持続的な改善が必要。</t>
  </si>
  <si>
    <t>売上にのみ注力し、利益の確保が疎かになっている。コスト管理が甘く、利益率が低下しているため、事業の継続性が危ぶまれている。利益は売上を確保することで自然とついてくるものと考えている。</t>
  </si>
  <si>
    <t>自社の商品を他の競合商品と差別化できている。独自の価値や特徴を持たせることで、顧客に選ばれる理由を明確にしている。</t>
  </si>
  <si>
    <t>明確な差別化戦略を持ち、商品に独自の価値や特徴を持たせている。オリジナルブランドの構築や特産品の開発に成功し、市場での高い評価を得ている。</t>
  </si>
  <si>
    <t>商品にある程度の差別化を図っているが、競合他社との差別化が十分でない。特定の特徴や価値をアピールする取り組みはあるが、効果が限定的。</t>
  </si>
  <si>
    <t>商品の差別化がほとんど行われておらず、他の商品と区別がつかない。市場での競争力が低く、価格競争に巻き込まれることが多い。</t>
    <rPh sb="21" eb="23">
      <t>ショウヒン</t>
    </rPh>
    <phoneticPr fontId="3"/>
  </si>
  <si>
    <t>複数の販売チャネル（系統出荷、食品流通、小売業、直売所、ECなど）を組み合わせて活用し、販売の効率を最大化している。これにより、リスク分散や市場拡大、収益向上を図っている。</t>
    <rPh sb="10" eb="14">
      <t>ケイトウシュッカ</t>
    </rPh>
    <rPh sb="15" eb="19">
      <t>ショクヒンリュウツウ</t>
    </rPh>
    <rPh sb="20" eb="23">
      <t>コウリギョウ</t>
    </rPh>
    <rPh sb="24" eb="27">
      <t>チョクバイショ</t>
    </rPh>
    <phoneticPr fontId="3"/>
  </si>
  <si>
    <t>複数の販売チャネルを効果的に活用している。例えば、系統出荷、直売所で新鮮な野菜を販売し、EC販売で加工品や定期便を提供し、食品流通、小売業向けには大量出荷を行い、さらに系統出荷にも出荷することで広範囲にわたる顧客層にリーチしている。</t>
    <rPh sb="25" eb="29">
      <t>ケイトウシュッカ</t>
    </rPh>
    <rPh sb="46" eb="48">
      <t>ハンバイ</t>
    </rPh>
    <rPh sb="61" eb="65">
      <t>ショクヒンリュウツウ</t>
    </rPh>
    <rPh sb="66" eb="69">
      <t>コウリギョウ</t>
    </rPh>
    <rPh sb="84" eb="86">
      <t>ケイトウ</t>
    </rPh>
    <rPh sb="86" eb="88">
      <t>シュッカ</t>
    </rPh>
    <phoneticPr fontId="3"/>
  </si>
  <si>
    <t>複数の販売チャネルの利用を意識して取り組んでいる。例えば、系統出荷、直売所とEC販売を主に活用しつつ、食品流通・小売業への進出も検討している。</t>
    <rPh sb="29" eb="31">
      <t>ケイトウ</t>
    </rPh>
    <rPh sb="31" eb="33">
      <t>シュッカ</t>
    </rPh>
    <rPh sb="51" eb="53">
      <t>ショクヒン</t>
    </rPh>
    <rPh sb="53" eb="55">
      <t>リュウツウ</t>
    </rPh>
    <rPh sb="56" eb="59">
      <t>コウリギョウ</t>
    </rPh>
    <phoneticPr fontId="3"/>
  </si>
  <si>
    <t>複数の販売チャネルの活用についての考えが浅い。現在は主に系統出荷と直売所のみでの販売に依存しており、EC販売や食品流通、小売業への出荷を全く行っていない。</t>
    <rPh sb="28" eb="30">
      <t>ケイトウ</t>
    </rPh>
    <rPh sb="30" eb="32">
      <t>シュッカ</t>
    </rPh>
    <rPh sb="55" eb="59">
      <t>ショクヒンリュウツウ</t>
    </rPh>
    <rPh sb="60" eb="62">
      <t>コウ</t>
    </rPh>
    <rPh sb="62" eb="63">
      <t>ギョウ</t>
    </rPh>
    <phoneticPr fontId="3"/>
  </si>
  <si>
    <t>農産物の加工や関連事業（例えば、加工食品の製造・販売、農泊施設の運営、農家レストランの開業など）に積極的に取り組んでいる。これにより、付加価値を高め、収益源を多様化している。</t>
  </si>
  <si>
    <t>農産物の加工事業を展開し、製造・販売を実施してたり、農泊施設を運営し、農村体験プログラムを提供している。また、農家レストランを開業し、自家製野菜を使った料理を提供している。</t>
    <rPh sb="19" eb="21">
      <t>ジッシ</t>
    </rPh>
    <phoneticPr fontId="3"/>
  </si>
  <si>
    <t>農産物の加工や関連事業に着手しているが、まだ規模は小さい。例えば、家庭用の加工設備を製造・販売している。農泊施設の運営も開始しているが、まだ本格的なマーケティングは行っていない。</t>
  </si>
  <si>
    <t>農産物の加工や関連事業についての考えが浅く、具体的な取り組みは行っていない。生産した農産物は全て生鮮品として販売している。</t>
  </si>
  <si>
    <t>自ら積極的に販路を開拓し、取引先との価格交渉を行っている。これにより、自社の農産物をより高く売るための努力や、販路の多様化による安定した収益確保してる。</t>
  </si>
  <si>
    <t>積極的に新しい販路を開拓し、地元のスーパーマーケット、レストラン、オンラインショップなど多様な取引先と直接交渉を行っている。価格交渉においても、自社の農産物の価値をしっかりと伝え、納得のいく価格で販売を実現している。</t>
  </si>
  <si>
    <t>一部の販路開拓や価格交渉を行っているが、まだ限られた範囲にとどまっている。例えば、地元の直売所や小規模なオンラインショップとの取引を開始しているが、大手スーパーマーケットやレストランとの交渉はまだ行っていない。</t>
  </si>
  <si>
    <t>販路開拓や価格交渉についての考えが浅く、具体的な取り組みは行っていない。従来の取引先に依存しており、新しい販路の開拓や価格交渉を行っていない。</t>
  </si>
  <si>
    <t>正確な利益把握が経営安定化につながる</t>
  </si>
  <si>
    <t>原価構造を正確に把握し、販売品ごとの利益率が計算できる状態になっていて、適切な販売価格を設定している。そのため利益の把握が正確で、経営の安定化に寄与している。利益率の管理が徹底されているので、財務の健全性が高く、正確な利益把握により、長期的な成長が見込まれる。</t>
    <rPh sb="0" eb="1">
      <t>ゲンｋア</t>
    </rPh>
    <rPh sb="2" eb="4">
      <t>ゲンｋア</t>
    </rPh>
    <rPh sb="12" eb="15">
      <t>ハンバイヒｎン</t>
    </rPh>
    <rPh sb="18" eb="21">
      <t>リエｋイ</t>
    </rPh>
    <rPh sb="36" eb="38">
      <t>テキセｔウ</t>
    </rPh>
    <rPh sb="44" eb="46">
      <t>セッテイ</t>
    </rPh>
    <phoneticPr fontId="3"/>
  </si>
  <si>
    <t>自ら販売価格は設定しているものの、原価構造については正確に把握できていない。そのため利益の把握はある程度行われているが、精度が低いため、経営の安定化に完全には寄与していない。農家は利益管理の精度向上が必要。</t>
  </si>
  <si>
    <t>売上や原価に関してはあまり気にしたことはない。そのため利益の把握がなされてなく、経営の安定化に問題がある。利益管理が不十分で、財務の不安定さが懸念される。</t>
  </si>
  <si>
    <t>適切なプロモーションと販売促進活動を行って、効果的なマーケティング活動が実施されているか、またその結果が販売に結びついている</t>
  </si>
  <si>
    <t>多様なプロモーション手段を活用し、SNS、ウェブサイト、直売イベントなどを通じて積極的に商品を宣伝している。販売促進キャンペーンの効果が高く、売上の増加に結びついている。</t>
  </si>
  <si>
    <t>基本的なプロモーション活動を行い、一定の効果を上げている。地域のイベントやフェアに参加し、直接販売促進を行っているが、デジタルマーケティングの活用が限定的。</t>
  </si>
  <si>
    <t>プロモーション活動がほとんど行われておらず、商品の認知度が低い。販売促進のための具体的な計画や戦略が欠如。</t>
  </si>
  <si>
    <t>在庫過多が利益を圧迫する　特にキャッシュ不足が発生</t>
  </si>
  <si>
    <t>ICTなどで在庫をリアル管理し、過不足を把握することで適正な状態となっている。在庫管理が徹底されているので、過剰在庫が発生していない。そのためキャッシュフローも良好で、財務の健全性が高く、在庫の最適化により、適正な利益率を維持している。</t>
  </si>
  <si>
    <t>在庫はドキュメントなどで管理されていて状態は把握できるが、ドキュメント作成が遅れる時があるためタイムリーな状態ではない。そのため、一部で過剰在庫が発生した時にはキャッシュフローの改善が必要となることがある。</t>
  </si>
  <si>
    <t>在庫把握は気がついた時にしかしていない。そのため在庫管理が不十分で、過剰在庫が利益を圧迫している。キャッシュ不足が頻発し、財務の不安定さが顕著。</t>
    <rPh sb="0" eb="4">
      <t>ザイコハアクヘ</t>
    </rPh>
    <rPh sb="5" eb="6">
      <t>キガツイ</t>
    </rPh>
    <phoneticPr fontId="3"/>
  </si>
  <si>
    <t>販売データを適時把握することで素早い次の一手を打てる</t>
  </si>
  <si>
    <t>販売データの把握は行われているが、次の一手が遅れることがある。ある程度の成功を収めているが、データ活用の迅速化と意思決定のスピードアップが必要。</t>
  </si>
  <si>
    <t>販売データは経理担当者しか把握していない。そのため販売データの把握が遅れており、次の一手を打つのが遅れ、機会損失が多く、競争力の低下が見られる。</t>
  </si>
  <si>
    <t>顧客関係の強化によって収益の拡大が可能となる</t>
  </si>
  <si>
    <t>顧客のABC管理を行い、顧客別戦略が策定されている。そのため顧客関係の強化が進んでおり、収益の拡大に成功している。顧客満足度を高め、リピーターの増加が見られる。強固な顧客関係により、持続的な収益性を確保している。</t>
  </si>
  <si>
    <t>顧客との取引状況は把握されている。顧客関係の強化は行われているが、収益の拡大にはまだ至っていない。さらなる顧客満足度の向上が必要。</t>
  </si>
  <si>
    <t>取引数も少なく管理するほどではないと考えている。そのため顧客関係の強化が不十分で、収益の拡大が見られない。したがって顧客理解と顧客対応の改善や関係構築が急務。</t>
    <rPh sb="60" eb="62">
      <t>リカイ</t>
    </rPh>
    <rPh sb="63" eb="65">
      <t>コキャク</t>
    </rPh>
    <phoneticPr fontId="3"/>
  </si>
  <si>
    <t>生産部門と販売部門間による収穫と販売の情報共有・連携を通じて、在庫・費用が増嵩しない効率的な運営が実現できていますか</t>
    <rPh sb="0" eb="2">
      <t>セイサン</t>
    </rPh>
    <rPh sb="7" eb="9">
      <t>ブモン</t>
    </rPh>
    <rPh sb="9" eb="10">
      <t>カン</t>
    </rPh>
    <rPh sb="13" eb="15">
      <t>シュウカク</t>
    </rPh>
    <rPh sb="16" eb="18">
      <t>ハンバイ</t>
    </rPh>
    <rPh sb="19" eb="21">
      <t>ジョウホウ</t>
    </rPh>
    <rPh sb="21" eb="23">
      <t>キョウユウ</t>
    </rPh>
    <rPh sb="27" eb="28">
      <t>ツウ</t>
    </rPh>
    <rPh sb="31" eb="33">
      <t>ザイコセイサｎンハンバイタントウジョウホウ</t>
    </rPh>
    <rPh sb="37" eb="39">
      <t>ゾウコウ</t>
    </rPh>
    <phoneticPr fontId="3"/>
  </si>
  <si>
    <t>製販連携によって在庫増など無駄な費用削減が可能となる</t>
  </si>
  <si>
    <t>毎月1回製販会議を行い、情報共有は行われ、過去にも問題は発生していない。製販連携が強固で、在庫の増加や無駄な費用が抑えられている。効率的な運営が実現されている。</t>
    <rPh sb="0" eb="2">
      <t>マイツｋイ</t>
    </rPh>
    <rPh sb="4" eb="6">
      <t>セイハｎン</t>
    </rPh>
    <rPh sb="6" eb="8">
      <t>セイハｎン</t>
    </rPh>
    <rPh sb="25" eb="27">
      <t>ジョウホウ</t>
    </rPh>
    <phoneticPr fontId="3"/>
  </si>
  <si>
    <t>製販会議を行い、情報共有は行われているが、過去に何度か問題が発生したことがある。一部で在庫の増加や無駄な費用が見られる。更なる連携強化が必要。</t>
  </si>
  <si>
    <t>特に製造部門と販売部門でのすり合わせ会議は行っていない。そのため在庫の増加や無駄な費用が多発している。連携体制の見直しが急務。</t>
  </si>
  <si>
    <t>受注・出荷・請求が円滑に行われることで効率的に業務が進行し、高い生産性の維持、コスト削減や品質向上等が実現できていますか</t>
    <phoneticPr fontId="1"/>
  </si>
  <si>
    <t>基本診断へ統合</t>
    <rPh sb="0" eb="4">
      <t>キホンシンダン</t>
    </rPh>
    <rPh sb="5" eb="7">
      <t>トウゴウ</t>
    </rPh>
    <phoneticPr fontId="1"/>
  </si>
  <si>
    <r>
      <t>顧客視点でマーケティング戦略を考えているかを確認します。</t>
    </r>
    <r>
      <rPr>
        <sz val="11"/>
        <rFont val="BIZ UDゴシック"/>
        <family val="3"/>
        <charset val="128"/>
      </rPr>
      <t>具体的には顧客ニーズ、市場のトレンドを理解</t>
    </r>
    <r>
      <rPr>
        <sz val="11"/>
        <color theme="1"/>
        <rFont val="BIZ UDゴシック"/>
        <family val="3"/>
        <charset val="128"/>
      </rPr>
      <t>し、</t>
    </r>
    <r>
      <rPr>
        <sz val="11"/>
        <color rgb="FFFF0000"/>
        <rFont val="BIZ UDゴシック"/>
        <family val="3"/>
        <charset val="128"/>
      </rPr>
      <t>これらを反映した農畜産物、加工品、サービスを提供できているかを評価します。</t>
    </r>
    <rPh sb="0" eb="2">
      <t>コキャク</t>
    </rPh>
    <rPh sb="2" eb="4">
      <t>シテン</t>
    </rPh>
    <rPh sb="12" eb="14">
      <t>センリャク</t>
    </rPh>
    <rPh sb="15" eb="16">
      <t>カンガ</t>
    </rPh>
    <rPh sb="22" eb="24">
      <t>カクニン</t>
    </rPh>
    <rPh sb="28" eb="31">
      <t>グタイテキ</t>
    </rPh>
    <rPh sb="33" eb="35">
      <t>コキャク</t>
    </rPh>
    <rPh sb="55" eb="57">
      <t>ハンエイ</t>
    </rPh>
    <rPh sb="73" eb="75">
      <t>テイキョウ</t>
    </rPh>
    <rPh sb="82" eb="84">
      <t>ヒョウカ</t>
    </rPh>
    <rPh sb="84" eb="88">
      <t>コキャクシコウヒョウカ</t>
    </rPh>
    <phoneticPr fontId="3"/>
  </si>
  <si>
    <t>顧客ニーズ、市場のトレンドを把握するための具体的な調査（顧客、取引先へのヒアリング、アンケート等）を行い、これらを理解し、反映した農畜産物、加工品、サービスを提供できている。さらに定期的に顧客ニーズを調査することで、環境変化に対応ができ、好業績を継続できている。</t>
    <rPh sb="6" eb="8">
      <t>シジョウ</t>
    </rPh>
    <rPh sb="28" eb="30">
      <t>コキャク</t>
    </rPh>
    <rPh sb="31" eb="34">
      <t>トリヒキサキ</t>
    </rPh>
    <rPh sb="47" eb="48">
      <t>ナド</t>
    </rPh>
    <rPh sb="79" eb="81">
      <t>テイキョウ</t>
    </rPh>
    <rPh sb="90" eb="93">
      <t>テイキテキ</t>
    </rPh>
    <rPh sb="100" eb="102">
      <t>チョウサ</t>
    </rPh>
    <phoneticPr fontId="1"/>
  </si>
  <si>
    <t>顧客ニーズ、市場のトレンドを把握するための具体的な調査（顧客、取引先へのヒアリング、アンケート等）を行っていない。また生産者視点で農畜産物、加工品、サービスを提供しており、顧客ニーズに合致する農畜産物、加工品、サービスを提供できていない。</t>
    <rPh sb="6" eb="8">
      <t>シジョウ</t>
    </rPh>
    <rPh sb="28" eb="30">
      <t>コキャク</t>
    </rPh>
    <rPh sb="31" eb="34">
      <t>トリヒキサキ</t>
    </rPh>
    <rPh sb="47" eb="48">
      <t>トウ</t>
    </rPh>
    <rPh sb="65" eb="69">
      <t>ノウチクサンブツ</t>
    </rPh>
    <rPh sb="70" eb="73">
      <t>カコウヒン</t>
    </rPh>
    <rPh sb="79" eb="81">
      <t>テイキョウ</t>
    </rPh>
    <rPh sb="86" eb="88">
      <t>コキャク</t>
    </rPh>
    <rPh sb="96" eb="100">
      <t>ノウチクサンブツ</t>
    </rPh>
    <rPh sb="101" eb="104">
      <t>カコウヒン</t>
    </rPh>
    <phoneticPr fontId="1"/>
  </si>
  <si>
    <r>
      <rPr>
        <sz val="11"/>
        <rFont val="BIZ UDゴシック"/>
        <family val="3"/>
        <charset val="128"/>
      </rPr>
      <t>外部環境、自</t>
    </r>
    <r>
      <rPr>
        <sz val="11"/>
        <color theme="1"/>
        <rFont val="BIZ UDゴシック"/>
        <family val="3"/>
        <charset val="128"/>
      </rPr>
      <t>社の強みを分析</t>
    </r>
    <r>
      <rPr>
        <sz val="11"/>
        <rFont val="BIZ UDゴシック"/>
        <family val="3"/>
        <charset val="128"/>
      </rPr>
      <t>し、</t>
    </r>
    <r>
      <rPr>
        <sz val="11"/>
        <color theme="1"/>
        <rFont val="BIZ UDゴシック"/>
        <family val="3"/>
        <charset val="128"/>
      </rPr>
      <t>自社のターゲット</t>
    </r>
    <r>
      <rPr>
        <sz val="11"/>
        <color rgb="FFFF0000"/>
        <rFont val="BIZ UDゴシック"/>
        <family val="3"/>
        <charset val="128"/>
      </rPr>
      <t>を明確にしているかを確認します。さらに自社の限られたリソースを有効活用することで顧客のニーズを満たし、効果的に顧客満足を向上させることができているかを評価します。</t>
    </r>
    <rPh sb="0" eb="4">
      <t>ガイブカンキョウ</t>
    </rPh>
    <rPh sb="5" eb="7">
      <t>ジシャ</t>
    </rPh>
    <rPh sb="8" eb="9">
      <t>ツヨ</t>
    </rPh>
    <rPh sb="11" eb="13">
      <t>ブンセキ</t>
    </rPh>
    <rPh sb="15" eb="17">
      <t>ジシャ</t>
    </rPh>
    <rPh sb="24" eb="26">
      <t>メイカク</t>
    </rPh>
    <rPh sb="33" eb="35">
      <t>カクニン</t>
    </rPh>
    <phoneticPr fontId="3"/>
  </si>
  <si>
    <r>
      <rPr>
        <sz val="11"/>
        <rFont val="BIZ UDゴシック"/>
        <family val="3"/>
        <charset val="128"/>
      </rPr>
      <t>マーケティングにおいて「顧客は誰か」を明確にすることは、大変重要である。</t>
    </r>
    <r>
      <rPr>
        <sz val="11"/>
        <color rgb="FFFF0000"/>
        <rFont val="BIZ UDゴシック"/>
        <family val="3"/>
        <charset val="128"/>
      </rPr>
      <t>外部環境、自社の強みを分析し、自社のターゲットを明確にできている。さらに自社のリソースを有効活用して顧客満足を向上させ、継続的な売上拡大ができている。</t>
    </r>
    <rPh sb="12" eb="14">
      <t>コキャク</t>
    </rPh>
    <rPh sb="15" eb="16">
      <t>ダレ</t>
    </rPh>
    <rPh sb="19" eb="21">
      <t>メイカク</t>
    </rPh>
    <rPh sb="28" eb="30">
      <t>タイヘン</t>
    </rPh>
    <rPh sb="30" eb="32">
      <t>ジュウヨウ</t>
    </rPh>
    <rPh sb="36" eb="40">
      <t>ガイブカンキョウ</t>
    </rPh>
    <rPh sb="51" eb="53">
      <t>ジシャ</t>
    </rPh>
    <rPh sb="60" eb="62">
      <t>メイカク</t>
    </rPh>
    <phoneticPr fontId="1"/>
  </si>
  <si>
    <r>
      <rPr>
        <sz val="11"/>
        <rFont val="BIZ UDゴシック"/>
        <family val="3"/>
        <charset val="128"/>
      </rPr>
      <t>マーケティングにおいて「顧客は誰か」を明確にすることは、大変重要</t>
    </r>
    <r>
      <rPr>
        <sz val="11"/>
        <color theme="1"/>
        <rFont val="BIZ UDゴシック"/>
        <family val="3"/>
        <charset val="128"/>
      </rPr>
      <t>であ</t>
    </r>
    <r>
      <rPr>
        <sz val="11"/>
        <rFont val="BIZ UDゴシック"/>
        <family val="3"/>
        <charset val="128"/>
      </rPr>
      <t>る。</t>
    </r>
    <r>
      <rPr>
        <sz val="11"/>
        <color rgb="FFFF0000"/>
        <rFont val="BIZ UDゴシック"/>
        <family val="3"/>
        <charset val="128"/>
      </rPr>
      <t>外部環境、自社の強みを分析し、自社のターゲットを明確にできている。</t>
    </r>
    <rPh sb="12" eb="14">
      <t>コキャク</t>
    </rPh>
    <rPh sb="15" eb="16">
      <t>ダレ</t>
    </rPh>
    <rPh sb="19" eb="21">
      <t>メイカク</t>
    </rPh>
    <rPh sb="28" eb="30">
      <t>タイヘン</t>
    </rPh>
    <rPh sb="30" eb="32">
      <t>ジュウヨウ</t>
    </rPh>
    <rPh sb="36" eb="38">
      <t>ガイブ</t>
    </rPh>
    <rPh sb="38" eb="40">
      <t>カンキョウ</t>
    </rPh>
    <rPh sb="41" eb="43">
      <t>ジシャ</t>
    </rPh>
    <rPh sb="44" eb="45">
      <t>ツヨ</t>
    </rPh>
    <rPh sb="51" eb="53">
      <t>ジシャ</t>
    </rPh>
    <rPh sb="57" eb="59">
      <t>メイカク</t>
    </rPh>
    <phoneticPr fontId="1"/>
  </si>
  <si>
    <r>
      <t xml:space="preserve"> </t>
    </r>
    <r>
      <rPr>
        <sz val="11"/>
        <rFont val="BIZ UDゴシック"/>
        <family val="3"/>
        <charset val="128"/>
      </rPr>
      <t>マーケティングにおいて「顧客は誰か」を明確にすることは大変重要である。</t>
    </r>
    <r>
      <rPr>
        <sz val="11"/>
        <color rgb="FFFF0000"/>
        <rFont val="BIZ UDゴシック"/>
        <family val="3"/>
        <charset val="128"/>
      </rPr>
      <t>しかし外部環境、自社の強みの分析をしておらず、自社のターゲットを明確にできていない。</t>
    </r>
    <rPh sb="13" eb="15">
      <t>コキャク</t>
    </rPh>
    <rPh sb="16" eb="17">
      <t>ダレ</t>
    </rPh>
    <rPh sb="20" eb="22">
      <t>メイカク</t>
    </rPh>
    <rPh sb="39" eb="43">
      <t>ガイブカンキョウ</t>
    </rPh>
    <rPh sb="44" eb="46">
      <t>ジシャ</t>
    </rPh>
    <rPh sb="47" eb="48">
      <t>ツヨ</t>
    </rPh>
    <rPh sb="59" eb="61">
      <t>ジシャ</t>
    </rPh>
    <rPh sb="68" eb="70">
      <t>メイカク</t>
    </rPh>
    <phoneticPr fontId="1"/>
  </si>
  <si>
    <t>外部環境、自社の強みを分析し、市場における事業範囲を明確にしているかを評価します。さらに自社のリソースを効率的に投下し、競合他社と差別化できているかを評価します。</t>
    <rPh sb="35" eb="37">
      <t>ヒョウカ</t>
    </rPh>
    <rPh sb="44" eb="46">
      <t>ジシャ</t>
    </rPh>
    <rPh sb="52" eb="55">
      <t>コウリツテキ</t>
    </rPh>
    <rPh sb="56" eb="58">
      <t>トウカ</t>
    </rPh>
    <rPh sb="60" eb="64">
      <t>キョウゴウタシャ</t>
    </rPh>
    <rPh sb="65" eb="68">
      <t>サベツカ</t>
    </rPh>
    <phoneticPr fontId="1"/>
  </si>
  <si>
    <t>外部環境、自社の強みを分析し、自社のリソースを理解したうえで、市場における事業範囲を明確にできている。さらに自社のリソースを効果的に投入し、競合他社と差別化できている。</t>
    <rPh sb="23" eb="25">
      <t>リカイ</t>
    </rPh>
    <phoneticPr fontId="1"/>
  </si>
  <si>
    <t>外部環境、自社の強みを分析し、自社のリソースを理解したうえで、市場における事業範囲を明確にできている。</t>
    <rPh sb="0" eb="2">
      <t>ガイブ</t>
    </rPh>
    <rPh sb="15" eb="17">
      <t>ジシャ</t>
    </rPh>
    <rPh sb="23" eb="25">
      <t>リカイ</t>
    </rPh>
    <rPh sb="31" eb="33">
      <t>シジョウ</t>
    </rPh>
    <rPh sb="40" eb="41">
      <t>イ</t>
    </rPh>
    <phoneticPr fontId="1"/>
  </si>
  <si>
    <t>外部環境、自社の強みも分析していない。そのため市場における自社の事業範囲を明確にできていない。</t>
    <rPh sb="0" eb="2">
      <t>ガイブ</t>
    </rPh>
    <rPh sb="29" eb="31">
      <t>ジシャ</t>
    </rPh>
    <rPh sb="35" eb="36">
      <t>イ</t>
    </rPh>
    <phoneticPr fontId="1"/>
  </si>
  <si>
    <r>
      <t>顧客、取引先が重視する環境問題、安全志向に対応した取り組みを行うことは、企業の評判を高め、成長を持続するために重要です。</t>
    </r>
    <r>
      <rPr>
        <sz val="11"/>
        <rFont val="BIZ UDゴシック"/>
        <family val="3"/>
        <charset val="128"/>
      </rPr>
      <t>持続可能な農業慣行を導入し、環境への影響を最小限に抑えた</t>
    </r>
    <r>
      <rPr>
        <sz val="11"/>
        <color rgb="FFFF0000"/>
        <rFont val="BIZ UDゴシック"/>
        <family val="3"/>
        <charset val="128"/>
      </rPr>
      <t>安全性を担保する活動を行っていることを取引先にアピールできているかを評価します。マーケティング活動においてこれらの取り組みが取引先に広く周知されていることは、自社のブランドを確立し、信頼の構築、付加価値向上に貢献し、売上拡大につながります。</t>
    </r>
    <rPh sb="0" eb="2">
      <t>コキャク</t>
    </rPh>
    <rPh sb="3" eb="6">
      <t>トリヒキサキ</t>
    </rPh>
    <rPh sb="7" eb="9">
      <t>ジュウシ</t>
    </rPh>
    <rPh sb="16" eb="18">
      <t>アンゼン</t>
    </rPh>
    <rPh sb="18" eb="20">
      <t>シコウ</t>
    </rPh>
    <rPh sb="21" eb="23">
      <t>タイオウ</t>
    </rPh>
    <rPh sb="25" eb="26">
      <t>ト</t>
    </rPh>
    <rPh sb="27" eb="28">
      <t>ク</t>
    </rPh>
    <rPh sb="30" eb="31">
      <t>オコナ</t>
    </rPh>
    <rPh sb="36" eb="38">
      <t>キギョウ</t>
    </rPh>
    <rPh sb="39" eb="41">
      <t>ヒョウバン</t>
    </rPh>
    <rPh sb="45" eb="47">
      <t>セイチョウ</t>
    </rPh>
    <rPh sb="48" eb="50">
      <t>ジゾク</t>
    </rPh>
    <rPh sb="55" eb="57">
      <t>ジュウヨウ</t>
    </rPh>
    <rPh sb="88" eb="91">
      <t>アンゼンセイ</t>
    </rPh>
    <rPh sb="92" eb="94">
      <t>タンポ</t>
    </rPh>
    <rPh sb="99" eb="100">
      <t>オコナ</t>
    </rPh>
    <rPh sb="107" eb="110">
      <t>トリヒキサキ</t>
    </rPh>
    <rPh sb="121" eb="123">
      <t>ジシャ</t>
    </rPh>
    <rPh sb="135" eb="137">
      <t>カツドウ</t>
    </rPh>
    <rPh sb="145" eb="146">
      <t>ト</t>
    </rPh>
    <rPh sb="147" eb="148">
      <t>ク</t>
    </rPh>
    <rPh sb="150" eb="153">
      <t>トリヒキサキ</t>
    </rPh>
    <rPh sb="154" eb="155">
      <t>ヒロ</t>
    </rPh>
    <rPh sb="156" eb="158">
      <t>シュウチ</t>
    </rPh>
    <rPh sb="167" eb="169">
      <t>ジシャ</t>
    </rPh>
    <rPh sb="175" eb="177">
      <t>カクリツ</t>
    </rPh>
    <rPh sb="182" eb="184">
      <t>コウチク</t>
    </rPh>
    <rPh sb="185" eb="191">
      <t>フカカチコウジョウ</t>
    </rPh>
    <rPh sb="192" eb="194">
      <t>コウケン</t>
    </rPh>
    <rPh sb="196" eb="198">
      <t>ウリアゲ</t>
    </rPh>
    <rPh sb="198" eb="200">
      <t>カクダイ</t>
    </rPh>
    <phoneticPr fontId="1"/>
  </si>
  <si>
    <t>消費者、取引先が重視する環境問題、安全志向に対応するため持続可能な農業の実践、トレーサビリティの取り組みなどを行っていることを顧客、取引先にアピールができている。さらにこれらの取り組みが広く周知され、自社のブランドの確立、信頼の構築、付加価値向上に貢献し、売上拡大ができている。</t>
    <rPh sb="8" eb="10">
      <t>ジュウシ</t>
    </rPh>
    <rPh sb="22" eb="24">
      <t>タイオウ</t>
    </rPh>
    <rPh sb="55" eb="56">
      <t>オコナ</t>
    </rPh>
    <rPh sb="88" eb="89">
      <t>ト</t>
    </rPh>
    <rPh sb="90" eb="91">
      <t>ク</t>
    </rPh>
    <rPh sb="93" eb="94">
      <t>ヒロ</t>
    </rPh>
    <rPh sb="95" eb="97">
      <t>シュウチ</t>
    </rPh>
    <rPh sb="100" eb="102">
      <t>ジシャ</t>
    </rPh>
    <rPh sb="108" eb="110">
      <t>カクリツ</t>
    </rPh>
    <rPh sb="114" eb="116">
      <t>コウチク</t>
    </rPh>
    <rPh sb="117" eb="121">
      <t>フカカチ</t>
    </rPh>
    <rPh sb="121" eb="123">
      <t>コウジョウ</t>
    </rPh>
    <rPh sb="124" eb="126">
      <t>コウケン</t>
    </rPh>
    <rPh sb="128" eb="130">
      <t>ウリアゲ</t>
    </rPh>
    <rPh sb="130" eb="132">
      <t>カクダイコキャクトリヒキサキ</t>
    </rPh>
    <phoneticPr fontId="1"/>
  </si>
  <si>
    <t>消費者、取引先が重視する環境問題、安全志向に対応するため持続可能な農業の実践、トレーサビリティの取り組みなどを行っていることを顧客、取引先にアピールができている。</t>
    <rPh sb="8" eb="10">
      <t>ジュウシ</t>
    </rPh>
    <rPh sb="22" eb="24">
      <t>タイオウ</t>
    </rPh>
    <rPh sb="55" eb="56">
      <t>オコナ</t>
    </rPh>
    <phoneticPr fontId="1"/>
  </si>
  <si>
    <t>消費者、取引先が重視する環境問題、安全志向に対応できておらず、持続可能な農業の実践、トレーサビリティの取り組みをしていない。またはこれらの取り組みをしているが、顧客や取引先にアピールできていない。</t>
    <rPh sb="8" eb="10">
      <t>ジュウシ</t>
    </rPh>
    <rPh sb="22" eb="24">
      <t>タイオウ</t>
    </rPh>
    <rPh sb="69" eb="70">
      <t>ト</t>
    </rPh>
    <rPh sb="71" eb="72">
      <t>ク</t>
    </rPh>
    <rPh sb="80" eb="82">
      <t>コキャク</t>
    </rPh>
    <rPh sb="83" eb="86">
      <t>トリヒキサキコキャクトリヒキサキ</t>
    </rPh>
    <phoneticPr fontId="1"/>
  </si>
  <si>
    <r>
      <t>マーケティング目標</t>
    </r>
    <r>
      <rPr>
        <sz val="11"/>
        <rFont val="BIZ UDゴシック"/>
        <family val="3"/>
        <charset val="128"/>
      </rPr>
      <t>を設定して計画と実績の対比を行い、計画と実績の差異に対し改善策を立て、実行することで差異を解消し、</t>
    </r>
    <r>
      <rPr>
        <sz val="11"/>
        <color rgb="FFFF0000"/>
        <rFont val="BIZ UDゴシック"/>
        <family val="3"/>
        <charset val="128"/>
      </rPr>
      <t>最終的に企業の目指す中長期計画や年間計画の売上目標、利益目標を達成できるているかを評価します。</t>
    </r>
    <rPh sb="7" eb="9">
      <t>モクヒョウ</t>
    </rPh>
    <rPh sb="10" eb="12">
      <t>セッテイ</t>
    </rPh>
    <rPh sb="14" eb="16">
      <t>ケイカク</t>
    </rPh>
    <rPh sb="17" eb="19">
      <t>ジッセキ</t>
    </rPh>
    <rPh sb="20" eb="22">
      <t>タイヒ</t>
    </rPh>
    <rPh sb="23" eb="24">
      <t>オコナ</t>
    </rPh>
    <rPh sb="26" eb="28">
      <t>ケイカク</t>
    </rPh>
    <rPh sb="29" eb="31">
      <t>ジッセキ</t>
    </rPh>
    <rPh sb="32" eb="34">
      <t>サイ</t>
    </rPh>
    <rPh sb="35" eb="36">
      <t>タイ</t>
    </rPh>
    <rPh sb="37" eb="40">
      <t>カイゼンサク</t>
    </rPh>
    <rPh sb="41" eb="42">
      <t>タ</t>
    </rPh>
    <rPh sb="44" eb="46">
      <t>ジッコウ</t>
    </rPh>
    <rPh sb="51" eb="53">
      <t>サイ</t>
    </rPh>
    <rPh sb="54" eb="56">
      <t>カイショウ</t>
    </rPh>
    <rPh sb="58" eb="61">
      <t>サイシュウテキ</t>
    </rPh>
    <rPh sb="62" eb="64">
      <t>キギョウ</t>
    </rPh>
    <rPh sb="65" eb="67">
      <t>メザ</t>
    </rPh>
    <rPh sb="68" eb="71">
      <t>チュウチョウキ</t>
    </rPh>
    <rPh sb="71" eb="73">
      <t>ケイカク</t>
    </rPh>
    <rPh sb="74" eb="78">
      <t>ネンカンケイカク</t>
    </rPh>
    <rPh sb="79" eb="81">
      <t>ウリアゲ</t>
    </rPh>
    <rPh sb="81" eb="83">
      <t>モクヒョウ</t>
    </rPh>
    <rPh sb="84" eb="88">
      <t>リエキモクヒョウ</t>
    </rPh>
    <rPh sb="89" eb="91">
      <t>タッセイ</t>
    </rPh>
    <rPh sb="99" eb="101">
      <t>ヒョウカ</t>
    </rPh>
    <phoneticPr fontId="3"/>
  </si>
  <si>
    <r>
      <t>マーケティング目標</t>
    </r>
    <r>
      <rPr>
        <sz val="11"/>
        <rFont val="BIZ UDゴシック"/>
        <family val="3"/>
        <charset val="128"/>
      </rPr>
      <t>を設定して計画と実績との対比ができている。</t>
    </r>
    <r>
      <rPr>
        <sz val="11"/>
        <color rgb="FFFF0000"/>
        <rFont val="BIZ UDゴシック"/>
        <family val="3"/>
        <charset val="128"/>
      </rPr>
      <t>さらに計画と実績の差異に対し改善策の立案と実行がなされ、差異を解消する対応ができていて中長期計画や年間計画の売上目標・利益目標が達成できている。</t>
    </r>
    <rPh sb="48" eb="50">
      <t>リツアン</t>
    </rPh>
    <rPh sb="65" eb="67">
      <t>タイオウ</t>
    </rPh>
    <rPh sb="70" eb="72">
      <t>ジッセキ</t>
    </rPh>
    <rPh sb="73" eb="76">
      <t>チュウチョウキ</t>
    </rPh>
    <rPh sb="76" eb="78">
      <t>ケイカク</t>
    </rPh>
    <rPh sb="79" eb="81">
      <t>ネンカン</t>
    </rPh>
    <rPh sb="81" eb="83">
      <t>ケイカク</t>
    </rPh>
    <rPh sb="84" eb="86">
      <t>ウリアゲ</t>
    </rPh>
    <rPh sb="86" eb="88">
      <t>モクヒョウ</t>
    </rPh>
    <rPh sb="89" eb="91">
      <t>リエキ</t>
    </rPh>
    <rPh sb="91" eb="93">
      <t>モクヒョウ</t>
    </rPh>
    <rPh sb="94" eb="96">
      <t>タッセイタイカイゼンサクジッコウサイカイショウカツドウジッシ</t>
    </rPh>
    <phoneticPr fontId="1"/>
  </si>
  <si>
    <r>
      <rPr>
        <sz val="11"/>
        <color rgb="FFFF0000"/>
        <rFont val="BIZ UDゴシック"/>
        <family val="3"/>
        <charset val="128"/>
      </rPr>
      <t>マーケティング目標</t>
    </r>
    <r>
      <rPr>
        <sz val="11"/>
        <rFont val="BIZ UDゴシック"/>
        <family val="3"/>
        <charset val="128"/>
      </rPr>
      <t>を設定して計画と実績との対比ができている。</t>
    </r>
    <rPh sb="7" eb="9">
      <t>モクヒョウ</t>
    </rPh>
    <rPh sb="10" eb="12">
      <t>セッテイ</t>
    </rPh>
    <phoneticPr fontId="1"/>
  </si>
  <si>
    <r>
      <rPr>
        <sz val="11"/>
        <color rgb="FFFF0000"/>
        <rFont val="BIZ UDゴシック"/>
        <family val="3"/>
        <charset val="128"/>
      </rPr>
      <t>マーケティング目標</t>
    </r>
    <r>
      <rPr>
        <sz val="11"/>
        <rFont val="BIZ UDゴシック"/>
        <family val="3"/>
        <charset val="128"/>
      </rPr>
      <t>の設定がなされていないため、計画と実績との対比ができていない。</t>
    </r>
    <rPh sb="7" eb="9">
      <t>モクヒョウ</t>
    </rPh>
    <rPh sb="10" eb="12">
      <t>セッテイ</t>
    </rPh>
    <rPh sb="23" eb="25">
      <t>ケイカク</t>
    </rPh>
    <phoneticPr fontId="1"/>
  </si>
  <si>
    <t>４P政策（商品・販路・価格・プロモーション）を展開するうえで、自社で不足しているリソースを補うため、外部委託など他社との連携を通じて効果的なマーケティングが実施できていてるかを評価します。効果的な４P政策を行うことは、自社の付加価値の向上、自社ブランドの確立、売上拡大につながります。</t>
    <rPh sb="88" eb="90">
      <t>ヒョウカ</t>
    </rPh>
    <rPh sb="94" eb="97">
      <t>コウカテキ</t>
    </rPh>
    <rPh sb="100" eb="102">
      <t>セイサク</t>
    </rPh>
    <rPh sb="103" eb="104">
      <t>オコナ</t>
    </rPh>
    <rPh sb="117" eb="119">
      <t>コウジョウ</t>
    </rPh>
    <phoneticPr fontId="1"/>
  </si>
  <si>
    <r>
      <rPr>
        <sz val="11"/>
        <color rgb="FFFF0000"/>
        <rFont val="BIZ UDゴシック"/>
        <family val="3"/>
        <charset val="128"/>
      </rPr>
      <t>新たな販路の開拓</t>
    </r>
    <r>
      <rPr>
        <sz val="11"/>
        <color theme="1"/>
        <rFont val="BIZ UDゴシック"/>
        <family val="3"/>
        <charset val="128"/>
      </rPr>
      <t>（系統出荷、食品流通、小売業、直売所、EC、海外輸出など）</t>
    </r>
    <r>
      <rPr>
        <sz val="11"/>
        <color rgb="FF00B0F0"/>
        <rFont val="BIZ UDゴシック"/>
        <family val="3"/>
        <charset val="128"/>
      </rPr>
      <t>、</t>
    </r>
    <r>
      <rPr>
        <sz val="11"/>
        <color theme="1"/>
        <rFont val="BIZ UDゴシック"/>
        <family val="3"/>
        <charset val="128"/>
      </rPr>
      <t>複数の販売チャネルを組み合わせて活用</t>
    </r>
    <r>
      <rPr>
        <sz val="11"/>
        <color rgb="FFFF0000"/>
        <rFont val="BIZ UDゴシック"/>
        <family val="3"/>
        <charset val="128"/>
      </rPr>
      <t>することで販売効率</t>
    </r>
    <r>
      <rPr>
        <sz val="11"/>
        <color theme="1"/>
        <rFont val="BIZ UDゴシック"/>
        <family val="3"/>
        <charset val="128"/>
      </rPr>
      <t>の最大化</t>
    </r>
    <r>
      <rPr>
        <sz val="11"/>
        <color rgb="FF00B0F0"/>
        <rFont val="BIZ UDゴシック"/>
        <family val="3"/>
        <charset val="128"/>
      </rPr>
      <t>、</t>
    </r>
    <r>
      <rPr>
        <sz val="11"/>
        <color theme="1"/>
        <rFont val="BIZ UDゴシック"/>
        <family val="3"/>
        <charset val="128"/>
      </rPr>
      <t>リスク分散</t>
    </r>
    <r>
      <rPr>
        <sz val="11"/>
        <color rgb="FF00B0F0"/>
        <rFont val="BIZ UDゴシック"/>
        <family val="3"/>
        <charset val="128"/>
      </rPr>
      <t>、</t>
    </r>
    <r>
      <rPr>
        <sz val="11"/>
        <color theme="1"/>
        <rFont val="BIZ UDゴシック"/>
        <family val="3"/>
        <charset val="128"/>
      </rPr>
      <t>市場拡大、収益向上を図っているかを評価します。</t>
    </r>
    <phoneticPr fontId="3"/>
  </si>
  <si>
    <t>販売効率の最大化、リスク分散、市場拡大、収益向上に新たな販路の開拓、複数の販売チャネルを組み合わせた活用ができている。さらに販売チャネル別に自社農畜産物の評判を確認し、商品開発や改良等に活用している。</t>
    <rPh sb="0" eb="4">
      <t>ハンバイコウリツ</t>
    </rPh>
    <rPh sb="5" eb="8">
      <t>サイダイカ</t>
    </rPh>
    <rPh sb="15" eb="19">
      <t>シジョウカクダイ</t>
    </rPh>
    <rPh sb="20" eb="22">
      <t>シュウエキ</t>
    </rPh>
    <rPh sb="22" eb="24">
      <t>コウジョウ</t>
    </rPh>
    <rPh sb="34" eb="36">
      <t>フクスウ</t>
    </rPh>
    <rPh sb="37" eb="39">
      <t>ハンバイ</t>
    </rPh>
    <rPh sb="44" eb="45">
      <t>ク</t>
    </rPh>
    <rPh sb="46" eb="47">
      <t>ア</t>
    </rPh>
    <rPh sb="50" eb="52">
      <t>カツヨウ</t>
    </rPh>
    <rPh sb="65" eb="68">
      <t>ニンチド</t>
    </rPh>
    <rPh sb="68" eb="69">
      <t>ベツ</t>
    </rPh>
    <rPh sb="77" eb="79">
      <t>ヒョウカ</t>
    </rPh>
    <rPh sb="86" eb="88">
      <t>カイハツ</t>
    </rPh>
    <phoneticPr fontId="3"/>
  </si>
  <si>
    <t>販売効率の最大化、リスク分散、市場拡大、収益向上に取り組む意識がなく、新たな販路の開拓、複数の販売チャネルを組み合わせた活用ができていない。</t>
    <rPh sb="25" eb="26">
      <t>ト</t>
    </rPh>
    <rPh sb="27" eb="28">
      <t>ク</t>
    </rPh>
    <rPh sb="29" eb="31">
      <t>イシキ</t>
    </rPh>
    <rPh sb="44" eb="46">
      <t>フクスウ</t>
    </rPh>
    <rPh sb="47" eb="49">
      <t>ハンバイ</t>
    </rPh>
    <rPh sb="54" eb="55">
      <t>ク</t>
    </rPh>
    <rPh sb="56" eb="57">
      <t>ア</t>
    </rPh>
    <rPh sb="60" eb="62">
      <t>カツヨウ</t>
    </rPh>
    <phoneticPr fontId="1"/>
  </si>
  <si>
    <r>
      <rPr>
        <sz val="11"/>
        <rFont val="BIZ UDゴシック"/>
        <family val="3"/>
        <charset val="128"/>
      </rPr>
      <t>農産物の加工・製造</t>
    </r>
    <r>
      <rPr>
        <sz val="11"/>
        <color rgb="FF00B0F0"/>
        <rFont val="BIZ UDゴシック"/>
        <family val="3"/>
        <charset val="128"/>
      </rPr>
      <t>、</t>
    </r>
    <r>
      <rPr>
        <sz val="11"/>
        <rFont val="BIZ UDゴシック"/>
        <family val="3"/>
        <charset val="128"/>
      </rPr>
      <t>関連事業（農泊施設の運営、農家レストランの開業など）に積極的に取り組んでいて</t>
    </r>
    <r>
      <rPr>
        <sz val="11"/>
        <color rgb="FFFF0000"/>
        <rFont val="BIZ UDゴシック"/>
        <family val="3"/>
        <charset val="128"/>
      </rPr>
      <t>客単価、客数、リピート率などの向上による収益向上や収益源の多様化、付加価値向上ができているかを評価します。</t>
    </r>
    <phoneticPr fontId="1"/>
  </si>
  <si>
    <t>収益源の多様化、付加価値向上のために農畜産物の加工・製造や関連事業（農泊施設の運営、農家レストランの開業など）への取り組みができている。さらに事業間のシナジー効果が発揮され、大幅な売上拡大ができている。</t>
    <rPh sb="71" eb="74">
      <t>ジギョウカン</t>
    </rPh>
    <rPh sb="79" eb="81">
      <t>コウカ</t>
    </rPh>
    <rPh sb="82" eb="84">
      <t>ハッキ</t>
    </rPh>
    <rPh sb="87" eb="89">
      <t>オオハバ</t>
    </rPh>
    <rPh sb="90" eb="94">
      <t>ウリアゲカクダイ</t>
    </rPh>
    <phoneticPr fontId="3"/>
  </si>
  <si>
    <t>収益源の多様化、付加価値向上のために農畜産物の加工・製造、関連事業（農泊施設の運営、農家レストランの開業など）への取り組みができている。</t>
    <rPh sb="45" eb="47">
      <t>セイゾウカンレンジギョウ</t>
    </rPh>
    <phoneticPr fontId="3"/>
  </si>
  <si>
    <t>収益源の多様化、付加価値向上のための取り組みを考えておらず、農畜産物の加工・製造、関連事業（農泊施設の運営、農家レストランの開業など）への取り組みがなされていない。</t>
    <rPh sb="18" eb="19">
      <t>ト</t>
    </rPh>
    <rPh sb="20" eb="21">
      <t>ク</t>
    </rPh>
    <rPh sb="23" eb="24">
      <t>カンガセイゾウ</t>
    </rPh>
    <phoneticPr fontId="3"/>
  </si>
  <si>
    <t>取引先への営業活動において、自社農畜産物、加工品、サービスの強みや付加価値を明確にし、高く売るための提案や交渉ができており、日頃より情報収集を怠らず、継続して付加価値の向上を行い、収益の拡大が安定的にできているかを評価します。</t>
    <rPh sb="62" eb="64">
      <t>ヒゴロ</t>
    </rPh>
    <rPh sb="66" eb="70">
      <t>ジョウホウシュウシュウ</t>
    </rPh>
    <rPh sb="71" eb="72">
      <t>オコタ</t>
    </rPh>
    <rPh sb="75" eb="77">
      <t>ケイゾク</t>
    </rPh>
    <rPh sb="79" eb="83">
      <t>フカカチ</t>
    </rPh>
    <rPh sb="84" eb="86">
      <t>コウジョウ</t>
    </rPh>
    <rPh sb="87" eb="88">
      <t>オコナ</t>
    </rPh>
    <rPh sb="90" eb="92">
      <t>シュウエキ</t>
    </rPh>
    <rPh sb="93" eb="95">
      <t>カクダイ</t>
    </rPh>
    <rPh sb="96" eb="99">
      <t>アンテイテキ</t>
    </rPh>
    <rPh sb="107" eb="109">
      <t>ヒョウカ</t>
    </rPh>
    <phoneticPr fontId="1"/>
  </si>
  <si>
    <t>取引先への営業活動において、自社農畜産物、加工品、サービスの強みや付加価値を明確にし、高く売るための提案や交渉ができており、日頃より情報収集を怠らず、継続して付加価値の向上を行い、収益の拡大が安定的にできている。</t>
    <rPh sb="62" eb="64">
      <t>ヒゴロ</t>
    </rPh>
    <rPh sb="66" eb="70">
      <t>ジョウホウシュウシュウ</t>
    </rPh>
    <rPh sb="71" eb="72">
      <t>オコタ</t>
    </rPh>
    <rPh sb="75" eb="77">
      <t>ケイゾク</t>
    </rPh>
    <rPh sb="79" eb="83">
      <t>フカカチ</t>
    </rPh>
    <rPh sb="84" eb="86">
      <t>コウジョウ</t>
    </rPh>
    <rPh sb="87" eb="88">
      <t>オコナ</t>
    </rPh>
    <rPh sb="90" eb="92">
      <t>シュウエキ</t>
    </rPh>
    <rPh sb="93" eb="95">
      <t>カクダイ</t>
    </rPh>
    <rPh sb="96" eb="99">
      <t>アンテイテキ</t>
    </rPh>
    <phoneticPr fontId="1"/>
  </si>
  <si>
    <t>取引先への営業活動において、自社農畜産物、加工品、サービスの強みや付加価値を明確にし、高く売るための提案や交渉ができている。</t>
    <rPh sb="16" eb="20">
      <t>ノウチクサンブツ</t>
    </rPh>
    <rPh sb="21" eb="24">
      <t>カコウヒン</t>
    </rPh>
    <phoneticPr fontId="1"/>
  </si>
  <si>
    <t>取引先への営業活動において、自社農畜産物、加工品、サービスの強みや付加価値を明確にできず、高く売るための提案や交渉もできていない。</t>
    <rPh sb="16" eb="20">
      <t>ノウチクサンブツ</t>
    </rPh>
    <rPh sb="21" eb="24">
      <t>カコウヒン</t>
    </rPh>
    <phoneticPr fontId="1"/>
  </si>
  <si>
    <t>会社全体の目標利益を達成するために、商品別・取引先別に売上や利益の目標を設定し、毎月その進捗を確認できているか、商品別・取引先別に計画と実績の差異が発生した場合は戦略的に販売価格と利益を意識し、利益構成を最適化しながら会社全体の目標利益を達成できているかを評価します。</t>
    <rPh sb="22" eb="25">
      <t>トリヒキサキ</t>
    </rPh>
    <rPh sb="39" eb="41">
      <t>シンチョク</t>
    </rPh>
    <rPh sb="42" eb="44">
      <t>カクニン</t>
    </rPh>
    <rPh sb="69" eb="71">
      <t>ハッセイ</t>
    </rPh>
    <rPh sb="73" eb="75">
      <t>バアイ</t>
    </rPh>
    <rPh sb="76" eb="79">
      <t>センリャクテキ</t>
    </rPh>
    <rPh sb="85" eb="87">
      <t>リエキ</t>
    </rPh>
    <rPh sb="88" eb="90">
      <t>イシキ</t>
    </rPh>
    <rPh sb="92" eb="94">
      <t>リエキ</t>
    </rPh>
    <rPh sb="109" eb="113">
      <t>モクヒョウリエキ</t>
    </rPh>
    <rPh sb="114" eb="116">
      <t>タッセイ</t>
    </rPh>
    <phoneticPr fontId="1"/>
  </si>
  <si>
    <t xml:space="preserve">会社全体の目標利益を達成するために、商品別・取引先別に売上や利益の目標を設定できている。
</t>
    <rPh sb="22" eb="25">
      <t>トリヒキサキ</t>
    </rPh>
    <phoneticPr fontId="1"/>
  </si>
  <si>
    <t>ターゲット顧客に合った適切なPR・広告媒体を選択した情報発信を行い、効果的なマーケティング活動が実施されているか、その結果として農畜産物の認知向上、ブランドが定着することで販売に結びつき、収益向上に寄与しているかを評価します。</t>
    <rPh sb="5" eb="7">
      <t>コキャク</t>
    </rPh>
    <rPh sb="8" eb="9">
      <t>ア</t>
    </rPh>
    <rPh sb="17" eb="21">
      <t>コウコクバイタイ</t>
    </rPh>
    <rPh sb="22" eb="24">
      <t>センタク</t>
    </rPh>
    <rPh sb="26" eb="28">
      <t>ジョウホウ</t>
    </rPh>
    <rPh sb="28" eb="30">
      <t>ハッシン</t>
    </rPh>
    <rPh sb="64" eb="68">
      <t>ノウチクサンブツ</t>
    </rPh>
    <rPh sb="69" eb="71">
      <t>ニンチ</t>
    </rPh>
    <rPh sb="71" eb="73">
      <t>コウジョウ</t>
    </rPh>
    <rPh sb="79" eb="81">
      <t>テイチャク</t>
    </rPh>
    <rPh sb="94" eb="96">
      <t>シュウエキ</t>
    </rPh>
    <rPh sb="96" eb="98">
      <t>コウジョウ</t>
    </rPh>
    <rPh sb="99" eb="101">
      <t>キヨ</t>
    </rPh>
    <rPh sb="107" eb="109">
      <t>ヒョウカ</t>
    </rPh>
    <phoneticPr fontId="1"/>
  </si>
  <si>
    <t>ターゲット顧客に合ったSNSやWebサイトなどのPR・広報媒体を選択・活用し、その取り組みが売上向上に繋がっているか検証できている。その結果をもとに常に効果的に多様なコミュニケーション手段を組み変えながら、積極的に自社の農畜産物、加工品、サービスを宣伝できている。そのため販売促進キャンペーンの効果が高く、売上拡大が実現できている。</t>
    <rPh sb="41" eb="42">
      <t>ト</t>
    </rPh>
    <rPh sb="43" eb="44">
      <t>ク</t>
    </rPh>
    <rPh sb="74" eb="75">
      <t>ツネ</t>
    </rPh>
    <rPh sb="97" eb="98">
      <t>カ</t>
    </rPh>
    <rPh sb="153" eb="155">
      <t>ウリアゲ</t>
    </rPh>
    <rPh sb="155" eb="157">
      <t>カクダイ</t>
    </rPh>
    <rPh sb="157" eb="158">
      <t>ク</t>
    </rPh>
    <rPh sb="159" eb="160">
      <t>アジシャノウチクサンブツカコウヒンオオハバジツゲン</t>
    </rPh>
    <phoneticPr fontId="1"/>
  </si>
  <si>
    <t>ターゲット顧客に合ったSNSやWebサイトなどのPR・広報媒体を選択・活用し、その取り組みが売上向上に繋がっているか検証できている。</t>
    <rPh sb="41" eb="42">
      <t>ト</t>
    </rPh>
    <rPh sb="43" eb="44">
      <t>ク</t>
    </rPh>
    <phoneticPr fontId="1"/>
  </si>
  <si>
    <t>ターゲット顧客に合ったSNSやWebサイトなどのPR・広報媒体を選択・活用しているが、その取り組みが売上向上に繋がっているかどうかの検証はできていない。</t>
    <rPh sb="45" eb="46">
      <t>ト</t>
    </rPh>
    <rPh sb="47" eb="48">
      <t>ク</t>
    </rPh>
    <phoneticPr fontId="1"/>
  </si>
  <si>
    <t>ターゲット顧客に合った適切な購買促進を行い、効果的なマーケティング活動が実施されているか、その結果として農畜産物の認知向上、ブランドが定着することで販売に結びつき、収益向上に寄与しているかを評価します。</t>
    <rPh sb="5" eb="7">
      <t>コキャク</t>
    </rPh>
    <rPh sb="8" eb="9">
      <t>ア</t>
    </rPh>
    <rPh sb="14" eb="16">
      <t>コウバイ</t>
    </rPh>
    <rPh sb="52" eb="56">
      <t>ノウチクサンブツ</t>
    </rPh>
    <rPh sb="57" eb="59">
      <t>ニンチ</t>
    </rPh>
    <rPh sb="59" eb="61">
      <t>コウジョウ</t>
    </rPh>
    <rPh sb="67" eb="69">
      <t>テイチャク</t>
    </rPh>
    <rPh sb="82" eb="84">
      <t>シュウエキ</t>
    </rPh>
    <rPh sb="84" eb="86">
      <t>コウジョウ</t>
    </rPh>
    <rPh sb="87" eb="89">
      <t>キヨ</t>
    </rPh>
    <rPh sb="95" eb="97">
      <t>ヒョウカ</t>
    </rPh>
    <phoneticPr fontId="1"/>
  </si>
  <si>
    <t>ターゲット顧客に合った試飲・試食、サンプル提供やクーポン発行などの購買促進を行い、その取り組みが売上向上に繋がっているか検証ができている。その結果をもとに成功事例については再現性を高めるための成功要因を追求し、失敗事例については失敗要因を考え、改善を行うことを実践できている。</t>
    <rPh sb="28" eb="30">
      <t>ハッコウ</t>
    </rPh>
    <rPh sb="33" eb="35">
      <t>コウバイ</t>
    </rPh>
    <rPh sb="35" eb="37">
      <t>ソクシン</t>
    </rPh>
    <rPh sb="96" eb="98">
      <t>セイコウ</t>
    </rPh>
    <rPh sb="98" eb="100">
      <t>ヨウイン</t>
    </rPh>
    <rPh sb="114" eb="116">
      <t>シッパイ</t>
    </rPh>
    <rPh sb="116" eb="118">
      <t>ヨウインケンショウケッカセイコウジレイタカゲンインツイキュウセシッパイゲンインカンガカイゼンオコナジッセン</t>
    </rPh>
    <phoneticPr fontId="1"/>
  </si>
  <si>
    <t>ターゲット顧客に合った試飲・試食、サンプル提供やクーポン発行などの購買促進を行い、その取り組みが売上向上に繋がっているか検証ができている。</t>
    <rPh sb="28" eb="30">
      <t>ハッコウ</t>
    </rPh>
    <rPh sb="33" eb="35">
      <t>コウバイ</t>
    </rPh>
    <rPh sb="35" eb="37">
      <t>ソクシン</t>
    </rPh>
    <phoneticPr fontId="1"/>
  </si>
  <si>
    <t>ターゲット顧客に向けた試飲・試食、サンプル提供やクーポン発行などの購買促進は行っているが、その取り組みが売上向上に繋がっているかどうかの検証ができていない。</t>
    <rPh sb="8" eb="9">
      <t>ム</t>
    </rPh>
    <rPh sb="28" eb="30">
      <t>ハッコウ</t>
    </rPh>
    <rPh sb="33" eb="35">
      <t>コウバイ</t>
    </rPh>
    <rPh sb="35" eb="37">
      <t>ソクシン</t>
    </rPh>
    <rPh sb="38" eb="39">
      <t>オコナ</t>
    </rPh>
    <phoneticPr fontId="1"/>
  </si>
  <si>
    <t>従業員が長い期間、安心して働けるよう、中小企業退職金共済制度などの退職金制度を整備していますか</t>
    <rPh sb="39" eb="41">
      <t>セイビ</t>
    </rPh>
    <phoneticPr fontId="4"/>
  </si>
  <si>
    <t>家族経営協定を締結し、家庭と仕事の役割分担が適切に行われ、家族全員が意欲的に働ける環境を整備していますか</t>
    <rPh sb="11" eb="13">
      <t>カテイ</t>
    </rPh>
    <rPh sb="14" eb="16">
      <t>シゴト</t>
    </rPh>
    <rPh sb="17" eb="21">
      <t>ヤクワリブンタン</t>
    </rPh>
    <rPh sb="22" eb="24">
      <t>テキセツ</t>
    </rPh>
    <rPh sb="25" eb="26">
      <t>オコナ</t>
    </rPh>
    <rPh sb="29" eb="31">
      <t>カゾク</t>
    </rPh>
    <rPh sb="31" eb="33">
      <t>ゼンイン</t>
    </rPh>
    <rPh sb="44" eb="46">
      <t>セイビ</t>
    </rPh>
    <phoneticPr fontId="4"/>
  </si>
  <si>
    <t>離職原因や従業員の定着率を把握し、従業員の定着率が向上するために必要な取組を行っていますか</t>
    <rPh sb="0" eb="4">
      <t>リショクゲンイン</t>
    </rPh>
    <rPh sb="13" eb="15">
      <t>ハアク</t>
    </rPh>
    <rPh sb="20" eb="23">
      <t>テイチャクリツ</t>
    </rPh>
    <rPh sb="25" eb="27">
      <t>コウジョウ</t>
    </rPh>
    <rPh sb="32" eb="34">
      <t>ヒツヨウ</t>
    </rPh>
    <rPh sb="35" eb="37">
      <t>トリクミ</t>
    </rPh>
    <rPh sb="38" eb="39">
      <t>オコナ</t>
    </rPh>
    <phoneticPr fontId="7"/>
  </si>
  <si>
    <t>障がい者や副業・兼業の方など多様な働き方に対応していますか</t>
    <rPh sb="0" eb="1">
      <t>ショウ</t>
    </rPh>
    <rPh sb="3" eb="4">
      <t>シャ</t>
    </rPh>
    <rPh sb="5" eb="7">
      <t>フクギョウ</t>
    </rPh>
    <rPh sb="8" eb="10">
      <t>ケンギョウ</t>
    </rPh>
    <rPh sb="11" eb="12">
      <t>カタ</t>
    </rPh>
    <rPh sb="14" eb="16">
      <t>タヨウ</t>
    </rPh>
    <rPh sb="17" eb="18">
      <t>ハタラ</t>
    </rPh>
    <rPh sb="19" eb="20">
      <t>カタ</t>
    </rPh>
    <rPh sb="21" eb="23">
      <t>タイオウ</t>
    </rPh>
    <phoneticPr fontId="4"/>
  </si>
  <si>
    <t>長時間労働者に対して、医師による面接指導を行っていますか</t>
    <rPh sb="0" eb="6">
      <t>チョウジカンロウドウシャ</t>
    </rPh>
    <rPh sb="7" eb="8">
      <t>タイ</t>
    </rPh>
    <rPh sb="11" eb="13">
      <t>イシ</t>
    </rPh>
    <rPh sb="16" eb="20">
      <t>メンセツシドウ</t>
    </rPh>
    <rPh sb="21" eb="22">
      <t>オコナ</t>
    </rPh>
    <phoneticPr fontId="1"/>
  </si>
  <si>
    <t>従業員の出産・育児・介護と仕事が両立できるよう必要な支援を行っていますか</t>
    <rPh sb="0" eb="3">
      <t>ジュウギョウイン</t>
    </rPh>
    <rPh sb="4" eb="6">
      <t>シュッサン</t>
    </rPh>
    <rPh sb="7" eb="9">
      <t>イクジ</t>
    </rPh>
    <rPh sb="10" eb="12">
      <t>カイゴ</t>
    </rPh>
    <rPh sb="13" eb="15">
      <t>シゴト</t>
    </rPh>
    <rPh sb="16" eb="18">
      <t>リョウリツ</t>
    </rPh>
    <rPh sb="23" eb="25">
      <t>ヒツヨウ</t>
    </rPh>
    <rPh sb="26" eb="28">
      <t>シエン</t>
    </rPh>
    <rPh sb="29" eb="30">
      <t>オコナ</t>
    </rPh>
    <phoneticPr fontId="4"/>
  </si>
  <si>
    <t>従業員が安心して働ける職場環境をつくるため、ハラスメントの予防・相談体制を整備していますか</t>
    <rPh sb="0" eb="3">
      <t>ジュウギョウイン</t>
    </rPh>
    <rPh sb="32" eb="36">
      <t>ソウダンタイセイ</t>
    </rPh>
    <rPh sb="37" eb="39">
      <t>セイビ</t>
    </rPh>
    <phoneticPr fontId="4"/>
  </si>
  <si>
    <t>具体的に実施し、成果が得られている</t>
    <phoneticPr fontId="11"/>
  </si>
  <si>
    <t>実施しできている</t>
    <phoneticPr fontId="11"/>
  </si>
  <si>
    <t>できていない。</t>
    <phoneticPr fontId="11"/>
  </si>
  <si>
    <t>労働関連法関連</t>
    <rPh sb="0" eb="2">
      <t>ロウドウ</t>
    </rPh>
    <rPh sb="2" eb="4">
      <t>カンレン</t>
    </rPh>
    <rPh sb="4" eb="5">
      <t>ホウ</t>
    </rPh>
    <rPh sb="5" eb="7">
      <t>カンレン</t>
    </rPh>
    <phoneticPr fontId="11"/>
  </si>
  <si>
    <t>労働条件通知書や雇用契約書、就業規則などで労働条件を明確化し、その内容を社員等に対して通知していますか</t>
    <rPh sb="0" eb="4">
      <t>ロウドウジョウケン</t>
    </rPh>
    <rPh sb="4" eb="7">
      <t>ツウチショ</t>
    </rPh>
    <rPh sb="8" eb="13">
      <t>コヨウケイヤクショ</t>
    </rPh>
    <rPh sb="21" eb="25">
      <t>ロウドウジョウケン</t>
    </rPh>
    <rPh sb="26" eb="29">
      <t>メイカクカ</t>
    </rPh>
    <rPh sb="33" eb="35">
      <t>ナイヨウ</t>
    </rPh>
    <rPh sb="43" eb="45">
      <t>ツウチ</t>
    </rPh>
    <phoneticPr fontId="4"/>
  </si>
  <si>
    <t>使用者は労働条件通知書や雇用契約書などで労働条件を明確化し、書面で作成し、使用予定者に提示するする必要があります。常時10人以上の労動者を使用する使用者は、絶対的記載事項を定めた就業規則を作成し、労働基準監督署に届け出ることが義務付けられます。</t>
    <rPh sb="0" eb="3">
      <t>シヨウシャ</t>
    </rPh>
    <rPh sb="30" eb="32">
      <t>ショメン</t>
    </rPh>
    <rPh sb="33" eb="35">
      <t>サクセイ</t>
    </rPh>
    <rPh sb="37" eb="39">
      <t>シヨウ</t>
    </rPh>
    <rPh sb="49" eb="51">
      <t>ヒツヨウ</t>
    </rPh>
    <rPh sb="78" eb="81">
      <t>ゼッタイテキ</t>
    </rPh>
    <rPh sb="81" eb="85">
      <t>キサイジコウ</t>
    </rPh>
    <phoneticPr fontId="1"/>
  </si>
  <si>
    <t>必要事項を記載した労働条件通知書や雇用契約書を書面で作成し,労働者・パートタイム労働者に提示し、適切に守られている。就業規則を作成し、労働基準監督署に届け出ており。労働者が安心して働ける環境が出来ている。</t>
    <rPh sb="0" eb="4">
      <t>ヒツヨウジコウ</t>
    </rPh>
    <rPh sb="5" eb="7">
      <t>キサイ</t>
    </rPh>
    <rPh sb="30" eb="33">
      <t>ロウドウシャ</t>
    </rPh>
    <rPh sb="40" eb="43">
      <t>ロウドウシャ</t>
    </rPh>
    <rPh sb="44" eb="46">
      <t>テイジ</t>
    </rPh>
    <rPh sb="48" eb="50">
      <t>テキセツ</t>
    </rPh>
    <rPh sb="51" eb="52">
      <t>マモ</t>
    </rPh>
    <rPh sb="82" eb="85">
      <t>ロウドウシャ</t>
    </rPh>
    <rPh sb="86" eb="88">
      <t>アンシン</t>
    </rPh>
    <rPh sb="90" eb="91">
      <t>ハタラ</t>
    </rPh>
    <rPh sb="93" eb="95">
      <t>カンキョウ</t>
    </rPh>
    <rPh sb="96" eb="98">
      <t>デキ</t>
    </rPh>
    <phoneticPr fontId="1"/>
  </si>
  <si>
    <t>労働条件通知書や雇用契約書を書面で作成し、労働者に文書で提示している。就業規則を作成し、労働基準監督署に届け出ている。</t>
    <rPh sb="21" eb="24">
      <t>ロウドウシャ</t>
    </rPh>
    <rPh sb="25" eb="27">
      <t>ブンショ</t>
    </rPh>
    <rPh sb="28" eb="30">
      <t>テイジ</t>
    </rPh>
    <phoneticPr fontId="1"/>
  </si>
  <si>
    <t>労働条件通知書や雇用契約書は文書で作成はしているが、就業規則は文書で作成していない。</t>
    <rPh sb="14" eb="16">
      <t>ブンショ</t>
    </rPh>
    <rPh sb="17" eb="19">
      <t>サクセイ</t>
    </rPh>
    <rPh sb="31" eb="33">
      <t>ブンショ</t>
    </rPh>
    <rPh sb="34" eb="36">
      <t>サクセイ</t>
    </rPh>
    <phoneticPr fontId="1"/>
  </si>
  <si>
    <t>従業員の労働時間を適正に把握・算定できる体制が整備されており、労働時間の適切な管理が行われていますか</t>
    <rPh sb="0" eb="3">
      <t>ジュウギョウイン</t>
    </rPh>
    <rPh sb="4" eb="8">
      <t>ロウドウジカン</t>
    </rPh>
    <rPh sb="9" eb="11">
      <t>テキセイ</t>
    </rPh>
    <rPh sb="12" eb="14">
      <t>ハアク</t>
    </rPh>
    <rPh sb="15" eb="17">
      <t>サンテイ</t>
    </rPh>
    <rPh sb="20" eb="22">
      <t>タイセイ</t>
    </rPh>
    <rPh sb="23" eb="25">
      <t>セイビ</t>
    </rPh>
    <rPh sb="31" eb="33">
      <t>ロウドウ</t>
    </rPh>
    <rPh sb="33" eb="35">
      <t>ジカン</t>
    </rPh>
    <rPh sb="39" eb="41">
      <t>カンリ</t>
    </rPh>
    <rPh sb="42" eb="43">
      <t>オコナ</t>
    </rPh>
    <phoneticPr fontId="4"/>
  </si>
  <si>
    <t>使用者は、労働時間を適正に把握するため、労働者の労働日ごとの始業・ 終業時刻を確認し、これを記録することが求められています。農業は労働基準法の労働時間が適用除外であるため、労働時間の管理がなおざりになりやすい傾向があります。農業も他産業並みの労務管理が求められています。</t>
    <rPh sb="53" eb="54">
      <t>モト</t>
    </rPh>
    <phoneticPr fontId="1"/>
  </si>
  <si>
    <t>タイムカードやICカード、パソコンの使用時間の記録など客観的な記録による方法で管理する体制ができている。管理者がチェックし、労働時間を把握し、必要に応じ、対策を実施している。</t>
    <rPh sb="39" eb="41">
      <t>カンリ</t>
    </rPh>
    <rPh sb="43" eb="45">
      <t>タイセイ</t>
    </rPh>
    <rPh sb="52" eb="55">
      <t>カンリシャ</t>
    </rPh>
    <rPh sb="62" eb="66">
      <t>ロウドウジカン</t>
    </rPh>
    <rPh sb="67" eb="69">
      <t>ハアク</t>
    </rPh>
    <rPh sb="71" eb="73">
      <t>ヒツヨウ</t>
    </rPh>
    <rPh sb="74" eb="75">
      <t>オウ</t>
    </rPh>
    <rPh sb="77" eb="79">
      <t>タイサク</t>
    </rPh>
    <rPh sb="80" eb="82">
      <t>ジッシ</t>
    </rPh>
    <phoneticPr fontId="1"/>
  </si>
  <si>
    <t>タイムカードやICカード、パソコンの使用時間の記録など客観的な記録による方法で管理する体制ができている。</t>
  </si>
  <si>
    <t>時間管理が紙ベースであり、客観的な記録による方法で管理できていない。</t>
  </si>
  <si>
    <t>労働関係法令（労働基準法、労働組合法、労働関係調整法、労働安全衛生法など）を遵守するため、必要な取組（社会保険労務士による助言を受ける等）を積極的に行っていますか</t>
    <rPh sb="0" eb="6">
      <t>ロウドウカンケイホウレイ</t>
    </rPh>
    <rPh sb="7" eb="12">
      <t>ロウドウキジュンホウ</t>
    </rPh>
    <rPh sb="13" eb="18">
      <t>ロウドウクミアイホウ</t>
    </rPh>
    <rPh sb="19" eb="26">
      <t>ロウドウカンケイチョウセイホウ</t>
    </rPh>
    <rPh sb="27" eb="34">
      <t>ロウドウアンゼンエイセイホウ</t>
    </rPh>
    <rPh sb="38" eb="40">
      <t>ジュンシュ</t>
    </rPh>
    <rPh sb="45" eb="47">
      <t>ヒツヨウ</t>
    </rPh>
    <rPh sb="48" eb="50">
      <t>トリクミ</t>
    </rPh>
    <rPh sb="51" eb="58">
      <t>シャカイホケンロウムシ</t>
    </rPh>
    <rPh sb="61" eb="63">
      <t>ジョゲン</t>
    </rPh>
    <rPh sb="64" eb="65">
      <t>ウ</t>
    </rPh>
    <rPh sb="67" eb="68">
      <t>トウ</t>
    </rPh>
    <rPh sb="70" eb="73">
      <t>セッキョクテキ</t>
    </rPh>
    <rPh sb="74" eb="75">
      <t>オコナ</t>
    </rPh>
    <phoneticPr fontId="1"/>
  </si>
  <si>
    <t>「労働基準法」は労働条件の最低基準を定めた法律であり、「労働組合法」は労働者が労働組合をつくり、雇用者と労働条件などを交渉することを保障した法律です。そして「労働関係調整法」は、労働者と雇用者の争いを解決する手続きを定めた法律です。これらの法律を遵守すために、法律の理解と取り組みが必要であり、専門家の支援を受けることも必要です。</t>
    <rPh sb="120" eb="122">
      <t>ホウリツ</t>
    </rPh>
    <rPh sb="123" eb="125">
      <t>ジュンシュ</t>
    </rPh>
    <rPh sb="130" eb="132">
      <t>ホウリツ</t>
    </rPh>
    <rPh sb="133" eb="135">
      <t>リカイ</t>
    </rPh>
    <rPh sb="136" eb="137">
      <t>ト</t>
    </rPh>
    <rPh sb="138" eb="139">
      <t>ク</t>
    </rPh>
    <rPh sb="141" eb="143">
      <t>ヒツヨウ</t>
    </rPh>
    <rPh sb="147" eb="150">
      <t>センモンカ</t>
    </rPh>
    <rPh sb="151" eb="153">
      <t>シエン</t>
    </rPh>
    <rPh sb="154" eb="155">
      <t>ウ</t>
    </rPh>
    <phoneticPr fontId="1"/>
  </si>
  <si>
    <t>法律をよく理解し、社会保険労務士等、専門家の支援を受け、適切な取り組みを行っている。労働環境は整っており、労働者が安心してい働ける環境ができている。</t>
    <rPh sb="42" eb="46">
      <t>ロウドウカンキョウ</t>
    </rPh>
    <rPh sb="47" eb="48">
      <t>トトノ</t>
    </rPh>
    <rPh sb="53" eb="56">
      <t>ロウドウシャ</t>
    </rPh>
    <rPh sb="57" eb="59">
      <t>アンシン</t>
    </rPh>
    <rPh sb="62" eb="63">
      <t>ハタラ</t>
    </rPh>
    <rPh sb="65" eb="67">
      <t>カンキョウ</t>
    </rPh>
    <phoneticPr fontId="1"/>
  </si>
  <si>
    <t>社会保険労務士等、専門家の支援を受けて、積極的に取り組んでいる。。</t>
    <rPh sb="20" eb="23">
      <t>セッキョクテキ</t>
    </rPh>
    <rPh sb="24" eb="25">
      <t>ト</t>
    </rPh>
    <rPh sb="26" eb="27">
      <t>ク</t>
    </rPh>
    <phoneticPr fontId="1"/>
  </si>
  <si>
    <t>法律の理解が不足しており、特に取り組みは行っていない。</t>
    <rPh sb="0" eb="2">
      <t>ホウリツ</t>
    </rPh>
    <rPh sb="3" eb="5">
      <t>リカイ</t>
    </rPh>
    <rPh sb="6" eb="8">
      <t>フソク</t>
    </rPh>
    <rPh sb="13" eb="14">
      <t>トク</t>
    </rPh>
    <rPh sb="15" eb="16">
      <t>ト</t>
    </rPh>
    <rPh sb="17" eb="18">
      <t>ク</t>
    </rPh>
    <rPh sb="20" eb="21">
      <t>オコナ</t>
    </rPh>
    <phoneticPr fontId="1"/>
  </si>
  <si>
    <t>農業における労働基準法の適用除外項目（労働時間、休憩、休日、深夜以外の割増賃金など）について、他産業と同様に準拠した経営を行っていますか</t>
    <rPh sb="0" eb="2">
      <t>ノウギョウ</t>
    </rPh>
    <rPh sb="6" eb="8">
      <t>ロウドウ</t>
    </rPh>
    <rPh sb="8" eb="11">
      <t>キジュンホウ</t>
    </rPh>
    <rPh sb="12" eb="18">
      <t>テキヨウジョガイコウモク</t>
    </rPh>
    <rPh sb="19" eb="23">
      <t>ロウドウジカン</t>
    </rPh>
    <rPh sb="24" eb="26">
      <t>キュウケイ</t>
    </rPh>
    <rPh sb="27" eb="29">
      <t>キュウジツ</t>
    </rPh>
    <rPh sb="30" eb="34">
      <t>シンヤイガイ</t>
    </rPh>
    <rPh sb="35" eb="39">
      <t>ワリマシチンギン</t>
    </rPh>
    <rPh sb="47" eb="48">
      <t>タ</t>
    </rPh>
    <rPh sb="48" eb="50">
      <t>サンギョウ</t>
    </rPh>
    <rPh sb="51" eb="53">
      <t>ドウヨウ</t>
    </rPh>
    <rPh sb="54" eb="56">
      <t>ジュンキョ</t>
    </rPh>
    <rPh sb="58" eb="60">
      <t>ケイエイ</t>
    </rPh>
    <rPh sb="61" eb="62">
      <t>オコナ</t>
    </rPh>
    <phoneticPr fontId="7"/>
  </si>
  <si>
    <t>農業での労働基準法の適用除外は、労働時間、休憩、休日、割増賃金、年少者の特例、妊産婦の特例の６項目が定められています。これらの項目の内容を遵守した農業経営が求められると共に、他産業並みに労働条件を整備できる努力が求められています。</t>
    <rPh sb="50" eb="51">
      <t>サダ</t>
    </rPh>
    <rPh sb="84" eb="85">
      <t>トモ</t>
    </rPh>
    <rPh sb="87" eb="90">
      <t>タサンギョウ</t>
    </rPh>
    <rPh sb="90" eb="91">
      <t>ナ</t>
    </rPh>
    <rPh sb="93" eb="95">
      <t>ロウドウ</t>
    </rPh>
    <rPh sb="95" eb="97">
      <t>ジョウケン</t>
    </rPh>
    <rPh sb="98" eb="100">
      <t>セイビ</t>
    </rPh>
    <rPh sb="103" eb="105">
      <t>ドリョク</t>
    </rPh>
    <rPh sb="106" eb="107">
      <t>モト</t>
    </rPh>
    <phoneticPr fontId="1"/>
  </si>
  <si>
    <t>労働基準法の適用除外があることを把握しているが、他産業並みの労働条件を確保できており、人材募集・確保が有利な条件ができている。</t>
    <rPh sb="16" eb="18">
      <t>ハアク</t>
    </rPh>
    <rPh sb="24" eb="28">
      <t>タサンギョウナ</t>
    </rPh>
    <rPh sb="30" eb="34">
      <t>ロウドウジョウケン</t>
    </rPh>
    <rPh sb="35" eb="37">
      <t>カクホ</t>
    </rPh>
    <rPh sb="43" eb="45">
      <t>ジンザイ</t>
    </rPh>
    <rPh sb="45" eb="47">
      <t>ボシュウ</t>
    </rPh>
    <rPh sb="48" eb="50">
      <t>カクホ</t>
    </rPh>
    <rPh sb="51" eb="53">
      <t>ユウリ</t>
    </rPh>
    <rPh sb="54" eb="56">
      <t>ジョウケン</t>
    </rPh>
    <phoneticPr fontId="1"/>
  </si>
  <si>
    <t>労働基準法の適用除外があることを把握しているが、他産業並みとなるよう努力している。</t>
    <rPh sb="34" eb="36">
      <t>ドリョク</t>
    </rPh>
    <phoneticPr fontId="1"/>
  </si>
  <si>
    <t>他産業並みの労働条件に努める努力は特に行っていない。</t>
    <rPh sb="0" eb="3">
      <t>タサンギョウ</t>
    </rPh>
    <rPh sb="3" eb="4">
      <t>ナ</t>
    </rPh>
    <rPh sb="6" eb="8">
      <t>ロウドウ</t>
    </rPh>
    <rPh sb="8" eb="10">
      <t>ジョウケン</t>
    </rPh>
    <rPh sb="11" eb="12">
      <t>ツト</t>
    </rPh>
    <rPh sb="14" eb="16">
      <t>ドリョク</t>
    </rPh>
    <rPh sb="17" eb="18">
      <t>トク</t>
    </rPh>
    <rPh sb="19" eb="20">
      <t>オコナ</t>
    </rPh>
    <phoneticPr fontId="1"/>
  </si>
  <si>
    <t>雇用した際や作業内容を変更した際は、安全衛生教育を適切に行っていますか</t>
    <rPh sb="0" eb="2">
      <t>コヨウ</t>
    </rPh>
    <rPh sb="4" eb="5">
      <t>サイ</t>
    </rPh>
    <rPh sb="6" eb="10">
      <t>サギョウナイヨウ</t>
    </rPh>
    <rPh sb="11" eb="13">
      <t>ヘンコウ</t>
    </rPh>
    <rPh sb="15" eb="16">
      <t>サイ</t>
    </rPh>
    <rPh sb="18" eb="24">
      <t>アンゼンエイセイキョウイク</t>
    </rPh>
    <phoneticPr fontId="4"/>
  </si>
  <si>
    <t>労働者を雇い入れた場合や作業内容を変更した場合、使用者はその業務に関する安全または衛生 のための教育を行うことが決められています。農業には、農業機械や農薬を使用するなど危険を伴う作業があり、安全教育が重要です。</t>
    <phoneticPr fontId="1"/>
  </si>
  <si>
    <t>労働者を雇い入れた場合や作業内容を変更した場合、労働安全衛生規則に沿った教育を実施している。定期的に規則を見直し、適切に改定し、安全に努めており、事故が発生したことはない。</t>
    <rPh sb="24" eb="28">
      <t>ロウドウアンゼン</t>
    </rPh>
    <rPh sb="28" eb="30">
      <t>エイセイ</t>
    </rPh>
    <rPh sb="30" eb="32">
      <t>キソク</t>
    </rPh>
    <rPh sb="33" eb="34">
      <t>ソ</t>
    </rPh>
    <rPh sb="39" eb="41">
      <t>ジッシ</t>
    </rPh>
    <rPh sb="46" eb="49">
      <t>テイキテキ</t>
    </rPh>
    <rPh sb="50" eb="52">
      <t>キソク</t>
    </rPh>
    <rPh sb="53" eb="55">
      <t>ミナオ</t>
    </rPh>
    <rPh sb="57" eb="59">
      <t>テキセツ</t>
    </rPh>
    <rPh sb="60" eb="62">
      <t>カイテイ</t>
    </rPh>
    <rPh sb="64" eb="66">
      <t>アンゼン</t>
    </rPh>
    <rPh sb="67" eb="68">
      <t>ツト</t>
    </rPh>
    <rPh sb="73" eb="75">
      <t>ジコ</t>
    </rPh>
    <rPh sb="76" eb="78">
      <t>ハッセイ</t>
    </rPh>
    <phoneticPr fontId="1"/>
  </si>
  <si>
    <t>雇い入れた場合や作業内容変更した場合は安全衛生教育を行っている。</t>
    <rPh sb="0" eb="3">
      <t>ヤトイイ</t>
    </rPh>
    <rPh sb="5" eb="7">
      <t>バアイ</t>
    </rPh>
    <rPh sb="8" eb="12">
      <t>サギョウナイヨウ</t>
    </rPh>
    <rPh sb="12" eb="14">
      <t>ヘンコウ</t>
    </rPh>
    <rPh sb="16" eb="18">
      <t>バアイ</t>
    </rPh>
    <rPh sb="19" eb="21">
      <t>アンゼン</t>
    </rPh>
    <rPh sb="21" eb="23">
      <t>エイセイ</t>
    </rPh>
    <rPh sb="23" eb="25">
      <t>キョウイク</t>
    </rPh>
    <rPh sb="26" eb="27">
      <t>オコナ</t>
    </rPh>
    <phoneticPr fontId="1"/>
  </si>
  <si>
    <t>特に労働安全衛生教育は実施していない。</t>
    <rPh sb="0" eb="1">
      <t>トク</t>
    </rPh>
    <rPh sb="2" eb="4">
      <t>ロウドウ</t>
    </rPh>
    <rPh sb="4" eb="6">
      <t>アンゼン</t>
    </rPh>
    <rPh sb="6" eb="8">
      <t>エイセイ</t>
    </rPh>
    <rPh sb="8" eb="10">
      <t>キョウイク</t>
    </rPh>
    <rPh sb="11" eb="13">
      <t>ジッシ</t>
    </rPh>
    <phoneticPr fontId="1"/>
  </si>
  <si>
    <t>物的・環境的な面や作業の行動・内容の危険を防止するため、従業員に対して十分な安全配慮をしていますか</t>
    <rPh sb="0" eb="2">
      <t>ブツテキ</t>
    </rPh>
    <rPh sb="3" eb="5">
      <t>カンキョウ</t>
    </rPh>
    <rPh sb="5" eb="6">
      <t>テキ</t>
    </rPh>
    <rPh sb="7" eb="8">
      <t>メン</t>
    </rPh>
    <rPh sb="9" eb="11">
      <t>サギョウ</t>
    </rPh>
    <rPh sb="12" eb="14">
      <t>コウドウ</t>
    </rPh>
    <rPh sb="15" eb="17">
      <t>ナイヨウ</t>
    </rPh>
    <rPh sb="18" eb="20">
      <t>キケン</t>
    </rPh>
    <rPh sb="21" eb="23">
      <t>ボウシ</t>
    </rPh>
    <rPh sb="28" eb="31">
      <t>ジュウギョウイン</t>
    </rPh>
    <rPh sb="32" eb="33">
      <t>タイ</t>
    </rPh>
    <rPh sb="35" eb="37">
      <t>ジュウブン</t>
    </rPh>
    <rPh sb="38" eb="40">
      <t>アンゼン</t>
    </rPh>
    <rPh sb="40" eb="42">
      <t>ハイリョ</t>
    </rPh>
    <phoneticPr fontId="1"/>
  </si>
  <si>
    <t>使用者は労働者に対する安全配慮義務を負っています。安全配慮義務は、使用者（会社）に義務付けられたものであり、安全配慮義務に違反した場合、民事上の損害賠償責任だけでなく、刑事上・行政上の責任を負う可能性があります。農作業では多量の汗をかきます。使用者の義務として、飲料水や塩飴、スポーツドリンクなどを備えて置くことが求められています。健康状態に異常がないか注視することが求められています。労働者の生命・身体・健康が害されることがないように配慮する義務です。</t>
    <phoneticPr fontId="1"/>
  </si>
  <si>
    <t>農業で求められる安全配慮義務について検討し、農作業時、農薬散布時、農業機械使用時等での懸念事項について安全配慮すべき事項を実施している。</t>
    <rPh sb="0" eb="2">
      <t>ノウギョウ</t>
    </rPh>
    <rPh sb="3" eb="4">
      <t>モト</t>
    </rPh>
    <rPh sb="18" eb="20">
      <t>ケントウ</t>
    </rPh>
    <rPh sb="22" eb="25">
      <t>ノウサギョウ</t>
    </rPh>
    <rPh sb="25" eb="26">
      <t>ジ</t>
    </rPh>
    <rPh sb="27" eb="29">
      <t>ノウヤク</t>
    </rPh>
    <rPh sb="29" eb="31">
      <t>サンプ</t>
    </rPh>
    <rPh sb="31" eb="32">
      <t>ジ</t>
    </rPh>
    <rPh sb="33" eb="35">
      <t>ノウギョウ</t>
    </rPh>
    <rPh sb="35" eb="37">
      <t>キカイ</t>
    </rPh>
    <rPh sb="37" eb="40">
      <t>シヨウジ</t>
    </rPh>
    <rPh sb="40" eb="41">
      <t>トウ</t>
    </rPh>
    <rPh sb="43" eb="47">
      <t>ケネンジコウ</t>
    </rPh>
    <rPh sb="51" eb="53">
      <t>アンゼン</t>
    </rPh>
    <rPh sb="53" eb="55">
      <t>ハイリョ</t>
    </rPh>
    <rPh sb="58" eb="60">
      <t>ジコウ</t>
    </rPh>
    <rPh sb="61" eb="63">
      <t>ジッシ</t>
    </rPh>
    <phoneticPr fontId="1"/>
  </si>
  <si>
    <t>使用者は労働者に対する安全配慮義務を負っていることは理解しているが、具体的に配慮すべき事項については検討していない。</t>
    <rPh sb="26" eb="28">
      <t>リカイ</t>
    </rPh>
    <rPh sb="34" eb="37">
      <t>グタイテキ</t>
    </rPh>
    <rPh sb="38" eb="40">
      <t>ハイリョ</t>
    </rPh>
    <rPh sb="43" eb="45">
      <t>ジコウ</t>
    </rPh>
    <rPh sb="50" eb="52">
      <t>ケントウ</t>
    </rPh>
    <phoneticPr fontId="1"/>
  </si>
  <si>
    <t>労働安全衛生教育は実施しているが、安全配慮義務については意識していない。</t>
    <rPh sb="28" eb="30">
      <t>イシキ</t>
    </rPh>
    <phoneticPr fontId="1"/>
  </si>
  <si>
    <t>従業員に年1回の健康診断を実施し、診断結果を5年間保存していますか</t>
    <rPh sb="0" eb="1">
      <t>イジ</t>
    </rPh>
    <rPh sb="2" eb="4">
      <t>チイキ</t>
    </rPh>
    <rPh sb="12" eb="14">
      <t>イジ</t>
    </rPh>
    <rPh sb="15" eb="16">
      <t>ツナ</t>
    </rPh>
    <rPh sb="19" eb="20">
      <t>チイキ</t>
    </rPh>
    <rPh sb="21" eb="23">
      <t>ノウギョウ</t>
    </rPh>
    <rPh sb="24" eb="26">
      <t>シタササイシキチイキカツドウサンカク</t>
    </rPh>
    <phoneticPr fontId="4"/>
  </si>
  <si>
    <t>事業者は雇い入れ時及び従業員に「１年以内ごとに１回、定期的に健康診断を実施する」義務があります。また、健康診断結果は、5年間保存しておくことになっています。 健康診断対象者は、正社員だけでなく週所定労働時間が3/4以上のパート社員にも行うことになっています。</t>
    <rPh sb="0" eb="3">
      <t>ヤトイイ</t>
    </rPh>
    <rPh sb="4" eb="7">
      <t>ヤトイイ</t>
    </rPh>
    <rPh sb="8" eb="9">
      <t>ジ</t>
    </rPh>
    <rPh sb="9" eb="10">
      <t>オヨ</t>
    </rPh>
    <phoneticPr fontId="1"/>
  </si>
  <si>
    <t>雇い入時及び正社員だけでなく週所定労働時間が3/4以上のパート社員にも１年以内ごとに１回、定期的に健康診断を実施している。健康を害して休業した労働者はいなく、業務が効率よく行われている。</t>
    <rPh sb="0" eb="3">
      <t>ヤトイイ</t>
    </rPh>
    <rPh sb="3" eb="4">
      <t>ジ</t>
    </rPh>
    <rPh sb="4" eb="5">
      <t>オヨ</t>
    </rPh>
    <rPh sb="54" eb="56">
      <t>ジッシ</t>
    </rPh>
    <rPh sb="61" eb="63">
      <t>ケンコウ</t>
    </rPh>
    <rPh sb="64" eb="65">
      <t>ガイ</t>
    </rPh>
    <rPh sb="67" eb="69">
      <t>キュウギョウ</t>
    </rPh>
    <rPh sb="71" eb="74">
      <t>ロウドウシャ</t>
    </rPh>
    <rPh sb="79" eb="81">
      <t>ギョウム</t>
    </rPh>
    <rPh sb="82" eb="84">
      <t>コウリツ</t>
    </rPh>
    <rPh sb="86" eb="87">
      <t>オコナ</t>
    </rPh>
    <phoneticPr fontId="1"/>
  </si>
  <si>
    <t>正社員及び週所定労働時間が3/4以上のパート社員には実施している。</t>
    <rPh sb="3" eb="4">
      <t>オヨ</t>
    </rPh>
    <rPh sb="26" eb="28">
      <t>ジッシ</t>
    </rPh>
    <phoneticPr fontId="1"/>
  </si>
  <si>
    <t>定期的な健康診断は実施していない。</t>
    <rPh sb="0" eb="3">
      <t>テイキテキ</t>
    </rPh>
    <rPh sb="4" eb="8">
      <t>ケンコウシンダン</t>
    </rPh>
    <rPh sb="9" eb="11">
      <t>ジッシ</t>
    </rPh>
    <phoneticPr fontId="1"/>
  </si>
  <si>
    <t>⑧</t>
    <phoneticPr fontId="1"/>
  </si>
  <si>
    <t>月１００時間超の時間外・休日労働を行い 、疲労の蓄積が認められる者で、かつ、本人が申し出ている者、及び月８０時間超の時間外・休日労働を行い疲労の蓄積等が認められ、または労働者自身が健康に不安を感じる者で、本人が申し出ている者には医師による面接指導を行わなければならないこととされています。</t>
    <rPh sb="49" eb="50">
      <t>オヨ</t>
    </rPh>
    <phoneticPr fontId="1"/>
  </si>
  <si>
    <t>長時間労働者及び労働者本人の申し出があった場合は医師による面接指導を行っており、制度として実施している。健康を害して休業した労働者はいなく、業務が効率よく行われている。</t>
    <rPh sb="0" eb="3">
      <t>チョウジカン</t>
    </rPh>
    <rPh sb="3" eb="6">
      <t>ロウドウシャ</t>
    </rPh>
    <rPh sb="6" eb="7">
      <t>オヨ</t>
    </rPh>
    <rPh sb="8" eb="11">
      <t>ロウドウシャ</t>
    </rPh>
    <rPh sb="11" eb="13">
      <t>ホンニン</t>
    </rPh>
    <rPh sb="14" eb="15">
      <t>モウ</t>
    </rPh>
    <rPh sb="16" eb="17">
      <t>デ</t>
    </rPh>
    <rPh sb="21" eb="23">
      <t>バアイ</t>
    </rPh>
    <rPh sb="34" eb="35">
      <t>オコナ</t>
    </rPh>
    <rPh sb="40" eb="42">
      <t>セイド</t>
    </rPh>
    <rPh sb="45" eb="47">
      <t>ジッシ</t>
    </rPh>
    <phoneticPr fontId="1"/>
  </si>
  <si>
    <t>月１００時間超の時間外・休日労働の長時間労働者の医師による面接指導を行っている。</t>
  </si>
  <si>
    <t>医師による健康相談は実施していない。</t>
    <rPh sb="0" eb="2">
      <t>イシ</t>
    </rPh>
    <rPh sb="5" eb="7">
      <t>ケンコウ</t>
    </rPh>
    <rPh sb="7" eb="9">
      <t>ソウダン</t>
    </rPh>
    <rPh sb="10" eb="12">
      <t>ジッシ</t>
    </rPh>
    <phoneticPr fontId="1"/>
  </si>
  <si>
    <t>保険関連</t>
    <rPh sb="0" eb="2">
      <t>ホケン</t>
    </rPh>
    <phoneticPr fontId="1"/>
  </si>
  <si>
    <t>労働者常時５人未満の個人事業で労働保険（労災保険・雇用保険）に加入していますか</t>
    <rPh sb="0" eb="3">
      <t>ロウドウシャ</t>
    </rPh>
    <rPh sb="3" eb="5">
      <t>ジョウジ</t>
    </rPh>
    <rPh sb="6" eb="9">
      <t>ニンミマン</t>
    </rPh>
    <rPh sb="31" eb="33">
      <t>カニュウ</t>
    </rPh>
    <phoneticPr fontId="1"/>
  </si>
  <si>
    <t>農業の場合、個人事業と法人事業（株式会社など）で労災保険・雇用保険の加入義務が異なります。個人事業で常時５人未満の労働者を使用する事業所は任意加入ですが、５人以上を使用する事業所は加入義務が生じます。</t>
  </si>
  <si>
    <t>個人事業で常時５人未満の労働者を使用する事業所であるが、労災保険・雇用保険の加入している。労働者が安心して働け環境を提供している。</t>
    <rPh sb="45" eb="48">
      <t>ロウドウシャ</t>
    </rPh>
    <rPh sb="49" eb="51">
      <t>アンシン</t>
    </rPh>
    <rPh sb="53" eb="54">
      <t>ハタラ</t>
    </rPh>
    <rPh sb="55" eb="57">
      <t>カンキョウ</t>
    </rPh>
    <rPh sb="58" eb="60">
      <t>テイキョウ</t>
    </rPh>
    <phoneticPr fontId="1"/>
  </si>
  <si>
    <t>個人事業で常時５人未満の労働者を使用する事業所であるが、労災保険・雇用保険へ加入している。</t>
  </si>
  <si>
    <t>個人事業で常時５人未満の労働者を使用する事業所であり、労災保険・雇用保険の加入していない。</t>
  </si>
  <si>
    <t>個人事業で農業者年金制度に加入していますか</t>
    <rPh sb="0" eb="4">
      <t>コジンジギョウ</t>
    </rPh>
    <rPh sb="10" eb="12">
      <t>セイド</t>
    </rPh>
    <rPh sb="13" eb="15">
      <t>カニュウ</t>
    </rPh>
    <phoneticPr fontId="4"/>
  </si>
  <si>
    <t>農業者の老後生活の安定を図り、農業者の確保に資することを目的として、加入者が納付した保険料を積み立て、積立金を安全・効率的に運用し、年金等を給付する事業です。老後生活の安定のため、加入が推奨されています。。</t>
    <rPh sb="74" eb="76">
      <t>ジギョウ</t>
    </rPh>
    <rPh sb="90" eb="92">
      <t>カニュウ</t>
    </rPh>
    <phoneticPr fontId="4"/>
  </si>
  <si>
    <t>全員が、農業者年金制度に加入しており、老後も安心できる職場づくりを行っている。</t>
    <rPh sb="0" eb="2">
      <t>ゼンイン</t>
    </rPh>
    <rPh sb="19" eb="21">
      <t>ロウゴ</t>
    </rPh>
    <rPh sb="22" eb="24">
      <t>アンシン</t>
    </rPh>
    <rPh sb="27" eb="29">
      <t>ショクバ</t>
    </rPh>
    <rPh sb="33" eb="34">
      <t>オコナ</t>
    </rPh>
    <phoneticPr fontId="1"/>
  </si>
  <si>
    <t>事業主は農業者年金制度に加入している。</t>
    <rPh sb="0" eb="3">
      <t>ジギョウヌシ</t>
    </rPh>
    <phoneticPr fontId="1"/>
  </si>
  <si>
    <t>農業者年金制度に加入していない。</t>
  </si>
  <si>
    <t>人材の育成・活用、環境整備</t>
    <rPh sb="11" eb="13">
      <t>セイビ</t>
    </rPh>
    <phoneticPr fontId="1"/>
  </si>
  <si>
    <t>従業員のキャリア形成を考えた人材育成計画や賃金制度が整備されていますか</t>
    <rPh sb="0" eb="1">
      <t>チュウサンカンチイキ</t>
    </rPh>
    <rPh sb="3" eb="5">
      <t>キチョウ</t>
    </rPh>
    <rPh sb="6" eb="8">
      <t>チイキ</t>
    </rPh>
    <rPh sb="9" eb="11">
      <t>シゲン</t>
    </rPh>
    <rPh sb="18" eb="20">
      <t>ケイカク</t>
    </rPh>
    <rPh sb="21" eb="25">
      <t>チンギンセイド</t>
    </rPh>
    <rPh sb="26" eb="28">
      <t>セイビ</t>
    </rPh>
    <rPh sb="31" eb="33">
      <t>ユウコウカツヨウホウサクチイキギロントリク</t>
    </rPh>
    <phoneticPr fontId="4"/>
  </si>
  <si>
    <t>雇用就農者が着実にキャリアアップしていくための道筋を作ることは、雇用就農者のモチベーションを向上させ、農業法人等の組織としての経営力を向上させることに加え、我が国の農業全体の持続と発展にもつながります。</t>
    <rPh sb="32" eb="34">
      <t>コヨウ</t>
    </rPh>
    <rPh sb="65" eb="66">
      <t>リョク</t>
    </rPh>
    <phoneticPr fontId="1"/>
  </si>
  <si>
    <t>スキルアップに向け人材育成やキャリアアップの計画を作成し、実施し、賃金制度に反映させており。従業員のモチベーションアップに繋がっている</t>
    <rPh sb="28" eb="30">
      <t>ジッシ</t>
    </rPh>
    <rPh sb="32" eb="34">
      <t>チンギン</t>
    </rPh>
    <rPh sb="34" eb="36">
      <t>セイド</t>
    </rPh>
    <rPh sb="37" eb="39">
      <t>ハンエイ</t>
    </rPh>
    <phoneticPr fontId="1"/>
  </si>
  <si>
    <t>一部の雇用者に実施し、賃金制度に反映させていない。</t>
    <rPh sb="0" eb="2">
      <t>イチブ</t>
    </rPh>
    <rPh sb="3" eb="6">
      <t>コヨウシャ</t>
    </rPh>
    <rPh sb="7" eb="9">
      <t>ジッシ</t>
    </rPh>
    <rPh sb="11" eb="15">
      <t>チンギンセイド</t>
    </rPh>
    <rPh sb="16" eb="18">
      <t>ハンエイ</t>
    </rPh>
    <phoneticPr fontId="1"/>
  </si>
  <si>
    <t>キルアップに向け人材育成やキャリアアップの計画は作成していない。</t>
  </si>
  <si>
    <t>従業員のモチベーションが向上し、能力を十全に発揮できるよう、適正な評価基準による人事評価制度がありますか</t>
    <rPh sb="12" eb="14">
      <t>コウジョウ</t>
    </rPh>
    <rPh sb="16" eb="18">
      <t>ノウリョク</t>
    </rPh>
    <rPh sb="19" eb="21">
      <t>ジュウゼン</t>
    </rPh>
    <rPh sb="22" eb="24">
      <t>ハッキ</t>
    </rPh>
    <rPh sb="30" eb="32">
      <t>テキセイ</t>
    </rPh>
    <rPh sb="33" eb="37">
      <t>ヒョウカキジュン</t>
    </rPh>
    <rPh sb="44" eb="46">
      <t>セイド</t>
    </rPh>
    <phoneticPr fontId="7"/>
  </si>
  <si>
    <t>人事評価は、経営者が従業員の技術能力や勤務態度などの評価を労務管理の一環として行うものです。従業員の「農業技術レベル・作業速度・正確性・勤務態度」などを把握した人事評価は、従業員のやる気を向上させます。</t>
    <rPh sb="80" eb="84">
      <t>ジンジヒョウカ</t>
    </rPh>
    <phoneticPr fontId="7"/>
  </si>
  <si>
    <t>自社に合った人事評価を制度化し、賃金に反映させ、従業員のやる気を向上させており、従業員のモチベーションアップに繋がっている。</t>
    <rPh sb="0" eb="2">
      <t>ジシャ</t>
    </rPh>
    <rPh sb="3" eb="4">
      <t>ア</t>
    </rPh>
    <rPh sb="6" eb="8">
      <t>ジンジ</t>
    </rPh>
    <rPh sb="8" eb="10">
      <t>ヒョウカ</t>
    </rPh>
    <rPh sb="11" eb="14">
      <t>セイドカ</t>
    </rPh>
    <rPh sb="16" eb="18">
      <t>チンギン</t>
    </rPh>
    <rPh sb="19" eb="21">
      <t>ハンエイ</t>
    </rPh>
    <rPh sb="24" eb="27">
      <t>ジュウギョウイン</t>
    </rPh>
    <rPh sb="30" eb="31">
      <t>キ</t>
    </rPh>
    <rPh sb="32" eb="34">
      <t>コウジョウ</t>
    </rPh>
    <rPh sb="40" eb="43">
      <t>ジュウギョウイン</t>
    </rPh>
    <rPh sb="55" eb="56">
      <t>ツナ</t>
    </rPh>
    <phoneticPr fontId="1"/>
  </si>
  <si>
    <t>職場になった人事制度を制定し、賃金に反映させている。</t>
    <rPh sb="0" eb="2">
      <t>ショクバ</t>
    </rPh>
    <rPh sb="11" eb="13">
      <t>セイテイ</t>
    </rPh>
    <rPh sb="15" eb="17">
      <t>チンギン</t>
    </rPh>
    <rPh sb="18" eb="20">
      <t>ハンエイ</t>
    </rPh>
    <phoneticPr fontId="1"/>
  </si>
  <si>
    <t>人事評価制度は特に制定していない。</t>
    <rPh sb="0" eb="4">
      <t>ジンジヒョウカ</t>
    </rPh>
    <rPh sb="4" eb="6">
      <t>セイド</t>
    </rPh>
    <rPh sb="7" eb="8">
      <t>トク</t>
    </rPh>
    <rPh sb="9" eb="11">
      <t>セイテイ</t>
    </rPh>
    <phoneticPr fontId="1"/>
  </si>
  <si>
    <t>一般的に退職金は、やはり従業員にとって魅力ある制度であることに違いありません。制度を定めている農業法人の多くが中小企業退職金共済制度を利用しています。退職金制度を作ることにより従業員に魅力あり職場として関心を得られます。</t>
    <rPh sb="39" eb="41">
      <t>セイド</t>
    </rPh>
    <rPh sb="42" eb="43">
      <t>サダ</t>
    </rPh>
    <rPh sb="75" eb="78">
      <t>タイショクキン</t>
    </rPh>
    <rPh sb="78" eb="80">
      <t>セイド</t>
    </rPh>
    <rPh sb="81" eb="82">
      <t>ツク</t>
    </rPh>
    <rPh sb="88" eb="91">
      <t>ジュウギョウイン</t>
    </rPh>
    <rPh sb="92" eb="94">
      <t>ミリョク</t>
    </rPh>
    <rPh sb="96" eb="98">
      <t>ショクバ</t>
    </rPh>
    <rPh sb="101" eb="103">
      <t>カンシン</t>
    </rPh>
    <rPh sb="104" eb="105">
      <t>エ</t>
    </rPh>
    <phoneticPr fontId="4"/>
  </si>
  <si>
    <t>就業規則に退職金制度を記載し、整備している。従業員に魅力ある職場として関心を得られ、採用に当たっても、効果がある。</t>
    <rPh sb="0" eb="4">
      <t>シュウギョウキソク</t>
    </rPh>
    <rPh sb="11" eb="13">
      <t>キサイ</t>
    </rPh>
    <rPh sb="15" eb="17">
      <t>セイビ</t>
    </rPh>
    <rPh sb="42" eb="44">
      <t>サイヨウ</t>
    </rPh>
    <rPh sb="45" eb="46">
      <t>ア</t>
    </rPh>
    <rPh sb="51" eb="53">
      <t>コウカ</t>
    </rPh>
    <phoneticPr fontId="1"/>
  </si>
  <si>
    <t>従業員が長い期間、安心して働けるよう、退職金制度を実施している。</t>
    <rPh sb="19" eb="22">
      <t>タイショクキン</t>
    </rPh>
    <rPh sb="22" eb="24">
      <t>セイド</t>
    </rPh>
    <rPh sb="25" eb="27">
      <t>ジッシ</t>
    </rPh>
    <phoneticPr fontId="1"/>
  </si>
  <si>
    <t>現状では、退職金制度はない。</t>
    <rPh sb="0" eb="2">
      <t>ゲンジョウ</t>
    </rPh>
    <phoneticPr fontId="1"/>
  </si>
  <si>
    <t>家族経営協定とは、家族農業経営にたずさわる各世帯員が、意欲とやり甲斐を持って経営に参画できる魅力的な農業経営を目指し、経営方針や役割分担、家族みんなが働きやすい就業環境などについて、家族間の十分な話し合いに基づき取り決めるものです。</t>
  </si>
  <si>
    <t>第3者である指導機関の立ち合いのもと締結し、内容が実行されているか、定期的に見直しを行っており、家族みんなが働きやすい就業環境となっている。</t>
    <rPh sb="0" eb="1">
      <t>ダイ</t>
    </rPh>
    <rPh sb="2" eb="3">
      <t>シャ</t>
    </rPh>
    <rPh sb="6" eb="10">
      <t>シドウキカン</t>
    </rPh>
    <rPh sb="11" eb="12">
      <t>タ</t>
    </rPh>
    <rPh sb="13" eb="14">
      <t>ア</t>
    </rPh>
    <rPh sb="18" eb="20">
      <t>テイケツ</t>
    </rPh>
    <rPh sb="22" eb="24">
      <t>ナイヨウ</t>
    </rPh>
    <rPh sb="25" eb="27">
      <t>ジッコウ</t>
    </rPh>
    <rPh sb="34" eb="37">
      <t>テイキテキ</t>
    </rPh>
    <rPh sb="38" eb="40">
      <t>ミナオ</t>
    </rPh>
    <rPh sb="42" eb="43">
      <t>オコナ</t>
    </rPh>
    <phoneticPr fontId="1"/>
  </si>
  <si>
    <t>家族みんなが働きやすい就業環境などについて、家族間の十分な話し合いに基づき家族経営協定を締結している。</t>
    <rPh sb="44" eb="46">
      <t>テイケツ</t>
    </rPh>
    <phoneticPr fontId="1"/>
  </si>
  <si>
    <t>締結していない。</t>
    <rPh sb="0" eb="2">
      <t>テイケツ</t>
    </rPh>
    <phoneticPr fontId="1"/>
  </si>
  <si>
    <t>育児休業、介護休業等育児又は家族介護を行う労働者の福祉に関する法が施行され、所定外労働、時間外労働及び深夜業の制限並びに所定労働時間の短縮措置等が求められています。</t>
    <rPh sb="33" eb="35">
      <t>シコウ</t>
    </rPh>
    <rPh sb="38" eb="40">
      <t>ショテイ</t>
    </rPh>
    <rPh sb="40" eb="41">
      <t>ガイ</t>
    </rPh>
    <rPh sb="41" eb="43">
      <t>ロウドウ</t>
    </rPh>
    <rPh sb="44" eb="47">
      <t>ジカンガイ</t>
    </rPh>
    <rPh sb="47" eb="49">
      <t>ロウドウ</t>
    </rPh>
    <rPh sb="49" eb="50">
      <t>オヨ</t>
    </rPh>
    <rPh sb="51" eb="54">
      <t>シンヤギョウ</t>
    </rPh>
    <rPh sb="55" eb="57">
      <t>セイゲン</t>
    </rPh>
    <rPh sb="57" eb="58">
      <t>ナラ</t>
    </rPh>
    <rPh sb="60" eb="62">
      <t>ショテイ</t>
    </rPh>
    <rPh sb="62" eb="64">
      <t>ロウドウ</t>
    </rPh>
    <rPh sb="64" eb="66">
      <t>ジカン</t>
    </rPh>
    <rPh sb="67" eb="69">
      <t>タンシュク</t>
    </rPh>
    <rPh sb="69" eb="71">
      <t>ソチ</t>
    </rPh>
    <rPh sb="71" eb="72">
      <t>トウ</t>
    </rPh>
    <rPh sb="73" eb="74">
      <t>モト</t>
    </rPh>
    <phoneticPr fontId="4"/>
  </si>
  <si>
    <t>就業規則に記載し、従業員の申し出により、休業等の必要な支援を行っており、働き安い職場づくりを行っている。</t>
    <rPh sb="0" eb="4">
      <t>シュウギョウキソク</t>
    </rPh>
    <rPh sb="5" eb="7">
      <t>キサイ</t>
    </rPh>
    <rPh sb="9" eb="12">
      <t>ジュウギョウイン</t>
    </rPh>
    <rPh sb="13" eb="14">
      <t>モウ</t>
    </rPh>
    <rPh sb="15" eb="16">
      <t>デ</t>
    </rPh>
    <rPh sb="20" eb="23">
      <t>キュウギョウトウ</t>
    </rPh>
    <rPh sb="24" eb="26">
      <t>ヒツヨウ</t>
    </rPh>
    <rPh sb="27" eb="29">
      <t>シエン</t>
    </rPh>
    <rPh sb="30" eb="31">
      <t>オコナ</t>
    </rPh>
    <rPh sb="36" eb="37">
      <t>ハタラ</t>
    </rPh>
    <rPh sb="38" eb="39">
      <t>ヤス</t>
    </rPh>
    <rPh sb="40" eb="42">
      <t>ショクバ</t>
    </rPh>
    <rPh sb="46" eb="47">
      <t>オコナ</t>
    </rPh>
    <phoneticPr fontId="1"/>
  </si>
  <si>
    <t>就業規則に定めてはいないが、申し出により対応し、支援している。</t>
    <rPh sb="0" eb="4">
      <t>シュウギョウキソク</t>
    </rPh>
    <rPh sb="5" eb="6">
      <t>サダ</t>
    </rPh>
    <rPh sb="14" eb="15">
      <t>モウ</t>
    </rPh>
    <rPh sb="16" eb="17">
      <t>デ</t>
    </rPh>
    <rPh sb="20" eb="22">
      <t>タイオウ</t>
    </rPh>
    <rPh sb="24" eb="26">
      <t>シエン</t>
    </rPh>
    <phoneticPr fontId="1"/>
  </si>
  <si>
    <t>特に支援は行っていない。</t>
    <rPh sb="0" eb="1">
      <t>トク</t>
    </rPh>
    <rPh sb="2" eb="4">
      <t>シエン</t>
    </rPh>
    <rPh sb="5" eb="6">
      <t>オコナ</t>
    </rPh>
    <phoneticPr fontId="1"/>
  </si>
  <si>
    <t xml:space="preserve">農業に限らず、日本の職場でのハラスメントに対する社会意識が高まっています。ハラスメントとは「いじめ・嫌がらせ」のことです。労働者が安心して働ける職場環境をつくるために、ハラスメントの予防・解決が重要な課題となっています。 </t>
  </si>
  <si>
    <t>ハラスメント防止の教育を行うと共に発生した場合に対応する相談窓口を設置している。また、就業規則で周知しており、発生した事例はない。</t>
    <rPh sb="6" eb="8">
      <t>ボウシ</t>
    </rPh>
    <rPh sb="9" eb="11">
      <t>キョウイク</t>
    </rPh>
    <rPh sb="12" eb="13">
      <t>オコナ</t>
    </rPh>
    <rPh sb="15" eb="16">
      <t>トモ</t>
    </rPh>
    <rPh sb="17" eb="19">
      <t>ハッセイ</t>
    </rPh>
    <rPh sb="21" eb="23">
      <t>バアイ</t>
    </rPh>
    <rPh sb="24" eb="26">
      <t>タイオウ</t>
    </rPh>
    <rPh sb="28" eb="32">
      <t>ソウダンマドグチ</t>
    </rPh>
    <rPh sb="33" eb="35">
      <t>セッチ</t>
    </rPh>
    <rPh sb="43" eb="47">
      <t>シュウギョウキソク</t>
    </rPh>
    <rPh sb="48" eb="50">
      <t>シュウチ</t>
    </rPh>
    <rPh sb="55" eb="57">
      <t>ハッセイ</t>
    </rPh>
    <rPh sb="59" eb="61">
      <t>ジレイ</t>
    </rPh>
    <phoneticPr fontId="1"/>
  </si>
  <si>
    <t>ハラスメント防止の教育を行いと共に、発生して場合には、相談できる窓口を設置している。</t>
    <rPh sb="12" eb="13">
      <t>オコナ</t>
    </rPh>
    <rPh sb="15" eb="16">
      <t>トモ</t>
    </rPh>
    <rPh sb="18" eb="20">
      <t>ハッセイ</t>
    </rPh>
    <rPh sb="22" eb="24">
      <t>バアイ</t>
    </rPh>
    <rPh sb="27" eb="29">
      <t>ソウダン</t>
    </rPh>
    <rPh sb="32" eb="34">
      <t>マドグチ</t>
    </rPh>
    <rPh sb="35" eb="37">
      <t>セッチ</t>
    </rPh>
    <phoneticPr fontId="1"/>
  </si>
  <si>
    <t>特に対策は実施していない。</t>
    <rPh sb="0" eb="1">
      <t>トク</t>
    </rPh>
    <rPh sb="2" eb="4">
      <t>タイサク</t>
    </rPh>
    <rPh sb="5" eb="7">
      <t>ジッシ</t>
    </rPh>
    <phoneticPr fontId="1"/>
  </si>
  <si>
    <t>従業員の定着率向上に向けた職場つくりは重要です。従業員を対象に職務満足度調査を実施するとともに，職務及び職場の満足・不満を客観的に測り，改善すべき項目の課題とその程度を明らかにし、対応策を実施することが求められます。</t>
    <rPh sb="0" eb="3">
      <t>ジュウギョウイン</t>
    </rPh>
    <rPh sb="4" eb="6">
      <t>テイチャク</t>
    </rPh>
    <rPh sb="6" eb="7">
      <t>リツ</t>
    </rPh>
    <rPh sb="7" eb="9">
      <t>コウジョウ</t>
    </rPh>
    <rPh sb="10" eb="11">
      <t>ム</t>
    </rPh>
    <rPh sb="13" eb="15">
      <t>ショクバ</t>
    </rPh>
    <rPh sb="19" eb="21">
      <t>ジュウヨウ</t>
    </rPh>
    <rPh sb="24" eb="27">
      <t>ジュウギョウイン</t>
    </rPh>
    <phoneticPr fontId="7"/>
  </si>
  <si>
    <t>職務満足度調査を実施し、職務及び職場の満足・不満を客観的に測り，改善すべき項目の課題とその程度を明らかにし、適時対応策を実施しており、定着率は高い。</t>
    <rPh sb="54" eb="56">
      <t>テキジ</t>
    </rPh>
    <rPh sb="67" eb="70">
      <t>テイチャクリツ</t>
    </rPh>
    <rPh sb="71" eb="72">
      <t>タカ</t>
    </rPh>
    <phoneticPr fontId="1"/>
  </si>
  <si>
    <t>職務満足度調査は実施して、職務及び職場の満足・不満や改善すべき項目等についての対策は行っている。</t>
    <rPh sb="8" eb="10">
      <t>ジッシ</t>
    </rPh>
    <rPh sb="33" eb="34">
      <t>トウ</t>
    </rPh>
    <rPh sb="39" eb="41">
      <t>タイサク</t>
    </rPh>
    <rPh sb="42" eb="43">
      <t>オコナ</t>
    </rPh>
    <phoneticPr fontId="1"/>
  </si>
  <si>
    <t>定着率向上に向けた取り組みは実施していない。</t>
    <rPh sb="0" eb="3">
      <t>テイチャクリツ</t>
    </rPh>
    <rPh sb="3" eb="5">
      <t>コウジョウ</t>
    </rPh>
    <rPh sb="6" eb="7">
      <t>ム</t>
    </rPh>
    <rPh sb="9" eb="10">
      <t>ト</t>
    </rPh>
    <rPh sb="11" eb="12">
      <t>ク</t>
    </rPh>
    <rPh sb="14" eb="16">
      <t>ジッシ</t>
    </rPh>
    <phoneticPr fontId="1"/>
  </si>
  <si>
    <t>外国人の在留資格と制度（外国人技能実習制度、特定技能制度）の趣旨・目的を理解し、雇用労働契約等を適切に締結していますか</t>
    <rPh sb="1" eb="3">
      <t>ノウギョウ</t>
    </rPh>
    <rPh sb="4" eb="8">
      <t>ザイリュウシカク</t>
    </rPh>
    <rPh sb="9" eb="11">
      <t>セイド</t>
    </rPh>
    <rPh sb="12" eb="21">
      <t>ガイコクジンギノウジッシュウセイド</t>
    </rPh>
    <rPh sb="22" eb="28">
      <t>トクテイギノウセイド</t>
    </rPh>
    <rPh sb="30" eb="32">
      <t>シュシ</t>
    </rPh>
    <rPh sb="33" eb="35">
      <t>モクテキ</t>
    </rPh>
    <rPh sb="36" eb="38">
      <t>リカイ</t>
    </rPh>
    <rPh sb="40" eb="47">
      <t>コヨウロウドウケイヤクトウ</t>
    </rPh>
    <rPh sb="48" eb="50">
      <t>テキセツ</t>
    </rPh>
    <rPh sb="51" eb="53">
      <t>テイケツ</t>
    </rPh>
    <phoneticPr fontId="4"/>
  </si>
  <si>
    <t xml:space="preserve"> 農業でも、施設園芸や畑作・野菜、酪農等で積極的に外国人技能実習生、特定技能外国人を受け入れています。 受け入れに当たっては、外国人技能実習制度、特定技能制度の趣旨・目的を理解することが必要です。受入れtが時には、労働契約を締結し、、支援計画を作成し、適正に実行することが必要です。</t>
    <rPh sb="34" eb="38">
      <t>トクテイギノウ</t>
    </rPh>
    <rPh sb="38" eb="41">
      <t>ガイコクジン</t>
    </rPh>
    <rPh sb="52" eb="53">
      <t>ウ</t>
    </rPh>
    <rPh sb="54" eb="55">
      <t>イ</t>
    </rPh>
    <rPh sb="57" eb="58">
      <t>ア</t>
    </rPh>
    <rPh sb="93" eb="95">
      <t>ヒツヨウ</t>
    </rPh>
    <rPh sb="98" eb="100">
      <t>ウケイ</t>
    </rPh>
    <rPh sb="103" eb="104">
      <t>トキ</t>
    </rPh>
    <rPh sb="112" eb="114">
      <t>テイケツ</t>
    </rPh>
    <rPh sb="122" eb="124">
      <t>サクセイ</t>
    </rPh>
    <rPh sb="129" eb="131">
      <t>ジッコウ</t>
    </rPh>
    <rPh sb="136" eb="138">
      <t>ヒツヨウ</t>
    </rPh>
    <phoneticPr fontId="1"/>
  </si>
  <si>
    <t>外国人の在留資格と制度の趣旨・目的を理解し、労働契約を適切に締結し、支援計画を作成・実行し、受け入れている。重要な働き手であり、生活指導も適切に行い、トラブルは発生していない。</t>
    <rPh sb="22" eb="26">
      <t>ロウドウケイヤク</t>
    </rPh>
    <rPh sb="27" eb="29">
      <t>テキセツ</t>
    </rPh>
    <rPh sb="30" eb="32">
      <t>テイケツ</t>
    </rPh>
    <rPh sb="34" eb="38">
      <t>シエンケイカク</t>
    </rPh>
    <rPh sb="39" eb="41">
      <t>サクセイ</t>
    </rPh>
    <rPh sb="42" eb="44">
      <t>ジッコウ</t>
    </rPh>
    <rPh sb="46" eb="47">
      <t>ウ</t>
    </rPh>
    <rPh sb="48" eb="49">
      <t>イ</t>
    </rPh>
    <rPh sb="54" eb="56">
      <t>ジュウヨウ</t>
    </rPh>
    <rPh sb="57" eb="58">
      <t>ハタラ</t>
    </rPh>
    <rPh sb="59" eb="60">
      <t>テ</t>
    </rPh>
    <rPh sb="64" eb="68">
      <t>セイカツシドウ</t>
    </rPh>
    <rPh sb="69" eb="71">
      <t>テキセツ</t>
    </rPh>
    <rPh sb="72" eb="73">
      <t>オコナ</t>
    </rPh>
    <rPh sb="80" eb="82">
      <t>ハッセイ</t>
    </rPh>
    <phoneticPr fontId="1"/>
  </si>
  <si>
    <t>外国人の在留資格と制度の趣旨・目的を理解し、労働契約を締結し、外国人技能実習生、特定技能外国人を受け入れている。</t>
  </si>
  <si>
    <t>外国人技能実習生、特定技能外国人を雇用していない。</t>
  </si>
  <si>
    <t>障がい者の労働力として期待する反面、不安を拭えず障がい者雇用をためらう事業主は少なくありません。現在、障害者等の農業分野での活躍を通じて、自信や生きがいを創出し、社会参画を促す取組である農福連携が進められています。また、社会的に、副業・兼業等の多様な働き方に対応することが求められています。</t>
    <rPh sb="0" eb="1">
      <t>ショウ</t>
    </rPh>
    <rPh sb="3" eb="4">
      <t>シャ</t>
    </rPh>
    <rPh sb="5" eb="8">
      <t>ロウドウリョク</t>
    </rPh>
    <rPh sb="11" eb="13">
      <t>キタイ</t>
    </rPh>
    <rPh sb="15" eb="17">
      <t>ハンメン</t>
    </rPh>
    <rPh sb="18" eb="20">
      <t>フアン</t>
    </rPh>
    <rPh sb="21" eb="22">
      <t>ヌグ</t>
    </rPh>
    <rPh sb="24" eb="25">
      <t>ショウ</t>
    </rPh>
    <rPh sb="27" eb="28">
      <t>シャ</t>
    </rPh>
    <rPh sb="28" eb="30">
      <t>コヨウ</t>
    </rPh>
    <rPh sb="35" eb="38">
      <t>ジギョウヌシ</t>
    </rPh>
    <rPh sb="39" eb="40">
      <t>スク</t>
    </rPh>
    <rPh sb="48" eb="50">
      <t>ゲンザイ</t>
    </rPh>
    <rPh sb="98" eb="99">
      <t>スス</t>
    </rPh>
    <rPh sb="110" eb="113">
      <t>シャカイテキ</t>
    </rPh>
    <rPh sb="115" eb="117">
      <t>フクギョウ</t>
    </rPh>
    <rPh sb="118" eb="121">
      <t>ケンギョウトウ</t>
    </rPh>
    <rPh sb="122" eb="124">
      <t>タヨウ</t>
    </rPh>
    <rPh sb="125" eb="126">
      <t>ハタラ</t>
    </rPh>
    <rPh sb="127" eb="128">
      <t>カタ</t>
    </rPh>
    <rPh sb="129" eb="131">
      <t>タイオウ</t>
    </rPh>
    <rPh sb="136" eb="137">
      <t>モト</t>
    </rPh>
    <phoneticPr fontId="4"/>
  </si>
  <si>
    <t>障がい者の適性を配慮して、大切な働き手として、雇用している。また、副業・兼業等、多様な働き方を求める労働者を貴重であると判断し、ルール（労働契約、就業規則等）を制定し、対応している。</t>
    <rPh sb="0" eb="1">
      <t>ショウ</t>
    </rPh>
    <rPh sb="3" eb="4">
      <t>シャ</t>
    </rPh>
    <rPh sb="5" eb="7">
      <t>テキセイ</t>
    </rPh>
    <rPh sb="8" eb="10">
      <t>ハイリョ</t>
    </rPh>
    <rPh sb="13" eb="15">
      <t>タイセツ</t>
    </rPh>
    <rPh sb="16" eb="17">
      <t>ハタラ</t>
    </rPh>
    <rPh sb="18" eb="19">
      <t>テ</t>
    </rPh>
    <rPh sb="23" eb="25">
      <t>コヨウ</t>
    </rPh>
    <rPh sb="38" eb="39">
      <t>トウ</t>
    </rPh>
    <rPh sb="40" eb="42">
      <t>タヨウ</t>
    </rPh>
    <rPh sb="43" eb="44">
      <t>ハタラ</t>
    </rPh>
    <rPh sb="45" eb="46">
      <t>カタ</t>
    </rPh>
    <rPh sb="47" eb="48">
      <t>モト</t>
    </rPh>
    <rPh sb="50" eb="53">
      <t>ロウドウシャ</t>
    </rPh>
    <rPh sb="54" eb="56">
      <t>キチョウ</t>
    </rPh>
    <rPh sb="60" eb="62">
      <t>ハンダン</t>
    </rPh>
    <rPh sb="80" eb="82">
      <t>セイテイ</t>
    </rPh>
    <rPh sb="84" eb="86">
      <t>タイオウ</t>
    </rPh>
    <phoneticPr fontId="1"/>
  </si>
  <si>
    <t>障がい者の適性を配慮して雇用し、また、副業・兼業に関する多様な働き方に対応している。</t>
    <rPh sb="28" eb="30">
      <t>タヨウ</t>
    </rPh>
    <rPh sb="31" eb="32">
      <t>ハタラ</t>
    </rPh>
    <rPh sb="33" eb="34">
      <t>カタ</t>
    </rPh>
    <phoneticPr fontId="1"/>
  </si>
  <si>
    <t>障がい者の雇用、副業・兼業者の雇用には対応できていない。</t>
    <rPh sb="5" eb="7">
      <t>コヨウ</t>
    </rPh>
    <rPh sb="13" eb="14">
      <t>シャ</t>
    </rPh>
    <rPh sb="15" eb="17">
      <t>コヨウ</t>
    </rPh>
    <rPh sb="19" eb="21">
      <t>タイオウ</t>
    </rPh>
    <phoneticPr fontId="1"/>
  </si>
  <si>
    <t>要員計画を定めるとともに、求める人材を採用できうる募集先に対して求人を行い、従業員の採用を行っていますか</t>
    <rPh sb="0" eb="4">
      <t>ヨウインケイカク</t>
    </rPh>
    <rPh sb="5" eb="6">
      <t>サダ</t>
    </rPh>
    <rPh sb="13" eb="14">
      <t>モト</t>
    </rPh>
    <rPh sb="16" eb="18">
      <t>ジンザイ</t>
    </rPh>
    <rPh sb="19" eb="21">
      <t>サイヨウ</t>
    </rPh>
    <rPh sb="25" eb="27">
      <t>ボシュウ</t>
    </rPh>
    <rPh sb="27" eb="28">
      <t>サキ</t>
    </rPh>
    <rPh sb="29" eb="30">
      <t>タイ</t>
    </rPh>
    <rPh sb="32" eb="34">
      <t>キュウジン</t>
    </rPh>
    <rPh sb="35" eb="36">
      <t>オコナ</t>
    </rPh>
    <rPh sb="38" eb="41">
      <t>ジュウギョウイン</t>
    </rPh>
    <rPh sb="42" eb="44">
      <t>サイヨウ</t>
    </rPh>
    <rPh sb="45" eb="46">
      <t>オコナ</t>
    </rPh>
    <phoneticPr fontId="4"/>
  </si>
  <si>
    <t>要員計画を定め、人材を確保することは重要な経営課題です。現在、農業関係に関わらず、他産業も同様に人材不足が大きな課題となっています。そこで、自社・自農場の魅力を伝えるためには様々な労働者募集方法があることを理解し、それぞれのメリットから、募集の方法を検討する必要があります。</t>
    <rPh sb="21" eb="25">
      <t>ケイエイカダイ</t>
    </rPh>
    <rPh sb="29" eb="31">
      <t>ゲンザイ</t>
    </rPh>
    <rPh sb="32" eb="34">
      <t>ノウギョウ</t>
    </rPh>
    <rPh sb="34" eb="36">
      <t>カンケイ</t>
    </rPh>
    <rPh sb="37" eb="38">
      <t>カカ</t>
    </rPh>
    <rPh sb="42" eb="45">
      <t>タサンギョウ</t>
    </rPh>
    <rPh sb="46" eb="48">
      <t>ドウヨウ</t>
    </rPh>
    <rPh sb="49" eb="51">
      <t>ジンザイ</t>
    </rPh>
    <rPh sb="51" eb="53">
      <t>フソク</t>
    </rPh>
    <rPh sb="54" eb="55">
      <t>オオ</t>
    </rPh>
    <rPh sb="57" eb="59">
      <t>カダイ</t>
    </rPh>
    <rPh sb="71" eb="73">
      <t>ジシャ</t>
    </rPh>
    <rPh sb="74" eb="75">
      <t>ジ</t>
    </rPh>
    <rPh sb="75" eb="77">
      <t>ノウジョウ</t>
    </rPh>
    <rPh sb="78" eb="80">
      <t>ミリョク</t>
    </rPh>
    <rPh sb="81" eb="82">
      <t>ツタ</t>
    </rPh>
    <rPh sb="88" eb="90">
      <t>サマザマ</t>
    </rPh>
    <rPh sb="91" eb="94">
      <t>ロウドウシャ</t>
    </rPh>
    <rPh sb="94" eb="96">
      <t>ボシュウ</t>
    </rPh>
    <rPh sb="96" eb="98">
      <t>ホウホウ</t>
    </rPh>
    <rPh sb="104" eb="106">
      <t>リカイ</t>
    </rPh>
    <rPh sb="120" eb="122">
      <t>ボシュウ</t>
    </rPh>
    <rPh sb="123" eb="125">
      <t>ホウホウ</t>
    </rPh>
    <rPh sb="126" eb="128">
      <t>ケントウ</t>
    </rPh>
    <rPh sb="130" eb="132">
      <t>ヒツヨウ</t>
    </rPh>
    <phoneticPr fontId="7"/>
  </si>
  <si>
    <t>経営計画を基に、要員計画を定めている。採用に当たっては、自社・自農場の魅力を伝える等、人材募集方法を検討し、計画通りの人材を確保できている。</t>
    <rPh sb="0" eb="2">
      <t>ケイエイ</t>
    </rPh>
    <rPh sb="2" eb="4">
      <t>ケイカク</t>
    </rPh>
    <rPh sb="5" eb="6">
      <t>モト</t>
    </rPh>
    <rPh sb="19" eb="21">
      <t>サイヨウ</t>
    </rPh>
    <rPh sb="22" eb="23">
      <t>ア</t>
    </rPh>
    <rPh sb="41" eb="42">
      <t>トウ</t>
    </rPh>
    <rPh sb="45" eb="47">
      <t>ボシュウ</t>
    </rPh>
    <rPh sb="47" eb="49">
      <t>ホウホウ</t>
    </rPh>
    <rPh sb="50" eb="52">
      <t>ケントウ</t>
    </rPh>
    <rPh sb="54" eb="56">
      <t>ケイカク</t>
    </rPh>
    <rPh sb="56" eb="57">
      <t>ドオ</t>
    </rPh>
    <rPh sb="59" eb="61">
      <t>ジンザイ</t>
    </rPh>
    <rPh sb="62" eb="64">
      <t>カクホ</t>
    </rPh>
    <phoneticPr fontId="1"/>
  </si>
  <si>
    <t>要員計画は定めて、求める人材を採用できうる募集先に対して求人を行い、従業員の採用を行っている。</t>
    <rPh sb="0" eb="2">
      <t>キボウ</t>
    </rPh>
    <phoneticPr fontId="1"/>
  </si>
  <si>
    <t>要員計画も定めておらず、募集先に対しても求人活動も実施していない。</t>
    <rPh sb="5" eb="6">
      <t>サダ</t>
    </rPh>
    <rPh sb="22" eb="24">
      <t>カツドウ</t>
    </rPh>
    <rPh sb="25" eb="27">
      <t>ジッシ</t>
    </rPh>
    <phoneticPr fontId="1"/>
  </si>
  <si>
    <t>労務管理チェックリスト</t>
    <rPh sb="2" eb="4">
      <t>カンリ</t>
    </rPh>
    <phoneticPr fontId="1"/>
  </si>
  <si>
    <t>5点評価内容
（具体的に実施している）</t>
    <rPh sb="4" eb="6">
      <t>ナイヨウ</t>
    </rPh>
    <rPh sb="8" eb="11">
      <t>グタイ</t>
    </rPh>
    <rPh sb="12" eb="14">
      <t>ジッシ</t>
    </rPh>
    <phoneticPr fontId="6"/>
  </si>
  <si>
    <t>3点評価内容
（一部実施している程度）</t>
    <rPh sb="4" eb="6">
      <t>ナイヨウ</t>
    </rPh>
    <rPh sb="8" eb="10">
      <t>イチブ</t>
    </rPh>
    <rPh sb="10" eb="12">
      <t>ジッシ</t>
    </rPh>
    <rPh sb="16" eb="18">
      <t>テイド</t>
    </rPh>
    <phoneticPr fontId="6"/>
  </si>
  <si>
    <t>1点評価内容
（できていない。）</t>
    <rPh sb="4" eb="6">
      <t>ナイヨウ</t>
    </rPh>
    <phoneticPr fontId="6"/>
  </si>
  <si>
    <t>質問項目の意味</t>
  </si>
  <si>
    <t>就業規則、労働条件通知書や雇用契約書などで労働条件を明確化し、その内容を社員等に対して通知していますか</t>
    <rPh sb="0" eb="4">
      <t>シュウギョウキソク</t>
    </rPh>
    <rPh sb="5" eb="9">
      <t>ロウドウジョウケン</t>
    </rPh>
    <rPh sb="9" eb="12">
      <t>ツウチショ</t>
    </rPh>
    <rPh sb="13" eb="18">
      <t>コヨウケイヤクショ</t>
    </rPh>
    <rPh sb="21" eb="25">
      <t>ロウドウジョウケン</t>
    </rPh>
    <rPh sb="26" eb="29">
      <t>メイカクカ</t>
    </rPh>
    <rPh sb="33" eb="35">
      <t>ナイヨウ</t>
    </rPh>
    <rPh sb="43" eb="45">
      <t>ツウチ</t>
    </rPh>
    <phoneticPr fontId="4"/>
  </si>
  <si>
    <t xml:space="preserve">経営者が「労働条件通知書」で働くときの条件等を採用予定者に提示し、採用予定者が「その内容 で良い」ということになければ、労使合意を明確にするため「雇用契約書」を作成します。 </t>
  </si>
  <si>
    <t>農業は労働基準法の労働時間が適用除外であるため、労働時間の管理がなおざりになりやすく、労務管理もなおざりになりやすい傾向があります。農業も他産業並みの労務管理が求められています。</t>
  </si>
  <si>
    <t>農業での労働基準法の適用除外は、労働時間、休憩、休日、割増賃金、年少者の特例、妊産婦の特例の６項目です。これらの項目の内容を遵守した農業経営が求められています。</t>
  </si>
  <si>
    <t>労働者を雇い入れた場合や作業内容を変更した場合、使用者はその業務に関する安全または衛生 のための教育を行うことが決められています。農業には、農業機械や農薬を使用するなど危険を伴う作業があり、安全教育が重要です。</t>
  </si>
  <si>
    <t>使用者は労働者に対する安全配慮義務を負っています。。農作業では多量の汗をかきます。使用者の義務として、飲料水や塩飴、スポーツドリンクなどを備えて置くことが求められています。健康状態に異常がないか注視することが求められています。</t>
  </si>
  <si>
    <t>事業者には従業員に「１年以内ごとに１回、定期的に健康診断を実施する」義務があります。また、健康診断結果は、5年間保存しておくことになっています。 健康診断対象者は、正社員だけでなく週所定労働時間が3/4以上のパート社員にも行うことになっています。</t>
  </si>
  <si>
    <t>保険
関連</t>
    <rPh sb="0" eb="2">
      <t>ホケン</t>
    </rPh>
    <phoneticPr fontId="1"/>
  </si>
  <si>
    <t>農業者の老後生活の安定を図り、農業者の確保に資することを目的として、加入
者が納付した保険料を積み立て、積立金を安全・効率的に運用し、年金等を給付する事業です。加入が求められています。</t>
    <rPh sb="75" eb="77">
      <t>ジギョウ</t>
    </rPh>
    <rPh sb="80" eb="82">
      <t>カニュウ</t>
    </rPh>
    <rPh sb="83" eb="84">
      <t>モト</t>
    </rPh>
    <phoneticPr fontId="4"/>
  </si>
  <si>
    <t>雇用就農者が着実にキャリアアップしていくための道筋を作ることは、雇⽤就農者のモチベーションを向上させ、農業法人等の組織としての経営⼒を向上させることに加え、我が国の農業全体の持続と発展にもつながります。</t>
  </si>
  <si>
    <t xml:space="preserve"> 農業でも、施設園芸や畑作・野菜、酪農等で積極的に外国人技能実習生を受け入れています。 技能実習生は、労働基準法第41条が定める農業における労働基準法の適用除外の対象となりま せんが、特定技能外国人の場合は日本人と同様に適用除外の対象になります。</t>
  </si>
  <si>
    <t>障がい者の労働力として期待する反面、不安を拭えず障がい者雇用をためらう事業主は少なくありません。現在、障害者等の農業分野での活躍を通じて、自信や生きがいを創出し、社会参画を促す取組である農福連携が進められています。</t>
    <rPh sb="0" eb="1">
      <t>ショウ</t>
    </rPh>
    <rPh sb="3" eb="4">
      <t>シャ</t>
    </rPh>
    <rPh sb="5" eb="8">
      <t>ロウドウリョク</t>
    </rPh>
    <rPh sb="11" eb="13">
      <t>キタイ</t>
    </rPh>
    <rPh sb="15" eb="17">
      <t>ハンメン</t>
    </rPh>
    <rPh sb="18" eb="20">
      <t>フアン</t>
    </rPh>
    <rPh sb="21" eb="22">
      <t>ヌグ</t>
    </rPh>
    <rPh sb="24" eb="25">
      <t>ショウ</t>
    </rPh>
    <rPh sb="27" eb="28">
      <t>シャ</t>
    </rPh>
    <rPh sb="28" eb="30">
      <t>コヨウ</t>
    </rPh>
    <rPh sb="35" eb="38">
      <t>ジギョウヌシ</t>
    </rPh>
    <rPh sb="39" eb="40">
      <t>スク</t>
    </rPh>
    <rPh sb="48" eb="50">
      <t>ゲンザイ</t>
    </rPh>
    <rPh sb="98" eb="99">
      <t>スス</t>
    </rPh>
    <phoneticPr fontId="4"/>
  </si>
  <si>
    <t>現在、農業関係に関わらず、他産業も同様に人材不足が大きな課題となっています。そこで、自社・自農場の魅力を伝えるためには様々な労働者募集方法があることを理解し、それぞれのメリットから、募集の方法を検討する必要があります。</t>
    <rPh sb="0" eb="2">
      <t>ゲンザイ</t>
    </rPh>
    <rPh sb="3" eb="5">
      <t>ノウギョウ</t>
    </rPh>
    <rPh sb="5" eb="7">
      <t>カンケイ</t>
    </rPh>
    <rPh sb="8" eb="9">
      <t>カカ</t>
    </rPh>
    <rPh sb="13" eb="16">
      <t>タサンギョウ</t>
    </rPh>
    <rPh sb="17" eb="19">
      <t>ドウヨウ</t>
    </rPh>
    <rPh sb="20" eb="22">
      <t>ジンザイ</t>
    </rPh>
    <rPh sb="22" eb="24">
      <t>フソク</t>
    </rPh>
    <rPh sb="25" eb="26">
      <t>オオ</t>
    </rPh>
    <rPh sb="28" eb="30">
      <t>カダイ</t>
    </rPh>
    <rPh sb="42" eb="44">
      <t>ジシャ</t>
    </rPh>
    <rPh sb="45" eb="46">
      <t>ジ</t>
    </rPh>
    <rPh sb="46" eb="48">
      <t>ノウジョウ</t>
    </rPh>
    <rPh sb="49" eb="51">
      <t>ミリョク</t>
    </rPh>
    <rPh sb="52" eb="53">
      <t>ツタ</t>
    </rPh>
    <rPh sb="59" eb="61">
      <t>サマザマ</t>
    </rPh>
    <rPh sb="62" eb="65">
      <t>ロウドウシャ</t>
    </rPh>
    <rPh sb="65" eb="67">
      <t>ボシュウ</t>
    </rPh>
    <rPh sb="67" eb="69">
      <t>ホウホウ</t>
    </rPh>
    <rPh sb="75" eb="77">
      <t>リカイ</t>
    </rPh>
    <rPh sb="91" eb="93">
      <t>ボシュウ</t>
    </rPh>
    <rPh sb="94" eb="96">
      <t>ホウホウ</t>
    </rPh>
    <rPh sb="97" eb="99">
      <t>ケントウ</t>
    </rPh>
    <rPh sb="101" eb="103">
      <t>ヒツヨウ</t>
    </rPh>
    <phoneticPr fontId="7"/>
  </si>
  <si>
    <t>第５章　センタースタッフ等向け　チェックリスト</t>
    <rPh sb="0" eb="1">
      <t>ダイ</t>
    </rPh>
    <rPh sb="2" eb="3">
      <t>ショウ</t>
    </rPh>
    <rPh sb="12" eb="13">
      <t>トウ</t>
    </rPh>
    <rPh sb="13" eb="14">
      <t>ム</t>
    </rPh>
    <phoneticPr fontId="1"/>
  </si>
  <si>
    <t>センタースタッフ</t>
    <phoneticPr fontId="11"/>
  </si>
  <si>
    <t>農業者支援の中核となる専属スタッフが、関係者と連携して適切に対応していますか、その自己評価を行います。</t>
    <rPh sb="0" eb="3">
      <t>ノウギョウシャ</t>
    </rPh>
    <rPh sb="3" eb="5">
      <t>シエン</t>
    </rPh>
    <rPh sb="6" eb="8">
      <t>チュウカク</t>
    </rPh>
    <rPh sb="11" eb="13">
      <t>センゾク</t>
    </rPh>
    <rPh sb="19" eb="22">
      <t>カンケイシャ</t>
    </rPh>
    <rPh sb="23" eb="25">
      <t>レンケイ</t>
    </rPh>
    <rPh sb="27" eb="29">
      <t>テキセツ</t>
    </rPh>
    <rPh sb="30" eb="32">
      <t>タイオウ</t>
    </rPh>
    <rPh sb="41" eb="43">
      <t>ジコ</t>
    </rPh>
    <rPh sb="43" eb="45">
      <t>ヒョウカ</t>
    </rPh>
    <rPh sb="46" eb="47">
      <t>オコナ</t>
    </rPh>
    <phoneticPr fontId="11"/>
  </si>
  <si>
    <t>支援センターへの相談者に対して、最初の面談者であることを認識して、しっかりとコミュニケーションを取って、相談ニーズを適格に把握するよう努めていますか</t>
    <rPh sb="0" eb="2">
      <t>シエン</t>
    </rPh>
    <rPh sb="8" eb="11">
      <t>ソウダンシャ</t>
    </rPh>
    <rPh sb="12" eb="13">
      <t>タイ</t>
    </rPh>
    <rPh sb="16" eb="18">
      <t>サイショ</t>
    </rPh>
    <rPh sb="19" eb="22">
      <t>メンダンシャ</t>
    </rPh>
    <rPh sb="28" eb="30">
      <t>ニンシキ</t>
    </rPh>
    <rPh sb="48" eb="49">
      <t>ト</t>
    </rPh>
    <rPh sb="52" eb="54">
      <t>ソウダン</t>
    </rPh>
    <rPh sb="58" eb="60">
      <t>テキカク</t>
    </rPh>
    <rPh sb="61" eb="63">
      <t>ハアク</t>
    </rPh>
    <rPh sb="67" eb="68">
      <t>ツト</t>
    </rPh>
    <phoneticPr fontId="5"/>
  </si>
  <si>
    <t>専属スタッフが最初の面談者として正確に相談ニーズを把握することが、その後の支援対応を左右する重要な役割であることを理解してもらう</t>
    <rPh sb="0" eb="2">
      <t>センゾク</t>
    </rPh>
    <rPh sb="7" eb="9">
      <t>サイショ</t>
    </rPh>
    <rPh sb="10" eb="13">
      <t>メンダンシャ</t>
    </rPh>
    <rPh sb="16" eb="18">
      <t>セイカク</t>
    </rPh>
    <rPh sb="19" eb="21">
      <t>ソウダン</t>
    </rPh>
    <rPh sb="25" eb="27">
      <t>ハアク</t>
    </rPh>
    <rPh sb="35" eb="36">
      <t>ゴ</t>
    </rPh>
    <rPh sb="37" eb="41">
      <t>シエンタイオウ</t>
    </rPh>
    <rPh sb="42" eb="44">
      <t>サユウ</t>
    </rPh>
    <rPh sb="46" eb="48">
      <t>ジュウヨウ</t>
    </rPh>
    <rPh sb="49" eb="51">
      <t>ヤクワリ</t>
    </rPh>
    <phoneticPr fontId="11"/>
  </si>
  <si>
    <t>新規就農希望者に対しては、本人の就農への思いや農業技術等の習得度合、家族も含めた具体的準備状況等を総合的に勘案して、新規就農を斡旋できるか等を判断していますか</t>
    <rPh sb="0" eb="2">
      <t>シンキ</t>
    </rPh>
    <rPh sb="2" eb="4">
      <t>シュウノウ</t>
    </rPh>
    <rPh sb="4" eb="7">
      <t>キボウシャ</t>
    </rPh>
    <rPh sb="8" eb="9">
      <t>タイ</t>
    </rPh>
    <rPh sb="13" eb="15">
      <t>ホンニン</t>
    </rPh>
    <rPh sb="16" eb="18">
      <t>シュウノウ</t>
    </rPh>
    <rPh sb="20" eb="21">
      <t>オモ</t>
    </rPh>
    <rPh sb="23" eb="25">
      <t>ノウギョウ</t>
    </rPh>
    <rPh sb="25" eb="27">
      <t>ギジュツ</t>
    </rPh>
    <rPh sb="27" eb="28">
      <t>トウ</t>
    </rPh>
    <rPh sb="29" eb="31">
      <t>シュウトク</t>
    </rPh>
    <rPh sb="31" eb="33">
      <t>ドアイ</t>
    </rPh>
    <rPh sb="34" eb="36">
      <t>カゾク</t>
    </rPh>
    <rPh sb="37" eb="38">
      <t>フク</t>
    </rPh>
    <rPh sb="40" eb="43">
      <t>グタイテキ</t>
    </rPh>
    <rPh sb="43" eb="45">
      <t>ジュンビ</t>
    </rPh>
    <rPh sb="45" eb="47">
      <t>ジョウキョウ</t>
    </rPh>
    <rPh sb="47" eb="48">
      <t>トウ</t>
    </rPh>
    <rPh sb="49" eb="52">
      <t>ソウゴウテキ</t>
    </rPh>
    <rPh sb="53" eb="55">
      <t>カンアン</t>
    </rPh>
    <rPh sb="58" eb="60">
      <t>シンキ</t>
    </rPh>
    <rPh sb="60" eb="62">
      <t>シュウノウ</t>
    </rPh>
    <rPh sb="63" eb="65">
      <t>アッセン</t>
    </rPh>
    <rPh sb="69" eb="70">
      <t>トウ</t>
    </rPh>
    <rPh sb="71" eb="73">
      <t>ハンダン</t>
    </rPh>
    <phoneticPr fontId="5"/>
  </si>
  <si>
    <t>新規就農相談に際しては、新規就農希望者の就農の適格性や準備状況等の見極めが重要で、その確認を意識して取り組むことの必要性を理解してもらう。</t>
    <rPh sb="0" eb="6">
      <t>シンキシュウノウソウダン</t>
    </rPh>
    <rPh sb="7" eb="8">
      <t>サイ</t>
    </rPh>
    <rPh sb="12" eb="19">
      <t>シンキシュウノウキボウシャ</t>
    </rPh>
    <rPh sb="20" eb="22">
      <t>シュウノウ</t>
    </rPh>
    <rPh sb="23" eb="26">
      <t>テキカクセイ</t>
    </rPh>
    <rPh sb="27" eb="31">
      <t>ジュンビジョウキョウ</t>
    </rPh>
    <rPh sb="31" eb="32">
      <t>トウ</t>
    </rPh>
    <rPh sb="33" eb="35">
      <t>ミキワ</t>
    </rPh>
    <rPh sb="37" eb="39">
      <t>ジュウヨウ</t>
    </rPh>
    <rPh sb="43" eb="45">
      <t>カクニン</t>
    </rPh>
    <rPh sb="46" eb="48">
      <t>イシキ</t>
    </rPh>
    <rPh sb="50" eb="51">
      <t>ト</t>
    </rPh>
    <rPh sb="52" eb="53">
      <t>ク</t>
    </rPh>
    <rPh sb="57" eb="60">
      <t>ヒツヨウセイ</t>
    </rPh>
    <rPh sb="61" eb="63">
      <t>リカイ</t>
    </rPh>
    <phoneticPr fontId="11"/>
  </si>
  <si>
    <t>新規就農希望者を関係市町村等に紹介して実際に就農した後も、当該市町村と連携をとって定着状況等をフォローしていますか</t>
    <rPh sb="0" eb="2">
      <t>シンキ</t>
    </rPh>
    <rPh sb="2" eb="4">
      <t>シュウノウ</t>
    </rPh>
    <rPh sb="6" eb="7">
      <t>シャ</t>
    </rPh>
    <rPh sb="13" eb="14">
      <t>トウ</t>
    </rPh>
    <rPh sb="41" eb="43">
      <t>テイチャク</t>
    </rPh>
    <rPh sb="43" eb="46">
      <t>ジョウキョウトウ</t>
    </rPh>
    <phoneticPr fontId="5"/>
  </si>
  <si>
    <t>支援センターの業務は、対応後の継続フォローが重要であることを理解してもらう</t>
    <rPh sb="0" eb="2">
      <t>シエン</t>
    </rPh>
    <rPh sb="7" eb="9">
      <t>ギョウム</t>
    </rPh>
    <rPh sb="11" eb="13">
      <t>タイオウ</t>
    </rPh>
    <rPh sb="13" eb="14">
      <t>ゴ</t>
    </rPh>
    <rPh sb="15" eb="17">
      <t>ケイゾク</t>
    </rPh>
    <rPh sb="22" eb="24">
      <t>ジュウヨウ</t>
    </rPh>
    <phoneticPr fontId="11"/>
  </si>
  <si>
    <t>支援対象候補の農業者の掘り起しを、農政の方向性等も踏まえて、普及指導員・JA営農指導員・関係機関等と連携して取り組んでいますか</t>
    <rPh sb="0" eb="2">
      <t>シエン</t>
    </rPh>
    <rPh sb="2" eb="4">
      <t>タイショウ</t>
    </rPh>
    <rPh sb="4" eb="6">
      <t>コウホ</t>
    </rPh>
    <rPh sb="7" eb="9">
      <t>ノウギョウ</t>
    </rPh>
    <rPh sb="9" eb="10">
      <t>シャ</t>
    </rPh>
    <rPh sb="11" eb="12">
      <t>ホ</t>
    </rPh>
    <rPh sb="13" eb="14">
      <t>オコ</t>
    </rPh>
    <rPh sb="25" eb="26">
      <t>フ</t>
    </rPh>
    <rPh sb="30" eb="35">
      <t>フキュウシドウイン</t>
    </rPh>
    <rPh sb="38" eb="43">
      <t>エイノウシドウイン</t>
    </rPh>
    <rPh sb="44" eb="49">
      <t>カンケイキカントウ</t>
    </rPh>
    <rPh sb="50" eb="52">
      <t>レンケイ</t>
    </rPh>
    <rPh sb="54" eb="55">
      <t>ト</t>
    </rPh>
    <rPh sb="56" eb="57">
      <t>ク</t>
    </rPh>
    <phoneticPr fontId="5"/>
  </si>
  <si>
    <t>支援センターの相談業務は、農業者から相談が寄せられるだけでなく、むしろ農政の課題に沿って関係機関と連携して支援対象者を積極的に掘り起こしていくことが重要であることを理解してもらう</t>
    <rPh sb="0" eb="2">
      <t>シエン</t>
    </rPh>
    <rPh sb="7" eb="11">
      <t>ソウダンギョウム</t>
    </rPh>
    <rPh sb="13" eb="16">
      <t>ノウギョウシャ</t>
    </rPh>
    <rPh sb="18" eb="20">
      <t>ソウダン</t>
    </rPh>
    <rPh sb="21" eb="22">
      <t>ヨ</t>
    </rPh>
    <rPh sb="35" eb="37">
      <t>ノウセイ</t>
    </rPh>
    <rPh sb="38" eb="40">
      <t>カダイ</t>
    </rPh>
    <rPh sb="41" eb="42">
      <t>ソ</t>
    </rPh>
    <rPh sb="44" eb="48">
      <t>カンケイキカン</t>
    </rPh>
    <rPh sb="49" eb="51">
      <t>レンケイ</t>
    </rPh>
    <rPh sb="53" eb="58">
      <t>シエンタイショウシャ</t>
    </rPh>
    <rPh sb="59" eb="62">
      <t>セッキョクテキ</t>
    </rPh>
    <rPh sb="63" eb="64">
      <t>ホ</t>
    </rPh>
    <rPh sb="65" eb="66">
      <t>オ</t>
    </rPh>
    <rPh sb="74" eb="76">
      <t>ジュウヨウ</t>
    </rPh>
    <phoneticPr fontId="11"/>
  </si>
  <si>
    <t>農業者からの相談に対して、直接の相談事項にとどまらず、背景にある経営課題等まで幅広い視点で課題を明確化するよう取り組んでいますか</t>
    <rPh sb="0" eb="3">
      <t>ノウギョウシャ</t>
    </rPh>
    <rPh sb="6" eb="8">
      <t>ソウダン</t>
    </rPh>
    <rPh sb="9" eb="10">
      <t>タイ</t>
    </rPh>
    <rPh sb="13" eb="15">
      <t>チョクセツ</t>
    </rPh>
    <rPh sb="16" eb="20">
      <t>ソウダンジコウ</t>
    </rPh>
    <rPh sb="27" eb="29">
      <t>ハイケイ</t>
    </rPh>
    <rPh sb="32" eb="34">
      <t>ケイエイ</t>
    </rPh>
    <rPh sb="34" eb="36">
      <t>カダイ</t>
    </rPh>
    <rPh sb="36" eb="37">
      <t>トウ</t>
    </rPh>
    <rPh sb="39" eb="41">
      <t>ハバヒロ</t>
    </rPh>
    <rPh sb="42" eb="44">
      <t>シテン</t>
    </rPh>
    <rPh sb="45" eb="47">
      <t>カダイ</t>
    </rPh>
    <rPh sb="48" eb="51">
      <t>メイカクカ</t>
    </rPh>
    <rPh sb="55" eb="56">
      <t>ト</t>
    </rPh>
    <rPh sb="57" eb="58">
      <t>ク</t>
    </rPh>
    <phoneticPr fontId="5"/>
  </si>
  <si>
    <t>農業者から寄せられる相談内容は、農業者自身が課題を絞り切れていないことも多く、幅広い視点から相談ニーズを確認して課題を絞り込んでいく必要があることを理解してもらう</t>
    <rPh sb="0" eb="3">
      <t>ノウギョウシャ</t>
    </rPh>
    <rPh sb="5" eb="6">
      <t>ヨ</t>
    </rPh>
    <rPh sb="10" eb="12">
      <t>ソウダン</t>
    </rPh>
    <rPh sb="12" eb="14">
      <t>ナイヨウ</t>
    </rPh>
    <rPh sb="16" eb="18">
      <t>ノウギョウ</t>
    </rPh>
    <rPh sb="18" eb="19">
      <t>シャ</t>
    </rPh>
    <rPh sb="19" eb="21">
      <t>ジシン</t>
    </rPh>
    <rPh sb="22" eb="24">
      <t>カダイ</t>
    </rPh>
    <rPh sb="25" eb="26">
      <t>シボ</t>
    </rPh>
    <rPh sb="27" eb="28">
      <t>キ</t>
    </rPh>
    <rPh sb="36" eb="37">
      <t>オオ</t>
    </rPh>
    <rPh sb="39" eb="41">
      <t>ハバヒロ</t>
    </rPh>
    <rPh sb="42" eb="44">
      <t>シテン</t>
    </rPh>
    <rPh sb="46" eb="48">
      <t>ソウダン</t>
    </rPh>
    <rPh sb="52" eb="54">
      <t>カクニン</t>
    </rPh>
    <rPh sb="56" eb="58">
      <t>カダイ</t>
    </rPh>
    <rPh sb="59" eb="60">
      <t>シボ</t>
    </rPh>
    <rPh sb="61" eb="62">
      <t>コ</t>
    </rPh>
    <rPh sb="66" eb="68">
      <t>ヒツヨウ</t>
    </rPh>
    <phoneticPr fontId="11"/>
  </si>
  <si>
    <t>支援対象候補者との面談では、相談者とのやり取りを正確に記載した面談メモを作成して、支援センター内等の関係者と共有していますか</t>
    <rPh sb="0" eb="4">
      <t>シエンタイショウ</t>
    </rPh>
    <rPh sb="4" eb="7">
      <t>コウホシャ</t>
    </rPh>
    <rPh sb="9" eb="11">
      <t>メンダン</t>
    </rPh>
    <rPh sb="14" eb="17">
      <t>ソウダンシャ</t>
    </rPh>
    <rPh sb="21" eb="22">
      <t>ト</t>
    </rPh>
    <rPh sb="24" eb="26">
      <t>セイカク</t>
    </rPh>
    <rPh sb="27" eb="29">
      <t>キサイ</t>
    </rPh>
    <rPh sb="31" eb="33">
      <t>メンダン</t>
    </rPh>
    <rPh sb="36" eb="38">
      <t>サクセイ</t>
    </rPh>
    <rPh sb="41" eb="43">
      <t>シエン</t>
    </rPh>
    <rPh sb="47" eb="48">
      <t>ナイ</t>
    </rPh>
    <rPh sb="48" eb="49">
      <t>トウ</t>
    </rPh>
    <rPh sb="50" eb="53">
      <t>カンケイシャ</t>
    </rPh>
    <rPh sb="54" eb="56">
      <t>キョウユウ</t>
    </rPh>
    <phoneticPr fontId="5"/>
  </si>
  <si>
    <t>最初に専属スタッフが作成する面談メモの内容が、その後の支援対応の適格性に大きな影響を持っていて、しっかり正確に作成することの重要性を理解してもらう</t>
    <rPh sb="0" eb="2">
      <t>サイショ</t>
    </rPh>
    <rPh sb="3" eb="5">
      <t>センゾク</t>
    </rPh>
    <rPh sb="10" eb="12">
      <t>サクセイ</t>
    </rPh>
    <rPh sb="14" eb="16">
      <t>メンダン</t>
    </rPh>
    <rPh sb="19" eb="21">
      <t>ナイヨウ</t>
    </rPh>
    <rPh sb="25" eb="26">
      <t>ゴ</t>
    </rPh>
    <rPh sb="27" eb="31">
      <t>シエンタイオウ</t>
    </rPh>
    <rPh sb="32" eb="35">
      <t>テキカクセイ</t>
    </rPh>
    <rPh sb="36" eb="37">
      <t>オオ</t>
    </rPh>
    <rPh sb="39" eb="41">
      <t>エイキョウ</t>
    </rPh>
    <rPh sb="42" eb="43">
      <t>モ</t>
    </rPh>
    <rPh sb="52" eb="54">
      <t>セイカク</t>
    </rPh>
    <rPh sb="55" eb="57">
      <t>サクセイ</t>
    </rPh>
    <rPh sb="62" eb="65">
      <t>ジュウヨウセイ</t>
    </rPh>
    <phoneticPr fontId="11"/>
  </si>
  <si>
    <t>相談者の課題に応じて支援対応する専門家等を適切に選定できるよう、普段から専門家の得意分野やこれまでの対応実績等を把握していますか</t>
    <rPh sb="0" eb="2">
      <t>ソウダン</t>
    </rPh>
    <rPh sb="2" eb="3">
      <t>シャ</t>
    </rPh>
    <rPh sb="4" eb="6">
      <t>カダイ</t>
    </rPh>
    <rPh sb="7" eb="8">
      <t>オウ</t>
    </rPh>
    <rPh sb="10" eb="12">
      <t>シエン</t>
    </rPh>
    <rPh sb="12" eb="14">
      <t>タイオウ</t>
    </rPh>
    <rPh sb="16" eb="19">
      <t>センモンカ</t>
    </rPh>
    <rPh sb="19" eb="20">
      <t>トウ</t>
    </rPh>
    <rPh sb="21" eb="23">
      <t>テキセツ</t>
    </rPh>
    <rPh sb="24" eb="26">
      <t>センテイ</t>
    </rPh>
    <rPh sb="32" eb="34">
      <t>フダン</t>
    </rPh>
    <rPh sb="36" eb="39">
      <t>センモンカ</t>
    </rPh>
    <rPh sb="40" eb="44">
      <t>トクイブンヤ</t>
    </rPh>
    <rPh sb="50" eb="54">
      <t>タイオウジツセキ</t>
    </rPh>
    <rPh sb="54" eb="55">
      <t>トウ</t>
    </rPh>
    <rPh sb="56" eb="58">
      <t>ハアク</t>
    </rPh>
    <phoneticPr fontId="5"/>
  </si>
  <si>
    <t>専属スタッフが農業者の課題を正確に把握して、支援対応可能な専門家を適切に選定することが、支援の成功に重要であることを理解してもらう</t>
    <rPh sb="0" eb="2">
      <t>センゾク</t>
    </rPh>
    <rPh sb="7" eb="10">
      <t>ノウギョウシャ</t>
    </rPh>
    <rPh sb="11" eb="13">
      <t>カダイ</t>
    </rPh>
    <rPh sb="14" eb="16">
      <t>セイカク</t>
    </rPh>
    <rPh sb="17" eb="19">
      <t>ハアク</t>
    </rPh>
    <rPh sb="22" eb="28">
      <t>シエンタイオウカノウ</t>
    </rPh>
    <rPh sb="29" eb="32">
      <t>センモンカ</t>
    </rPh>
    <rPh sb="33" eb="35">
      <t>テキセツ</t>
    </rPh>
    <rPh sb="36" eb="38">
      <t>センテイ</t>
    </rPh>
    <rPh sb="44" eb="46">
      <t>シエン</t>
    </rPh>
    <rPh sb="47" eb="49">
      <t>セイコウ</t>
    </rPh>
    <rPh sb="50" eb="52">
      <t>ジュウヨウ</t>
    </rPh>
    <phoneticPr fontId="11"/>
  </si>
  <si>
    <t>担当の専門家等と、対応の方向性、支援の進捗状況、支援結果の妥当性等を共有し、共通の課題認識で連携対応ができていますか</t>
    <rPh sb="0" eb="2">
      <t>タントウ</t>
    </rPh>
    <rPh sb="3" eb="6">
      <t>センモンカ</t>
    </rPh>
    <rPh sb="6" eb="7">
      <t>トウ</t>
    </rPh>
    <rPh sb="9" eb="11">
      <t>タイオウ</t>
    </rPh>
    <rPh sb="12" eb="15">
      <t>ホウコウセイ</t>
    </rPh>
    <rPh sb="16" eb="18">
      <t>シエン</t>
    </rPh>
    <rPh sb="19" eb="23">
      <t>シンチョクジョウキョウ</t>
    </rPh>
    <rPh sb="24" eb="28">
      <t>シエンケッカ</t>
    </rPh>
    <rPh sb="28" eb="29">
      <t>ケツロン</t>
    </rPh>
    <rPh sb="29" eb="32">
      <t>ダトウセイ</t>
    </rPh>
    <rPh sb="32" eb="33">
      <t>トウ</t>
    </rPh>
    <rPh sb="34" eb="36">
      <t>キョウユウ</t>
    </rPh>
    <rPh sb="38" eb="40">
      <t>キョウツウ</t>
    </rPh>
    <rPh sb="41" eb="43">
      <t>カダイ</t>
    </rPh>
    <rPh sb="43" eb="45">
      <t>ニンシキ</t>
    </rPh>
    <rPh sb="46" eb="48">
      <t>レンケイ</t>
    </rPh>
    <rPh sb="48" eb="50">
      <t>タイオウ</t>
    </rPh>
    <phoneticPr fontId="5"/>
  </si>
  <si>
    <t>専門家等の支援チーム編成後は、直接の支援対応は専門家等に委ねることになるが、専属スタッフはその対応状況をしっかりと共有していくことの重要性を理解してもらう</t>
    <rPh sb="0" eb="3">
      <t>センモンカ</t>
    </rPh>
    <rPh sb="3" eb="4">
      <t>トウ</t>
    </rPh>
    <rPh sb="5" eb="7">
      <t>シエン</t>
    </rPh>
    <rPh sb="10" eb="13">
      <t>ヘンセイゴ</t>
    </rPh>
    <rPh sb="15" eb="17">
      <t>チョクセツ</t>
    </rPh>
    <rPh sb="18" eb="20">
      <t>シエン</t>
    </rPh>
    <rPh sb="20" eb="22">
      <t>タイオウ</t>
    </rPh>
    <rPh sb="23" eb="27">
      <t>センモンカトウ</t>
    </rPh>
    <rPh sb="28" eb="29">
      <t>ユダ</t>
    </rPh>
    <rPh sb="38" eb="40">
      <t>センゾク</t>
    </rPh>
    <rPh sb="47" eb="51">
      <t>タイオウジョウキョウ</t>
    </rPh>
    <rPh sb="57" eb="59">
      <t>キョウユウ</t>
    </rPh>
    <rPh sb="66" eb="69">
      <t>ジュウヨウセイ</t>
    </rPh>
    <phoneticPr fontId="11"/>
  </si>
  <si>
    <t>支援対象者の選定、支援の進捗状況、支援結果とその評価等を、センター運営協議会等に適時・適切に付議・報告していますか</t>
    <rPh sb="0" eb="2">
      <t>シエン</t>
    </rPh>
    <rPh sb="2" eb="5">
      <t>タイショウシャ</t>
    </rPh>
    <rPh sb="6" eb="8">
      <t>センテイ</t>
    </rPh>
    <rPh sb="9" eb="11">
      <t>シエン</t>
    </rPh>
    <rPh sb="12" eb="16">
      <t>シンチョクジョウキョウ</t>
    </rPh>
    <rPh sb="17" eb="19">
      <t>シエン</t>
    </rPh>
    <rPh sb="19" eb="21">
      <t>ケッカ</t>
    </rPh>
    <rPh sb="24" eb="26">
      <t>ヒョウカ</t>
    </rPh>
    <rPh sb="26" eb="27">
      <t>トウ</t>
    </rPh>
    <rPh sb="33" eb="38">
      <t>ウンエイキョウギカイ</t>
    </rPh>
    <rPh sb="38" eb="39">
      <t>トウ</t>
    </rPh>
    <rPh sb="40" eb="42">
      <t>テキジ</t>
    </rPh>
    <rPh sb="43" eb="45">
      <t>テキセツ</t>
    </rPh>
    <rPh sb="46" eb="48">
      <t>フギ</t>
    </rPh>
    <rPh sb="49" eb="51">
      <t>ホウコク</t>
    </rPh>
    <phoneticPr fontId="5"/>
  </si>
  <si>
    <t>支援センターとして正式に支援完了となるまでの一連の取組をフォローするのも、専属スタッフの重要な役割であることを理解してもらう</t>
    <rPh sb="0" eb="2">
      <t>シエン</t>
    </rPh>
    <rPh sb="9" eb="11">
      <t>セイシキ</t>
    </rPh>
    <rPh sb="12" eb="16">
      <t>シエンカンリョウ</t>
    </rPh>
    <rPh sb="22" eb="24">
      <t>イチレン</t>
    </rPh>
    <rPh sb="25" eb="27">
      <t>トリク</t>
    </rPh>
    <rPh sb="37" eb="39">
      <t>センゾク</t>
    </rPh>
    <rPh sb="44" eb="46">
      <t>ジュウヨウ</t>
    </rPh>
    <rPh sb="47" eb="49">
      <t>ヤクワリ</t>
    </rPh>
    <phoneticPr fontId="11"/>
  </si>
  <si>
    <t>支援完了案件の後フォローに、担当専門家等と連携して継続して取り組んでいますか</t>
    <rPh sb="0" eb="6">
      <t>シエンカンリョウアンケン</t>
    </rPh>
    <rPh sb="7" eb="8">
      <t>ゴ</t>
    </rPh>
    <rPh sb="14" eb="19">
      <t>タントウセンモンカ</t>
    </rPh>
    <rPh sb="19" eb="20">
      <t>トウ</t>
    </rPh>
    <rPh sb="21" eb="23">
      <t>レンケイ</t>
    </rPh>
    <rPh sb="25" eb="27">
      <t>ケイゾク</t>
    </rPh>
    <rPh sb="29" eb="30">
      <t>ト</t>
    </rPh>
    <rPh sb="31" eb="32">
      <t>ク</t>
    </rPh>
    <phoneticPr fontId="5"/>
  </si>
  <si>
    <t>支援を担当した専門家等に対する相談者の評価、連携した専属スタッフとしての評価を整理して、センター内で共有・蓄積されていますか</t>
    <rPh sb="10" eb="11">
      <t>トウ</t>
    </rPh>
    <phoneticPr fontId="5"/>
  </si>
  <si>
    <t>支援完了後の対応内容の評価と保存の重要性を理解してもらう</t>
    <rPh sb="0" eb="5">
      <t>シエンカンリョウゴ</t>
    </rPh>
    <rPh sb="6" eb="8">
      <t>タイオウ</t>
    </rPh>
    <rPh sb="8" eb="10">
      <t>ナイヨウ</t>
    </rPh>
    <rPh sb="11" eb="13">
      <t>ヒョウカ</t>
    </rPh>
    <rPh sb="14" eb="16">
      <t>ホゾン</t>
    </rPh>
    <rPh sb="17" eb="20">
      <t>ジュウヨウセイ</t>
    </rPh>
    <phoneticPr fontId="11"/>
  </si>
  <si>
    <t>普及指導員</t>
    <rPh sb="0" eb="5">
      <t>フキュウシドウイン</t>
    </rPh>
    <phoneticPr fontId="11"/>
  </si>
  <si>
    <t>普及指導員の業務も経営課題の相談対応のウェートが増加していて、コンサルティングの視点での対応の重要性や関係機関と連携の必要性等の理解について、自己診断を行う。</t>
    <rPh sb="0" eb="5">
      <t>フキュウシドウイン</t>
    </rPh>
    <rPh sb="6" eb="8">
      <t>ギョウム</t>
    </rPh>
    <rPh sb="9" eb="13">
      <t>ケイエイカダイ</t>
    </rPh>
    <rPh sb="14" eb="18">
      <t>ソウダンタイオウ</t>
    </rPh>
    <rPh sb="24" eb="26">
      <t>ゾウカ</t>
    </rPh>
    <rPh sb="40" eb="42">
      <t>シテン</t>
    </rPh>
    <rPh sb="44" eb="46">
      <t>タイオウ</t>
    </rPh>
    <rPh sb="47" eb="50">
      <t>ジュウヨウセイ</t>
    </rPh>
    <rPh sb="51" eb="55">
      <t>カンケイキカン</t>
    </rPh>
    <rPh sb="56" eb="58">
      <t>レンケイ</t>
    </rPh>
    <rPh sb="59" eb="63">
      <t>ヒツヨウセイトウ</t>
    </rPh>
    <rPh sb="64" eb="66">
      <t>リカイ</t>
    </rPh>
    <rPh sb="71" eb="75">
      <t>ジコシンダン</t>
    </rPh>
    <rPh sb="76" eb="77">
      <t>オコナ</t>
    </rPh>
    <phoneticPr fontId="11"/>
  </si>
  <si>
    <t>農業者から多様な課題の相談を受けた時、自身の得意・不得意に関りなく親身になって相談に応じていますか</t>
    <rPh sb="0" eb="2">
      <t>ノウギョウ</t>
    </rPh>
    <rPh sb="2" eb="3">
      <t>シャ</t>
    </rPh>
    <rPh sb="5" eb="7">
      <t>タヨウ</t>
    </rPh>
    <rPh sb="8" eb="10">
      <t>カダイ</t>
    </rPh>
    <rPh sb="11" eb="13">
      <t>ソウダン</t>
    </rPh>
    <rPh sb="14" eb="15">
      <t>ウ</t>
    </rPh>
    <rPh sb="17" eb="18">
      <t>トキ</t>
    </rPh>
    <rPh sb="19" eb="21">
      <t>ジシン</t>
    </rPh>
    <rPh sb="22" eb="24">
      <t>トクイ</t>
    </rPh>
    <rPh sb="25" eb="28">
      <t>フトクイ</t>
    </rPh>
    <rPh sb="29" eb="30">
      <t>カカワ</t>
    </rPh>
    <rPh sb="33" eb="35">
      <t>シンミ</t>
    </rPh>
    <rPh sb="39" eb="41">
      <t>ソウダン</t>
    </rPh>
    <rPh sb="42" eb="43">
      <t>オウ</t>
    </rPh>
    <phoneticPr fontId="5"/>
  </si>
  <si>
    <t>普及指導員の業務は多岐にわたるため、指導員は得意・不得意に関わらず、親身になって相談に応じる必要性を理解してもらう</t>
    <rPh sb="0" eb="5">
      <t>フキュウシドウイン</t>
    </rPh>
    <rPh sb="6" eb="8">
      <t>ギョウム</t>
    </rPh>
    <rPh sb="9" eb="11">
      <t>タキ</t>
    </rPh>
    <rPh sb="18" eb="21">
      <t>シドウイン</t>
    </rPh>
    <rPh sb="22" eb="24">
      <t>トクイ</t>
    </rPh>
    <rPh sb="25" eb="28">
      <t>フトクイ</t>
    </rPh>
    <rPh sb="29" eb="30">
      <t>カカ</t>
    </rPh>
    <rPh sb="34" eb="36">
      <t>シンミ</t>
    </rPh>
    <rPh sb="40" eb="42">
      <t>ソウダン</t>
    </rPh>
    <rPh sb="43" eb="44">
      <t>オウ</t>
    </rPh>
    <rPh sb="46" eb="49">
      <t>ヒツヨウセイ</t>
    </rPh>
    <rPh sb="50" eb="52">
      <t>リカイ</t>
    </rPh>
    <phoneticPr fontId="11"/>
  </si>
  <si>
    <t>普段から農業者と接していて気づいた経営課題等は、農業者が気付いていない課題であっても、経営指導・助言に取り組んでいますか</t>
    <rPh sb="0" eb="2">
      <t>フダン</t>
    </rPh>
    <rPh sb="4" eb="7">
      <t>ノウギョウシャ</t>
    </rPh>
    <rPh sb="8" eb="9">
      <t>セッ</t>
    </rPh>
    <rPh sb="13" eb="14">
      <t>キ</t>
    </rPh>
    <rPh sb="17" eb="22">
      <t>ケイエイカダイトウ</t>
    </rPh>
    <rPh sb="24" eb="27">
      <t>ノウギョウシャ</t>
    </rPh>
    <rPh sb="28" eb="30">
      <t>キヅ</t>
    </rPh>
    <rPh sb="35" eb="37">
      <t>カダイ</t>
    </rPh>
    <rPh sb="43" eb="47">
      <t>ケイエイシドウ</t>
    </rPh>
    <rPh sb="48" eb="50">
      <t>ジョゲン</t>
    </rPh>
    <rPh sb="51" eb="52">
      <t>ト</t>
    </rPh>
    <rPh sb="53" eb="54">
      <t>ク</t>
    </rPh>
    <phoneticPr fontId="5"/>
  </si>
  <si>
    <t>普及指導員は圃場の現場等で農業者と話す機会が多いので、指導員の方から気づく経営課題等も多いはずである。それらの課題にも適切に指導・助言を行っていくことの重要性を理解してもらう</t>
    <rPh sb="0" eb="5">
      <t>フキュウシドウイン</t>
    </rPh>
    <rPh sb="6" eb="8">
      <t>ホジョウ</t>
    </rPh>
    <rPh sb="9" eb="12">
      <t>ゲンバトウ</t>
    </rPh>
    <rPh sb="13" eb="16">
      <t>ノウギョウシャ</t>
    </rPh>
    <rPh sb="17" eb="18">
      <t>ハナ</t>
    </rPh>
    <rPh sb="19" eb="21">
      <t>キカイ</t>
    </rPh>
    <rPh sb="22" eb="23">
      <t>オオ</t>
    </rPh>
    <rPh sb="27" eb="30">
      <t>シドウイン</t>
    </rPh>
    <rPh sb="31" eb="32">
      <t>ホウ</t>
    </rPh>
    <rPh sb="34" eb="35">
      <t>キ</t>
    </rPh>
    <rPh sb="37" eb="42">
      <t>ケイエイカダイトウ</t>
    </rPh>
    <rPh sb="43" eb="44">
      <t>オオ</t>
    </rPh>
    <rPh sb="55" eb="57">
      <t>カダイ</t>
    </rPh>
    <rPh sb="59" eb="61">
      <t>テキセツ</t>
    </rPh>
    <rPh sb="62" eb="64">
      <t>シドウ</t>
    </rPh>
    <rPh sb="65" eb="67">
      <t>ジョゲン</t>
    </rPh>
    <rPh sb="68" eb="69">
      <t>オコナ</t>
    </rPh>
    <rPh sb="76" eb="79">
      <t>ジュウヨウセイ</t>
    </rPh>
    <rPh sb="80" eb="82">
      <t>リカイ</t>
    </rPh>
    <phoneticPr fontId="11"/>
  </si>
  <si>
    <t>相談内容と対応経過等は、日誌等で記録し、他の普及指導員や普及指導センター内で共有していますか</t>
    <rPh sb="0" eb="4">
      <t>ソウダンナイヨウ</t>
    </rPh>
    <rPh sb="5" eb="7">
      <t>タイオウ</t>
    </rPh>
    <rPh sb="7" eb="10">
      <t>ケイカトウ</t>
    </rPh>
    <rPh sb="12" eb="14">
      <t>ニッシ</t>
    </rPh>
    <rPh sb="14" eb="15">
      <t>トウ</t>
    </rPh>
    <rPh sb="16" eb="18">
      <t>キロク</t>
    </rPh>
    <rPh sb="20" eb="21">
      <t>タ</t>
    </rPh>
    <rPh sb="22" eb="27">
      <t>フキュウシドウイン</t>
    </rPh>
    <rPh sb="28" eb="32">
      <t>フキュウシドウ</t>
    </rPh>
    <rPh sb="36" eb="37">
      <t>ナイ</t>
    </rPh>
    <rPh sb="38" eb="40">
      <t>キョウユウ</t>
    </rPh>
    <phoneticPr fontId="5"/>
  </si>
  <si>
    <t>日誌等による相談内容と対応の見える化の重要性を理解してもらう</t>
    <rPh sb="0" eb="2">
      <t>ニッシ</t>
    </rPh>
    <rPh sb="2" eb="3">
      <t>トウ</t>
    </rPh>
    <rPh sb="6" eb="10">
      <t>ソウダンナイヨウ</t>
    </rPh>
    <rPh sb="11" eb="13">
      <t>タイオウ</t>
    </rPh>
    <rPh sb="14" eb="15">
      <t>ミ</t>
    </rPh>
    <rPh sb="17" eb="18">
      <t>カ</t>
    </rPh>
    <rPh sb="19" eb="22">
      <t>ジュウヨウセイ</t>
    </rPh>
    <rPh sb="23" eb="25">
      <t>リカイ</t>
    </rPh>
    <phoneticPr fontId="11"/>
  </si>
  <si>
    <t>相談内容の課題に応じて、普及指導センター内にとどまらず、支援センター・JA等の関係機関と共有・連携して対応していますか</t>
    <rPh sb="0" eb="4">
      <t>ソウダンナイヨウ</t>
    </rPh>
    <rPh sb="5" eb="7">
      <t>カダイ</t>
    </rPh>
    <rPh sb="8" eb="9">
      <t>オウ</t>
    </rPh>
    <rPh sb="12" eb="16">
      <t>フキュウシドウ</t>
    </rPh>
    <rPh sb="20" eb="21">
      <t>ナイ</t>
    </rPh>
    <rPh sb="28" eb="30">
      <t>シエン</t>
    </rPh>
    <rPh sb="37" eb="38">
      <t>トウ</t>
    </rPh>
    <rPh sb="39" eb="43">
      <t>カンケイキカン</t>
    </rPh>
    <rPh sb="44" eb="46">
      <t>キョウユウ</t>
    </rPh>
    <rPh sb="47" eb="49">
      <t>レンケイ</t>
    </rPh>
    <rPh sb="51" eb="53">
      <t>タイオウ</t>
    </rPh>
    <phoneticPr fontId="5"/>
  </si>
  <si>
    <t>相談内容によっては、普及指導員一人で対応しないで、普及指導センター・関係機関との課題の共有と連携の重要性を理解してもらう。</t>
    <rPh sb="0" eb="4">
      <t>ソウダンナイヨウ</t>
    </rPh>
    <rPh sb="10" eb="15">
      <t>フキュウシドウイン</t>
    </rPh>
    <rPh sb="15" eb="17">
      <t>ヒトリ</t>
    </rPh>
    <rPh sb="18" eb="20">
      <t>タイオウ</t>
    </rPh>
    <rPh sb="25" eb="29">
      <t>フキュウシドウ</t>
    </rPh>
    <rPh sb="34" eb="38">
      <t>カンケイキカン</t>
    </rPh>
    <rPh sb="40" eb="42">
      <t>カダイ</t>
    </rPh>
    <rPh sb="43" eb="45">
      <t>キョウユウ</t>
    </rPh>
    <rPh sb="46" eb="48">
      <t>レンケイ</t>
    </rPh>
    <rPh sb="49" eb="52">
      <t>ジュウヨウセイ</t>
    </rPh>
    <phoneticPr fontId="11"/>
  </si>
  <si>
    <t>相談の内容によっては、支援センター専門家やJA営農指導員等の支援が得られるよう、普段から関係者と連携関係の構築に努めていますか</t>
    <rPh sb="0" eb="2">
      <t>ソウダン</t>
    </rPh>
    <rPh sb="3" eb="5">
      <t>ナイヨウ</t>
    </rPh>
    <rPh sb="11" eb="13">
      <t>シエン</t>
    </rPh>
    <rPh sb="17" eb="20">
      <t>センモンカ</t>
    </rPh>
    <rPh sb="23" eb="29">
      <t>エイノウシドウイントウ</t>
    </rPh>
    <rPh sb="30" eb="32">
      <t>シエン</t>
    </rPh>
    <rPh sb="33" eb="34">
      <t>エ</t>
    </rPh>
    <rPh sb="40" eb="42">
      <t>フダン</t>
    </rPh>
    <rPh sb="44" eb="47">
      <t>カンケイシャ</t>
    </rPh>
    <rPh sb="48" eb="52">
      <t>レンケイカンケイ</t>
    </rPh>
    <rPh sb="53" eb="55">
      <t>コウチク</t>
    </rPh>
    <rPh sb="56" eb="57">
      <t>ツト</t>
    </rPh>
    <phoneticPr fontId="5"/>
  </si>
  <si>
    <t>普段から、関係機関間の連携関係を構築しておく重要性を理解してもらう</t>
    <rPh sb="0" eb="2">
      <t>フダン</t>
    </rPh>
    <rPh sb="5" eb="10">
      <t>カンケイキカンカン</t>
    </rPh>
    <rPh sb="11" eb="15">
      <t>レンケイカンケイ</t>
    </rPh>
    <rPh sb="16" eb="18">
      <t>コウチク</t>
    </rPh>
    <rPh sb="22" eb="25">
      <t>ジュウヨウセイ</t>
    </rPh>
    <phoneticPr fontId="11"/>
  </si>
  <si>
    <t>総合的な経営診断が必要となった場合、支援センターやJA営農指導員等と連携して、経営診断等に取り組んでいますか</t>
    <rPh sb="18" eb="20">
      <t>シエン</t>
    </rPh>
    <rPh sb="27" eb="32">
      <t>エイノウシドウイン</t>
    </rPh>
    <rPh sb="32" eb="33">
      <t>トウ</t>
    </rPh>
    <rPh sb="34" eb="36">
      <t>レンケイ</t>
    </rPh>
    <rPh sb="39" eb="41">
      <t>ケイエイ</t>
    </rPh>
    <rPh sb="41" eb="43">
      <t>シンダン</t>
    </rPh>
    <rPh sb="43" eb="44">
      <t>トウ</t>
    </rPh>
    <rPh sb="45" eb="46">
      <t>ト</t>
    </rPh>
    <rPh sb="47" eb="48">
      <t>ク</t>
    </rPh>
    <phoneticPr fontId="5"/>
  </si>
  <si>
    <t>総合的な経営診断に取り組む場合の関係機関間の連携の重要性を理解してもらう</t>
    <rPh sb="0" eb="3">
      <t>ソウゴウテキ</t>
    </rPh>
    <rPh sb="4" eb="8">
      <t>ケイエイシンダン</t>
    </rPh>
    <rPh sb="9" eb="10">
      <t>ト</t>
    </rPh>
    <rPh sb="11" eb="12">
      <t>ク</t>
    </rPh>
    <rPh sb="13" eb="15">
      <t>バアイ</t>
    </rPh>
    <rPh sb="16" eb="21">
      <t>カンケイキカンカン</t>
    </rPh>
    <rPh sb="22" eb="24">
      <t>レンケイ</t>
    </rPh>
    <rPh sb="25" eb="28">
      <t>ジュウヨウセイ</t>
    </rPh>
    <rPh sb="29" eb="31">
      <t>リカイ</t>
    </rPh>
    <phoneticPr fontId="11"/>
  </si>
  <si>
    <t>本経営診断マニュアルのような経営診断スキル等を、普段から習得するように努めていますか</t>
    <rPh sb="0" eb="1">
      <t>ホン</t>
    </rPh>
    <rPh sb="1" eb="3">
      <t>ケイエイ</t>
    </rPh>
    <rPh sb="3" eb="5">
      <t>シンダン</t>
    </rPh>
    <rPh sb="14" eb="18">
      <t>ケイエイシンダン</t>
    </rPh>
    <rPh sb="21" eb="22">
      <t>トウ</t>
    </rPh>
    <rPh sb="24" eb="26">
      <t>フダン</t>
    </rPh>
    <rPh sb="28" eb="30">
      <t>シュウトク</t>
    </rPh>
    <rPh sb="35" eb="36">
      <t>ツト</t>
    </rPh>
    <phoneticPr fontId="5"/>
  </si>
  <si>
    <t>普及指導員にも、本経営診断マニュアルの活用や診断スキルの習得に努めことの必要性を理解してもらう。</t>
    <rPh sb="0" eb="5">
      <t>フキュウシドウイン</t>
    </rPh>
    <rPh sb="8" eb="9">
      <t>ホン</t>
    </rPh>
    <rPh sb="9" eb="13">
      <t>ケイエイシンダン</t>
    </rPh>
    <rPh sb="19" eb="21">
      <t>カツヨウ</t>
    </rPh>
    <rPh sb="22" eb="24">
      <t>シンダン</t>
    </rPh>
    <rPh sb="28" eb="30">
      <t>シュウトク</t>
    </rPh>
    <rPh sb="31" eb="32">
      <t>ツト</t>
    </rPh>
    <rPh sb="36" eb="38">
      <t>ヒツヨウ</t>
    </rPh>
    <rPh sb="38" eb="39">
      <t>セイ</t>
    </rPh>
    <rPh sb="40" eb="42">
      <t>リカイ</t>
    </rPh>
    <phoneticPr fontId="11"/>
  </si>
  <si>
    <t>経営指導・助言の対応の方向性、進捗状況、対応内容の妥当性、結果の評価等は、普及指導センター・関係機関等て共有した取組ができていますか</t>
    <rPh sb="0" eb="4">
      <t>ケイエイシドウ</t>
    </rPh>
    <rPh sb="5" eb="7">
      <t>ジョゲン</t>
    </rPh>
    <rPh sb="8" eb="10">
      <t>タイオウ</t>
    </rPh>
    <rPh sb="11" eb="14">
      <t>ホウコウセイ</t>
    </rPh>
    <rPh sb="15" eb="19">
      <t>シンチョクジョウキョウ</t>
    </rPh>
    <rPh sb="20" eb="22">
      <t>タイオウ</t>
    </rPh>
    <rPh sb="22" eb="24">
      <t>ナイヨウ</t>
    </rPh>
    <rPh sb="25" eb="28">
      <t>ダトウセイ</t>
    </rPh>
    <rPh sb="29" eb="31">
      <t>ケッカ</t>
    </rPh>
    <rPh sb="32" eb="34">
      <t>ヒョウカ</t>
    </rPh>
    <rPh sb="34" eb="35">
      <t>トウ</t>
    </rPh>
    <rPh sb="37" eb="41">
      <t>フキュウシドウ</t>
    </rPh>
    <rPh sb="46" eb="51">
      <t>カンケイキカントウ</t>
    </rPh>
    <rPh sb="52" eb="54">
      <t>キョウユウ</t>
    </rPh>
    <rPh sb="56" eb="58">
      <t>トリク</t>
    </rPh>
    <phoneticPr fontId="5"/>
  </si>
  <si>
    <t>経営指導・助言は、普及指導員と関係機関が取組状況等を共有し連携して取り組む重要性を理解してもらう</t>
    <rPh sb="0" eb="4">
      <t>ケイエイシドウ</t>
    </rPh>
    <rPh sb="5" eb="7">
      <t>ジョゲン</t>
    </rPh>
    <rPh sb="9" eb="14">
      <t>フキュウシドウイン</t>
    </rPh>
    <rPh sb="15" eb="19">
      <t>カンケイキカン</t>
    </rPh>
    <rPh sb="20" eb="22">
      <t>トリクミ</t>
    </rPh>
    <rPh sb="22" eb="25">
      <t>ジョウキョウトウ</t>
    </rPh>
    <rPh sb="26" eb="28">
      <t>キョウユウ</t>
    </rPh>
    <rPh sb="29" eb="31">
      <t>レンケイ</t>
    </rPh>
    <rPh sb="33" eb="34">
      <t>ト</t>
    </rPh>
    <rPh sb="35" eb="36">
      <t>ク</t>
    </rPh>
    <rPh sb="37" eb="40">
      <t>ジュウヨウセイ</t>
    </rPh>
    <rPh sb="41" eb="43">
      <t>リカイ</t>
    </rPh>
    <phoneticPr fontId="11"/>
  </si>
  <si>
    <t>対応完了後は、対応内容、結果の評価等を普及指導センター内等で共有し、保存して他の対応の参考にできるようしていますか</t>
    <rPh sb="0" eb="5">
      <t>タイオウカンリョウゴ</t>
    </rPh>
    <rPh sb="7" eb="9">
      <t>タイオウ</t>
    </rPh>
    <rPh sb="9" eb="11">
      <t>ナイヨウ</t>
    </rPh>
    <rPh sb="12" eb="14">
      <t>ケッカ</t>
    </rPh>
    <rPh sb="15" eb="17">
      <t>ヒョウカ</t>
    </rPh>
    <rPh sb="17" eb="18">
      <t>トウ</t>
    </rPh>
    <rPh sb="19" eb="21">
      <t>フキュウ</t>
    </rPh>
    <rPh sb="21" eb="23">
      <t>シドウ</t>
    </rPh>
    <rPh sb="27" eb="28">
      <t>ナイ</t>
    </rPh>
    <rPh sb="28" eb="29">
      <t>トウ</t>
    </rPh>
    <rPh sb="30" eb="32">
      <t>キョウユウ</t>
    </rPh>
    <rPh sb="34" eb="36">
      <t>ホゾン</t>
    </rPh>
    <rPh sb="38" eb="39">
      <t>タ</t>
    </rPh>
    <rPh sb="40" eb="42">
      <t>タイオウ</t>
    </rPh>
    <rPh sb="43" eb="45">
      <t>サンコウ</t>
    </rPh>
    <phoneticPr fontId="5"/>
  </si>
  <si>
    <t>経営指導・助言の対応結果と評価等の保存と他案件での活用の重要性を理解してもらう</t>
    <rPh sb="0" eb="4">
      <t>ケイエイシドウ</t>
    </rPh>
    <rPh sb="5" eb="7">
      <t>ジョゲン</t>
    </rPh>
    <rPh sb="8" eb="10">
      <t>タイオウ</t>
    </rPh>
    <rPh sb="10" eb="12">
      <t>ケッカ</t>
    </rPh>
    <rPh sb="13" eb="15">
      <t>ヒョウカ</t>
    </rPh>
    <rPh sb="15" eb="16">
      <t>トウ</t>
    </rPh>
    <rPh sb="17" eb="19">
      <t>ホゾン</t>
    </rPh>
    <rPh sb="20" eb="21">
      <t>タ</t>
    </rPh>
    <rPh sb="21" eb="23">
      <t>アンケン</t>
    </rPh>
    <rPh sb="25" eb="27">
      <t>カツヨウ</t>
    </rPh>
    <rPh sb="28" eb="31">
      <t>ジュウヨウセイ</t>
    </rPh>
    <rPh sb="32" eb="34">
      <t>リカイ</t>
    </rPh>
    <phoneticPr fontId="11"/>
  </si>
  <si>
    <t>経営指導・助言の対応完了後も定期的に継続フォローして、必要な場合には追加の経営指導・助言等に取り組んでいますか</t>
    <rPh sb="0" eb="4">
      <t>ケイエイシドウ</t>
    </rPh>
    <rPh sb="5" eb="7">
      <t>ジョゲン</t>
    </rPh>
    <rPh sb="8" eb="13">
      <t>タイオウカンリョウゴ</t>
    </rPh>
    <rPh sb="14" eb="17">
      <t>テイキテキ</t>
    </rPh>
    <rPh sb="18" eb="20">
      <t>ケイゾク</t>
    </rPh>
    <rPh sb="27" eb="29">
      <t>ヒツヨウ</t>
    </rPh>
    <rPh sb="30" eb="32">
      <t>バアイ</t>
    </rPh>
    <rPh sb="34" eb="36">
      <t>ツイカ</t>
    </rPh>
    <rPh sb="37" eb="39">
      <t>ケイエイ</t>
    </rPh>
    <rPh sb="39" eb="41">
      <t>シドウ</t>
    </rPh>
    <rPh sb="42" eb="44">
      <t>ジョゲン</t>
    </rPh>
    <rPh sb="44" eb="45">
      <t>トウ</t>
    </rPh>
    <rPh sb="46" eb="47">
      <t>ト</t>
    </rPh>
    <rPh sb="48" eb="49">
      <t>ク</t>
    </rPh>
    <phoneticPr fontId="5"/>
  </si>
  <si>
    <t>経営指導・助言の対応完了後も継続したフォロー対応の重要性を理解してもらう</t>
    <rPh sb="8" eb="13">
      <t>タイオウカンリョウゴ</t>
    </rPh>
    <rPh sb="14" eb="16">
      <t>ケイゾク</t>
    </rPh>
    <rPh sb="22" eb="24">
      <t>タイオウ</t>
    </rPh>
    <rPh sb="25" eb="28">
      <t>ジュウヨウセイ</t>
    </rPh>
    <rPh sb="29" eb="31">
      <t>リカイ</t>
    </rPh>
    <phoneticPr fontId="11"/>
  </si>
  <si>
    <t>JA営農指導員</t>
    <rPh sb="2" eb="4">
      <t>エイノウ</t>
    </rPh>
    <rPh sb="4" eb="7">
      <t>シドウイン</t>
    </rPh>
    <phoneticPr fontId="11"/>
  </si>
  <si>
    <t>JA営農指導員の業務も経営課題の相談対応のウェートが増加していて、コンサルティング対応の重要性や関係機関と連携した対応の必要性等等の理解について、自己診断を行う。</t>
    <rPh sb="2" eb="7">
      <t>エイノウシドウイン</t>
    </rPh>
    <rPh sb="8" eb="10">
      <t>ギョウム</t>
    </rPh>
    <rPh sb="11" eb="15">
      <t>ケイエイカダイ</t>
    </rPh>
    <rPh sb="16" eb="20">
      <t>ソウダンタイオウ</t>
    </rPh>
    <rPh sb="26" eb="28">
      <t>ゾウカ</t>
    </rPh>
    <rPh sb="41" eb="43">
      <t>タイオウ</t>
    </rPh>
    <rPh sb="44" eb="47">
      <t>ジュウヨウセイ</t>
    </rPh>
    <rPh sb="48" eb="52">
      <t>カンケイキカン</t>
    </rPh>
    <rPh sb="53" eb="55">
      <t>レンケイ</t>
    </rPh>
    <rPh sb="57" eb="59">
      <t>タイオウ</t>
    </rPh>
    <rPh sb="60" eb="64">
      <t>ヒツヨウセイトウ</t>
    </rPh>
    <phoneticPr fontId="11"/>
  </si>
  <si>
    <t>組合員から多様な課題の相談を受けた時、自身の得意・不得意分野に関係なく親身になって相談に応じていますか</t>
    <rPh sb="0" eb="3">
      <t>クミアイイン</t>
    </rPh>
    <rPh sb="3" eb="4">
      <t>ギョウシャ</t>
    </rPh>
    <rPh sb="5" eb="7">
      <t>タヨウ</t>
    </rPh>
    <rPh sb="8" eb="10">
      <t>カダイ</t>
    </rPh>
    <rPh sb="11" eb="13">
      <t>ソウダン</t>
    </rPh>
    <rPh sb="14" eb="15">
      <t>ウ</t>
    </rPh>
    <rPh sb="17" eb="18">
      <t>トキ</t>
    </rPh>
    <rPh sb="19" eb="21">
      <t>ジシン</t>
    </rPh>
    <rPh sb="22" eb="24">
      <t>トクイ</t>
    </rPh>
    <rPh sb="25" eb="28">
      <t>フトクイ</t>
    </rPh>
    <rPh sb="28" eb="30">
      <t>ブンヤ</t>
    </rPh>
    <rPh sb="31" eb="33">
      <t>カンケイ</t>
    </rPh>
    <rPh sb="35" eb="37">
      <t>シンミ</t>
    </rPh>
    <rPh sb="41" eb="43">
      <t>ソウダン</t>
    </rPh>
    <rPh sb="44" eb="45">
      <t>オウ</t>
    </rPh>
    <phoneticPr fontId="5"/>
  </si>
  <si>
    <t>営農指導員が組合員から多様な相談を受けた時等に、得意・不得意分野に関係なく、親身になって相談に応じる重要性を理解してもらう</t>
    <rPh sb="0" eb="2">
      <t>エイノウ</t>
    </rPh>
    <rPh sb="2" eb="5">
      <t>シドウイン</t>
    </rPh>
    <rPh sb="6" eb="9">
      <t>クミアイイン</t>
    </rPh>
    <rPh sb="11" eb="13">
      <t>タヨウ</t>
    </rPh>
    <rPh sb="14" eb="16">
      <t>ソウダン</t>
    </rPh>
    <rPh sb="17" eb="18">
      <t>ウ</t>
    </rPh>
    <rPh sb="20" eb="21">
      <t>トキ</t>
    </rPh>
    <rPh sb="21" eb="22">
      <t>トウ</t>
    </rPh>
    <rPh sb="24" eb="26">
      <t>トクイ</t>
    </rPh>
    <rPh sb="27" eb="30">
      <t>フトクイ</t>
    </rPh>
    <rPh sb="30" eb="32">
      <t>ブンヤ</t>
    </rPh>
    <rPh sb="33" eb="35">
      <t>カンケイ</t>
    </rPh>
    <rPh sb="38" eb="40">
      <t>シンミ</t>
    </rPh>
    <rPh sb="44" eb="46">
      <t>ソウダン</t>
    </rPh>
    <rPh sb="47" eb="48">
      <t>オウ</t>
    </rPh>
    <rPh sb="50" eb="52">
      <t>ジュウヨウ</t>
    </rPh>
    <rPh sb="52" eb="53">
      <t>セイ</t>
    </rPh>
    <rPh sb="54" eb="56">
      <t>リカイ</t>
    </rPh>
    <phoneticPr fontId="11"/>
  </si>
  <si>
    <t>普段から組合員に接していて気づいた経営課題等は、組合員が気付いていない課題であっても、経営指導・助言に取り組んでいますか</t>
    <rPh sb="0" eb="2">
      <t>フダン</t>
    </rPh>
    <rPh sb="4" eb="7">
      <t>クミアイイン</t>
    </rPh>
    <rPh sb="8" eb="9">
      <t>セッ</t>
    </rPh>
    <rPh sb="13" eb="14">
      <t>キ</t>
    </rPh>
    <rPh sb="17" eb="22">
      <t>ケイエイカダイトウ</t>
    </rPh>
    <rPh sb="24" eb="27">
      <t>クミアイイン</t>
    </rPh>
    <rPh sb="28" eb="30">
      <t>キヅ</t>
    </rPh>
    <rPh sb="35" eb="37">
      <t>カダイ</t>
    </rPh>
    <rPh sb="43" eb="47">
      <t>ケイエイシドウ</t>
    </rPh>
    <rPh sb="48" eb="50">
      <t>ジョゲン</t>
    </rPh>
    <rPh sb="51" eb="52">
      <t>ト</t>
    </rPh>
    <rPh sb="53" eb="54">
      <t>ク</t>
    </rPh>
    <phoneticPr fontId="5"/>
  </si>
  <si>
    <t>営農指導員も圃場等で農業者と話す機会が多いので、指導員の方から気づく経営課題等も多いはずである。それらの課題にも適切に指導・助言を行っていくことの重要性を理解してもらう</t>
    <rPh sb="0" eb="5">
      <t>エイノウシドウイン</t>
    </rPh>
    <rPh sb="6" eb="8">
      <t>ホジョウ</t>
    </rPh>
    <rPh sb="8" eb="9">
      <t>トウ</t>
    </rPh>
    <rPh sb="10" eb="13">
      <t>ノウギョウシャ</t>
    </rPh>
    <rPh sb="14" eb="15">
      <t>ハナ</t>
    </rPh>
    <rPh sb="16" eb="18">
      <t>キカイ</t>
    </rPh>
    <rPh sb="19" eb="20">
      <t>オオ</t>
    </rPh>
    <rPh sb="24" eb="27">
      <t>シドウイン</t>
    </rPh>
    <rPh sb="28" eb="29">
      <t>ホウ</t>
    </rPh>
    <rPh sb="31" eb="32">
      <t>キ</t>
    </rPh>
    <rPh sb="34" eb="39">
      <t>ケイエイカダイトウ</t>
    </rPh>
    <rPh sb="40" eb="41">
      <t>オオ</t>
    </rPh>
    <rPh sb="52" eb="54">
      <t>カダイ</t>
    </rPh>
    <rPh sb="56" eb="58">
      <t>テキセツ</t>
    </rPh>
    <rPh sb="59" eb="61">
      <t>シドウ</t>
    </rPh>
    <rPh sb="62" eb="64">
      <t>ジョゲン</t>
    </rPh>
    <rPh sb="65" eb="66">
      <t>オコナ</t>
    </rPh>
    <rPh sb="73" eb="76">
      <t>ジュウヨウセイ</t>
    </rPh>
    <rPh sb="77" eb="79">
      <t>リカイ</t>
    </rPh>
    <phoneticPr fontId="11"/>
  </si>
  <si>
    <t>相談内容と対応経過等は、日誌等で記録し、JA内で他の営農指導員・関係部門等で共有していますか</t>
    <rPh sb="0" eb="4">
      <t>ソウダンナイヨウ</t>
    </rPh>
    <rPh sb="5" eb="7">
      <t>タイオウ</t>
    </rPh>
    <rPh sb="7" eb="10">
      <t>ケイカトウ</t>
    </rPh>
    <rPh sb="12" eb="14">
      <t>ニッシ</t>
    </rPh>
    <rPh sb="14" eb="15">
      <t>トウ</t>
    </rPh>
    <rPh sb="16" eb="18">
      <t>キロク</t>
    </rPh>
    <rPh sb="22" eb="23">
      <t>ナイ</t>
    </rPh>
    <rPh sb="24" eb="25">
      <t>タ</t>
    </rPh>
    <rPh sb="26" eb="31">
      <t>エイノウシドウイン</t>
    </rPh>
    <rPh sb="32" eb="37">
      <t>カンケイブモントウ</t>
    </rPh>
    <rPh sb="38" eb="40">
      <t>キョウユウ</t>
    </rPh>
    <phoneticPr fontId="5"/>
  </si>
  <si>
    <t>相談内容に応じて、普及指導員・支援センター等の関係機関と共有・連携して対応していますか</t>
    <rPh sb="0" eb="4">
      <t>ソウダンナイヨウ</t>
    </rPh>
    <rPh sb="5" eb="6">
      <t>オウ</t>
    </rPh>
    <rPh sb="9" eb="14">
      <t>フキュウシドウイン</t>
    </rPh>
    <rPh sb="15" eb="17">
      <t>シエン</t>
    </rPh>
    <rPh sb="21" eb="22">
      <t>トウ</t>
    </rPh>
    <rPh sb="23" eb="27">
      <t>カンケイキカン</t>
    </rPh>
    <rPh sb="28" eb="30">
      <t>キョウユウ</t>
    </rPh>
    <rPh sb="31" eb="33">
      <t>レンケイ</t>
    </rPh>
    <rPh sb="35" eb="37">
      <t>タイオウ</t>
    </rPh>
    <phoneticPr fontId="5"/>
  </si>
  <si>
    <t>相談内容によっては、JA内で対応できず、普及指導員や支援センター等の関係機関との課題の共有と連携の重要性を理解してもらう。</t>
    <rPh sb="0" eb="4">
      <t>ソウダンナイヨウ</t>
    </rPh>
    <rPh sb="12" eb="13">
      <t>ナイ</t>
    </rPh>
    <rPh sb="14" eb="16">
      <t>タイオウ</t>
    </rPh>
    <rPh sb="20" eb="24">
      <t>フキュウシドウ</t>
    </rPh>
    <rPh sb="24" eb="25">
      <t>イン</t>
    </rPh>
    <rPh sb="26" eb="28">
      <t>シエン</t>
    </rPh>
    <rPh sb="32" eb="33">
      <t>トウ</t>
    </rPh>
    <rPh sb="34" eb="38">
      <t>カンケイキカン</t>
    </rPh>
    <rPh sb="40" eb="42">
      <t>カダイ</t>
    </rPh>
    <rPh sb="43" eb="45">
      <t>キョウユウ</t>
    </rPh>
    <rPh sb="46" eb="48">
      <t>レンケイ</t>
    </rPh>
    <rPh sb="49" eb="52">
      <t>ジュウヨウセイ</t>
    </rPh>
    <phoneticPr fontId="11"/>
  </si>
  <si>
    <t>TACの考え方に基づいて、組合員を満遍なく訪問して、組合員の要望等を聞いてJAの事業活動に反映させる取組を心掛けていますか</t>
    <rPh sb="4" eb="5">
      <t>カンガ</t>
    </rPh>
    <rPh sb="6" eb="7">
      <t>カタ</t>
    </rPh>
    <rPh sb="8" eb="9">
      <t>モト</t>
    </rPh>
    <rPh sb="13" eb="15">
      <t>クミアイ</t>
    </rPh>
    <rPh sb="15" eb="16">
      <t>イン</t>
    </rPh>
    <rPh sb="17" eb="19">
      <t>マンベン</t>
    </rPh>
    <rPh sb="21" eb="23">
      <t>ホウモン</t>
    </rPh>
    <rPh sb="26" eb="29">
      <t>クミアイイン</t>
    </rPh>
    <rPh sb="30" eb="32">
      <t>ヨウボウ</t>
    </rPh>
    <rPh sb="32" eb="33">
      <t>トウ</t>
    </rPh>
    <rPh sb="34" eb="35">
      <t>キ</t>
    </rPh>
    <rPh sb="40" eb="42">
      <t>ジギョウ</t>
    </rPh>
    <rPh sb="42" eb="44">
      <t>カツドウ</t>
    </rPh>
    <rPh sb="45" eb="47">
      <t>ハンエイ</t>
    </rPh>
    <rPh sb="50" eb="52">
      <t>トリク</t>
    </rPh>
    <rPh sb="53" eb="55">
      <t>ココロガ</t>
    </rPh>
    <phoneticPr fontId="5"/>
  </si>
  <si>
    <t>JAに要望の強い組合員にも満遍なく訪問して、その声をJA業務に反映させる取組の重要性を再確認してもらう</t>
    <rPh sb="3" eb="5">
      <t>ヨウボウ</t>
    </rPh>
    <rPh sb="6" eb="7">
      <t>ツヨ</t>
    </rPh>
    <rPh sb="8" eb="11">
      <t>クミアイイン</t>
    </rPh>
    <rPh sb="13" eb="15">
      <t>マンベン</t>
    </rPh>
    <rPh sb="17" eb="19">
      <t>ホウモン</t>
    </rPh>
    <rPh sb="24" eb="25">
      <t>コエ</t>
    </rPh>
    <rPh sb="28" eb="30">
      <t>ギョウム</t>
    </rPh>
    <rPh sb="31" eb="33">
      <t>ハンエイ</t>
    </rPh>
    <rPh sb="36" eb="38">
      <t>トリク</t>
    </rPh>
    <rPh sb="39" eb="42">
      <t>ジュウヨウセイ</t>
    </rPh>
    <rPh sb="43" eb="46">
      <t>サイカクニン</t>
    </rPh>
    <phoneticPr fontId="11"/>
  </si>
  <si>
    <t>農業経営管理支援で記帳したデータから作成した経営診断書を、組合員に説明して経営改善のコンサルティングに活かしていますか</t>
    <rPh sb="0" eb="2">
      <t>ノウギョウ</t>
    </rPh>
    <rPh sb="2" eb="6">
      <t>ケイエイカンリ</t>
    </rPh>
    <rPh sb="6" eb="8">
      <t>シエン</t>
    </rPh>
    <rPh sb="9" eb="11">
      <t>キチョウ</t>
    </rPh>
    <rPh sb="18" eb="20">
      <t>サクセイ</t>
    </rPh>
    <rPh sb="22" eb="27">
      <t>ケイエイシンダンショ</t>
    </rPh>
    <rPh sb="29" eb="32">
      <t>クミアイイン</t>
    </rPh>
    <rPh sb="33" eb="35">
      <t>セツメイ</t>
    </rPh>
    <rPh sb="37" eb="41">
      <t>ケイエイカイゼン</t>
    </rPh>
    <rPh sb="51" eb="52">
      <t>イ</t>
    </rPh>
    <phoneticPr fontId="5"/>
  </si>
  <si>
    <t>単に経営管理データを組合員に手渡すだけ等でなく、要改善点を説明して経営改善に一緒に取り組むことの重要性を理解してもらう</t>
    <rPh sb="0" eb="1">
      <t>タン</t>
    </rPh>
    <rPh sb="2" eb="6">
      <t>ケイエイカンリ</t>
    </rPh>
    <rPh sb="10" eb="13">
      <t>クミアイイン</t>
    </rPh>
    <rPh sb="14" eb="16">
      <t>テワタ</t>
    </rPh>
    <rPh sb="19" eb="20">
      <t>トウ</t>
    </rPh>
    <rPh sb="24" eb="28">
      <t>ヨウカイゼンテン</t>
    </rPh>
    <rPh sb="29" eb="31">
      <t>セツメイ</t>
    </rPh>
    <rPh sb="33" eb="37">
      <t>ケイエイカイゼン</t>
    </rPh>
    <rPh sb="38" eb="40">
      <t>イッショ</t>
    </rPh>
    <rPh sb="41" eb="42">
      <t>ト</t>
    </rPh>
    <rPh sb="43" eb="44">
      <t>ク</t>
    </rPh>
    <rPh sb="48" eb="51">
      <t>ジュウヨウセイ</t>
    </rPh>
    <rPh sb="52" eb="54">
      <t>リカイ</t>
    </rPh>
    <phoneticPr fontId="11"/>
  </si>
  <si>
    <t>農業経営コンサルティングの取組強化に向けて、JA農業経営コンサルタントの資格取得にチャレンジしていますか</t>
    <rPh sb="0" eb="2">
      <t>ノウギョウ</t>
    </rPh>
    <rPh sb="2" eb="4">
      <t>ケイエイ</t>
    </rPh>
    <rPh sb="13" eb="15">
      <t>トリク</t>
    </rPh>
    <rPh sb="15" eb="17">
      <t>キョウカ</t>
    </rPh>
    <rPh sb="18" eb="19">
      <t>ム</t>
    </rPh>
    <rPh sb="24" eb="26">
      <t>ノウギョウ</t>
    </rPh>
    <rPh sb="26" eb="28">
      <t>ケイエイ</t>
    </rPh>
    <rPh sb="36" eb="40">
      <t>シカクシュトク</t>
    </rPh>
    <phoneticPr fontId="5"/>
  </si>
  <si>
    <t>営農指導員がリーダーとなって農業経営コンサルティングに取り組めるよう、率先して資格取得とスキルアップに努める必要性を理解してもらう。</t>
    <rPh sb="0" eb="5">
      <t>エイノウシドウイン</t>
    </rPh>
    <rPh sb="14" eb="16">
      <t>ノウギョウ</t>
    </rPh>
    <rPh sb="16" eb="18">
      <t>ケイエイ</t>
    </rPh>
    <rPh sb="27" eb="28">
      <t>ト</t>
    </rPh>
    <rPh sb="29" eb="30">
      <t>ク</t>
    </rPh>
    <rPh sb="35" eb="37">
      <t>ソッセン</t>
    </rPh>
    <rPh sb="39" eb="43">
      <t>シカクシュトク</t>
    </rPh>
    <rPh sb="51" eb="52">
      <t>ツト</t>
    </rPh>
    <rPh sb="54" eb="57">
      <t>ヒツヨウセイ</t>
    </rPh>
    <rPh sb="58" eb="60">
      <t>リカイ</t>
    </rPh>
    <phoneticPr fontId="11"/>
  </si>
  <si>
    <t>JAバンク担い手コンサルティングの取組に、営農指導員も積極的に参画して連携して取り組んでいますか</t>
    <rPh sb="5" eb="6">
      <t>ニナ</t>
    </rPh>
    <rPh sb="7" eb="8">
      <t>テ</t>
    </rPh>
    <rPh sb="17" eb="19">
      <t>トリク</t>
    </rPh>
    <rPh sb="21" eb="26">
      <t>エイノウシドウイン</t>
    </rPh>
    <rPh sb="27" eb="30">
      <t>セッキョクテキ</t>
    </rPh>
    <rPh sb="31" eb="33">
      <t>サンカク</t>
    </rPh>
    <rPh sb="35" eb="37">
      <t>レンケイ</t>
    </rPh>
    <rPh sb="39" eb="40">
      <t>ト</t>
    </rPh>
    <rPh sb="41" eb="42">
      <t>ク</t>
    </rPh>
    <phoneticPr fontId="5"/>
  </si>
  <si>
    <t>金融機関が融資先のコンサルティングに取り組むことが一般的になっているなかで、JAバンクが先行して担い手支援コンサルティングを強化していて、この取組に営農指導員も連携して取り組むことの重要性を理解してもらう</t>
    <rPh sb="0" eb="4">
      <t>キンユウキカン</t>
    </rPh>
    <rPh sb="5" eb="8">
      <t>ユウシサキ</t>
    </rPh>
    <rPh sb="18" eb="19">
      <t>ト</t>
    </rPh>
    <rPh sb="20" eb="21">
      <t>ク</t>
    </rPh>
    <rPh sb="25" eb="28">
      <t>イッパンテキ</t>
    </rPh>
    <rPh sb="44" eb="46">
      <t>センコウ</t>
    </rPh>
    <rPh sb="48" eb="49">
      <t>ニナ</t>
    </rPh>
    <rPh sb="50" eb="51">
      <t>テ</t>
    </rPh>
    <rPh sb="51" eb="53">
      <t>シエン</t>
    </rPh>
    <rPh sb="62" eb="64">
      <t>キョウカ</t>
    </rPh>
    <rPh sb="71" eb="73">
      <t>トリクミ</t>
    </rPh>
    <rPh sb="74" eb="79">
      <t>エイノウシドウイン</t>
    </rPh>
    <rPh sb="80" eb="82">
      <t>レンケイ</t>
    </rPh>
    <rPh sb="84" eb="85">
      <t>ト</t>
    </rPh>
    <rPh sb="86" eb="87">
      <t>ク</t>
    </rPh>
    <rPh sb="91" eb="94">
      <t>ジュウヨウセイ</t>
    </rPh>
    <rPh sb="95" eb="97">
      <t>リカイ</t>
    </rPh>
    <phoneticPr fontId="11"/>
  </si>
  <si>
    <t>総合的な経営診断が必要となった場合等には、営農指導員がリーダーとなって、JA関係部門等はもとより普及指導員・支援センター等と連携して取り組んでいますか</t>
    <rPh sb="0" eb="3">
      <t>ソウゴウテキ</t>
    </rPh>
    <rPh sb="4" eb="8">
      <t>ケイエイシンダン</t>
    </rPh>
    <rPh sb="9" eb="11">
      <t>ヒツヨウ</t>
    </rPh>
    <rPh sb="15" eb="17">
      <t>バアイ</t>
    </rPh>
    <rPh sb="17" eb="18">
      <t>トウ</t>
    </rPh>
    <rPh sb="21" eb="23">
      <t>エイノウ</t>
    </rPh>
    <rPh sb="23" eb="26">
      <t>シドウイン</t>
    </rPh>
    <rPh sb="38" eb="42">
      <t>カンケイブモン</t>
    </rPh>
    <rPh sb="42" eb="43">
      <t>トウ</t>
    </rPh>
    <rPh sb="48" eb="53">
      <t>フキュウシドウイン</t>
    </rPh>
    <rPh sb="54" eb="56">
      <t>シエン</t>
    </rPh>
    <rPh sb="60" eb="61">
      <t>トウ</t>
    </rPh>
    <rPh sb="62" eb="64">
      <t>レンケイ</t>
    </rPh>
    <rPh sb="66" eb="67">
      <t>ト</t>
    </rPh>
    <rPh sb="68" eb="69">
      <t>ク</t>
    </rPh>
    <phoneticPr fontId="5"/>
  </si>
  <si>
    <t>組合員に対して総合的な経営診断を行う場合、営農指導員がリードして関係機関と連携して取り組む重要性を理解したもらう</t>
    <rPh sb="0" eb="3">
      <t>クミアイイン</t>
    </rPh>
    <rPh sb="4" eb="5">
      <t>タイ</t>
    </rPh>
    <rPh sb="7" eb="10">
      <t>ソウゴウテキ</t>
    </rPh>
    <rPh sb="11" eb="15">
      <t>ケイエイシンダン</t>
    </rPh>
    <rPh sb="16" eb="17">
      <t>オコナ</t>
    </rPh>
    <rPh sb="18" eb="20">
      <t>バアイ</t>
    </rPh>
    <rPh sb="21" eb="26">
      <t>エイノウシドウイン</t>
    </rPh>
    <rPh sb="32" eb="36">
      <t>カンケイキカン</t>
    </rPh>
    <rPh sb="37" eb="39">
      <t>レンケイ</t>
    </rPh>
    <rPh sb="41" eb="42">
      <t>ト</t>
    </rPh>
    <rPh sb="43" eb="44">
      <t>ク</t>
    </rPh>
    <rPh sb="45" eb="48">
      <t>ジュウヨウセイ</t>
    </rPh>
    <rPh sb="49" eb="51">
      <t>リカイ</t>
    </rPh>
    <phoneticPr fontId="11"/>
  </si>
  <si>
    <t>本マニュアル等を活用して診断スキルを身につける必要性を理解してもらう</t>
    <rPh sb="0" eb="1">
      <t>ホン</t>
    </rPh>
    <rPh sb="6" eb="7">
      <t>トウ</t>
    </rPh>
    <rPh sb="8" eb="10">
      <t>カツヨウ</t>
    </rPh>
    <rPh sb="12" eb="14">
      <t>シンダン</t>
    </rPh>
    <rPh sb="18" eb="19">
      <t>ミ</t>
    </rPh>
    <rPh sb="23" eb="26">
      <t>ヒツヨウセイ</t>
    </rPh>
    <rPh sb="27" eb="29">
      <t>リカイ</t>
    </rPh>
    <phoneticPr fontId="11"/>
  </si>
  <si>
    <t>GAP指導員や日本政策金融公庫の農業経営アドバイザー等の資格取得にも、積極的に取り組んでいますか</t>
    <rPh sb="3" eb="6">
      <t>シドウイン</t>
    </rPh>
    <rPh sb="7" eb="9">
      <t>ニホン</t>
    </rPh>
    <rPh sb="9" eb="11">
      <t>セイサク</t>
    </rPh>
    <rPh sb="11" eb="13">
      <t>キンユウ</t>
    </rPh>
    <rPh sb="13" eb="15">
      <t>コウコ</t>
    </rPh>
    <rPh sb="16" eb="18">
      <t>ノウギョウ</t>
    </rPh>
    <rPh sb="18" eb="20">
      <t>ケイエイ</t>
    </rPh>
    <rPh sb="26" eb="27">
      <t>トウ</t>
    </rPh>
    <rPh sb="28" eb="30">
      <t>シカク</t>
    </rPh>
    <rPh sb="30" eb="32">
      <t>シュトク</t>
    </rPh>
    <rPh sb="35" eb="38">
      <t>セッキョクテキ</t>
    </rPh>
    <rPh sb="39" eb="40">
      <t>ト</t>
    </rPh>
    <rPh sb="41" eb="42">
      <t>ク</t>
    </rPh>
    <phoneticPr fontId="5"/>
  </si>
  <si>
    <t>多様な視点で経営改善指導・助言ができるよう、スキルアップの必要性を理解してもらう</t>
    <rPh sb="0" eb="2">
      <t>タヨウ</t>
    </rPh>
    <rPh sb="3" eb="5">
      <t>シテン</t>
    </rPh>
    <rPh sb="6" eb="12">
      <t>ケイエイカイゼンシドウ</t>
    </rPh>
    <rPh sb="13" eb="15">
      <t>ジョゲン</t>
    </rPh>
    <rPh sb="29" eb="32">
      <t>ヒツヨウセイ</t>
    </rPh>
    <rPh sb="33" eb="35">
      <t>リカイ</t>
    </rPh>
    <phoneticPr fontId="11"/>
  </si>
  <si>
    <t>経営指導・助言の対応完了後は、対応内容、結果の評価等を営農指導部門やJA関係部等で共有・保存して他の対応等の参考にできるようしていますか</t>
    <rPh sb="0" eb="4">
      <t>ケイエイシドウ</t>
    </rPh>
    <rPh sb="5" eb="7">
      <t>ジョゲン</t>
    </rPh>
    <rPh sb="8" eb="13">
      <t>タイオウカンリョウゴ</t>
    </rPh>
    <rPh sb="15" eb="17">
      <t>タイオウ</t>
    </rPh>
    <rPh sb="17" eb="19">
      <t>ナイヨウ</t>
    </rPh>
    <rPh sb="20" eb="22">
      <t>ケッカ</t>
    </rPh>
    <rPh sb="23" eb="25">
      <t>ヒョウカ</t>
    </rPh>
    <rPh sb="25" eb="26">
      <t>トウ</t>
    </rPh>
    <rPh sb="27" eb="33">
      <t>エイノウシドウブモン</t>
    </rPh>
    <rPh sb="36" eb="39">
      <t>カンケイブ</t>
    </rPh>
    <rPh sb="39" eb="40">
      <t>トウ</t>
    </rPh>
    <rPh sb="41" eb="43">
      <t>キョウユウ</t>
    </rPh>
    <rPh sb="44" eb="46">
      <t>ホゾン</t>
    </rPh>
    <rPh sb="48" eb="49">
      <t>タ</t>
    </rPh>
    <rPh sb="50" eb="52">
      <t>タイオウ</t>
    </rPh>
    <rPh sb="52" eb="53">
      <t>トウ</t>
    </rPh>
    <rPh sb="54" eb="56">
      <t>サンコウ</t>
    </rPh>
    <phoneticPr fontId="5"/>
  </si>
  <si>
    <t>経営指導・助言の対応結果と評価等の保存と他案件での活用の重要性は、営農指導員も同じであることを理解してもらう</t>
    <rPh sb="0" eb="4">
      <t>ケイエイシドウ</t>
    </rPh>
    <rPh sb="5" eb="7">
      <t>ジョゲン</t>
    </rPh>
    <rPh sb="8" eb="10">
      <t>タイオウ</t>
    </rPh>
    <rPh sb="10" eb="12">
      <t>ケッカ</t>
    </rPh>
    <rPh sb="13" eb="15">
      <t>ヒョウカ</t>
    </rPh>
    <rPh sb="15" eb="16">
      <t>トウ</t>
    </rPh>
    <rPh sb="17" eb="19">
      <t>ホゾン</t>
    </rPh>
    <rPh sb="20" eb="21">
      <t>タ</t>
    </rPh>
    <rPh sb="21" eb="23">
      <t>アンケン</t>
    </rPh>
    <rPh sb="25" eb="27">
      <t>カツヨウ</t>
    </rPh>
    <rPh sb="28" eb="31">
      <t>ジュウヨウセイ</t>
    </rPh>
    <rPh sb="33" eb="38">
      <t>エイノウシドウイン</t>
    </rPh>
    <rPh sb="39" eb="40">
      <t>オナ</t>
    </rPh>
    <rPh sb="47" eb="49">
      <t>リカイ</t>
    </rPh>
    <phoneticPr fontId="11"/>
  </si>
  <si>
    <t>コンサルティングの対応完了後も定期的に継続フォローして、必要な場合には追加の経営指導・助言等に取り組んでいますか</t>
    <rPh sb="9" eb="14">
      <t>タイオウカンリョウゴ</t>
    </rPh>
    <rPh sb="15" eb="18">
      <t>テイキテキ</t>
    </rPh>
    <rPh sb="19" eb="21">
      <t>ケイゾク</t>
    </rPh>
    <rPh sb="28" eb="30">
      <t>ヒツヨウ</t>
    </rPh>
    <rPh sb="31" eb="33">
      <t>バアイ</t>
    </rPh>
    <rPh sb="35" eb="37">
      <t>ツイカ</t>
    </rPh>
    <rPh sb="38" eb="40">
      <t>ケイエイ</t>
    </rPh>
    <rPh sb="40" eb="42">
      <t>シドウ</t>
    </rPh>
    <rPh sb="43" eb="45">
      <t>ジョゲン</t>
    </rPh>
    <rPh sb="45" eb="46">
      <t>トウ</t>
    </rPh>
    <rPh sb="47" eb="48">
      <t>ト</t>
    </rPh>
    <rPh sb="49" eb="50">
      <t>ク</t>
    </rPh>
    <phoneticPr fontId="5"/>
  </si>
  <si>
    <t>経営指導・助言の対応完了後も継続したフォロー対応の重要性は、営農指導員も同じであることを理解してもらう</t>
    <rPh sb="8" eb="13">
      <t>タイオウカンリョウゴ</t>
    </rPh>
    <rPh sb="14" eb="16">
      <t>ケイゾク</t>
    </rPh>
    <rPh sb="22" eb="24">
      <t>タイオウ</t>
    </rPh>
    <rPh sb="25" eb="28">
      <t>ジュウヨウセイ</t>
    </rPh>
    <rPh sb="44" eb="46">
      <t>リカイ</t>
    </rPh>
    <phoneticPr fontId="11"/>
  </si>
  <si>
    <r>
      <t>本診断書</t>
    </r>
    <r>
      <rPr>
        <sz val="16"/>
        <rFont val="HGPｺﾞｼｯｸE"/>
        <family val="3"/>
        <charset val="128"/>
      </rPr>
      <t>（士業用）</t>
    </r>
    <rPh sb="0" eb="4">
      <t>ホｎン</t>
    </rPh>
    <rPh sb="5" eb="8">
      <t>シギョウヨウ</t>
    </rPh>
    <phoneticPr fontId="2"/>
  </si>
  <si>
    <t>本診断コメント</t>
    <rPh sb="0" eb="1">
      <t>ホｎン</t>
    </rPh>
    <phoneticPr fontId="1"/>
  </si>
  <si>
    <t>内部環境</t>
    <rPh sb="0" eb="4">
      <t>ナイブカンキョウ</t>
    </rPh>
    <phoneticPr fontId="1"/>
  </si>
  <si>
    <t>強み</t>
    <phoneticPr fontId="2"/>
  </si>
  <si>
    <t>「良い点」でだけはなく、「機会」に使える「強み」となる具体的な経営資源</t>
    <rPh sb="17" eb="18">
      <t>ツカエ</t>
    </rPh>
    <rPh sb="31" eb="35">
      <t>ケイエイ</t>
    </rPh>
    <phoneticPr fontId="2"/>
  </si>
  <si>
    <t>弱み</t>
    <phoneticPr fontId="2"/>
  </si>
  <si>
    <t>「悪い点」ではなく、折角の「機会」があってもそのままでは対応できないので改善すべき事項</t>
    <rPh sb="1" eb="2">
      <t>ワルイ</t>
    </rPh>
    <rPh sb="10" eb="12">
      <t xml:space="preserve">セッカクノ </t>
    </rPh>
    <rPh sb="36" eb="38">
      <t>カイゼｎン</t>
    </rPh>
    <rPh sb="41" eb="43">
      <t>ジコウ</t>
    </rPh>
    <phoneticPr fontId="2"/>
  </si>
  <si>
    <t>経営管理</t>
    <rPh sb="0" eb="4">
      <t>ケイエイ</t>
    </rPh>
    <phoneticPr fontId="2"/>
  </si>
  <si>
    <t>生産</t>
    <rPh sb="0" eb="2">
      <t>セイサｎン</t>
    </rPh>
    <phoneticPr fontId="2"/>
  </si>
  <si>
    <t>財務</t>
    <rPh sb="0" eb="2">
      <t>ザイｍウ</t>
    </rPh>
    <phoneticPr fontId="2"/>
  </si>
  <si>
    <t>マーケティング</t>
    <phoneticPr fontId="2"/>
  </si>
  <si>
    <t>労務</t>
    <rPh sb="0" eb="2">
      <t>ロウム</t>
    </rPh>
    <phoneticPr fontId="2"/>
  </si>
  <si>
    <t>その他</t>
    <phoneticPr fontId="2"/>
  </si>
  <si>
    <t>⑯</t>
    <phoneticPr fontId="2"/>
  </si>
  <si>
    <t>⑰</t>
    <phoneticPr fontId="2"/>
  </si>
  <si>
    <t>⑱</t>
    <phoneticPr fontId="2"/>
  </si>
  <si>
    <t>外部環境</t>
    <rPh sb="0" eb="2">
      <t>ガイｂウ</t>
    </rPh>
    <rPh sb="2" eb="4">
      <t>カンキョウ</t>
    </rPh>
    <phoneticPr fontId="2"/>
  </si>
  <si>
    <t>機会</t>
    <rPh sb="0" eb="2">
      <t>キカイ</t>
    </rPh>
    <phoneticPr fontId="2"/>
  </si>
  <si>
    <t>自社に有利に働く事項や市場変化そしてニッチ特化</t>
    <rPh sb="0" eb="2">
      <t>ジシャニユウル</t>
    </rPh>
    <rPh sb="11" eb="15">
      <t>シジョウ</t>
    </rPh>
    <rPh sb="21" eb="23">
      <t>トｋｋア</t>
    </rPh>
    <phoneticPr fontId="2"/>
  </si>
  <si>
    <t>脅威</t>
    <rPh sb="0" eb="2">
      <t>キョウ</t>
    </rPh>
    <phoneticPr fontId="2"/>
  </si>
  <si>
    <t>自社にとって不利になったり対応が難しい事項</t>
    <rPh sb="0" eb="2">
      <t>ジｓｙア</t>
    </rPh>
    <rPh sb="6" eb="8">
      <t>フｒイ</t>
    </rPh>
    <rPh sb="13" eb="15">
      <t>タイオウ</t>
    </rPh>
    <phoneticPr fontId="2"/>
  </si>
  <si>
    <r>
      <t>政治・政策・経済・社会・技術・</t>
    </r>
    <r>
      <rPr>
        <sz val="9"/>
        <color rgb="FFC00000"/>
        <rFont val="HGPｺﾞｼｯｸE"/>
        <family val="2"/>
        <charset val="128"/>
      </rPr>
      <t>競合</t>
    </r>
    <rPh sb="0" eb="2">
      <t>セイｊイ</t>
    </rPh>
    <rPh sb="6" eb="8">
      <t>ケイザイ</t>
    </rPh>
    <rPh sb="9" eb="11">
      <t>シャカイ</t>
    </rPh>
    <rPh sb="12" eb="14">
      <t>ギジュｔウ</t>
    </rPh>
    <rPh sb="15" eb="17">
      <t>キョウゴウ</t>
    </rPh>
    <phoneticPr fontId="2"/>
  </si>
  <si>
    <t>⑩</t>
    <phoneticPr fontId="2"/>
  </si>
  <si>
    <t>強み×機会</t>
    <rPh sb="0" eb="1">
      <t>ツヨｍイ</t>
    </rPh>
    <rPh sb="3" eb="5">
      <t>キカイ</t>
    </rPh>
    <phoneticPr fontId="2"/>
  </si>
  <si>
    <t>機会に対して自社の強みを活かして、更なる成長を実現する取り組み</t>
    <phoneticPr fontId="2"/>
  </si>
  <si>
    <t>弱み×機会</t>
    <rPh sb="0" eb="1">
      <t>ヨワｍイ</t>
    </rPh>
    <rPh sb="3" eb="5">
      <t>キカイ</t>
    </rPh>
    <phoneticPr fontId="2"/>
  </si>
  <si>
    <t>改善可能な弱みを事業機会（チャンス）に対応させる</t>
    <rPh sb="0" eb="2">
      <t>カイゼn</t>
    </rPh>
    <rPh sb="2" eb="4">
      <t>カノウ</t>
    </rPh>
    <rPh sb="5" eb="6">
      <t>ヨワミ</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</si>
  <si>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</si>
  <si>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</si>
  <si>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</si>
  <si>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</si>
  <si>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</si>
  <si>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</si>
  <si>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</si>
  <si>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</si>
  <si>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</si>
  <si>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強み×脅威</t>
    <rPh sb="0" eb="1">
      <t>ツヨｍイ</t>
    </rPh>
    <rPh sb="3" eb="5">
      <t xml:space="preserve">キョウイ </t>
    </rPh>
    <phoneticPr fontId="2"/>
  </si>
  <si>
    <t>脅威に対して自社の強みを活かして、脅威の影響を低減することで他の取り組みへの影響を与えないようにする</t>
    <rPh sb="0" eb="2">
      <t>キョウ</t>
    </rPh>
    <rPh sb="17" eb="19">
      <t>キョウ</t>
    </rPh>
    <rPh sb="23" eb="25">
      <t>テイゲｎン</t>
    </rPh>
    <rPh sb="30" eb="31">
      <t xml:space="preserve">タノ </t>
    </rPh>
    <rPh sb="32" eb="33">
      <t>トリクｍイ</t>
    </rPh>
    <rPh sb="41" eb="42">
      <t>アタエ</t>
    </rPh>
    <phoneticPr fontId="2"/>
  </si>
  <si>
    <t>弱み×脅威</t>
    <rPh sb="0" eb="1">
      <t>ヨワｍイ</t>
    </rPh>
    <rPh sb="3" eb="5">
      <t>キョウ</t>
    </rPh>
    <phoneticPr fontId="2"/>
  </si>
  <si>
    <t>経営資源の少ない経営体はここに資源を集中し取り組むべきではなく、大きな変革があった時に活用する</t>
    <rPh sb="8" eb="11">
      <t>ケイエイ</t>
    </rPh>
    <rPh sb="18" eb="20">
      <t>シゲｎン</t>
    </rPh>
    <rPh sb="32" eb="33">
      <t>オオキｎア</t>
    </rPh>
    <rPh sb="43" eb="45">
      <t>カツヨウ</t>
    </rPh>
    <phoneticPr fontId="2"/>
  </si>
  <si>
    <t>本診断書</t>
    <rPh sb="0" eb="4">
      <t>ホｎン</t>
    </rPh>
    <phoneticPr fontId="2"/>
  </si>
  <si>
    <t>社会保険労務士等、専門家の支援を受けて、積極的に取り組んでいる。</t>
    <rPh sb="20" eb="23">
      <t>セッキョクテキ</t>
    </rPh>
    <rPh sb="24" eb="25">
      <t>ト</t>
    </rPh>
    <rPh sb="26" eb="27">
      <t>ク</t>
    </rPh>
    <phoneticPr fontId="1"/>
  </si>
  <si>
    <t>農業でも、施設園芸や畑作・野菜、酪農等で積極的に外国人技能実習生、特定技能外国人を受け入れています。 受け入れに当たっては、外国人技能実習制度、特定技能制度の趣旨・目的を理解することが必要です。受入れtが時には、労働契約を締結し、、支援計画を作成し、適正に実行することが必要です。</t>
    <rPh sb="33" eb="37">
      <t>トクテイギノウ</t>
    </rPh>
    <rPh sb="37" eb="40">
      <t>ガイコクジン</t>
    </rPh>
    <rPh sb="51" eb="52">
      <t>ウ</t>
    </rPh>
    <rPh sb="53" eb="54">
      <t>イ</t>
    </rPh>
    <rPh sb="56" eb="57">
      <t>ア</t>
    </rPh>
    <rPh sb="92" eb="94">
      <t>ヒツヨウ</t>
    </rPh>
    <rPh sb="97" eb="99">
      <t>ウケイ</t>
    </rPh>
    <rPh sb="102" eb="103">
      <t>トキ</t>
    </rPh>
    <rPh sb="111" eb="113">
      <t>テイケツ</t>
    </rPh>
    <rPh sb="121" eb="123">
      <t>サクセイ</t>
    </rPh>
    <rPh sb="128" eb="130">
      <t>ジッコウ</t>
    </rPh>
    <rPh sb="135" eb="137">
      <t>ヒツヨウ</t>
    </rPh>
    <phoneticPr fontId="1"/>
  </si>
  <si>
    <t>経営情報</t>
    <rPh sb="0" eb="4">
      <t>ケイエイジョウホウ</t>
    </rPh>
    <phoneticPr fontId="1"/>
  </si>
  <si>
    <t>法人名・屋号：</t>
    <rPh sb="0" eb="3">
      <t>ホウジンメイ</t>
    </rPh>
    <rPh sb="4" eb="6">
      <t>ヤゴウ</t>
    </rPh>
    <phoneticPr fontId="2"/>
  </si>
  <si>
    <t>代表者名：</t>
    <rPh sb="0" eb="4">
      <t>ダイヒョウシャメイ</t>
    </rPh>
    <phoneticPr fontId="1"/>
  </si>
  <si>
    <t>所在地：</t>
    <rPh sb="0" eb="1">
      <t>ショ</t>
    </rPh>
    <rPh sb="1" eb="2">
      <t>ザイ</t>
    </rPh>
    <rPh sb="2" eb="3">
      <t>チ</t>
    </rPh>
    <phoneticPr fontId="2"/>
  </si>
  <si>
    <t>○○県</t>
    <rPh sb="2" eb="3">
      <t>ケン</t>
    </rPh>
    <phoneticPr fontId="1"/>
  </si>
  <si>
    <t>○○市</t>
    <rPh sb="2" eb="3">
      <t>シ</t>
    </rPh>
    <phoneticPr fontId="1"/>
  </si>
  <si>
    <t>経営形態：</t>
    <rPh sb="0" eb="4">
      <t>ケイエイケイタイ</t>
    </rPh>
    <phoneticPr fontId="1"/>
  </si>
  <si>
    <t>営農類型・作目：</t>
    <rPh sb="0" eb="2">
      <t>エイノウ</t>
    </rPh>
    <rPh sb="2" eb="4">
      <t>ルイケイ</t>
    </rPh>
    <rPh sb="5" eb="6">
      <t>サク</t>
    </rPh>
    <rPh sb="6" eb="7">
      <t>メ</t>
    </rPh>
    <phoneticPr fontId="1"/>
  </si>
  <si>
    <t>事業概要：</t>
    <rPh sb="0" eb="4">
      <t>ジギョウガイヨウ</t>
    </rPh>
    <phoneticPr fontId="1"/>
  </si>
  <si>
    <t>機能別診断</t>
    <rPh sb="0" eb="3">
      <t>キノウベツ</t>
    </rPh>
    <rPh sb="3" eb="5">
      <t>シンダン</t>
    </rPh>
    <phoneticPr fontId="1"/>
  </si>
  <si>
    <t>判定</t>
    <phoneticPr fontId="1"/>
  </si>
  <si>
    <t>総得点</t>
    <rPh sb="0" eb="3">
      <t>ソウトｋウ</t>
    </rPh>
    <phoneticPr fontId="1"/>
  </si>
  <si>
    <t>仮置き</t>
    <rPh sb="0" eb="2">
      <t>カリオｋイ</t>
    </rPh>
    <phoneticPr fontId="1"/>
  </si>
  <si>
    <t>経営チェックリストから自動入力</t>
    <rPh sb="0" eb="2">
      <t>ケイエイ</t>
    </rPh>
    <phoneticPr fontId="1"/>
  </si>
  <si>
    <t>重点項目の点数と通常項目の点数の評価に関しては応相談</t>
  </si>
  <si>
    <t>ランクの範囲</t>
    <phoneticPr fontId="1"/>
  </si>
  <si>
    <t>総項目数</t>
    <rPh sb="0" eb="4">
      <t>ソウコウモクスウ</t>
    </rPh>
    <phoneticPr fontId="1"/>
  </si>
  <si>
    <t>最高点数</t>
    <rPh sb="0" eb="4">
      <t>サイコウ</t>
    </rPh>
    <phoneticPr fontId="1"/>
  </si>
  <si>
    <t>点数合計</t>
    <rPh sb="0" eb="4">
      <t>テンスウ</t>
    </rPh>
    <phoneticPr fontId="1"/>
  </si>
  <si>
    <t>率</t>
    <rPh sb="0" eb="1">
      <t>リｔウ</t>
    </rPh>
    <phoneticPr fontId="1"/>
  </si>
  <si>
    <t>通常項目</t>
    <rPh sb="0" eb="4">
      <t>ツウジョウ</t>
    </rPh>
    <phoneticPr fontId="1"/>
  </si>
  <si>
    <t>点数</t>
    <rPh sb="0" eb="2">
      <t>テンスウ</t>
    </rPh>
    <phoneticPr fontId="1"/>
  </si>
  <si>
    <t>重点項目数</t>
    <rPh sb="0" eb="1">
      <t>ジュウテｎン</t>
    </rPh>
    <phoneticPr fontId="1"/>
  </si>
  <si>
    <t>重点項目</t>
    <rPh sb="0" eb="4">
      <t>ジュウテｎン</t>
    </rPh>
    <phoneticPr fontId="1"/>
  </si>
  <si>
    <t>点数倍率</t>
    <rPh sb="0" eb="2">
      <t>テンスウ</t>
    </rPh>
    <rPh sb="2" eb="4">
      <t>バイリｔウ</t>
    </rPh>
    <phoneticPr fontId="1"/>
  </si>
  <si>
    <t>A</t>
    <phoneticPr fontId="1"/>
  </si>
  <si>
    <t>B</t>
    <phoneticPr fontId="1"/>
  </si>
  <si>
    <t>C</t>
    <phoneticPr fontId="1"/>
  </si>
  <si>
    <t>D</t>
    <phoneticPr fontId="1"/>
  </si>
  <si>
    <t>E</t>
    <phoneticPr fontId="1"/>
  </si>
  <si>
    <t>総合判定</t>
    <rPh sb="0" eb="4">
      <t>ソウゴウ</t>
    </rPh>
    <phoneticPr fontId="1"/>
  </si>
  <si>
    <t>757〜900</t>
    <phoneticPr fontId="1"/>
  </si>
  <si>
    <t>613〜756</t>
    <phoneticPr fontId="1"/>
  </si>
  <si>
    <t>469〜612</t>
    <phoneticPr fontId="1"/>
  </si>
  <si>
    <t>325〜468</t>
    <phoneticPr fontId="1"/>
  </si>
  <si>
    <t>180〜324</t>
    <phoneticPr fontId="1"/>
  </si>
  <si>
    <t>経営力</t>
    <rPh sb="2" eb="3">
      <t>リョク</t>
    </rPh>
    <phoneticPr fontId="1"/>
  </si>
  <si>
    <t>経営者・経営基本</t>
  </si>
  <si>
    <t>253〜300</t>
    <phoneticPr fontId="1"/>
  </si>
  <si>
    <t>205〜252</t>
    <phoneticPr fontId="1"/>
  </si>
  <si>
    <t>157〜204</t>
    <phoneticPr fontId="1"/>
  </si>
  <si>
    <t>109〜156</t>
    <phoneticPr fontId="1"/>
  </si>
  <si>
    <t>60〜108</t>
    <phoneticPr fontId="1"/>
  </si>
  <si>
    <t>農業生産</t>
    <rPh sb="0" eb="4">
      <t>ノウギョウセイサン</t>
    </rPh>
    <phoneticPr fontId="1"/>
  </si>
  <si>
    <t>生産管理診断</t>
  </si>
  <si>
    <t>204〜240</t>
    <phoneticPr fontId="1"/>
  </si>
  <si>
    <t>165〜203</t>
    <phoneticPr fontId="1"/>
  </si>
  <si>
    <t>126〜164</t>
    <phoneticPr fontId="1"/>
  </si>
  <si>
    <t>87〜125</t>
    <phoneticPr fontId="1"/>
  </si>
  <si>
    <t>48〜86</t>
    <phoneticPr fontId="1"/>
  </si>
  <si>
    <t>財務管理</t>
    <phoneticPr fontId="1"/>
  </si>
  <si>
    <t>財務管理診断</t>
  </si>
  <si>
    <t>101〜120</t>
    <phoneticPr fontId="1"/>
  </si>
  <si>
    <t>81〜100</t>
    <phoneticPr fontId="1"/>
  </si>
  <si>
    <t>61〜80</t>
    <phoneticPr fontId="1"/>
  </si>
  <si>
    <t>41〜60</t>
    <phoneticPr fontId="1"/>
  </si>
  <si>
    <t>20〜40</t>
    <phoneticPr fontId="1"/>
  </si>
  <si>
    <t>マーケティング管理診断</t>
  </si>
  <si>
    <t>労務管理</t>
    <phoneticPr fontId="1"/>
  </si>
  <si>
    <t>労務管理診断</t>
  </si>
  <si>
    <t>総合判定</t>
    <rPh sb="0" eb="2">
      <t>ソウゴウ</t>
    </rPh>
    <rPh sb="2" eb="4">
      <t>ハンテイ</t>
    </rPh>
    <phoneticPr fontId="1"/>
  </si>
  <si>
    <t>最も点数の高い項目</t>
    <rPh sb="0" eb="1">
      <t>モットｍオ</t>
    </rPh>
    <phoneticPr fontId="1"/>
  </si>
  <si>
    <t>財務分析シートから自動入力</t>
    <phoneticPr fontId="1"/>
  </si>
  <si>
    <t>最も点数の低い項目</t>
    <rPh sb="0" eb="1">
      <t>モットｍオ</t>
    </rPh>
    <rPh sb="5" eb="6">
      <t>ヒクイ</t>
    </rPh>
    <phoneticPr fontId="1"/>
  </si>
  <si>
    <t>特定期間の成長を評価するために年平均成長率を記載：複利にて評価するためにより正確な成長率を表す</t>
    <rPh sb="0" eb="2">
      <t>トクテイ</t>
    </rPh>
    <rPh sb="2" eb="4">
      <t>シテイキｋア</t>
    </rPh>
    <rPh sb="25" eb="27">
      <t>フクｒイ</t>
    </rPh>
    <rPh sb="41" eb="44">
      <t>セイチョウ</t>
    </rPh>
    <phoneticPr fontId="1"/>
  </si>
  <si>
    <t>年平均成長率（CAGR）は、企業の複数年の成長率から、1年あたりの幾何平均（比率や割合で変化するものの平均）を求めたもの</t>
    <rPh sb="0" eb="6">
      <t>ネｎン</t>
    </rPh>
    <phoneticPr fontId="1"/>
  </si>
  <si>
    <t>財務指標（法人）</t>
    <rPh sb="0" eb="4">
      <t>ザイｍウ</t>
    </rPh>
    <rPh sb="5" eb="7">
      <t>ホウジン</t>
    </rPh>
    <phoneticPr fontId="1"/>
  </si>
  <si>
    <t>財務分析</t>
    <rPh sb="0" eb="4">
      <t>ザイｍウ</t>
    </rPh>
    <phoneticPr fontId="1"/>
  </si>
  <si>
    <t>収益性</t>
    <rPh sb="0" eb="3">
      <t>シュウエキ</t>
    </rPh>
    <phoneticPr fontId="1"/>
  </si>
  <si>
    <t>前々期</t>
    <rPh sb="0" eb="1">
      <t>ゼンゼｎン</t>
    </rPh>
    <phoneticPr fontId="1"/>
  </si>
  <si>
    <t>前期</t>
    <rPh sb="0" eb="2">
      <t>ゼｎン</t>
    </rPh>
    <phoneticPr fontId="1"/>
  </si>
  <si>
    <t>当期</t>
    <rPh sb="0" eb="2">
      <t xml:space="preserve">トウキ </t>
    </rPh>
    <phoneticPr fontId="1"/>
  </si>
  <si>
    <t>収益性指標</t>
    <rPh sb="0" eb="3">
      <t>シュウエキ</t>
    </rPh>
    <rPh sb="3" eb="5">
      <t>シヒョウ</t>
    </rPh>
    <phoneticPr fontId="1"/>
  </si>
  <si>
    <t>財務実績</t>
    <rPh sb="0" eb="4">
      <t>ザイｍウ</t>
    </rPh>
    <phoneticPr fontId="1"/>
  </si>
  <si>
    <t>年平均成長率</t>
    <rPh sb="0" eb="6">
      <t>ネｎン</t>
    </rPh>
    <phoneticPr fontId="1"/>
  </si>
  <si>
    <t>農業所得率（売上収入）</t>
    <phoneticPr fontId="1"/>
  </si>
  <si>
    <t>売上高総利益率</t>
    <rPh sb="0" eb="3">
      <t>ウリアゲ</t>
    </rPh>
    <rPh sb="3" eb="6">
      <t>ソウリエｋイ</t>
    </rPh>
    <rPh sb="6" eb="7">
      <t xml:space="preserve">リツ </t>
    </rPh>
    <phoneticPr fontId="1"/>
  </si>
  <si>
    <t>売上高</t>
    <rPh sb="0" eb="3">
      <t>ウリアｇエ</t>
    </rPh>
    <phoneticPr fontId="1"/>
  </si>
  <si>
    <t>農業所得率（総収入）</t>
    <phoneticPr fontId="1"/>
  </si>
  <si>
    <t>売上高営業利益率</t>
    <rPh sb="0" eb="3">
      <t>ウリアゲ</t>
    </rPh>
    <rPh sb="3" eb="5">
      <t>エイギョウ</t>
    </rPh>
    <rPh sb="5" eb="7">
      <t xml:space="preserve">リエキ </t>
    </rPh>
    <rPh sb="7" eb="8">
      <t xml:space="preserve">リツ </t>
    </rPh>
    <phoneticPr fontId="1"/>
  </si>
  <si>
    <t>売上総利益</t>
    <rPh sb="0" eb="1">
      <t>ウリアｇエ</t>
    </rPh>
    <phoneticPr fontId="1"/>
  </si>
  <si>
    <t>安全性</t>
    <rPh sb="0" eb="2">
      <t xml:space="preserve">アンゼン </t>
    </rPh>
    <rPh sb="2" eb="3">
      <t>シュウエキ</t>
    </rPh>
    <phoneticPr fontId="1"/>
  </si>
  <si>
    <t>売上高経常利益率</t>
    <rPh sb="0" eb="3">
      <t>ウリアゲ</t>
    </rPh>
    <rPh sb="3" eb="7">
      <t>ケイジョウ</t>
    </rPh>
    <rPh sb="7" eb="8">
      <t xml:space="preserve">リツ </t>
    </rPh>
    <phoneticPr fontId="1"/>
  </si>
  <si>
    <t>営業利益</t>
    <rPh sb="0" eb="4">
      <t>エイギョウ</t>
    </rPh>
    <phoneticPr fontId="1"/>
  </si>
  <si>
    <t>借入金依存度</t>
    <phoneticPr fontId="1"/>
  </si>
  <si>
    <t>安全性指標</t>
    <rPh sb="0" eb="2">
      <t xml:space="preserve">アンゼン </t>
    </rPh>
    <rPh sb="2" eb="3">
      <t>シュウエキ</t>
    </rPh>
    <rPh sb="3" eb="5">
      <t>シヒョウ</t>
    </rPh>
    <phoneticPr fontId="1"/>
  </si>
  <si>
    <t>経常利益</t>
    <rPh sb="0" eb="4">
      <t>ケイジョウリエｋイ</t>
    </rPh>
    <phoneticPr fontId="1"/>
  </si>
  <si>
    <t>借入金支払利息率</t>
    <phoneticPr fontId="1"/>
  </si>
  <si>
    <t>自己資本比率</t>
    <rPh sb="0" eb="4">
      <t>ジコシホｎン</t>
    </rPh>
    <rPh sb="4" eb="5">
      <t>リュウドウ</t>
    </rPh>
    <rPh sb="5" eb="6">
      <t xml:space="preserve">リツ </t>
    </rPh>
    <phoneticPr fontId="1"/>
  </si>
  <si>
    <t>総資本額</t>
    <rPh sb="0" eb="4">
      <t>ソウシホｎン</t>
    </rPh>
    <phoneticPr fontId="1"/>
  </si>
  <si>
    <t>生産性・効率性</t>
    <rPh sb="0" eb="3">
      <t>セイサn</t>
    </rPh>
    <rPh sb="6" eb="7">
      <t>シュウエキ</t>
    </rPh>
    <phoneticPr fontId="1"/>
  </si>
  <si>
    <t>売上高ｷｬｯｼｭﾌﾛｰ比率</t>
    <rPh sb="2" eb="3">
      <t>ヒリテゥ</t>
    </rPh>
    <phoneticPr fontId="1"/>
  </si>
  <si>
    <t>売上高キャッシュフロー比率</t>
    <rPh sb="2" eb="3">
      <t>ヒリテゥ</t>
    </rPh>
    <rPh sb="3" eb="4">
      <t xml:space="preserve">リツ </t>
    </rPh>
    <phoneticPr fontId="1"/>
  </si>
  <si>
    <t>自己資本額</t>
    <rPh sb="0" eb="5">
      <t>ジコシホｎン</t>
    </rPh>
    <phoneticPr fontId="1"/>
  </si>
  <si>
    <t>生産性・効率性指標</t>
    <rPh sb="0" eb="3">
      <t>セイサn</t>
    </rPh>
    <rPh sb="6" eb="7">
      <t>シュウエキ</t>
    </rPh>
    <rPh sb="7" eb="9">
      <t>シヒョウ</t>
    </rPh>
    <phoneticPr fontId="1"/>
  </si>
  <si>
    <t>ｷｬｯｼｭﾌﾛｰ額</t>
    <rPh sb="8" eb="9">
      <t xml:space="preserve">ガク </t>
    </rPh>
    <phoneticPr fontId="1"/>
  </si>
  <si>
    <t>一人当り売上高</t>
    <rPh sb="0" eb="3">
      <t>ヒトリアテ</t>
    </rPh>
    <rPh sb="4" eb="7">
      <t>ウリアｇエ</t>
    </rPh>
    <phoneticPr fontId="1"/>
  </si>
  <si>
    <t>従業員数</t>
    <rPh sb="0" eb="4">
      <t>ジュウギョウ</t>
    </rPh>
    <phoneticPr fontId="1"/>
  </si>
  <si>
    <t>総資本回転率</t>
    <rPh sb="0" eb="6">
      <t>ソウシホンカイテンリｔウ</t>
    </rPh>
    <phoneticPr fontId="1"/>
  </si>
  <si>
    <t>※ キャッシュフロー額は、経常利益＋減価償却費（製造原価＋販管費）</t>
    <rPh sb="10" eb="11">
      <t xml:space="preserve">ガク </t>
    </rPh>
    <rPh sb="13" eb="17">
      <t>ケイジョウリエｋイ</t>
    </rPh>
    <rPh sb="18" eb="23">
      <t>ゲンカショウキャｋウ</t>
    </rPh>
    <phoneticPr fontId="1"/>
  </si>
  <si>
    <t>改善に向けた取組と目標</t>
    <rPh sb="0" eb="2">
      <t>カイゼン</t>
    </rPh>
    <rPh sb="3" eb="4">
      <t>ム</t>
    </rPh>
    <rPh sb="6" eb="8">
      <t>トリクミ</t>
    </rPh>
    <rPh sb="9" eb="11">
      <t>モクヒョウ</t>
    </rPh>
    <phoneticPr fontId="1"/>
  </si>
  <si>
    <t>優先
順位</t>
    <rPh sb="0" eb="2">
      <t>ユウセン</t>
    </rPh>
    <rPh sb="3" eb="5">
      <t>ジュンイ</t>
    </rPh>
    <phoneticPr fontId="1"/>
  </si>
  <si>
    <t>具体的なアクションプラン</t>
    <rPh sb="0" eb="3">
      <t>グタイテキ</t>
    </rPh>
    <phoneticPr fontId="1"/>
  </si>
  <si>
    <t>目標とする経営状況（個人）</t>
    <rPh sb="0" eb="2">
      <t>モクヒョウ</t>
    </rPh>
    <rPh sb="5" eb="9">
      <t>ケイエイジョウキョウ</t>
    </rPh>
    <rPh sb="10" eb="12">
      <t>コジン</t>
    </rPh>
    <phoneticPr fontId="1"/>
  </si>
  <si>
    <t>目標とする経営状況（法人）</t>
    <rPh sb="10" eb="12">
      <t>ホウジン</t>
    </rPh>
    <phoneticPr fontId="1"/>
  </si>
  <si>
    <t>経営規模</t>
    <rPh sb="0" eb="4">
      <t>ケイエイキボ</t>
    </rPh>
    <phoneticPr fontId="1"/>
  </si>
  <si>
    <t>当期</t>
    <rPh sb="0" eb="2">
      <t>トウキ</t>
    </rPh>
    <phoneticPr fontId="1"/>
  </si>
  <si>
    <t>３年後</t>
    <rPh sb="1" eb="3">
      <t>ネンゴ</t>
    </rPh>
    <phoneticPr fontId="1"/>
  </si>
  <si>
    <t>５年度</t>
    <rPh sb="1" eb="3">
      <t>ネンド</t>
    </rPh>
    <phoneticPr fontId="1"/>
  </si>
  <si>
    <t>収入金額</t>
    <rPh sb="0" eb="4">
      <t>シュウニュウキンガク</t>
    </rPh>
    <phoneticPr fontId="1"/>
  </si>
  <si>
    <t>売上高</t>
    <rPh sb="0" eb="3">
      <t>ウリアゲ</t>
    </rPh>
    <phoneticPr fontId="1"/>
  </si>
  <si>
    <t>農業従事者数</t>
    <rPh sb="0" eb="6">
      <t>ノウギョウジュウジシャスウ</t>
    </rPh>
    <phoneticPr fontId="1"/>
  </si>
  <si>
    <t>従業員数</t>
    <rPh sb="0" eb="4">
      <t>ジュウギョウインスウ</t>
    </rPh>
    <phoneticPr fontId="1"/>
  </si>
  <si>
    <t>○○農場</t>
    <rPh sb="0" eb="2">
      <t>ノウジョウ</t>
    </rPh>
    <phoneticPr fontId="1"/>
  </si>
  <si>
    <t>○○○○</t>
    <rPh sb="0" eb="4">
      <t>ニホｎン</t>
    </rPh>
    <phoneticPr fontId="1"/>
  </si>
  <si>
    <t>個人経営</t>
    <rPh sb="0" eb="2">
      <t>コジｎン</t>
    </rPh>
    <rPh sb="2" eb="4">
      <t>ケイエイ</t>
    </rPh>
    <phoneticPr fontId="1"/>
  </si>
  <si>
    <t>100点換算</t>
    <phoneticPr fontId="1"/>
  </si>
  <si>
    <t>総項目数</t>
    <rPh sb="0" eb="4">
      <t>ソウコウモク</t>
    </rPh>
    <phoneticPr fontId="1"/>
  </si>
  <si>
    <t>F</t>
    <phoneticPr fontId="1"/>
  </si>
  <si>
    <t>〜</t>
    <phoneticPr fontId="1"/>
  </si>
  <si>
    <t>重要項目数
（対象数/総項目数）</t>
    <rPh sb="0" eb="4">
      <t>ジュウヨウコウモク</t>
    </rPh>
    <rPh sb="4" eb="5">
      <t>_x0000__x0000_</t>
    </rPh>
    <rPh sb="7" eb="10">
      <t/>
    </rPh>
    <phoneticPr fontId="1"/>
  </si>
  <si>
    <t>④
点数</t>
    <rPh sb="0" eb="1">
      <t xml:space="preserve">４ </t>
    </rPh>
    <rPh sb="1" eb="3">
      <t>テンスウ</t>
    </rPh>
    <phoneticPr fontId="1"/>
  </si>
  <si>
    <t>点数倍率
2.0</t>
    <rPh sb="0" eb="2">
      <t>テンスウ</t>
    </rPh>
    <rPh sb="2" eb="4">
      <t>バイリｔウ</t>
    </rPh>
    <phoneticPr fontId="1"/>
  </si>
  <si>
    <t>判定</t>
    <rPh sb="0" eb="2">
      <t>ソウゴウ</t>
    </rPh>
    <phoneticPr fontId="1"/>
  </si>
  <si>
    <t>Ｂ</t>
    <phoneticPr fontId="1"/>
  </si>
  <si>
    <t>Ａ</t>
    <phoneticPr fontId="1"/>
  </si>
  <si>
    <t>Ｃ</t>
    <phoneticPr fontId="1"/>
  </si>
  <si>
    <t>判定</t>
    <rPh sb="0" eb="2">
      <t>ハンテイ</t>
    </rPh>
    <phoneticPr fontId="1"/>
  </si>
  <si>
    <t>農業生産</t>
    <rPh sb="0" eb="4">
      <t>ノウギョウ</t>
    </rPh>
    <phoneticPr fontId="1"/>
  </si>
  <si>
    <t>点数倍率
1.5</t>
    <rPh sb="0" eb="2">
      <t>テンスウ</t>
    </rPh>
    <rPh sb="2" eb="4">
      <t>バイリｔウ</t>
    </rPh>
    <phoneticPr fontId="1"/>
  </si>
  <si>
    <t>労務管理</t>
    <rPh sb="0" eb="4">
      <t>ロウム</t>
    </rPh>
    <phoneticPr fontId="1"/>
  </si>
  <si>
    <t>財務指標（個人）</t>
    <rPh sb="0" eb="4">
      <t>ザイｍウ</t>
    </rPh>
    <phoneticPr fontId="1"/>
  </si>
  <si>
    <t>財務分析（法人）</t>
    <rPh sb="0" eb="4">
      <t>ザイｍウ</t>
    </rPh>
    <phoneticPr fontId="1"/>
  </si>
  <si>
    <t>３年度</t>
    <rPh sb="1" eb="3">
      <t>ジネンｄオ</t>
    </rPh>
    <phoneticPr fontId="1"/>
  </si>
  <si>
    <t>5年後</t>
    <phoneticPr fontId="1"/>
  </si>
  <si>
    <t>3年後</t>
    <phoneticPr fontId="1"/>
  </si>
  <si>
    <t>一人当り売上高（売上収入）</t>
    <phoneticPr fontId="1"/>
  </si>
  <si>
    <t>一人当り農業売上高（総収入）</t>
    <phoneticPr fontId="1"/>
  </si>
  <si>
    <t>収益性・安全性（個人）</t>
    <rPh sb="0" eb="3">
      <t>シュウエキセイ・ア</t>
    </rPh>
    <phoneticPr fontId="1"/>
  </si>
  <si>
    <t>財務分析（個人）</t>
    <rPh sb="0" eb="4">
      <t>ザイｍウ</t>
    </rPh>
    <phoneticPr fontId="1"/>
  </si>
  <si>
    <t>財務実績（青色申告より）</t>
    <rPh sb="0" eb="4">
      <t>ザイｍウ</t>
    </rPh>
    <phoneticPr fontId="1"/>
  </si>
  <si>
    <t>農業所得率（売上収入）</t>
    <rPh sb="0" eb="5">
      <t>ノウギョウ</t>
    </rPh>
    <phoneticPr fontId="1"/>
  </si>
  <si>
    <t>農業所得</t>
    <rPh sb="0" eb="4">
      <t>ノウギョウ</t>
    </rPh>
    <phoneticPr fontId="1"/>
  </si>
  <si>
    <t>農業所得率（総収入）</t>
    <rPh sb="0" eb="1">
      <t>ノウギョウ</t>
    </rPh>
    <rPh sb="5" eb="6">
      <t>（ソウｓｙウ</t>
    </rPh>
    <phoneticPr fontId="1"/>
  </si>
  <si>
    <t>農業粗収益</t>
    <rPh sb="0" eb="1">
      <t>ノウギョウ</t>
    </rPh>
    <phoneticPr fontId="1"/>
  </si>
  <si>
    <t>農業総収益</t>
    <rPh sb="0" eb="5">
      <t>ノウギョウ</t>
    </rPh>
    <phoneticPr fontId="1"/>
  </si>
  <si>
    <t>借入基金依存度</t>
    <rPh sb="0" eb="7">
      <t>カリイｒエ</t>
    </rPh>
    <phoneticPr fontId="1"/>
  </si>
  <si>
    <t>農業経営費</t>
    <rPh sb="0" eb="5">
      <t>ノウギョウ</t>
    </rPh>
    <phoneticPr fontId="1"/>
  </si>
  <si>
    <t>借入金支払利息率</t>
    <rPh sb="0" eb="3">
      <t>カｒイ</t>
    </rPh>
    <phoneticPr fontId="1"/>
  </si>
  <si>
    <t>借入金</t>
    <rPh sb="0" eb="3">
      <t>カリイｒエ</t>
    </rPh>
    <phoneticPr fontId="1"/>
  </si>
  <si>
    <t>利息割引料</t>
    <rPh sb="0" eb="5">
      <t>リソｋウ</t>
    </rPh>
    <phoneticPr fontId="1"/>
  </si>
  <si>
    <t>一人当り売上高（売上収入）</t>
    <rPh sb="0" eb="3">
      <t>ヒトリアテ</t>
    </rPh>
    <rPh sb="4" eb="7">
      <t>ウリアｇエ</t>
    </rPh>
    <phoneticPr fontId="1"/>
  </si>
  <si>
    <t>資産合計</t>
    <rPh sb="0" eb="4">
      <t>シサｎン</t>
    </rPh>
    <phoneticPr fontId="1"/>
  </si>
  <si>
    <t>一人当り農業売上高（総収入）</t>
    <rPh sb="0" eb="8">
      <t>ソウシホンカイテンリｔウ</t>
    </rPh>
    <rPh sb="10" eb="11">
      <t xml:space="preserve">ソウ </t>
    </rPh>
    <phoneticPr fontId="1"/>
  </si>
  <si>
    <t>農業従事者</t>
    <rPh sb="0" eb="5">
      <t>ノウギョウ</t>
    </rPh>
    <phoneticPr fontId="1"/>
  </si>
  <si>
    <t>生産性・効率性（個人）</t>
    <rPh sb="0" eb="3">
      <t>セイサｎン</t>
    </rPh>
    <phoneticPr fontId="1"/>
  </si>
  <si>
    <t>繁忙期において、地域の季節労働者や短期アルバイトの活用を行うとともに、新しく隙間バイト（タイミー）の活用も実施する。</t>
    <rPh sb="0" eb="3">
      <t>ハンボウ</t>
    </rPh>
    <rPh sb="8" eb="10">
      <t>チイｋイ</t>
    </rPh>
    <rPh sb="11" eb="16">
      <t>キセｔウ</t>
    </rPh>
    <rPh sb="17" eb="19">
      <t>タンｋイ</t>
    </rPh>
    <rPh sb="28" eb="29">
      <t>オコナウ</t>
    </rPh>
    <rPh sb="35" eb="36">
      <t>アタラｓイ</t>
    </rPh>
    <rPh sb="38" eb="40">
      <t>スｋイ</t>
    </rPh>
    <rPh sb="53" eb="55">
      <t>ジｓｓイ</t>
    </rPh>
    <phoneticPr fontId="1"/>
  </si>
  <si>
    <t>ドローンなどの農業機械を活用した栽培を2024年4月から導入し今年度作業に間に合わせる。</t>
    <rPh sb="7" eb="11">
      <t>ノウギョウ</t>
    </rPh>
    <rPh sb="12" eb="14">
      <t>カツヨウ</t>
    </rPh>
    <rPh sb="16" eb="18">
      <t>サイバイ</t>
    </rPh>
    <rPh sb="31" eb="34">
      <t>コンネｎン</t>
    </rPh>
    <rPh sb="34" eb="36">
      <t>サギョウニマニアｗア</t>
    </rPh>
    <phoneticPr fontId="1"/>
  </si>
  <si>
    <t>複式簿記の学習会に参加し、記帳を始め、資金の流れが把握できる資金繰り表を作成する。</t>
    <rPh sb="0" eb="4">
      <t>フクシキボキノｇア</t>
    </rPh>
    <rPh sb="9" eb="11">
      <t xml:space="preserve">サンカ </t>
    </rPh>
    <rPh sb="13" eb="15">
      <t>キチョウ</t>
    </rPh>
    <rPh sb="16" eb="17">
      <t>１ｒウ</t>
    </rPh>
    <rPh sb="25" eb="27">
      <t>シキｎン</t>
    </rPh>
    <rPh sb="30" eb="33">
      <t>シキｎン</t>
    </rPh>
    <rPh sb="36" eb="38">
      <t>サクセイ</t>
    </rPh>
    <phoneticPr fontId="1"/>
  </si>
  <si>
    <t>大型スーパーの出店に合わせ、スーパーへの高級贈答用果樹販売提案を行うために、提案書を作成する。</t>
    <rPh sb="0" eb="2">
      <t>オオガｔア</t>
    </rPh>
    <rPh sb="20" eb="25">
      <t>コウキュウ</t>
    </rPh>
    <rPh sb="25" eb="27">
      <t>カジュツ</t>
    </rPh>
    <rPh sb="27" eb="31">
      <t>ハンバイ</t>
    </rPh>
    <rPh sb="38" eb="41">
      <t>テイアｎン</t>
    </rPh>
    <phoneticPr fontId="1"/>
  </si>
  <si>
    <t>インターネットによる販売を強化するために、アクセス数が多く、より手数料が安いWebサイトへ移行する。</t>
    <rPh sb="10" eb="12">
      <t>ハンバイ</t>
    </rPh>
    <rPh sb="27" eb="28">
      <t>オオイ</t>
    </rPh>
    <rPh sb="32" eb="35">
      <t>テスウ</t>
    </rPh>
    <rPh sb="36" eb="37">
      <t>ヤスイ</t>
    </rPh>
    <rPh sb="45" eb="47">
      <t>イコウ</t>
    </rPh>
    <phoneticPr fontId="1"/>
  </si>
  <si>
    <t>一人当り売上高（売上収入）</t>
  </si>
  <si>
    <t>一人当り農業売上高（総収入）</t>
  </si>
  <si>
    <t>本診断書（センタースタッフ・普及指導員等用）</t>
    <rPh sb="0" eb="4">
      <t>ホｎン</t>
    </rPh>
    <rPh sb="14" eb="19">
      <t>フキュウシドウイン</t>
    </rPh>
    <rPh sb="19" eb="20">
      <t>トウ</t>
    </rPh>
    <rPh sb="20" eb="21">
      <t>ヨウ</t>
    </rPh>
    <phoneticPr fontId="2"/>
  </si>
  <si>
    <t>問題点</t>
    <rPh sb="0" eb="2">
      <t>モンダイ</t>
    </rPh>
    <rPh sb="2" eb="3">
      <t>テｎン</t>
    </rPh>
    <phoneticPr fontId="2"/>
  </si>
  <si>
    <t>経営に関すること</t>
    <rPh sb="0" eb="2">
      <t>ケイエイ</t>
    </rPh>
    <phoneticPr fontId="1"/>
  </si>
  <si>
    <t>会計財務に関すること</t>
    <rPh sb="0" eb="2">
      <t>カイケイ</t>
    </rPh>
    <rPh sb="2" eb="4">
      <t>ザイｍウ</t>
    </rPh>
    <phoneticPr fontId="1"/>
  </si>
  <si>
    <t>生産に関すること</t>
    <rPh sb="0" eb="2">
      <t>セイサｎン</t>
    </rPh>
    <phoneticPr fontId="1"/>
  </si>
  <si>
    <t>マーケティングに関すること</t>
    <phoneticPr fontId="1"/>
  </si>
  <si>
    <t>労務に関すること</t>
    <rPh sb="0" eb="2">
      <t>ロウｍウ</t>
    </rPh>
    <phoneticPr fontId="1"/>
  </si>
  <si>
    <t>項目
プルダウン</t>
    <rPh sb="0" eb="2">
      <t>コウモク</t>
    </rPh>
    <phoneticPr fontId="1"/>
  </si>
  <si>
    <t>自由記載</t>
    <rPh sb="0" eb="4">
      <t>ジユウキサイ</t>
    </rPh>
    <phoneticPr fontId="1"/>
  </si>
  <si>
    <t>問題の原因</t>
    <rPh sb="0" eb="2">
      <t>モンダイ</t>
    </rPh>
    <rPh sb="3" eb="5">
      <t>ゲンイｎン</t>
    </rPh>
    <phoneticPr fontId="2"/>
  </si>
  <si>
    <t>課題</t>
    <phoneticPr fontId="2"/>
  </si>
  <si>
    <t>課題を整理</t>
    <rPh sb="0" eb="2">
      <t>カダイ</t>
    </rPh>
    <phoneticPr fontId="1"/>
  </si>
  <si>
    <t>総合診断書（士業・普及指導員兼用）</t>
    <rPh sb="0" eb="5">
      <t>ソウゴウ</t>
    </rPh>
    <rPh sb="6" eb="8">
      <t>シギョウ</t>
    </rPh>
    <rPh sb="9" eb="14">
      <t>フキュウ</t>
    </rPh>
    <rPh sb="14" eb="15">
      <t xml:space="preserve">ケン </t>
    </rPh>
    <rPh sb="15" eb="16">
      <t>ヨウ</t>
    </rPh>
    <phoneticPr fontId="2"/>
  </si>
  <si>
    <t>会社情報</t>
    <rPh sb="0" eb="4">
      <t>カイｓｙア</t>
    </rPh>
    <phoneticPr fontId="2"/>
  </si>
  <si>
    <t>地域</t>
    <rPh sb="0" eb="2">
      <t>チイｋイ</t>
    </rPh>
    <phoneticPr fontId="2"/>
  </si>
  <si>
    <t>県名を表示</t>
  </si>
  <si>
    <t>経営規模</t>
    <rPh sb="0" eb="4">
      <t>ケイエイ</t>
    </rPh>
    <phoneticPr fontId="2"/>
  </si>
  <si>
    <t>規模範囲を表示</t>
  </si>
  <si>
    <t>区分</t>
    <rPh sb="0" eb="2">
      <t>クブｎン</t>
    </rPh>
    <phoneticPr fontId="2"/>
  </si>
  <si>
    <t>法人or個人を表示</t>
    <rPh sb="0" eb="2">
      <t>ホウジｎン</t>
    </rPh>
    <phoneticPr fontId="1"/>
  </si>
  <si>
    <t>記入日　　　年　　　月　　　日</t>
    <rPh sb="0" eb="2">
      <t>キニュウ</t>
    </rPh>
    <phoneticPr fontId="2"/>
  </si>
  <si>
    <t>青字は自動</t>
    <rPh sb="0" eb="2">
      <t>アオ</t>
    </rPh>
    <rPh sb="3" eb="5">
      <t>ジドウ</t>
    </rPh>
    <phoneticPr fontId="1"/>
  </si>
  <si>
    <t>農業類型</t>
    <rPh sb="0" eb="4">
      <t>ノウギョウ</t>
    </rPh>
    <phoneticPr fontId="2"/>
  </si>
  <si>
    <t>１３類型から表示</t>
  </si>
  <si>
    <t>更新日　　　年　　　月　　　日</t>
    <rPh sb="0" eb="2">
      <t>コウシｎン</t>
    </rPh>
    <phoneticPr fontId="2"/>
  </si>
  <si>
    <t>総合コメント（改善提案などを記載）</t>
    <rPh sb="0" eb="2">
      <t>ソウゴウ</t>
    </rPh>
    <phoneticPr fontId="1"/>
  </si>
  <si>
    <t>登録専門家等が診断の総まとめとして自らの言葉で記載する</t>
    <rPh sb="0" eb="6">
      <t>トウロｋウ</t>
    </rPh>
    <rPh sb="7" eb="9">
      <t>シンダｎン</t>
    </rPh>
    <rPh sb="17" eb="18">
      <t>ミズカｒア</t>
    </rPh>
    <rPh sb="20" eb="22">
      <t>コトｂア</t>
    </rPh>
    <phoneticPr fontId="1"/>
  </si>
  <si>
    <t>重点項目
点数</t>
    <rPh sb="0" eb="6">
      <t>ジュウテｎン</t>
    </rPh>
    <phoneticPr fontId="1"/>
  </si>
  <si>
    <t>マーケティング管理</t>
    <rPh sb="7" eb="9">
      <t>セイサｎン</t>
    </rPh>
    <phoneticPr fontId="1"/>
  </si>
  <si>
    <t>労務管理</t>
    <rPh sb="0" eb="4">
      <t>ロウｍウ</t>
    </rPh>
    <phoneticPr fontId="1"/>
  </si>
  <si>
    <t>CAGR=｛（当期実績/前々期実績）^（1/年数）−１｝×100</t>
    <rPh sb="10" eb="12">
      <t>ジッセｋイ</t>
    </rPh>
    <rPh sb="13" eb="14">
      <t>ゼンゼｎン</t>
    </rPh>
    <rPh sb="16" eb="18">
      <t>ジッセｋイ</t>
    </rPh>
    <rPh sb="23" eb="25">
      <t>ネンスウ</t>
    </rPh>
    <phoneticPr fontId="1"/>
  </si>
  <si>
    <t>当期財務指標</t>
    <rPh sb="0" eb="2">
      <t>トウｋイ</t>
    </rPh>
    <rPh sb="2" eb="6">
      <t>ザイｍウ</t>
    </rPh>
    <phoneticPr fontId="1"/>
  </si>
  <si>
    <t>財務実績推移</t>
    <rPh sb="0" eb="6">
      <t>ザイｍウ</t>
    </rPh>
    <phoneticPr fontId="1"/>
  </si>
  <si>
    <t>財務分析指標と財務実績項目の整合性をとる</t>
    <rPh sb="0" eb="6">
      <t>ザイｍウ</t>
    </rPh>
    <rPh sb="7" eb="11">
      <t>ザイｍウ</t>
    </rPh>
    <rPh sb="11" eb="13">
      <t>コウモｋウ</t>
    </rPh>
    <phoneticPr fontId="1"/>
  </si>
  <si>
    <t>前々期</t>
    <phoneticPr fontId="1"/>
  </si>
  <si>
    <t>前期</t>
    <phoneticPr fontId="1"/>
  </si>
  <si>
    <t>当期</t>
    <phoneticPr fontId="1"/>
  </si>
  <si>
    <r>
      <rPr>
        <sz val="12"/>
        <rFont val="HGPｺﾞｼｯｸE"/>
        <family val="2"/>
        <charset val="128"/>
      </rPr>
      <t>科目　　　</t>
    </r>
    <r>
      <rPr>
        <sz val="9"/>
        <rFont val="HGPｺﾞｼｯｸE"/>
        <family val="2"/>
        <charset val="128"/>
      </rPr>
      <t>（単位千円）</t>
    </r>
    <rPh sb="0" eb="2">
      <t>カモｋウ</t>
    </rPh>
    <rPh sb="6" eb="8">
      <t>タンイ</t>
    </rPh>
    <rPh sb="8" eb="10">
      <t>センエｎン</t>
    </rPh>
    <phoneticPr fontId="2"/>
  </si>
  <si>
    <t>1年目計画</t>
    <phoneticPr fontId="2"/>
  </si>
  <si>
    <t>2年目計画</t>
  </si>
  <si>
    <t>3年目計画</t>
  </si>
  <si>
    <t>4年目計画</t>
  </si>
  <si>
    <t>5年目計画</t>
  </si>
  <si>
    <t>特記事項</t>
    <rPh sb="0" eb="4">
      <t>トッキ</t>
    </rPh>
    <phoneticPr fontId="2"/>
  </si>
  <si>
    <t>［法人］売上高
［個人］収入金額（農産物棚卸し含む）</t>
    <rPh sb="5" eb="8">
      <t>ウリアｇエ</t>
    </rPh>
    <phoneticPr fontId="2"/>
  </si>
  <si>
    <t>［法人］売上原価</t>
    <rPh sb="3" eb="4">
      <t>ウリアｇエ</t>
    </rPh>
    <phoneticPr fontId="2"/>
  </si>
  <si>
    <t>［法人］売上総利益</t>
    <rPh sb="3" eb="8">
      <t>ウリアｇエ</t>
    </rPh>
    <phoneticPr fontId="2"/>
  </si>
  <si>
    <t>［法人］販売・一般管理費
［個人］経費（農産物以外棚卸し含む）</t>
    <rPh sb="3" eb="4">
      <t>ハンバイ</t>
    </rPh>
    <rPh sb="14" eb="16">
      <t>ケイヒ</t>
    </rPh>
    <phoneticPr fontId="2"/>
  </si>
  <si>
    <t>［法人］営業利益
［個人］差引金額</t>
    <rPh sb="1" eb="3">
      <t>ホウジn</t>
    </rPh>
    <rPh sb="4" eb="8">
      <t>エイギョウ</t>
    </rPh>
    <rPh sb="10" eb="12">
      <t>コジn</t>
    </rPh>
    <rPh sb="13" eb="17">
      <t>サシヒキ</t>
    </rPh>
    <phoneticPr fontId="2"/>
  </si>
  <si>
    <t>［法人］営業外損益</t>
    <rPh sb="0" eb="1">
      <t>エイギョウｇア</t>
    </rPh>
    <rPh sb="3" eb="5">
      <t>ソンエｋイ</t>
    </rPh>
    <phoneticPr fontId="2"/>
  </si>
  <si>
    <t>［法人］経常利益</t>
    <rPh sb="0" eb="4">
      <t>ケイジョウｒイ</t>
    </rPh>
    <phoneticPr fontId="2"/>
  </si>
  <si>
    <t>［個人］各種引当金・準備金等</t>
    <rPh sb="0" eb="4">
      <t>ケイジョウｒイ</t>
    </rPh>
    <rPh sb="4" eb="9">
      <t>カクセィウ</t>
    </rPh>
    <phoneticPr fontId="2"/>
  </si>
  <si>
    <t>［個人］青色申告特別控除額</t>
    <rPh sb="0" eb="4">
      <t>ケイジョウｒイ</t>
    </rPh>
    <rPh sb="4" eb="13">
      <t>アオ</t>
    </rPh>
    <phoneticPr fontId="2"/>
  </si>
  <si>
    <t>［個人］所得金額</t>
    <rPh sb="0" eb="4">
      <t>ケイジョウｒイ</t>
    </rPh>
    <rPh sb="4" eb="8">
      <t>ショトク</t>
    </rPh>
    <phoneticPr fontId="2"/>
  </si>
  <si>
    <t>［法人・個人］人件費・労務費</t>
    <rPh sb="0" eb="10">
      <t>ジンケｎン</t>
    </rPh>
    <phoneticPr fontId="2"/>
  </si>
  <si>
    <t>［法人・個人］減価償却費</t>
    <rPh sb="0" eb="5">
      <t>ゲンカショウキャｋウ</t>
    </rPh>
    <phoneticPr fontId="2"/>
  </si>
  <si>
    <t>［法人］キャッシュフロー
（経常利益＋減価償却）</t>
    <rPh sb="6" eb="10">
      <t>ケイジョウリエキ</t>
    </rPh>
    <rPh sb="11" eb="15">
      <t>ゲンカ</t>
    </rPh>
    <phoneticPr fontId="2"/>
  </si>
  <si>
    <t>［個人］付加価値額
注1</t>
    <rPh sb="1" eb="3">
      <t>コジn</t>
    </rPh>
    <rPh sb="4" eb="9">
      <t>フカカティゲンカショトク</t>
    </rPh>
    <phoneticPr fontId="2"/>
  </si>
  <si>
    <t>注1）青色申告特別控除額前所得+専従者給与+雇入費+福利厚生費）</t>
    <rPh sb="0" eb="1">
      <t>チュウ</t>
    </rPh>
    <rPh sb="22" eb="25">
      <t>ヤトイイ</t>
    </rPh>
    <rPh sb="26" eb="31">
      <t>フクリコウセイ</t>
    </rPh>
    <phoneticPr fontId="1"/>
  </si>
  <si>
    <t>（参考）［個人］キャッシュフロー</t>
    <rPh sb="5" eb="7">
      <t>コジn</t>
    </rPh>
    <phoneticPr fontId="1"/>
  </si>
  <si>
    <t>青色申告特控除前農業所得金額＋減価償却-事業主貸+事業主借-借入金返済+資金借入-売上債権増加-農産物棚卸増加-農産物以外の棚卸増加+仕入債務増加+各種引当金増加</t>
    <phoneticPr fontId="1"/>
  </si>
  <si>
    <t>総合診断書（士業用）</t>
    <rPh sb="0" eb="5">
      <t>ソウゴウ</t>
    </rPh>
    <rPh sb="6" eb="8">
      <t>シギョウ</t>
    </rPh>
    <rPh sb="8" eb="9">
      <t>ヨウ</t>
    </rPh>
    <phoneticPr fontId="2"/>
  </si>
  <si>
    <t>カテゴリー判定</t>
    <phoneticPr fontId="1"/>
  </si>
  <si>
    <t>経営診断チャートから自動入力</t>
    <rPh sb="0" eb="4">
      <t>ケイエイ</t>
    </rPh>
    <phoneticPr fontId="1"/>
  </si>
  <si>
    <t>最も高い項目は</t>
    <rPh sb="0" eb="1">
      <t>モットモ</t>
    </rPh>
    <phoneticPr fontId="1"/>
  </si>
  <si>
    <t>最も低い項目は</t>
    <rPh sb="0" eb="1">
      <t>モットモ</t>
    </rPh>
    <rPh sb="2" eb="3">
      <t>ヒクイ</t>
    </rPh>
    <phoneticPr fontId="1"/>
  </si>
  <si>
    <t>経営者・経営基本</t>
    <rPh sb="0" eb="3">
      <t>ケイエイ</t>
    </rPh>
    <phoneticPr fontId="1"/>
  </si>
  <si>
    <t>R2</t>
    <phoneticPr fontId="1"/>
  </si>
  <si>
    <t>R3</t>
    <phoneticPr fontId="1"/>
  </si>
  <si>
    <t>R4</t>
    <phoneticPr fontId="1"/>
  </si>
  <si>
    <t>財務分析シートから自動入力</t>
    <rPh sb="0" eb="4">
      <t>ザイム</t>
    </rPh>
    <phoneticPr fontId="1"/>
  </si>
  <si>
    <t>平均値は、農水省様からの提供資料</t>
    <rPh sb="0" eb="3">
      <t>ヘイキn</t>
    </rPh>
    <rPh sb="5" eb="9">
      <t>ノウスイ</t>
    </rPh>
    <phoneticPr fontId="1"/>
  </si>
  <si>
    <t>回</t>
    <rPh sb="0" eb="1">
      <t xml:space="preserve">カイ </t>
    </rPh>
    <phoneticPr fontId="1"/>
  </si>
  <si>
    <t>総合診断書（センタースタッフ、普及指導員等用）</t>
    <rPh sb="0" eb="5">
      <t>ソウゴウ</t>
    </rPh>
    <rPh sb="15" eb="20">
      <t>フキュウシドウイン</t>
    </rPh>
    <rPh sb="20" eb="21">
      <t>トウ</t>
    </rPh>
    <rPh sb="21" eb="22">
      <t>ヨウ</t>
    </rPh>
    <phoneticPr fontId="2"/>
  </si>
  <si>
    <t>総合コメント</t>
    <rPh sb="0" eb="2">
      <t>ソウゴウ</t>
    </rPh>
    <phoneticPr fontId="1"/>
  </si>
  <si>
    <t>自動入力</t>
    <rPh sb="0" eb="4">
      <t>ジドウ</t>
    </rPh>
    <phoneticPr fontId="1"/>
  </si>
  <si>
    <r>
      <t xml:space="preserve">今回の診断で、今後取り組みべき方向性が明確になりました。改めて以下のアドバイスをいたします。
</t>
    </r>
    <r>
      <rPr>
        <sz val="11"/>
        <color rgb="FF0070C0"/>
        <rFont val="HGPｺﾞｼｯｸE"/>
        <family val="2"/>
        <charset val="128"/>
      </rPr>
      <t>①　現在明確な会社ルールがない状態です。最低でも、理念と5年後の目標を明確にしましょう。家族協定を締結することも一つの解決策です。
②　生産現場の基本は、整理整頓清掃が基本です。こまめに取り組むことが大事です。
③　経営の安定化のために、財務状態をたえず確認することは必要で、複式簿記を採用し青色申告すべきだと考えます。
④　現在は系統出荷のみですが、一部顔の見える販売を行ってはいかがでしょうか。消費者の声を聞くチャンスになり、それを聞き入れ栽培作目などを検討することも可能となります。
⑤　繁忙期だけでもアルバイトを受け入れることも考えるべきです。確かに周年雇用を目指すべきですが、まずは直前の人対策を早急に行うべきです。</t>
    </r>
    <r>
      <rPr>
        <sz val="11"/>
        <rFont val="HGPｺﾞｼｯｸE"/>
        <family val="2"/>
        <charset val="128"/>
      </rPr>
      <t xml:space="preserve">
以上ですが、まずはできることから始めましょう。</t>
    </r>
    <rPh sb="3" eb="5">
      <t>コンカイ</t>
    </rPh>
    <rPh sb="9" eb="10">
      <t>コンゴ</t>
    </rPh>
    <rPh sb="28" eb="29">
      <t>アラタメ</t>
    </rPh>
    <rPh sb="54" eb="56">
      <t>ゲンザイ</t>
    </rPh>
    <rPh sb="67" eb="69">
      <t>サイテイ</t>
    </rPh>
    <rPh sb="72" eb="74">
      <t>リネn</t>
    </rPh>
    <rPh sb="103" eb="104">
      <t>ヒトテゥ</t>
    </rPh>
    <rPh sb="115" eb="119">
      <t>セイサn</t>
    </rPh>
    <rPh sb="124" eb="130">
      <t>セイリ</t>
    </rPh>
    <rPh sb="140" eb="141">
      <t>トリクム</t>
    </rPh>
    <rPh sb="155" eb="157">
      <t>ケイエイ</t>
    </rPh>
    <rPh sb="158" eb="161">
      <t>アンテイ</t>
    </rPh>
    <rPh sb="181" eb="183">
      <t>ヒツヨウ</t>
    </rPh>
    <rPh sb="210" eb="212">
      <t>ゲンザイ</t>
    </rPh>
    <rPh sb="223" eb="225">
      <t>イチブ</t>
    </rPh>
    <rPh sb="227" eb="228">
      <t>カオ</t>
    </rPh>
    <rPh sb="250" eb="251">
      <t>ショウヒセィア</t>
    </rPh>
    <rPh sb="323" eb="324">
      <t>タシカ</t>
    </rPh>
    <rPh sb="326" eb="330">
      <t>シュウ</t>
    </rPh>
    <rPh sb="331" eb="333">
      <t>メザス</t>
    </rPh>
    <rPh sb="346" eb="349">
      <t>ヒトタイ</t>
    </rPh>
    <rPh sb="361" eb="363">
      <t>イジョウ</t>
    </rPh>
    <phoneticPr fontId="1"/>
  </si>
  <si>
    <t>チェックシートの、①経営者・経営基本、②生産診断、③財務診断、④マーケティング診断、⑤労務診断より各項目１つアドバイスを自動入力する</t>
    <rPh sb="10" eb="13">
      <t>ケイエイ</t>
    </rPh>
    <rPh sb="25" eb="29">
      <t>ザイム</t>
    </rPh>
    <rPh sb="42" eb="46">
      <t>ロウム</t>
    </rPh>
    <rPh sb="48" eb="51">
      <t>カクコウ</t>
    </rPh>
    <phoneticPr fontId="1"/>
  </si>
  <si>
    <t>売上高〇〇率</t>
    <rPh sb="0" eb="3">
      <t>ウリアゲ</t>
    </rPh>
    <rPh sb="5" eb="6">
      <t xml:space="preserve">リツ </t>
    </rPh>
    <phoneticPr fontId="1"/>
  </si>
  <si>
    <t>流動比率</t>
    <rPh sb="0" eb="3">
      <t>リュウドウ</t>
    </rPh>
    <rPh sb="3" eb="4">
      <t xml:space="preserve">リツ </t>
    </rPh>
    <phoneticPr fontId="1"/>
  </si>
  <si>
    <t>〇〇比率</t>
    <rPh sb="2" eb="3">
      <t>ヒリテゥ</t>
    </rPh>
    <rPh sb="3" eb="4">
      <t xml:space="preserve">リツ </t>
    </rPh>
    <phoneticPr fontId="1"/>
  </si>
  <si>
    <t>一人当り収入金額</t>
    <rPh sb="0" eb="3">
      <t>ヒトリアテ</t>
    </rPh>
    <rPh sb="4" eb="8">
      <t>シュウニュウ</t>
    </rPh>
    <phoneticPr fontId="1"/>
  </si>
  <si>
    <t>一人当り〇〇額</t>
    <rPh sb="0" eb="3">
      <t>ヒトリアテ</t>
    </rPh>
    <rPh sb="6" eb="7">
      <t>シュウニュウ</t>
    </rPh>
    <phoneticPr fontId="1"/>
  </si>
  <si>
    <t>収入金額成長率</t>
    <rPh sb="0" eb="6">
      <t>シュウニュウ</t>
    </rPh>
    <rPh sb="6" eb="7">
      <t xml:space="preserve">リツ </t>
    </rPh>
    <phoneticPr fontId="1"/>
  </si>
  <si>
    <t>経営診断チェックシート</t>
    <rPh sb="0" eb="4">
      <t>ケイエイ</t>
    </rPh>
    <phoneticPr fontId="1"/>
  </si>
  <si>
    <t>50点満点</t>
    <phoneticPr fontId="1"/>
  </si>
  <si>
    <t>カテゴリA</t>
  </si>
  <si>
    <t>カテゴリB</t>
  </si>
  <si>
    <t>カテゴリC</t>
  </si>
  <si>
    <t>カテゴリD</t>
  </si>
  <si>
    <t>カテゴリE</t>
  </si>
  <si>
    <t>40〜</t>
    <phoneticPr fontId="1"/>
  </si>
  <si>
    <t>30〜39</t>
    <phoneticPr fontId="1"/>
  </si>
  <si>
    <t>20〜29</t>
    <phoneticPr fontId="1"/>
  </si>
  <si>
    <t>10〜19</t>
    <phoneticPr fontId="1"/>
  </si>
  <si>
    <t>0〜9</t>
    <phoneticPr fontId="1"/>
  </si>
  <si>
    <t>○</t>
    <phoneticPr fontId="1"/>
  </si>
  <si>
    <t>80.0以上</t>
    <rPh sb="4" eb="6">
      <t>イジョウ</t>
    </rPh>
    <phoneticPr fontId="1"/>
  </si>
  <si>
    <t>60.0以上</t>
    <rPh sb="4" eb="6">
      <t>イジョウ</t>
    </rPh>
    <phoneticPr fontId="1"/>
  </si>
  <si>
    <t>80.0未満</t>
    <rPh sb="4" eb="6">
      <t>ミマn</t>
    </rPh>
    <phoneticPr fontId="1"/>
  </si>
  <si>
    <t>60.0未満</t>
  </si>
  <si>
    <t>80.1以上</t>
    <rPh sb="4" eb="6">
      <t>イジョウ</t>
    </rPh>
    <phoneticPr fontId="1"/>
  </si>
  <si>
    <t>80.2以上</t>
    <rPh sb="4" eb="6">
      <t>イジョウ</t>
    </rPh>
    <phoneticPr fontId="1"/>
  </si>
  <si>
    <t>80.3以上</t>
    <rPh sb="4" eb="6">
      <t>イジョウ</t>
    </rPh>
    <phoneticPr fontId="1"/>
  </si>
  <si>
    <t>80.4以上</t>
    <rPh sb="4" eb="6">
      <t>イジョウ</t>
    </rPh>
    <phoneticPr fontId="1"/>
  </si>
  <si>
    <t>80.5以上</t>
    <rPh sb="4" eb="6">
      <t>イジョウ</t>
    </rPh>
    <phoneticPr fontId="1"/>
  </si>
  <si>
    <t>60.1以上</t>
    <rPh sb="4" eb="6">
      <t>イジョウ</t>
    </rPh>
    <phoneticPr fontId="1"/>
  </si>
  <si>
    <t>60.2以上</t>
    <rPh sb="4" eb="6">
      <t>イジョウ</t>
    </rPh>
    <phoneticPr fontId="1"/>
  </si>
  <si>
    <t>60.3以上</t>
    <rPh sb="4" eb="6">
      <t>イジョウ</t>
    </rPh>
    <phoneticPr fontId="1"/>
  </si>
  <si>
    <t>60.4以上</t>
    <rPh sb="4" eb="6">
      <t>イジョウ</t>
    </rPh>
    <phoneticPr fontId="1"/>
  </si>
  <si>
    <t>60.5以上</t>
    <rPh sb="4" eb="6">
      <t>イジョウ</t>
    </rPh>
    <phoneticPr fontId="1"/>
  </si>
  <si>
    <t>法令違反</t>
    <rPh sb="0" eb="4">
      <t>ホウレイ</t>
    </rPh>
    <phoneticPr fontId="1"/>
  </si>
  <si>
    <t>法令関連</t>
    <rPh sb="0" eb="4">
      <t>ホウレイ</t>
    </rPh>
    <phoneticPr fontId="1"/>
  </si>
  <si>
    <t>⑨評価数</t>
    <rPh sb="1" eb="4">
      <t>ヒョウカ</t>
    </rPh>
    <phoneticPr fontId="1"/>
  </si>
  <si>
    <t>法令違反</t>
    <rPh sb="0" eb="2">
      <t>ガイトウ</t>
    </rPh>
    <phoneticPr fontId="1"/>
  </si>
  <si>
    <t>該当なし</t>
    <phoneticPr fontId="1"/>
  </si>
  <si>
    <t>重点項目</t>
    <rPh sb="0" eb="4">
      <t>ジュウテn</t>
    </rPh>
    <phoneticPr fontId="1"/>
  </si>
  <si>
    <t>④</t>
    <rPh sb="0" eb="1">
      <t>４ テンスウ</t>
    </rPh>
    <phoneticPr fontId="1"/>
  </si>
  <si>
    <t>点数</t>
    <phoneticPr fontId="1"/>
  </si>
  <si>
    <t>G</t>
    <phoneticPr fontId="1"/>
  </si>
  <si>
    <t>最高点数</t>
    <phoneticPr fontId="1"/>
  </si>
  <si>
    <t>C</t>
    <rPh sb="0" eb="1">
      <t>サイコウ</t>
    </rPh>
    <phoneticPr fontId="1"/>
  </si>
  <si>
    <t>B</t>
    <rPh sb="0" eb="1">
      <t>テンスウ</t>
    </rPh>
    <phoneticPr fontId="1"/>
  </si>
  <si>
    <t>E</t>
    <rPh sb="0" eb="1">
      <t>タイショウ</t>
    </rPh>
    <phoneticPr fontId="1"/>
  </si>
  <si>
    <t>⑨配点項目数</t>
    <rPh sb="1" eb="6">
      <t>ハイテンコウ</t>
    </rPh>
    <phoneticPr fontId="1"/>
  </si>
  <si>
    <t>法令項目</t>
    <rPh sb="0" eb="4">
      <t>ホウレイ</t>
    </rPh>
    <phoneticPr fontId="1"/>
  </si>
  <si>
    <t>項目数の分布（通常項目の2.0倍と1.5倍で算出）</t>
    <rPh sb="0" eb="3">
      <t>コウモク</t>
    </rPh>
    <rPh sb="15" eb="16">
      <t xml:space="preserve">バイト </t>
    </rPh>
    <rPh sb="20" eb="21">
      <t xml:space="preserve">バイ </t>
    </rPh>
    <rPh sb="22" eb="24">
      <t>サンシュテゥ</t>
    </rPh>
    <phoneticPr fontId="1"/>
  </si>
  <si>
    <t>重点点数</t>
    <rPh sb="0" eb="4">
      <t>ジュウテn</t>
    </rPh>
    <phoneticPr fontId="1"/>
  </si>
  <si>
    <t>通常点数</t>
    <rPh sb="0" eb="4">
      <t>ツウジョウ</t>
    </rPh>
    <phoneticPr fontId="1"/>
  </si>
  <si>
    <t>経営力</t>
    <rPh sb="0" eb="3">
      <t>ケイエイ</t>
    </rPh>
    <phoneticPr fontId="1"/>
  </si>
  <si>
    <t>財務分析</t>
  </si>
  <si>
    <t>マーケティング管理</t>
    <rPh sb="7" eb="9">
      <t>カンｒイ</t>
    </rPh>
    <phoneticPr fontId="1"/>
  </si>
  <si>
    <t>診断結果の概要及び改善提案</t>
    <rPh sb="0" eb="4">
      <t>シンダンケッカ</t>
    </rPh>
    <rPh sb="5" eb="7">
      <t>ガイヨウ</t>
    </rPh>
    <rPh sb="7" eb="8">
      <t>オヨ</t>
    </rPh>
    <rPh sb="9" eb="13">
      <t>カイゼンテイアン</t>
    </rPh>
    <phoneticPr fontId="1"/>
  </si>
  <si>
    <t>総　合　診　断　書</t>
  </si>
  <si>
    <t>Ｆ</t>
    <phoneticPr fontId="1"/>
  </si>
  <si>
    <t>周年雇用できる人材の確保を考えるべきです</t>
    <phoneticPr fontId="1"/>
  </si>
  <si>
    <t>複式簿記を活用した会計帳簿を作成し、資金状況を正確に、即座に把握できる仕組みを構築すべきです</t>
    <phoneticPr fontId="1"/>
  </si>
  <si>
    <t>強みである美味しくて、評判の高い果樹の拡販の検討すべきです</t>
    <rPh sb="22" eb="24">
      <t>ケントウ</t>
    </rPh>
    <phoneticPr fontId="1"/>
  </si>
  <si>
    <t>法人名：</t>
    <rPh sb="0" eb="3">
      <t>ホウジンメイ</t>
    </rPh>
    <phoneticPr fontId="2"/>
  </si>
  <si>
    <t>法人経営</t>
    <rPh sb="0" eb="2">
      <t>ホウジｎン</t>
    </rPh>
    <rPh sb="2" eb="4">
      <t>ケイエイ</t>
    </rPh>
    <phoneticPr fontId="1"/>
  </si>
  <si>
    <t>収益性・安全性（法人）</t>
  </si>
  <si>
    <t>生産性・効率性（法人）</t>
  </si>
  <si>
    <t>屋　　　　　号：</t>
    <rPh sb="0" eb="7">
      <t>ヤゴウ</t>
    </rPh>
    <phoneticPr fontId="2"/>
  </si>
  <si>
    <t>本　診　断　書</t>
  </si>
  <si>
    <t>＋</t>
    <phoneticPr fontId="1"/>
  </si>
  <si>
    <t>ヒアリング等から分かる主な問題点</t>
    <rPh sb="5" eb="6">
      <t>トウ</t>
    </rPh>
    <rPh sb="8" eb="9">
      <t>ワ</t>
    </rPh>
    <rPh sb="11" eb="12">
      <t>オモ</t>
    </rPh>
    <rPh sb="13" eb="16">
      <t>モンダイテン</t>
    </rPh>
    <phoneticPr fontId="1"/>
  </si>
  <si>
    <t>↓</t>
    <phoneticPr fontId="1"/>
  </si>
  <si>
    <t>優先して取り組むべき問題点</t>
    <rPh sb="0" eb="2">
      <t>ユウセン</t>
    </rPh>
    <rPh sb="4" eb="5">
      <t>ト</t>
    </rPh>
    <rPh sb="6" eb="7">
      <t>ク</t>
    </rPh>
    <rPh sb="10" eb="13">
      <t>モンダイテン</t>
    </rPh>
    <phoneticPr fontId="1"/>
  </si>
  <si>
    <t>本　診　断　書</t>
    <phoneticPr fontId="1"/>
  </si>
  <si>
    <t>農業経営における主な問題点</t>
    <rPh sb="0" eb="4">
      <t>ノウギョウケイエイ</t>
    </rPh>
    <rPh sb="8" eb="9">
      <t>オモ</t>
    </rPh>
    <rPh sb="10" eb="13">
      <t>モンダイテン</t>
    </rPh>
    <phoneticPr fontId="1"/>
  </si>
  <si>
    <t>経営力</t>
    <rPh sb="0" eb="2">
      <t>ケイエイ</t>
    </rPh>
    <rPh sb="2" eb="3">
      <t>リョク</t>
    </rPh>
    <phoneticPr fontId="2"/>
  </si>
  <si>
    <r>
      <t>強み</t>
    </r>
    <r>
      <rPr>
        <sz val="16"/>
        <rFont val="HGPｺﾞｼｯｸE"/>
        <family val="2"/>
        <charset val="128"/>
      </rPr>
      <t xml:space="preserve"> </t>
    </r>
    <r>
      <rPr>
        <sz val="16"/>
        <color theme="1"/>
        <rFont val="HGPｺﾞｼｯｸE"/>
        <family val="2"/>
        <charset val="128"/>
      </rPr>
      <t xml:space="preserve">× </t>
    </r>
    <r>
      <rPr>
        <sz val="16"/>
        <color theme="4" tint="-0.499984740745262"/>
        <rFont val="HGPｺﾞｼｯｸE"/>
        <family val="2"/>
        <charset val="128"/>
      </rPr>
      <t>機会</t>
    </r>
    <rPh sb="0" eb="1">
      <t>ツヨｍイ</t>
    </rPh>
    <rPh sb="5" eb="7">
      <t>キカイ</t>
    </rPh>
    <phoneticPr fontId="2"/>
  </si>
  <si>
    <r>
      <rPr>
        <sz val="16"/>
        <color rgb="FFFF0000"/>
        <rFont val="HGPｺﾞｼｯｸE"/>
        <family val="2"/>
        <charset val="128"/>
      </rPr>
      <t xml:space="preserve">弱み </t>
    </r>
    <r>
      <rPr>
        <sz val="16"/>
        <rFont val="HGPｺﾞｼｯｸE"/>
        <family val="2"/>
        <charset val="128"/>
      </rPr>
      <t xml:space="preserve">× </t>
    </r>
    <r>
      <rPr>
        <sz val="16"/>
        <color theme="4" tint="-0.499984740745262"/>
        <rFont val="HGPｺﾞｼｯｸE"/>
        <family val="2"/>
        <charset val="128"/>
      </rPr>
      <t>機会</t>
    </r>
    <rPh sb="0" eb="1">
      <t>ヨワｍイ</t>
    </rPh>
    <rPh sb="5" eb="7">
      <t>キカイ</t>
    </rPh>
    <phoneticPr fontId="2"/>
  </si>
  <si>
    <r>
      <rPr>
        <sz val="16"/>
        <color theme="4" tint="-0.499984740745262"/>
        <rFont val="HGPｺﾞｼｯｸE"/>
        <family val="2"/>
        <charset val="128"/>
      </rPr>
      <t xml:space="preserve">強み </t>
    </r>
    <r>
      <rPr>
        <sz val="16"/>
        <rFont val="HGPｺﾞｼｯｸE"/>
        <family val="2"/>
        <charset val="128"/>
      </rPr>
      <t xml:space="preserve">× </t>
    </r>
    <r>
      <rPr>
        <sz val="16"/>
        <color rgb="FFFF0000"/>
        <rFont val="HGPｺﾞｼｯｸE"/>
        <family val="2"/>
        <charset val="128"/>
      </rPr>
      <t>脅威</t>
    </r>
    <rPh sb="0" eb="1">
      <t>ツヨｍイ</t>
    </rPh>
    <rPh sb="5" eb="7">
      <t xml:space="preserve">キョウイ </t>
    </rPh>
    <phoneticPr fontId="2"/>
  </si>
  <si>
    <r>
      <rPr>
        <sz val="16"/>
        <color rgb="FFFF0000"/>
        <rFont val="HGPｺﾞｼｯｸE"/>
        <family val="2"/>
        <charset val="128"/>
      </rPr>
      <t>弱み</t>
    </r>
    <r>
      <rPr>
        <sz val="16"/>
        <color rgb="FFFF40FF"/>
        <rFont val="HGPｺﾞｼｯｸE"/>
        <family val="2"/>
        <charset val="128"/>
      </rPr>
      <t xml:space="preserve"> </t>
    </r>
    <r>
      <rPr>
        <sz val="16"/>
        <rFont val="HGPｺﾞｼｯｸE"/>
        <family val="2"/>
        <charset val="128"/>
      </rPr>
      <t>×</t>
    </r>
    <r>
      <rPr>
        <sz val="16"/>
        <color rgb="FFFF40FF"/>
        <rFont val="HGPｺﾞｼｯｸE"/>
        <family val="2"/>
        <charset val="128"/>
      </rPr>
      <t xml:space="preserve"> </t>
    </r>
    <r>
      <rPr>
        <sz val="16"/>
        <color rgb="FFFF0000"/>
        <rFont val="HGPｺﾞｼｯｸE"/>
        <family val="2"/>
        <charset val="128"/>
      </rPr>
      <t>脅威</t>
    </r>
    <rPh sb="0" eb="1">
      <t>ヨワｍイ</t>
    </rPh>
    <rPh sb="5" eb="7">
      <t>キョウ</t>
    </rPh>
    <phoneticPr fontId="2"/>
  </si>
  <si>
    <t>予備診断書</t>
    <rPh sb="0" eb="5">
      <t>ヨｂイ</t>
    </rPh>
    <phoneticPr fontId="2"/>
  </si>
  <si>
    <t>作成日</t>
    <rPh sb="0" eb="3">
      <t>サクセイビ</t>
    </rPh>
    <phoneticPr fontId="1"/>
  </si>
  <si>
    <t>　　　　年　　　月　　　日</t>
    <rPh sb="4" eb="5">
      <t>ネン</t>
    </rPh>
    <rPh sb="8" eb="9">
      <t>ガツ</t>
    </rPh>
    <rPh sb="12" eb="13">
      <t>ヒ</t>
    </rPh>
    <phoneticPr fontId="2"/>
  </si>
  <si>
    <t>更新日</t>
    <rPh sb="0" eb="3">
      <t>コウシンビ</t>
    </rPh>
    <phoneticPr fontId="1"/>
  </si>
  <si>
    <t>１　経営体概要</t>
    <rPh sb="2" eb="7">
      <t>ケイエイ</t>
    </rPh>
    <phoneticPr fontId="2"/>
  </si>
  <si>
    <t>経営形態</t>
    <rPh sb="0" eb="2">
      <t>ケイエイ</t>
    </rPh>
    <rPh sb="2" eb="4">
      <t>ケイタイ</t>
    </rPh>
    <phoneticPr fontId="2"/>
  </si>
  <si>
    <t>個人経営　　　</t>
  </si>
  <si>
    <t>法人経営</t>
    <rPh sb="0" eb="4">
      <t>ホウジｎン</t>
    </rPh>
    <phoneticPr fontId="2"/>
  </si>
  <si>
    <t>その他</t>
    <rPh sb="2" eb="3">
      <t>タ</t>
    </rPh>
    <phoneticPr fontId="2"/>
  </si>
  <si>
    <t>法人番号</t>
    <rPh sb="0" eb="4">
      <t>ホウジンバンゴウ</t>
    </rPh>
    <phoneticPr fontId="2"/>
  </si>
  <si>
    <t>　　　　　　　　　　</t>
    <rPh sb="0" eb="3">
      <t>シホンキンセンエン</t>
    </rPh>
    <phoneticPr fontId="2"/>
  </si>
  <si>
    <t>ﾌﾘｶﾞﾅ</t>
    <phoneticPr fontId="2"/>
  </si>
  <si>
    <t>法人名・屋号</t>
    <rPh sb="0" eb="2">
      <t>ホウジン</t>
    </rPh>
    <rPh sb="2" eb="3">
      <t>メイ</t>
    </rPh>
    <phoneticPr fontId="2"/>
  </si>
  <si>
    <t>所在地</t>
    <rPh sb="0" eb="3">
      <t>ショザイチ</t>
    </rPh>
    <phoneticPr fontId="2"/>
  </si>
  <si>
    <t>〒</t>
    <phoneticPr fontId="1"/>
  </si>
  <si>
    <t>代表者の性別</t>
    <rPh sb="0" eb="3">
      <t>ダイヒョウシャ</t>
    </rPh>
    <rPh sb="4" eb="6">
      <t>セイベツ</t>
    </rPh>
    <phoneticPr fontId="2"/>
  </si>
  <si>
    <t>男性</t>
    <rPh sb="0" eb="2">
      <t>ダンセイ</t>
    </rPh>
    <phoneticPr fontId="2"/>
  </si>
  <si>
    <t>女性</t>
    <rPh sb="0" eb="2">
      <t>ジョセイ</t>
    </rPh>
    <phoneticPr fontId="2"/>
  </si>
  <si>
    <t>電話番号</t>
    <rPh sb="0" eb="4">
      <t>デンワバンゴウ</t>
    </rPh>
    <phoneticPr fontId="2"/>
  </si>
  <si>
    <t>ﾒｰﾙｱﾄﾞﾚｽ</t>
    <phoneticPr fontId="2"/>
  </si>
  <si>
    <t>資本金</t>
    <phoneticPr fontId="2"/>
  </si>
  <si>
    <t>千円</t>
  </si>
  <si>
    <t>決算月</t>
    <rPh sb="0" eb="2">
      <t>ケッサンビ</t>
    </rPh>
    <rPh sb="2" eb="3">
      <t xml:space="preserve">ツキヲ </t>
    </rPh>
    <phoneticPr fontId="2"/>
  </si>
  <si>
    <t>〇〇</t>
    <phoneticPr fontId="1"/>
  </si>
  <si>
    <t>年</t>
    <rPh sb="0" eb="1">
      <t>ネｎン</t>
    </rPh>
    <phoneticPr fontId="2"/>
  </si>
  <si>
    <t>〇〇</t>
    <rPh sb="0" eb="1">
      <t>〇〇</t>
    </rPh>
    <phoneticPr fontId="1"/>
  </si>
  <si>
    <t>月</t>
    <rPh sb="0" eb="1">
      <t>ツｋイ</t>
    </rPh>
    <phoneticPr fontId="2"/>
  </si>
  <si>
    <t>生年月日</t>
    <phoneticPr fontId="2"/>
  </si>
  <si>
    <t>日</t>
    <rPh sb="0" eb="1">
      <t>ニｔイ</t>
    </rPh>
    <phoneticPr fontId="2"/>
  </si>
  <si>
    <t>歳</t>
    <rPh sb="0" eb="1">
      <t>サイ</t>
    </rPh>
    <phoneticPr fontId="2"/>
  </si>
  <si>
    <t>創業・就農年月</t>
    <rPh sb="0" eb="2">
      <t>ソウギョウ</t>
    </rPh>
    <rPh sb="3" eb="5">
      <t>シュウノウ</t>
    </rPh>
    <rPh sb="5" eb="7">
      <t>ネンゲツ</t>
    </rPh>
    <phoneticPr fontId="2"/>
  </si>
  <si>
    <t>法人設立年月</t>
    <rPh sb="0" eb="6">
      <t>ホウジｎン</t>
    </rPh>
    <phoneticPr fontId="2"/>
  </si>
  <si>
    <t>構成戸数（任意団体）</t>
    <phoneticPr fontId="1"/>
  </si>
  <si>
    <t>戸</t>
    <phoneticPr fontId="2"/>
  </si>
  <si>
    <t>（集落数</t>
    <rPh sb="1" eb="4">
      <t>シュウラクスウ</t>
    </rPh>
    <phoneticPr fontId="1"/>
  </si>
  <si>
    <t>）</t>
    <phoneticPr fontId="1"/>
  </si>
  <si>
    <t>家族構成
又は
構成員構成</t>
    <rPh sb="0" eb="2">
      <t>カゾク</t>
    </rPh>
    <rPh sb="2" eb="4">
      <t>コウセイ</t>
    </rPh>
    <rPh sb="5" eb="6">
      <t>マタ</t>
    </rPh>
    <rPh sb="8" eb="10">
      <t>コウセイ</t>
    </rPh>
    <rPh sb="10" eb="11">
      <t>イン</t>
    </rPh>
    <rPh sb="11" eb="13">
      <t>コウセイ</t>
    </rPh>
    <phoneticPr fontId="1"/>
  </si>
  <si>
    <t>年齢</t>
    <rPh sb="0" eb="2">
      <t>ネンレイ</t>
    </rPh>
    <phoneticPr fontId="1"/>
  </si>
  <si>
    <t>性別</t>
    <rPh sb="0" eb="2">
      <t>セイベツ</t>
    </rPh>
    <phoneticPr fontId="1"/>
  </si>
  <si>
    <t>農業従事日数</t>
    <rPh sb="0" eb="6">
      <t>ノウギョウジュウジニッスウ</t>
    </rPh>
    <phoneticPr fontId="2"/>
  </si>
  <si>
    <t>役職・担当分野</t>
    <rPh sb="0" eb="2">
      <t>ヤクショク</t>
    </rPh>
    <rPh sb="3" eb="5">
      <t>タントウ</t>
    </rPh>
    <rPh sb="5" eb="7">
      <t>ブンヤ</t>
    </rPh>
    <phoneticPr fontId="2"/>
  </si>
  <si>
    <t>出資口数・株数</t>
    <rPh sb="0" eb="2">
      <t>シュッシ</t>
    </rPh>
    <rPh sb="2" eb="4">
      <t>クチスウ</t>
    </rPh>
    <rPh sb="5" eb="7">
      <t>カブスウ</t>
    </rPh>
    <phoneticPr fontId="2"/>
  </si>
  <si>
    <t>備　　　考</t>
    <rPh sb="0" eb="1">
      <t>ビ</t>
    </rPh>
    <rPh sb="4" eb="5">
      <t>コウ</t>
    </rPh>
    <phoneticPr fontId="1"/>
  </si>
  <si>
    <t>日</t>
    <rPh sb="0" eb="1">
      <t>ニチ</t>
    </rPh>
    <phoneticPr fontId="1"/>
  </si>
  <si>
    <t>　</t>
    <phoneticPr fontId="1"/>
  </si>
  <si>
    <t>後継者の確保</t>
    <rPh sb="0" eb="3">
      <t>コウケイシャ</t>
    </rPh>
    <rPh sb="4" eb="6">
      <t>カクホ</t>
    </rPh>
    <phoneticPr fontId="2"/>
  </si>
  <si>
    <t>有</t>
    <rPh sb="0" eb="1">
      <t>ア</t>
    </rPh>
    <phoneticPr fontId="1"/>
  </si>
  <si>
    <t>（</t>
    <phoneticPr fontId="1"/>
  </si>
  <si>
    <t>親族</t>
    <rPh sb="0" eb="2">
      <t>シンゾク</t>
    </rPh>
    <phoneticPr fontId="1"/>
  </si>
  <si>
    <t>第三者</t>
    <rPh sb="0" eb="3">
      <t>ダイサンシャ</t>
    </rPh>
    <phoneticPr fontId="1"/>
  </si>
  <si>
    <t>他企業</t>
    <rPh sb="0" eb="3">
      <t>タキギョウ</t>
    </rPh>
    <phoneticPr fontId="1"/>
  </si>
  <si>
    <t>その他</t>
    <rPh sb="2" eb="3">
      <t>タ</t>
    </rPh>
    <phoneticPr fontId="1"/>
  </si>
  <si>
    <t>無</t>
    <rPh sb="0" eb="1">
      <t>ナシ</t>
    </rPh>
    <phoneticPr fontId="1"/>
  </si>
  <si>
    <t>継承時期</t>
    <rPh sb="0" eb="2">
      <t>ケイショウ</t>
    </rPh>
    <rPh sb="2" eb="4">
      <t>ジキ</t>
    </rPh>
    <phoneticPr fontId="2"/>
  </si>
  <si>
    <t>従業員数</t>
    <rPh sb="0" eb="4">
      <t>ジュウギョウインスウ</t>
    </rPh>
    <phoneticPr fontId="2"/>
  </si>
  <si>
    <t>役　員</t>
    <phoneticPr fontId="1"/>
  </si>
  <si>
    <t>人</t>
    <rPh sb="0" eb="1">
      <t>ニｎン</t>
    </rPh>
    <phoneticPr fontId="2"/>
  </si>
  <si>
    <t>小　計</t>
    <rPh sb="0" eb="1">
      <t>ショウ</t>
    </rPh>
    <rPh sb="2" eb="3">
      <t>ケイ</t>
    </rPh>
    <phoneticPr fontId="2"/>
  </si>
  <si>
    <t>継承計画</t>
    <rPh sb="0" eb="2">
      <t>ケイショウ</t>
    </rPh>
    <rPh sb="2" eb="4">
      <t>ケイカク</t>
    </rPh>
    <phoneticPr fontId="2"/>
  </si>
  <si>
    <t>従業員</t>
  </si>
  <si>
    <t>家族</t>
  </si>
  <si>
    <t>ＢＣＰ計画</t>
    <rPh sb="3" eb="5">
      <t>ケイカク</t>
    </rPh>
    <phoneticPr fontId="2"/>
  </si>
  <si>
    <t>臨時雇用</t>
    <rPh sb="0" eb="2">
      <t>リンジ</t>
    </rPh>
    <rPh sb="2" eb="4">
      <t>コヨウ</t>
    </rPh>
    <phoneticPr fontId="1"/>
  </si>
  <si>
    <t>合　計</t>
    <rPh sb="0" eb="1">
      <t>ゴウ</t>
    </rPh>
    <rPh sb="2" eb="3">
      <t>ケイ</t>
    </rPh>
    <phoneticPr fontId="2"/>
  </si>
  <si>
    <t>策定</t>
    <rPh sb="0" eb="2">
      <t>サクテイ</t>
    </rPh>
    <phoneticPr fontId="1"/>
  </si>
  <si>
    <t>作業時間</t>
    <rPh sb="0" eb="4">
      <t>サギョウ</t>
    </rPh>
    <phoneticPr fontId="2"/>
  </si>
  <si>
    <t>日平均</t>
    <rPh sb="0" eb="1">
      <t>ニチ</t>
    </rPh>
    <rPh sb="1" eb="3">
      <t>ヘイキン</t>
    </rPh>
    <phoneticPr fontId="1"/>
  </si>
  <si>
    <t>ｈ</t>
    <phoneticPr fontId="1"/>
  </si>
  <si>
    <t>年間</t>
    <rPh sb="0" eb="2">
      <t>ネンカン</t>
    </rPh>
    <phoneticPr fontId="1"/>
  </si>
  <si>
    <t>労働時間</t>
    <rPh sb="0" eb="2">
      <t>ロウドウ</t>
    </rPh>
    <rPh sb="2" eb="4">
      <t>ジカン</t>
    </rPh>
    <phoneticPr fontId="2"/>
  </si>
  <si>
    <t>月平均</t>
    <rPh sb="0" eb="3">
      <t>ツキヘイキンヘイキン</t>
    </rPh>
    <phoneticPr fontId="1"/>
  </si>
  <si>
    <t>休日日数</t>
    <rPh sb="0" eb="4">
      <t>キュウジツニッスウ</t>
    </rPh>
    <phoneticPr fontId="2"/>
  </si>
  <si>
    <t>休暇制度</t>
    <rPh sb="0" eb="4">
      <t>キュウカセイド</t>
    </rPh>
    <phoneticPr fontId="1"/>
  </si>
  <si>
    <t>認定関係</t>
    <rPh sb="0" eb="2">
      <t>ニンテイ</t>
    </rPh>
    <rPh sb="2" eb="4">
      <t>カンケイ</t>
    </rPh>
    <phoneticPr fontId="2"/>
  </si>
  <si>
    <t>認定新規就農者</t>
    <rPh sb="0" eb="2">
      <t>ニンテイ</t>
    </rPh>
    <rPh sb="2" eb="4">
      <t>シンキ</t>
    </rPh>
    <rPh sb="4" eb="6">
      <t>シュウノウ</t>
    </rPh>
    <rPh sb="6" eb="7">
      <t>シャ</t>
    </rPh>
    <phoneticPr fontId="1"/>
  </si>
  <si>
    <t>認定農業者</t>
    <rPh sb="0" eb="5">
      <t>ニンテイノウギョウシャ</t>
    </rPh>
    <phoneticPr fontId="1"/>
  </si>
  <si>
    <t>（更新回数</t>
    <rPh sb="1" eb="5">
      <t>コウシンカイスウ</t>
    </rPh>
    <phoneticPr fontId="1"/>
  </si>
  <si>
    <t>回）</t>
    <rPh sb="0" eb="1">
      <t>カイ</t>
    </rPh>
    <phoneticPr fontId="1"/>
  </si>
  <si>
    <t>事業概要</t>
    <rPh sb="0" eb="4">
      <t>ジギョウガイヨウ</t>
    </rPh>
    <phoneticPr fontId="2"/>
  </si>
  <si>
    <t>今期経営方針</t>
    <rPh sb="0" eb="2">
      <t>コンｋイ</t>
    </rPh>
    <rPh sb="2" eb="4">
      <t>ケイエイ</t>
    </rPh>
    <rPh sb="4" eb="6">
      <t>チュウ</t>
    </rPh>
    <phoneticPr fontId="2"/>
  </si>
  <si>
    <t>中長期経営方針</t>
    <rPh sb="0" eb="3">
      <t>チュウチョウキ</t>
    </rPh>
    <rPh sb="3" eb="5">
      <t>ケイエイ</t>
    </rPh>
    <rPh sb="5" eb="7">
      <t>ホウシン</t>
    </rPh>
    <phoneticPr fontId="2"/>
  </si>
  <si>
    <t>特記事項</t>
    <rPh sb="0" eb="4">
      <t>トッキジコウ</t>
    </rPh>
    <phoneticPr fontId="168"/>
  </si>
  <si>
    <t>２　経営規模</t>
    <rPh sb="2" eb="4">
      <t>ケイエイ</t>
    </rPh>
    <rPh sb="4" eb="6">
      <t>キボ</t>
    </rPh>
    <phoneticPr fontId="2"/>
  </si>
  <si>
    <t>直近年の収支状況</t>
    <rPh sb="0" eb="1">
      <t>チョク</t>
    </rPh>
    <rPh sb="1" eb="3">
      <t>キンネン</t>
    </rPh>
    <rPh sb="4" eb="6">
      <t>シュウシ</t>
    </rPh>
    <rPh sb="6" eb="8">
      <t>ジョウキョウ</t>
    </rPh>
    <phoneticPr fontId="1"/>
  </si>
  <si>
    <t>区　分</t>
    <rPh sb="0" eb="1">
      <t>ク</t>
    </rPh>
    <rPh sb="2" eb="3">
      <t>ブン</t>
    </rPh>
    <phoneticPr fontId="1"/>
  </si>
  <si>
    <t>個　　　人</t>
    <rPh sb="0" eb="1">
      <t>コ</t>
    </rPh>
    <rPh sb="4" eb="5">
      <t>ヒト</t>
    </rPh>
    <phoneticPr fontId="1"/>
  </si>
  <si>
    <t>①農業</t>
    <rPh sb="1" eb="3">
      <t>ノウギョウ</t>
    </rPh>
    <phoneticPr fontId="1"/>
  </si>
  <si>
    <t>②農業生産関連事業</t>
    <rPh sb="1" eb="3">
      <t>ノウギョウ</t>
    </rPh>
    <rPh sb="3" eb="5">
      <t>セイサン</t>
    </rPh>
    <rPh sb="5" eb="7">
      <t>カンレン</t>
    </rPh>
    <rPh sb="7" eb="9">
      <t>ジギョウ</t>
    </rPh>
    <phoneticPr fontId="1"/>
  </si>
  <si>
    <t>合計（③＝①+②）</t>
    <rPh sb="0" eb="2">
      <t>ゴウケイ</t>
    </rPh>
    <phoneticPr fontId="1"/>
  </si>
  <si>
    <t>割合①/③</t>
    <rPh sb="0" eb="2">
      <t>ワリアイ</t>
    </rPh>
    <phoneticPr fontId="1"/>
  </si>
  <si>
    <t>特記事項</t>
    <rPh sb="0" eb="4">
      <t>トッキジコウ</t>
    </rPh>
    <phoneticPr fontId="1"/>
  </si>
  <si>
    <t>収　入</t>
    <rPh sb="0" eb="1">
      <t>オサム</t>
    </rPh>
    <rPh sb="2" eb="3">
      <t>ニュウ</t>
    </rPh>
    <phoneticPr fontId="1"/>
  </si>
  <si>
    <t>支　出</t>
    <rPh sb="0" eb="1">
      <t>シ</t>
    </rPh>
    <rPh sb="2" eb="3">
      <t>デ</t>
    </rPh>
    <phoneticPr fontId="1"/>
  </si>
  <si>
    <t>所　得</t>
    <rPh sb="0" eb="1">
      <t>ショ</t>
    </rPh>
    <rPh sb="2" eb="3">
      <t>トク</t>
    </rPh>
    <phoneticPr fontId="1"/>
  </si>
  <si>
    <t>区分</t>
    <rPh sb="0" eb="2">
      <t>クブン</t>
    </rPh>
    <phoneticPr fontId="1"/>
  </si>
  <si>
    <t>法　　　人</t>
    <rPh sb="0" eb="1">
      <t>ホウ</t>
    </rPh>
    <rPh sb="4" eb="5">
      <t>ヒト</t>
    </rPh>
    <phoneticPr fontId="1"/>
  </si>
  <si>
    <t>売上高</t>
    <rPh sb="0" eb="3">
      <t>ウリアゲダカ</t>
    </rPh>
    <phoneticPr fontId="1"/>
  </si>
  <si>
    <t>売上原価</t>
    <rPh sb="0" eb="2">
      <t>ウリアゲ</t>
    </rPh>
    <rPh sb="2" eb="4">
      <t>ゲンカ</t>
    </rPh>
    <phoneticPr fontId="1"/>
  </si>
  <si>
    <t>千円</t>
    <rPh sb="0" eb="2">
      <t>センエン</t>
    </rPh>
    <phoneticPr fontId="1"/>
  </si>
  <si>
    <t>経常利益</t>
    <rPh sb="0" eb="4">
      <t>ケイジョウリエキ</t>
    </rPh>
    <phoneticPr fontId="1"/>
  </si>
  <si>
    <t>税引後
当期利益</t>
    <rPh sb="0" eb="2">
      <t>ゼイヒ</t>
    </rPh>
    <rPh sb="2" eb="3">
      <t>ゴ</t>
    </rPh>
    <rPh sb="4" eb="8">
      <t>トウキリエキ</t>
    </rPh>
    <phoneticPr fontId="1"/>
  </si>
  <si>
    <t>営農類型・作目</t>
    <rPh sb="0" eb="4">
      <t>エイノウルイケイ</t>
    </rPh>
    <rPh sb="5" eb="7">
      <t>サクモク</t>
    </rPh>
    <phoneticPr fontId="1"/>
  </si>
  <si>
    <t>単一経営　　　</t>
    <rPh sb="0" eb="2">
      <t>タンイツ</t>
    </rPh>
    <phoneticPr fontId="1"/>
  </si>
  <si>
    <t>複合経営</t>
    <rPh sb="0" eb="2">
      <t>フクゴウ</t>
    </rPh>
    <rPh sb="2" eb="4">
      <t>ケイエイ</t>
    </rPh>
    <phoneticPr fontId="2"/>
  </si>
  <si>
    <t>（売上１位の作目</t>
    <rPh sb="1" eb="3">
      <t>ウリア</t>
    </rPh>
    <rPh sb="4" eb="5">
      <t>イ</t>
    </rPh>
    <rPh sb="6" eb="8">
      <t>サクモク</t>
    </rPh>
    <phoneticPr fontId="1"/>
  </si>
  <si>
    <t>売上２位の作目</t>
    <phoneticPr fontId="1"/>
  </si>
  <si>
    <t>①稲作</t>
    <rPh sb="1" eb="3">
      <t>イナサク</t>
    </rPh>
    <phoneticPr fontId="1"/>
  </si>
  <si>
    <t>④工芸農作物</t>
    <rPh sb="1" eb="6">
      <t>コウゲイノウサクモツ</t>
    </rPh>
    <phoneticPr fontId="1"/>
  </si>
  <si>
    <t>⑦果樹類</t>
    <rPh sb="1" eb="4">
      <t>カジュルイ</t>
    </rPh>
    <phoneticPr fontId="1"/>
  </si>
  <si>
    <t>⑩その他作物</t>
    <rPh sb="3" eb="6">
      <t>タサクモツ</t>
    </rPh>
    <phoneticPr fontId="1"/>
  </si>
  <si>
    <t>⑬養豚</t>
    <rPh sb="1" eb="3">
      <t>ヨウトン</t>
    </rPh>
    <phoneticPr fontId="1"/>
  </si>
  <si>
    <t>②麦類作</t>
    <rPh sb="1" eb="4">
      <t>ムギルイサク</t>
    </rPh>
    <phoneticPr fontId="1"/>
  </si>
  <si>
    <t>⑤露地野菜</t>
    <rPh sb="1" eb="5">
      <t>ロジヤサイ</t>
    </rPh>
    <phoneticPr fontId="1"/>
  </si>
  <si>
    <t>⑧露地花き・花木</t>
    <rPh sb="1" eb="3">
      <t>ロジ</t>
    </rPh>
    <rPh sb="3" eb="4">
      <t>カ</t>
    </rPh>
    <rPh sb="6" eb="8">
      <t>ハナキ</t>
    </rPh>
    <phoneticPr fontId="1"/>
  </si>
  <si>
    <t>⑪酪農</t>
    <rPh sb="1" eb="3">
      <t>ラクノウ</t>
    </rPh>
    <phoneticPr fontId="1"/>
  </si>
  <si>
    <t>⑭養鶏</t>
    <rPh sb="1" eb="3">
      <t>ヨウケイ</t>
    </rPh>
    <phoneticPr fontId="1"/>
  </si>
  <si>
    <t>③雑穀・いも類・豆類</t>
    <rPh sb="1" eb="3">
      <t>ザッコク</t>
    </rPh>
    <rPh sb="6" eb="7">
      <t>ルイ</t>
    </rPh>
    <rPh sb="8" eb="10">
      <t>マメルイ</t>
    </rPh>
    <phoneticPr fontId="1"/>
  </si>
  <si>
    <t>⑥施設野菜</t>
    <rPh sb="1" eb="5">
      <t>シセツヤサイ</t>
    </rPh>
    <phoneticPr fontId="1"/>
  </si>
  <si>
    <t>⑨施設花き・花木</t>
    <rPh sb="1" eb="3">
      <t>シセツ</t>
    </rPh>
    <rPh sb="3" eb="4">
      <t>カ</t>
    </rPh>
    <rPh sb="6" eb="8">
      <t>ハナキ</t>
    </rPh>
    <phoneticPr fontId="1"/>
  </si>
  <si>
    <t>⑫肉用牛</t>
    <rPh sb="1" eb="4">
      <t>ニクヨウギュウ</t>
    </rPh>
    <phoneticPr fontId="1"/>
  </si>
  <si>
    <t>⑮その他畜産</t>
    <rPh sb="3" eb="4">
      <t>タ</t>
    </rPh>
    <rPh sb="4" eb="6">
      <t>チクサン</t>
    </rPh>
    <phoneticPr fontId="1"/>
  </si>
  <si>
    <t>田（うち借地）</t>
    <rPh sb="0" eb="1">
      <t>タ</t>
    </rPh>
    <rPh sb="4" eb="6">
      <t>シャクチ</t>
    </rPh>
    <phoneticPr fontId="1"/>
  </si>
  <si>
    <t>㎡</t>
    <phoneticPr fontId="1"/>
  </si>
  <si>
    <t>畑（うち借地）</t>
    <rPh sb="0" eb="1">
      <t>ハタケ</t>
    </rPh>
    <rPh sb="4" eb="6">
      <t>シャクチ</t>
    </rPh>
    <phoneticPr fontId="1"/>
  </si>
  <si>
    <t>樹園地（うち借地）</t>
    <rPh sb="0" eb="3">
      <t>ジュエンチ</t>
    </rPh>
    <rPh sb="6" eb="8">
      <t>シャクチ</t>
    </rPh>
    <phoneticPr fontId="1"/>
  </si>
  <si>
    <t>採草放牧地（うち借地）</t>
    <rPh sb="0" eb="5">
      <t>サイソウホウボクチ</t>
    </rPh>
    <rPh sb="8" eb="10">
      <t>シャクチ</t>
    </rPh>
    <phoneticPr fontId="1"/>
  </si>
  <si>
    <t>作業受託</t>
    <rPh sb="0" eb="4">
      <t>サギョウジュタク</t>
    </rPh>
    <phoneticPr fontId="1"/>
  </si>
  <si>
    <t>受託内容</t>
    <rPh sb="0" eb="4">
      <t>ジュタクナイヨウ</t>
    </rPh>
    <phoneticPr fontId="1"/>
  </si>
  <si>
    <t>受託面積</t>
    <rPh sb="0" eb="4">
      <t>ジュタクメンセキ</t>
    </rPh>
    <phoneticPr fontId="1"/>
  </si>
  <si>
    <t>㎡</t>
  </si>
  <si>
    <t>特定作業受託</t>
    <rPh sb="0" eb="2">
      <t>トクテイ</t>
    </rPh>
    <rPh sb="2" eb="6">
      <t>サギョウジュタク</t>
    </rPh>
    <phoneticPr fontId="1"/>
  </si>
  <si>
    <t>常時飼養家畜</t>
    <rPh sb="0" eb="2">
      <t>ジョウジ</t>
    </rPh>
    <rPh sb="2" eb="4">
      <t>シヨウ</t>
    </rPh>
    <rPh sb="4" eb="6">
      <t>カチク</t>
    </rPh>
    <phoneticPr fontId="1"/>
  </si>
  <si>
    <t>種　類</t>
    <rPh sb="0" eb="1">
      <t>シュ</t>
    </rPh>
    <rPh sb="2" eb="3">
      <t>タグイ</t>
    </rPh>
    <phoneticPr fontId="1"/>
  </si>
  <si>
    <t>頭羽数</t>
    <rPh sb="0" eb="1">
      <t>アタマ</t>
    </rPh>
    <rPh sb="1" eb="2">
      <t>ハネ</t>
    </rPh>
    <rPh sb="2" eb="3">
      <t>スウ</t>
    </rPh>
    <phoneticPr fontId="1"/>
  </si>
  <si>
    <t>頭・羽</t>
    <rPh sb="0" eb="1">
      <t>アタマ</t>
    </rPh>
    <rPh sb="2" eb="3">
      <t>ハネ</t>
    </rPh>
    <phoneticPr fontId="1"/>
  </si>
  <si>
    <t>生産量</t>
    <rPh sb="0" eb="3">
      <t>セイサンリョウ</t>
    </rPh>
    <phoneticPr fontId="1"/>
  </si>
  <si>
    <t>kg</t>
    <phoneticPr fontId="1"/>
  </si>
  <si>
    <t>施　　設</t>
    <rPh sb="0" eb="1">
      <t>セ</t>
    </rPh>
    <rPh sb="3" eb="4">
      <t>セツ</t>
    </rPh>
    <phoneticPr fontId="1"/>
  </si>
  <si>
    <t>規模・面積</t>
    <rPh sb="0" eb="2">
      <t>キボ</t>
    </rPh>
    <rPh sb="3" eb="5">
      <t>メンセキ</t>
    </rPh>
    <phoneticPr fontId="1"/>
  </si>
  <si>
    <t>棟</t>
    <rPh sb="0" eb="1">
      <t>トウ</t>
    </rPh>
    <phoneticPr fontId="1"/>
  </si>
  <si>
    <t>機　　械</t>
    <rPh sb="0" eb="1">
      <t>キ</t>
    </rPh>
    <rPh sb="3" eb="4">
      <t>カイ</t>
    </rPh>
    <phoneticPr fontId="1"/>
  </si>
  <si>
    <t>名　称</t>
    <rPh sb="0" eb="1">
      <t>ナ</t>
    </rPh>
    <rPh sb="2" eb="3">
      <t>ショウ</t>
    </rPh>
    <phoneticPr fontId="1"/>
  </si>
  <si>
    <t>型式・性能</t>
    <rPh sb="0" eb="2">
      <t>カタシキ</t>
    </rPh>
    <rPh sb="3" eb="5">
      <t>セイノウ</t>
    </rPh>
    <phoneticPr fontId="1"/>
  </si>
  <si>
    <t>台</t>
    <rPh sb="0" eb="1">
      <t>ダイ</t>
    </rPh>
    <phoneticPr fontId="1"/>
  </si>
  <si>
    <t>車　　両</t>
    <rPh sb="0" eb="1">
      <t>クルマ</t>
    </rPh>
    <rPh sb="3" eb="4">
      <t>リョウ</t>
    </rPh>
    <phoneticPr fontId="1"/>
  </si>
  <si>
    <t>３　生産管理</t>
    <rPh sb="2" eb="4">
      <t>セイサン</t>
    </rPh>
    <rPh sb="4" eb="6">
      <t>カンリ</t>
    </rPh>
    <phoneticPr fontId="2"/>
  </si>
  <si>
    <t>ＧＡＰ認証</t>
    <rPh sb="3" eb="5">
      <t>ニンショウ</t>
    </rPh>
    <phoneticPr fontId="1"/>
  </si>
  <si>
    <t>JGAP</t>
    <phoneticPr fontId="1"/>
  </si>
  <si>
    <t>ASIAGAP</t>
    <phoneticPr fontId="2"/>
  </si>
  <si>
    <t>団体認証</t>
    <rPh sb="0" eb="4">
      <t>ダンタイニンショウ</t>
    </rPh>
    <phoneticPr fontId="2"/>
  </si>
  <si>
    <t>環境負荷低減</t>
    <rPh sb="0" eb="6">
      <t>カンキョウフカテイゲン</t>
    </rPh>
    <phoneticPr fontId="1"/>
  </si>
  <si>
    <t>ICT活用</t>
    <rPh sb="3" eb="5">
      <t>カツヨウ</t>
    </rPh>
    <phoneticPr fontId="1"/>
  </si>
  <si>
    <t>耕種農業</t>
    <rPh sb="0" eb="2">
      <t>コウシュ</t>
    </rPh>
    <rPh sb="2" eb="4">
      <t>ノウギョウ</t>
    </rPh>
    <phoneticPr fontId="2"/>
  </si>
  <si>
    <t>５年後</t>
    <rPh sb="1" eb="3">
      <t>ネンゴ</t>
    </rPh>
    <phoneticPr fontId="1"/>
  </si>
  <si>
    <t>品目・品種名</t>
    <rPh sb="0" eb="2">
      <t>ヒンモク</t>
    </rPh>
    <rPh sb="3" eb="5">
      <t>ヒンシュ</t>
    </rPh>
    <rPh sb="5" eb="6">
      <t>メイ</t>
    </rPh>
    <phoneticPr fontId="1"/>
  </si>
  <si>
    <t>作付面積</t>
    <rPh sb="0" eb="2">
      <t>サクツ</t>
    </rPh>
    <rPh sb="2" eb="4">
      <t>メンセキ</t>
    </rPh>
    <phoneticPr fontId="1"/>
  </si>
  <si>
    <t>肉用牛</t>
    <rPh sb="0" eb="3">
      <t>ニクヨウギュウ</t>
    </rPh>
    <phoneticPr fontId="2"/>
  </si>
  <si>
    <t>区分</t>
    <rPh sb="0" eb="2">
      <t>クブン</t>
    </rPh>
    <phoneticPr fontId="168"/>
  </si>
  <si>
    <t>現状</t>
    <rPh sb="0" eb="2">
      <t>ゲンジョウ</t>
    </rPh>
    <phoneticPr fontId="1"/>
  </si>
  <si>
    <t>生産量</t>
    <rPh sb="0" eb="2">
      <t>セイサン</t>
    </rPh>
    <rPh sb="2" eb="3">
      <t>リョウ</t>
    </rPh>
    <phoneticPr fontId="168"/>
  </si>
  <si>
    <t>kg/年</t>
    <rPh sb="3" eb="4">
      <t>ネン</t>
    </rPh>
    <phoneticPr fontId="1"/>
  </si>
  <si>
    <t>販売額</t>
    <rPh sb="0" eb="3">
      <t>ハンバイ</t>
    </rPh>
    <phoneticPr fontId="168"/>
  </si>
  <si>
    <t>千円</t>
    <phoneticPr fontId="1"/>
  </si>
  <si>
    <t>素牛</t>
    <rPh sb="0" eb="2">
      <t>モトウｓイ</t>
    </rPh>
    <phoneticPr fontId="2"/>
  </si>
  <si>
    <t>導入頭数</t>
    <rPh sb="0" eb="4">
      <t>ドウニュウ</t>
    </rPh>
    <phoneticPr fontId="2"/>
  </si>
  <si>
    <t>頭/年</t>
    <rPh sb="0" eb="1">
      <t>アタマ</t>
    </rPh>
    <rPh sb="2" eb="3">
      <t>ネン</t>
    </rPh>
    <phoneticPr fontId="1"/>
  </si>
  <si>
    <t>飼養頭数（成牛）</t>
    <phoneticPr fontId="1"/>
  </si>
  <si>
    <t>頭</t>
    <rPh sb="0" eb="1">
      <t>アタマ</t>
    </rPh>
    <phoneticPr fontId="1"/>
  </si>
  <si>
    <t>導入月齢</t>
    <rPh sb="0" eb="1">
      <t>ドウニュウ</t>
    </rPh>
    <phoneticPr fontId="2"/>
  </si>
  <si>
    <t>ケ月</t>
    <rPh sb="0" eb="2">
      <t>カゲツ</t>
    </rPh>
    <phoneticPr fontId="1"/>
  </si>
  <si>
    <t>枝肉重量</t>
    <rPh sb="0" eb="4">
      <t>エダｎイ</t>
    </rPh>
    <phoneticPr fontId="3"/>
  </si>
  <si>
    <t>kg/頭</t>
    <rPh sb="3" eb="4">
      <t>アタマ</t>
    </rPh>
    <phoneticPr fontId="1"/>
  </si>
  <si>
    <t>導入価格</t>
    <rPh sb="0" eb="4">
      <t>ドウニュウ</t>
    </rPh>
    <phoneticPr fontId="2"/>
  </si>
  <si>
    <t>千円/頭</t>
    <rPh sb="3" eb="4">
      <t>アタマ</t>
    </rPh>
    <phoneticPr fontId="1"/>
  </si>
  <si>
    <t>濃厚飼料総給与量</t>
    <rPh sb="0" eb="2">
      <t>ノウコウ</t>
    </rPh>
    <rPh sb="2" eb="4">
      <t>シリョウ</t>
    </rPh>
    <rPh sb="4" eb="5">
      <t>ソウ</t>
    </rPh>
    <rPh sb="5" eb="7">
      <t>キュウ</t>
    </rPh>
    <rPh sb="7" eb="8">
      <t>リョウ</t>
    </rPh>
    <phoneticPr fontId="2"/>
  </si>
  <si>
    <t>t/頭</t>
    <rPh sb="2" eb="3">
      <t>アタマ</t>
    </rPh>
    <phoneticPr fontId="1"/>
  </si>
  <si>
    <t>販売牛</t>
    <rPh sb="0" eb="3">
      <t>ハンバイギュウ</t>
    </rPh>
    <phoneticPr fontId="1"/>
  </si>
  <si>
    <t>販売月齢</t>
    <rPh sb="0" eb="4">
      <t>ハンバイ</t>
    </rPh>
    <phoneticPr fontId="2"/>
  </si>
  <si>
    <t>濃厚飼料平均価格</t>
    <rPh sb="0" eb="1">
      <t>ノウコウ</t>
    </rPh>
    <phoneticPr fontId="2"/>
  </si>
  <si>
    <t>円/kg</t>
    <rPh sb="0" eb="1">
      <t>エン</t>
    </rPh>
    <phoneticPr fontId="1"/>
  </si>
  <si>
    <t>販売体重</t>
    <rPh sb="0" eb="1">
      <t>ハンバイ</t>
    </rPh>
    <phoneticPr fontId="2"/>
  </si>
  <si>
    <t>粗飼料総給餌量</t>
    <rPh sb="0" eb="3">
      <t>ソシリョウ</t>
    </rPh>
    <rPh sb="3" eb="4">
      <t xml:space="preserve">ソウ </t>
    </rPh>
    <rPh sb="4" eb="6">
      <t>キュウジ</t>
    </rPh>
    <rPh sb="6" eb="7">
      <t>リョウ</t>
    </rPh>
    <phoneticPr fontId="2"/>
  </si>
  <si>
    <t>t/年</t>
    <rPh sb="2" eb="3">
      <t>ネン</t>
    </rPh>
    <phoneticPr fontId="1"/>
  </si>
  <si>
    <t>販売価格</t>
    <rPh sb="0" eb="4">
      <t>ハンバイ</t>
    </rPh>
    <phoneticPr fontId="2"/>
  </si>
  <si>
    <t>濃厚飼料要求率</t>
    <rPh sb="0" eb="2">
      <t>ノウコウ</t>
    </rPh>
    <rPh sb="2" eb="4">
      <t>シリョウ</t>
    </rPh>
    <rPh sb="4" eb="6">
      <t>ヨウキュウ</t>
    </rPh>
    <rPh sb="6" eb="7">
      <t>リツ</t>
    </rPh>
    <phoneticPr fontId="2"/>
  </si>
  <si>
    <t>畜産物1kg当たりの生産に要する摂取（または消費）飼料数量のこと。飼料要求率＝〔飼料摂取量（または消費量）（kg）／畜産物の生産量（kg）〕</t>
    <phoneticPr fontId="1"/>
  </si>
  <si>
    <t>販売頭数</t>
    <rPh sb="0" eb="4">
      <t>ハンバイ</t>
    </rPh>
    <phoneticPr fontId="1"/>
  </si>
  <si>
    <t>飼料要求率（TDN）</t>
    <rPh sb="0" eb="2">
      <t>シリョウ</t>
    </rPh>
    <rPh sb="2" eb="4">
      <t>ヨウキュウ</t>
    </rPh>
    <rPh sb="4" eb="5">
      <t>リツ</t>
    </rPh>
    <phoneticPr fontId="2"/>
  </si>
  <si>
    <t>％</t>
  </si>
  <si>
    <t>TDN（可消化養分総量）は、飼料中に含まれるエネルギー量。 栄養成分から推定され、 『 粗タンパク質+粗炭水化物+（粗脂肪×2.25）』の式で求められます。</t>
    <phoneticPr fontId="1"/>
  </si>
  <si>
    <t>酪　　農</t>
    <rPh sb="0" eb="1">
      <t>ラク</t>
    </rPh>
    <rPh sb="3" eb="4">
      <t>ノウ</t>
    </rPh>
    <phoneticPr fontId="2"/>
  </si>
  <si>
    <t>飼養頭数</t>
    <rPh sb="0" eb="4">
      <t>シヨウトウスウ</t>
    </rPh>
    <phoneticPr fontId="168"/>
  </si>
  <si>
    <t>濃厚飼料総給与量</t>
    <rPh sb="0" eb="2">
      <t>ノウコウ</t>
    </rPh>
    <rPh sb="2" eb="4">
      <t>シリョウ</t>
    </rPh>
    <rPh sb="4" eb="5">
      <t>ソウ</t>
    </rPh>
    <rPh sb="5" eb="6">
      <t>リョウ</t>
    </rPh>
    <phoneticPr fontId="2"/>
  </si>
  <si>
    <t>経産牛乳量</t>
    <phoneticPr fontId="168"/>
  </si>
  <si>
    <t>kg/頭</t>
    <phoneticPr fontId="1"/>
  </si>
  <si>
    <t>乳価</t>
    <rPh sb="0" eb="2">
      <t>ニュウカ</t>
    </rPh>
    <phoneticPr fontId="168"/>
  </si>
  <si>
    <t>更新率</t>
    <rPh sb="0" eb="3">
      <t>コウシンリツ</t>
    </rPh>
    <phoneticPr fontId="168"/>
  </si>
  <si>
    <t>養　　　豚</t>
    <rPh sb="0" eb="1">
      <t>ヨウ</t>
    </rPh>
    <rPh sb="4" eb="5">
      <t>ブタ</t>
    </rPh>
    <phoneticPr fontId="2"/>
  </si>
  <si>
    <t>種豚</t>
    <rPh sb="0" eb="2">
      <t>タネブタ</t>
    </rPh>
    <phoneticPr fontId="1"/>
  </si>
  <si>
    <t>オス</t>
    <phoneticPr fontId="1"/>
  </si>
  <si>
    <t>肥育豚</t>
    <rPh sb="0" eb="3">
      <t>ヒイクブタ</t>
    </rPh>
    <phoneticPr fontId="1"/>
  </si>
  <si>
    <t>出荷日齢</t>
    <rPh sb="0" eb="4">
      <t>シュｋｋア</t>
    </rPh>
    <phoneticPr fontId="2"/>
  </si>
  <si>
    <t>メス</t>
    <phoneticPr fontId="1"/>
  </si>
  <si>
    <t>出荷体重</t>
    <rPh sb="0" eb="1">
      <t>シュｋｋア</t>
    </rPh>
    <phoneticPr fontId="2"/>
  </si>
  <si>
    <t>母豚年間産子数</t>
    <phoneticPr fontId="1"/>
  </si>
  <si>
    <t>飼料給与量</t>
    <rPh sb="0" eb="2">
      <t>シリョウ</t>
    </rPh>
    <rPh sb="2" eb="4">
      <t>キュウヨ</t>
    </rPh>
    <rPh sb="4" eb="5">
      <t>リョウ</t>
    </rPh>
    <phoneticPr fontId="2"/>
  </si>
  <si>
    <t>母豚平均分娩回数</t>
  </si>
  <si>
    <t>回/年</t>
    <rPh sb="0" eb="1">
      <t>カイ</t>
    </rPh>
    <rPh sb="2" eb="3">
      <t>ネン</t>
    </rPh>
    <phoneticPr fontId="1"/>
  </si>
  <si>
    <t>飼料平均価格</t>
    <phoneticPr fontId="2"/>
  </si>
  <si>
    <t>子豚</t>
    <rPh sb="0" eb="2">
      <t>コブタ</t>
    </rPh>
    <phoneticPr fontId="1"/>
  </si>
  <si>
    <t>飼料要求率</t>
    <rPh sb="0" eb="2">
      <t>シリョウ</t>
    </rPh>
    <rPh sb="2" eb="4">
      <t>ヨウキュウ</t>
    </rPh>
    <rPh sb="4" eb="5">
      <t>リツ</t>
    </rPh>
    <phoneticPr fontId="2"/>
  </si>
  <si>
    <t>販売手数料</t>
    <rPh sb="0" eb="5">
      <t>ハンバイテスウリョウ</t>
    </rPh>
    <phoneticPr fontId="1"/>
  </si>
  <si>
    <t>円/頭</t>
    <rPh sb="2" eb="3">
      <t>アタマ</t>
    </rPh>
    <phoneticPr fontId="1"/>
  </si>
  <si>
    <t>レイヤー（採卵鶏）</t>
    <phoneticPr fontId="2"/>
  </si>
  <si>
    <t>種鶏</t>
    <rPh sb="0" eb="1">
      <t>シュ</t>
    </rPh>
    <rPh sb="1" eb="2">
      <t>ニワトリ</t>
    </rPh>
    <phoneticPr fontId="1"/>
  </si>
  <si>
    <t>羽</t>
    <rPh sb="0" eb="1">
      <t>ハネ</t>
    </rPh>
    <phoneticPr fontId="1"/>
  </si>
  <si>
    <t>産卵期間</t>
    <rPh sb="0" eb="4">
      <t>サンランキカン</t>
    </rPh>
    <phoneticPr fontId="2"/>
  </si>
  <si>
    <t>育成率</t>
    <rPh sb="0" eb="3">
      <t>イクセイリツ</t>
    </rPh>
    <phoneticPr fontId="2"/>
  </si>
  <si>
    <t>素雛</t>
    <rPh sb="0" eb="2">
      <t>ソヒナ</t>
    </rPh>
    <phoneticPr fontId="1"/>
  </si>
  <si>
    <t>導入日齢</t>
    <rPh sb="0" eb="2">
      <t>ドウニュウ</t>
    </rPh>
    <rPh sb="2" eb="4">
      <t>ニチレイ</t>
    </rPh>
    <phoneticPr fontId="2"/>
  </si>
  <si>
    <t>日齢</t>
    <rPh sb="0" eb="1">
      <t>ニチ</t>
    </rPh>
    <rPh sb="1" eb="2">
      <t>ネンレイ</t>
    </rPh>
    <phoneticPr fontId="1"/>
  </si>
  <si>
    <t>飼料給与量（成鶏）</t>
    <rPh sb="0" eb="2">
      <t>シリョウ</t>
    </rPh>
    <rPh sb="2" eb="4">
      <t>キュウヨ</t>
    </rPh>
    <rPh sb="4" eb="5">
      <t>リョウ</t>
    </rPh>
    <phoneticPr fontId="2"/>
  </si>
  <si>
    <t>g/羽</t>
    <rPh sb="2" eb="3">
      <t>ハネ</t>
    </rPh>
    <phoneticPr fontId="1"/>
  </si>
  <si>
    <t>導入価格</t>
    <rPh sb="0" eb="2">
      <t>ドウニュウ</t>
    </rPh>
    <rPh sb="2" eb="4">
      <t>カカク</t>
    </rPh>
    <phoneticPr fontId="2"/>
  </si>
  <si>
    <t>円/羽</t>
    <rPh sb="0" eb="1">
      <t>エン</t>
    </rPh>
    <rPh sb="2" eb="3">
      <t>ハネ</t>
    </rPh>
    <phoneticPr fontId="1"/>
  </si>
  <si>
    <t>導入羽数</t>
    <rPh sb="0" eb="2">
      <t>ドウニュウ</t>
    </rPh>
    <rPh sb="2" eb="4">
      <t>ウスウ</t>
    </rPh>
    <phoneticPr fontId="2"/>
  </si>
  <si>
    <t>千羽/年</t>
    <rPh sb="0" eb="1">
      <t>セン</t>
    </rPh>
    <rPh sb="1" eb="2">
      <t>ハネ</t>
    </rPh>
    <rPh sb="3" eb="4">
      <t>ネン</t>
    </rPh>
    <phoneticPr fontId="1"/>
  </si>
  <si>
    <t>飼料要求率（成鶏）</t>
    <rPh sb="0" eb="2">
      <t>シリョウ</t>
    </rPh>
    <rPh sb="2" eb="4">
      <t>ヨウキュウ</t>
    </rPh>
    <rPh sb="4" eb="5">
      <t>リツ</t>
    </rPh>
    <rPh sb="5" eb="6">
      <t>TDN）</t>
    </rPh>
    <phoneticPr fontId="2"/>
  </si>
  <si>
    <t>g/個</t>
    <rPh sb="2" eb="3">
      <t xml:space="preserve">コ </t>
    </rPh>
    <phoneticPr fontId="1"/>
  </si>
  <si>
    <t>ブロイラー（肉用鶏）</t>
    <phoneticPr fontId="2"/>
  </si>
  <si>
    <t>鶏種名</t>
    <rPh sb="0" eb="1">
      <t>ニワトリ</t>
    </rPh>
    <rPh sb="1" eb="3">
      <t>シュメイ</t>
    </rPh>
    <phoneticPr fontId="1"/>
  </si>
  <si>
    <t>ヒナ購入価格</t>
    <rPh sb="2" eb="4">
      <t>コウニュウ</t>
    </rPh>
    <phoneticPr fontId="1"/>
  </si>
  <si>
    <t>円/羽</t>
    <rPh sb="2" eb="3">
      <t>ハネ</t>
    </rPh>
    <phoneticPr fontId="1"/>
  </si>
  <si>
    <t>常時飼養羽数</t>
    <rPh sb="0" eb="2">
      <t>ジョウジ</t>
    </rPh>
    <rPh sb="2" eb="4">
      <t>シヨウ</t>
    </rPh>
    <rPh sb="4" eb="5">
      <t>ハネ</t>
    </rPh>
    <rPh sb="5" eb="6">
      <t>スウ</t>
    </rPh>
    <phoneticPr fontId="5"/>
  </si>
  <si>
    <t>羽/年</t>
    <rPh sb="0" eb="1">
      <t>ハネ</t>
    </rPh>
    <rPh sb="2" eb="3">
      <t>ネン</t>
    </rPh>
    <phoneticPr fontId="1"/>
  </si>
  <si>
    <t>羽/㎡</t>
    <rPh sb="0" eb="1">
      <t>ハネ</t>
    </rPh>
    <phoneticPr fontId="1"/>
  </si>
  <si>
    <t>平均飼育日数</t>
    <rPh sb="0" eb="4">
      <t>ヘイキｎン</t>
    </rPh>
    <rPh sb="4" eb="6">
      <t>ニッスウ</t>
    </rPh>
    <phoneticPr fontId="5"/>
  </si>
  <si>
    <t>飼料総給与量</t>
    <rPh sb="0" eb="2">
      <t>シリョウ</t>
    </rPh>
    <rPh sb="2" eb="3">
      <t>ソウ</t>
    </rPh>
    <rPh sb="3" eb="5">
      <t>キュウヨ</t>
    </rPh>
    <rPh sb="5" eb="6">
      <t>リョウ</t>
    </rPh>
    <phoneticPr fontId="2"/>
  </si>
  <si>
    <t>出荷羽数</t>
    <rPh sb="0" eb="2">
      <t>シュッカ</t>
    </rPh>
    <rPh sb="2" eb="3">
      <t>ハネ</t>
    </rPh>
    <rPh sb="3" eb="4">
      <t>スウ</t>
    </rPh>
    <phoneticPr fontId="5"/>
  </si>
  <si>
    <t>出荷体重</t>
    <rPh sb="0" eb="2">
      <t>シュッカ</t>
    </rPh>
    <rPh sb="2" eb="4">
      <t>タイジュウ</t>
    </rPh>
    <phoneticPr fontId="5"/>
  </si>
  <si>
    <t>kg/100羽</t>
    <rPh sb="6" eb="7">
      <t>ハｎエ</t>
    </rPh>
    <phoneticPr fontId="5"/>
  </si>
  <si>
    <t>４　販売管理</t>
    <rPh sb="2" eb="4">
      <t>ハンバイ</t>
    </rPh>
    <rPh sb="4" eb="6">
      <t>カンリ</t>
    </rPh>
    <phoneticPr fontId="2"/>
  </si>
  <si>
    <t>販路</t>
    <rPh sb="0" eb="2">
      <t>ハンロ</t>
    </rPh>
    <phoneticPr fontId="1"/>
  </si>
  <si>
    <t>系統出荷</t>
  </si>
  <si>
    <t>食品流通</t>
    <rPh sb="0" eb="2">
      <t>ショクヒン</t>
    </rPh>
    <rPh sb="2" eb="4">
      <t>リュウツウ</t>
    </rPh>
    <phoneticPr fontId="168"/>
  </si>
  <si>
    <t>小売業</t>
    <rPh sb="0" eb="3">
      <t>コウリギョウ</t>
    </rPh>
    <phoneticPr fontId="168"/>
  </si>
  <si>
    <t>直売所</t>
    <rPh sb="0" eb="3">
      <t>チョクバイジョ</t>
    </rPh>
    <phoneticPr fontId="168"/>
  </si>
  <si>
    <t>ECサイト</t>
    <phoneticPr fontId="168"/>
  </si>
  <si>
    <t>（　　　　　　　　　　　　　　　　　　　　　）</t>
    <phoneticPr fontId="1"/>
  </si>
  <si>
    <t>販売先１位</t>
    <rPh sb="0" eb="3">
      <t>ハンバイサキ</t>
    </rPh>
    <rPh sb="4" eb="5">
      <t>イ</t>
    </rPh>
    <phoneticPr fontId="1"/>
  </si>
  <si>
    <t>販売先2位</t>
    <rPh sb="0" eb="3">
      <t>ハンバイサキ</t>
    </rPh>
    <rPh sb="4" eb="5">
      <t>イ</t>
    </rPh>
    <phoneticPr fontId="1"/>
  </si>
  <si>
    <t>販売先3位</t>
    <rPh sb="0" eb="3">
      <t>ハンバイサキ</t>
    </rPh>
    <rPh sb="4" eb="5">
      <t>イ</t>
    </rPh>
    <phoneticPr fontId="1"/>
  </si>
  <si>
    <t>販売先4位</t>
    <rPh sb="0" eb="3">
      <t>ハンバイサキ</t>
    </rPh>
    <rPh sb="4" eb="5">
      <t>イ</t>
    </rPh>
    <phoneticPr fontId="1"/>
  </si>
  <si>
    <t>５　関連事業</t>
    <rPh sb="2" eb="6">
      <t>カンレンジギョウ</t>
    </rPh>
    <phoneticPr fontId="2"/>
  </si>
  <si>
    <t>加工・販売</t>
    <rPh sb="0" eb="2">
      <t>カコウ</t>
    </rPh>
    <phoneticPr fontId="5"/>
  </si>
  <si>
    <t>農家レストラン</t>
    <rPh sb="0" eb="2">
      <t>ノウｋア</t>
    </rPh>
    <phoneticPr fontId="5"/>
  </si>
  <si>
    <t>貯蔵・運搬</t>
    <rPh sb="0" eb="2">
      <t>チョゾウ</t>
    </rPh>
    <rPh sb="3" eb="5">
      <t>ウンパン</t>
    </rPh>
    <phoneticPr fontId="5"/>
  </si>
  <si>
    <t>農業体験・農泊</t>
    <rPh sb="0" eb="4">
      <t>ノウ</t>
    </rPh>
    <rPh sb="5" eb="6">
      <t>ノウｋア</t>
    </rPh>
    <rPh sb="6" eb="7">
      <t xml:space="preserve">ハク </t>
    </rPh>
    <phoneticPr fontId="4"/>
  </si>
  <si>
    <t>資材製造・販売</t>
    <rPh sb="0" eb="4">
      <t>シザイセイゾウ</t>
    </rPh>
    <rPh sb="5" eb="7">
      <t>ハンバイ</t>
    </rPh>
    <phoneticPr fontId="5"/>
  </si>
  <si>
    <t>６　財務会計管理</t>
    <rPh sb="2" eb="6">
      <t>ザイムカイケイ</t>
    </rPh>
    <rPh sb="6" eb="8">
      <t>カンリ</t>
    </rPh>
    <phoneticPr fontId="2"/>
  </si>
  <si>
    <t>借入金額</t>
    <rPh sb="0" eb="4">
      <t>カリイレキンガク</t>
    </rPh>
    <phoneticPr fontId="1"/>
  </si>
  <si>
    <t>年間支払額</t>
    <rPh sb="0" eb="2">
      <t>ネンカン</t>
    </rPh>
    <rPh sb="2" eb="4">
      <t>シハライ</t>
    </rPh>
    <rPh sb="4" eb="5">
      <t>ガク</t>
    </rPh>
    <phoneticPr fontId="1"/>
  </si>
  <si>
    <t>借入金残額</t>
    <rPh sb="0" eb="5">
      <t>カリイレ</t>
    </rPh>
    <phoneticPr fontId="1"/>
  </si>
  <si>
    <t>最終返済期間年月</t>
    <rPh sb="0" eb="4">
      <t>サイシュウ</t>
    </rPh>
    <phoneticPr fontId="1"/>
  </si>
  <si>
    <t>その他</t>
    <rPh sb="2" eb="3">
      <t>ホカ</t>
    </rPh>
    <phoneticPr fontId="1"/>
  </si>
  <si>
    <t>月</t>
    <rPh sb="0" eb="1">
      <t>ツキ</t>
    </rPh>
    <phoneticPr fontId="1"/>
  </si>
  <si>
    <t>合　　計</t>
    <rPh sb="0" eb="1">
      <t>ゴウ</t>
    </rPh>
    <rPh sb="3" eb="4">
      <t>ケイ</t>
    </rPh>
    <phoneticPr fontId="1"/>
  </si>
  <si>
    <t>管理方法</t>
    <rPh sb="0" eb="4">
      <t>カンリホウホウ</t>
    </rPh>
    <phoneticPr fontId="1"/>
  </si>
  <si>
    <t>市販ソフト等</t>
    <rPh sb="0" eb="2">
      <t>シハン</t>
    </rPh>
    <rPh sb="5" eb="6">
      <t>トウ</t>
    </rPh>
    <phoneticPr fontId="1"/>
  </si>
  <si>
    <t>ＪＡ提供システム</t>
    <rPh sb="2" eb="4">
      <t>テイキョウ</t>
    </rPh>
    <phoneticPr fontId="1"/>
  </si>
  <si>
    <t>税理士等</t>
    <phoneticPr fontId="1"/>
  </si>
  <si>
    <t>７　経営課題と今後の経営展望</t>
    <rPh sb="2" eb="6">
      <t>ケイエイカダイ</t>
    </rPh>
    <rPh sb="7" eb="9">
      <t>コンゴ</t>
    </rPh>
    <rPh sb="10" eb="12">
      <t>ケイエイ</t>
    </rPh>
    <rPh sb="12" eb="14">
      <t>テンボウ</t>
    </rPh>
    <phoneticPr fontId="2"/>
  </si>
  <si>
    <t>経営課題</t>
    <rPh sb="0" eb="4">
      <t>ケイエイカダイ</t>
    </rPh>
    <phoneticPr fontId="1"/>
  </si>
  <si>
    <t>経営改善</t>
    <phoneticPr fontId="1"/>
  </si>
  <si>
    <t>法人化</t>
    <phoneticPr fontId="1"/>
  </si>
  <si>
    <t>税務・財務</t>
    <phoneticPr fontId="1"/>
  </si>
  <si>
    <t>新規就農</t>
    <phoneticPr fontId="1"/>
  </si>
  <si>
    <t>規模拡大・集積</t>
    <phoneticPr fontId="1"/>
  </si>
  <si>
    <t>施設整備</t>
    <phoneticPr fontId="1"/>
  </si>
  <si>
    <t>ＩＴ・情報化</t>
    <phoneticPr fontId="1"/>
  </si>
  <si>
    <t>生産技術・技能</t>
    <phoneticPr fontId="1"/>
  </si>
  <si>
    <t>雇用・労務</t>
    <phoneticPr fontId="1"/>
  </si>
  <si>
    <t>経営継承・相続</t>
    <phoneticPr fontId="1"/>
  </si>
  <si>
    <t>金融・融資</t>
    <phoneticPr fontId="1"/>
  </si>
  <si>
    <t>販路拡大・販促</t>
    <phoneticPr fontId="1"/>
  </si>
  <si>
    <t>農業参入</t>
    <phoneticPr fontId="1"/>
  </si>
  <si>
    <t>集落営農設立</t>
    <rPh sb="4" eb="6">
      <t>セツリツ</t>
    </rPh>
    <phoneticPr fontId="1"/>
  </si>
  <si>
    <t>経営展望</t>
    <rPh sb="0" eb="4">
      <t>ケイエイテンボウ</t>
    </rPh>
    <phoneticPr fontId="168"/>
  </si>
  <si>
    <t>備　　　　考</t>
    <rPh sb="0" eb="1">
      <t>ビ</t>
    </rPh>
    <rPh sb="5" eb="6">
      <t>コウ</t>
    </rPh>
    <phoneticPr fontId="2"/>
  </si>
  <si>
    <t>生産量</t>
  </si>
  <si>
    <t>千円</t>
    <rPh sb="0" eb="2">
      <t>センエｎン</t>
    </rPh>
    <phoneticPr fontId="1"/>
  </si>
  <si>
    <t>千円</t>
    <rPh sb="0" eb="1">
      <t>センエｎン</t>
    </rPh>
    <phoneticPr fontId="1"/>
  </si>
  <si>
    <t>は、財務分析ツールで計算で算出される指標</t>
    <rPh sb="0" eb="2">
      <t>ハ、</t>
    </rPh>
    <rPh sb="2" eb="6">
      <t>ザイムブンセキ</t>
    </rPh>
    <rPh sb="10" eb="11">
      <t>ケイサｎン</t>
    </rPh>
    <phoneticPr fontId="2"/>
  </si>
  <si>
    <t>項　　目</t>
    <rPh sb="0" eb="1">
      <t>コウ</t>
    </rPh>
    <rPh sb="3" eb="4">
      <t>メ</t>
    </rPh>
    <phoneticPr fontId="169"/>
  </si>
  <si>
    <t>平均</t>
    <rPh sb="0" eb="2">
      <t>ヘイキｎン</t>
    </rPh>
    <phoneticPr fontId="169"/>
  </si>
  <si>
    <t>計算式</t>
    <rPh sb="0" eb="2">
      <t>ケイサン</t>
    </rPh>
    <rPh sb="2" eb="3">
      <t>シキ</t>
    </rPh>
    <phoneticPr fontId="169"/>
  </si>
  <si>
    <t>売上高</t>
    <rPh sb="0" eb="2">
      <t>ウリアゲ</t>
    </rPh>
    <rPh sb="2" eb="3">
      <t>ダカ</t>
    </rPh>
    <phoneticPr fontId="169"/>
  </si>
  <si>
    <t>千円</t>
    <rPh sb="0" eb="2">
      <t>センエン</t>
    </rPh>
    <phoneticPr fontId="169"/>
  </si>
  <si>
    <t>売上原価</t>
    <rPh sb="0" eb="4">
      <t>ウリアゲゲンカ</t>
    </rPh>
    <phoneticPr fontId="2"/>
  </si>
  <si>
    <t>　うち労務費（売上原価）</t>
    <rPh sb="3" eb="6">
      <t>ロウムヒ</t>
    </rPh>
    <phoneticPr fontId="1"/>
  </si>
  <si>
    <t>　うち減価償却費（売上原価）</t>
    <rPh sb="3" eb="8">
      <t>ゲンカショウキャｋウ</t>
    </rPh>
    <rPh sb="9" eb="13">
      <t>ウリアゲゲンカ</t>
    </rPh>
    <phoneticPr fontId="2"/>
  </si>
  <si>
    <t>売上総利益</t>
    <rPh sb="0" eb="2">
      <t>ウリアゲ</t>
    </rPh>
    <rPh sb="2" eb="5">
      <t>ソウリエキ</t>
    </rPh>
    <phoneticPr fontId="169"/>
  </si>
  <si>
    <t>　うち人件費（販管費）</t>
    <rPh sb="3" eb="6">
      <t>ジンケンヒ</t>
    </rPh>
    <rPh sb="7" eb="10">
      <t>ハンカンヒ</t>
    </rPh>
    <phoneticPr fontId="1"/>
  </si>
  <si>
    <t>　うち減価償却費（販管費）</t>
    <rPh sb="3" eb="8">
      <t>ゲンカショウキャｋウ</t>
    </rPh>
    <rPh sb="9" eb="12">
      <t>ハンカｎン</t>
    </rPh>
    <phoneticPr fontId="2"/>
  </si>
  <si>
    <t>　うち支払利息</t>
    <rPh sb="3" eb="5">
      <t>シハライ</t>
    </rPh>
    <rPh sb="5" eb="7">
      <t>リソク</t>
    </rPh>
    <phoneticPr fontId="169"/>
  </si>
  <si>
    <t>営業利益</t>
    <rPh sb="0" eb="2">
      <t>エイギョウ</t>
    </rPh>
    <rPh sb="2" eb="4">
      <t>リエキ</t>
    </rPh>
    <phoneticPr fontId="169"/>
  </si>
  <si>
    <t>経常利益</t>
    <rPh sb="0" eb="2">
      <t>ケイジョウ</t>
    </rPh>
    <rPh sb="2" eb="4">
      <t>リエキ</t>
    </rPh>
    <phoneticPr fontId="169"/>
  </si>
  <si>
    <t>税引前当期純利益</t>
    <rPh sb="0" eb="3">
      <t>ゼイビキマエ</t>
    </rPh>
    <rPh sb="3" eb="8">
      <t>トウキジュンリエｋイ</t>
    </rPh>
    <phoneticPr fontId="2"/>
  </si>
  <si>
    <t>税引後当期純利益</t>
    <rPh sb="0" eb="3">
      <t>ゼイビｋイ</t>
    </rPh>
    <rPh sb="3" eb="8">
      <t>トウキジュンリエｋイ</t>
    </rPh>
    <phoneticPr fontId="2"/>
  </si>
  <si>
    <t>流動資産</t>
    <rPh sb="0" eb="2">
      <t>リュウドウ</t>
    </rPh>
    <rPh sb="2" eb="4">
      <t>シサン</t>
    </rPh>
    <phoneticPr fontId="169"/>
  </si>
  <si>
    <t>　うち当座資産</t>
    <rPh sb="3" eb="5">
      <t>トウザ</t>
    </rPh>
    <rPh sb="5" eb="7">
      <t>シサン</t>
    </rPh>
    <phoneticPr fontId="2"/>
  </si>
  <si>
    <t>固定資産</t>
    <rPh sb="0" eb="2">
      <t>コテイ</t>
    </rPh>
    <rPh sb="2" eb="4">
      <t>シサン</t>
    </rPh>
    <phoneticPr fontId="169"/>
  </si>
  <si>
    <t>流動負債</t>
    <rPh sb="0" eb="2">
      <t>リュウドウ</t>
    </rPh>
    <rPh sb="2" eb="4">
      <t>フサイ</t>
    </rPh>
    <phoneticPr fontId="169"/>
  </si>
  <si>
    <t>　うち短期借入金</t>
    <rPh sb="3" eb="5">
      <t>タンキ</t>
    </rPh>
    <rPh sb="5" eb="7">
      <t>カリイレ</t>
    </rPh>
    <rPh sb="7" eb="8">
      <t>キン</t>
    </rPh>
    <phoneticPr fontId="169"/>
  </si>
  <si>
    <t>固定負債</t>
    <rPh sb="0" eb="2">
      <t>コテイ</t>
    </rPh>
    <rPh sb="2" eb="4">
      <t>フサイ</t>
    </rPh>
    <phoneticPr fontId="169"/>
  </si>
  <si>
    <t>　うち長期借入金</t>
    <rPh sb="3" eb="5">
      <t>チョウキ</t>
    </rPh>
    <rPh sb="5" eb="7">
      <t>カリイレ</t>
    </rPh>
    <rPh sb="7" eb="8">
      <t>キン</t>
    </rPh>
    <phoneticPr fontId="169"/>
  </si>
  <si>
    <t>キャッシュフロー</t>
    <phoneticPr fontId="169"/>
  </si>
  <si>
    <t>人</t>
    <rPh sb="0" eb="1">
      <t>ニン</t>
    </rPh>
    <phoneticPr fontId="169"/>
  </si>
  <si>
    <t>収益性</t>
    <rPh sb="0" eb="3">
      <t>シュウエキセイ</t>
    </rPh>
    <phoneticPr fontId="169"/>
  </si>
  <si>
    <t>売上高総利益率</t>
    <rPh sb="0" eb="2">
      <t>ウリアゲ</t>
    </rPh>
    <rPh sb="2" eb="3">
      <t>ダカ</t>
    </rPh>
    <rPh sb="3" eb="4">
      <t>ソウ</t>
    </rPh>
    <rPh sb="4" eb="6">
      <t>リエキ</t>
    </rPh>
    <rPh sb="6" eb="7">
      <t>リツ</t>
    </rPh>
    <phoneticPr fontId="169"/>
  </si>
  <si>
    <t>⑤÷①×100</t>
    <phoneticPr fontId="169"/>
  </si>
  <si>
    <t>売上高営業利益率</t>
    <rPh sb="0" eb="2">
      <t>ウリアゲ</t>
    </rPh>
    <rPh sb="2" eb="3">
      <t>ダカ</t>
    </rPh>
    <rPh sb="3" eb="5">
      <t>エイギョウ</t>
    </rPh>
    <rPh sb="5" eb="7">
      <t>リエキ</t>
    </rPh>
    <rPh sb="7" eb="8">
      <t>リツ</t>
    </rPh>
    <phoneticPr fontId="169"/>
  </si>
  <si>
    <t>売上高経常利益率</t>
    <rPh sb="0" eb="2">
      <t>ウリアゲ</t>
    </rPh>
    <rPh sb="2" eb="3">
      <t>ダカ</t>
    </rPh>
    <rPh sb="3" eb="5">
      <t>ケイジョウ</t>
    </rPh>
    <rPh sb="5" eb="7">
      <t>リエキ</t>
    </rPh>
    <rPh sb="7" eb="8">
      <t>リツ</t>
    </rPh>
    <phoneticPr fontId="169"/>
  </si>
  <si>
    <t>総資本経常利益率</t>
    <rPh sb="0" eb="3">
      <t>ソウシホン</t>
    </rPh>
    <rPh sb="3" eb="8">
      <t>ケイジョウリエキリツ</t>
    </rPh>
    <phoneticPr fontId="169"/>
  </si>
  <si>
    <t>売上高当期純利益率</t>
    <rPh sb="0" eb="3">
      <t>ウリアゲダカ</t>
    </rPh>
    <rPh sb="3" eb="8">
      <t>トウキジュンリエキ</t>
    </rPh>
    <rPh sb="8" eb="9">
      <t>リツ</t>
    </rPh>
    <phoneticPr fontId="169"/>
  </si>
  <si>
    <t>安全性</t>
    <rPh sb="0" eb="3">
      <t>アンゼｎン</t>
    </rPh>
    <phoneticPr fontId="2"/>
  </si>
  <si>
    <t>自己資本比率</t>
    <rPh sb="0" eb="2">
      <t>ジコ</t>
    </rPh>
    <rPh sb="2" eb="4">
      <t>シホン</t>
    </rPh>
    <rPh sb="4" eb="6">
      <t>ヒリツ</t>
    </rPh>
    <phoneticPr fontId="169"/>
  </si>
  <si>
    <t>売上高キャッシュフロー比率</t>
    <rPh sb="0" eb="3">
      <t>ウリアｇエ</t>
    </rPh>
    <phoneticPr fontId="2"/>
  </si>
  <si>
    <t>流動比率</t>
    <rPh sb="0" eb="2">
      <t>リュウドウ</t>
    </rPh>
    <rPh sb="2" eb="4">
      <t>ヒリツ</t>
    </rPh>
    <phoneticPr fontId="169"/>
  </si>
  <si>
    <t>当座比率</t>
    <rPh sb="0" eb="4">
      <t>トウザヒリツ</t>
    </rPh>
    <phoneticPr fontId="2"/>
  </si>
  <si>
    <t>固定長期適合率</t>
    <rPh sb="0" eb="2">
      <t>コテイ</t>
    </rPh>
    <rPh sb="2" eb="4">
      <t>チョウキ</t>
    </rPh>
    <rPh sb="4" eb="6">
      <t>テキゴウ</t>
    </rPh>
    <rPh sb="6" eb="7">
      <t>リツ</t>
    </rPh>
    <phoneticPr fontId="169"/>
  </si>
  <si>
    <t>効率性・生産性</t>
    <rPh sb="0" eb="3">
      <t>コウリｔウ</t>
    </rPh>
    <phoneticPr fontId="2"/>
  </si>
  <si>
    <t>回</t>
    <rPh sb="0" eb="1">
      <t>カイ</t>
    </rPh>
    <phoneticPr fontId="169"/>
  </si>
  <si>
    <t>一人当たり売上高</t>
    <phoneticPr fontId="1"/>
  </si>
  <si>
    <t>一人当たり売上総利益</t>
    <phoneticPr fontId="1"/>
  </si>
  <si>
    <t>(③＋⑦)÷⑤×100</t>
    <phoneticPr fontId="169"/>
  </si>
  <si>
    <t>2+3+4-6+7</t>
    <phoneticPr fontId="1"/>
  </si>
  <si>
    <t>販売金額</t>
    <phoneticPr fontId="1"/>
  </si>
  <si>
    <t>家事消費・事業消費</t>
    <phoneticPr fontId="1"/>
  </si>
  <si>
    <t>雑収入</t>
    <rPh sb="0" eb="3">
      <t>ザツシュウニュウ</t>
    </rPh>
    <phoneticPr fontId="1"/>
  </si>
  <si>
    <t>　うち農作業受託収入</t>
    <rPh sb="3" eb="6">
      <t>ノウサギョウ</t>
    </rPh>
    <rPh sb="6" eb="8">
      <t>ジュタク</t>
    </rPh>
    <rPh sb="8" eb="10">
      <t>シュウニュウ</t>
    </rPh>
    <phoneticPr fontId="1"/>
  </si>
  <si>
    <t>※価格補填収入（数量払交付金）も内訳項目に追加するかは要件等</t>
    <rPh sb="1" eb="7">
      <t>カカクホテンシュウニュウ</t>
    </rPh>
    <rPh sb="8" eb="10">
      <t>スウリョウ</t>
    </rPh>
    <rPh sb="10" eb="11">
      <t>バラ</t>
    </rPh>
    <rPh sb="11" eb="14">
      <t>コウフキン</t>
    </rPh>
    <rPh sb="16" eb="18">
      <t>ウチワケ</t>
    </rPh>
    <rPh sb="18" eb="20">
      <t>コウモク</t>
    </rPh>
    <rPh sb="21" eb="23">
      <t>ツイカ</t>
    </rPh>
    <rPh sb="27" eb="30">
      <t>ヨウケントウ</t>
    </rPh>
    <phoneticPr fontId="1"/>
  </si>
  <si>
    <t>農産物の棚卸高（期首）</t>
    <rPh sb="8" eb="10">
      <t>キシュ</t>
    </rPh>
    <phoneticPr fontId="1"/>
  </si>
  <si>
    <t>農産物の棚卸高（期末）</t>
    <rPh sb="8" eb="10">
      <t>キマツ</t>
    </rPh>
    <phoneticPr fontId="1"/>
  </si>
  <si>
    <t>農業経営費</t>
    <rPh sb="0" eb="2">
      <t>ノウギョウ</t>
    </rPh>
    <rPh sb="2" eb="4">
      <t>ケイエイ</t>
    </rPh>
    <rPh sb="4" eb="5">
      <t>ヒ</t>
    </rPh>
    <phoneticPr fontId="1"/>
  </si>
  <si>
    <t>29+30-31-32</t>
    <phoneticPr fontId="1"/>
  </si>
  <si>
    <t>租税公課</t>
    <rPh sb="0" eb="4">
      <t>ソゼイコウカ</t>
    </rPh>
    <phoneticPr fontId="1"/>
  </si>
  <si>
    <t>種苗費</t>
    <rPh sb="0" eb="2">
      <t>シュビョウ</t>
    </rPh>
    <rPh sb="2" eb="3">
      <t>ヒ</t>
    </rPh>
    <phoneticPr fontId="1"/>
  </si>
  <si>
    <t>素畜費</t>
    <rPh sb="0" eb="1">
      <t>ソ</t>
    </rPh>
    <rPh sb="1" eb="2">
      <t>チク</t>
    </rPh>
    <rPh sb="2" eb="3">
      <t>ヒ</t>
    </rPh>
    <phoneticPr fontId="1"/>
  </si>
  <si>
    <t>肥料費</t>
    <rPh sb="0" eb="3">
      <t>ヒリョウヒ</t>
    </rPh>
    <phoneticPr fontId="1"/>
  </si>
  <si>
    <t>飼料費</t>
    <rPh sb="0" eb="3">
      <t>シリョウヒ</t>
    </rPh>
    <phoneticPr fontId="1"/>
  </si>
  <si>
    <t>農具費</t>
    <rPh sb="0" eb="2">
      <t>ノウグ</t>
    </rPh>
    <rPh sb="2" eb="3">
      <t>ヒ</t>
    </rPh>
    <phoneticPr fontId="1"/>
  </si>
  <si>
    <t>農薬衛生費</t>
    <rPh sb="0" eb="2">
      <t>ノウヤク</t>
    </rPh>
    <rPh sb="2" eb="5">
      <t>エイセイヒ</t>
    </rPh>
    <phoneticPr fontId="1"/>
  </si>
  <si>
    <t>諸材料費</t>
    <rPh sb="0" eb="1">
      <t>ショ</t>
    </rPh>
    <rPh sb="1" eb="4">
      <t>ザイリョウヒ</t>
    </rPh>
    <phoneticPr fontId="1"/>
  </si>
  <si>
    <t>修繕費</t>
    <rPh sb="0" eb="3">
      <t>シュウゼンヒ</t>
    </rPh>
    <phoneticPr fontId="1"/>
  </si>
  <si>
    <t>動力光熱費</t>
    <rPh sb="0" eb="2">
      <t>ドウリョク</t>
    </rPh>
    <rPh sb="2" eb="5">
      <t>コウネツヒ</t>
    </rPh>
    <phoneticPr fontId="1"/>
  </si>
  <si>
    <t>作業用衣料費</t>
    <rPh sb="0" eb="2">
      <t>サギョウ</t>
    </rPh>
    <rPh sb="2" eb="3">
      <t>ヨウ</t>
    </rPh>
    <rPh sb="3" eb="5">
      <t>イリョウ</t>
    </rPh>
    <rPh sb="5" eb="6">
      <t>ヒ</t>
    </rPh>
    <phoneticPr fontId="1"/>
  </si>
  <si>
    <t>減価償却費</t>
    <rPh sb="0" eb="5">
      <t>ゲンカショウキャクヒ</t>
    </rPh>
    <phoneticPr fontId="1"/>
  </si>
  <si>
    <t>荷造運賃手数料</t>
    <rPh sb="0" eb="2">
      <t>ニヅクリ</t>
    </rPh>
    <rPh sb="2" eb="4">
      <t>ウンチン</t>
    </rPh>
    <rPh sb="4" eb="7">
      <t>テスウリョウ</t>
    </rPh>
    <phoneticPr fontId="1"/>
  </si>
  <si>
    <t>雇人費</t>
    <rPh sb="0" eb="1">
      <t>ヤトイ</t>
    </rPh>
    <rPh sb="1" eb="2">
      <t>ニン</t>
    </rPh>
    <rPh sb="2" eb="3">
      <t>ヒ</t>
    </rPh>
    <phoneticPr fontId="1"/>
  </si>
  <si>
    <t>利子割引料</t>
    <rPh sb="0" eb="2">
      <t>リシ</t>
    </rPh>
    <rPh sb="2" eb="5">
      <t>ワリビキリョウ</t>
    </rPh>
    <phoneticPr fontId="1"/>
  </si>
  <si>
    <t>地代・貸借料</t>
    <rPh sb="0" eb="2">
      <t>チダイ</t>
    </rPh>
    <rPh sb="3" eb="6">
      <t>タイシャクリョウ</t>
    </rPh>
    <phoneticPr fontId="1"/>
  </si>
  <si>
    <t>土地改良費</t>
    <rPh sb="0" eb="4">
      <t>トチカイリョウ</t>
    </rPh>
    <rPh sb="4" eb="5">
      <t>ヒ</t>
    </rPh>
    <phoneticPr fontId="1"/>
  </si>
  <si>
    <t>雑費</t>
    <rPh sb="0" eb="2">
      <t>ザッピ</t>
    </rPh>
    <phoneticPr fontId="1"/>
  </si>
  <si>
    <t>千円</t>
    <rPh sb="0" eb="1">
      <t>センエｎン</t>
    </rPh>
    <phoneticPr fontId="169"/>
  </si>
  <si>
    <t>青色申告特別控除前所得金額</t>
    <rPh sb="0" eb="4">
      <t>アオイロシンコク</t>
    </rPh>
    <rPh sb="4" eb="6">
      <t>トクベツ</t>
    </rPh>
    <rPh sb="6" eb="8">
      <t>コウジョ</t>
    </rPh>
    <rPh sb="8" eb="9">
      <t>マエ</t>
    </rPh>
    <rPh sb="9" eb="13">
      <t>ショトクキンガク</t>
    </rPh>
    <phoneticPr fontId="1"/>
  </si>
  <si>
    <t>青色申告特別控除</t>
    <rPh sb="0" eb="4">
      <t>アオイロシンコク</t>
    </rPh>
    <rPh sb="4" eb="6">
      <t>トクベツ</t>
    </rPh>
    <rPh sb="6" eb="8">
      <t>コウジョ</t>
    </rPh>
    <phoneticPr fontId="1"/>
  </si>
  <si>
    <t>農業所得金額</t>
    <rPh sb="0" eb="2">
      <t>ノウギョウ</t>
    </rPh>
    <rPh sb="2" eb="4">
      <t>ショトク</t>
    </rPh>
    <rPh sb="4" eb="6">
      <t>キンガク</t>
    </rPh>
    <phoneticPr fontId="1"/>
  </si>
  <si>
    <t>農業関連事業所得等（農業外所得）</t>
    <rPh sb="1" eb="2">
      <t>ギョウ</t>
    </rPh>
    <rPh sb="2" eb="6">
      <t>カンレンジギョウ</t>
    </rPh>
    <rPh sb="6" eb="8">
      <t>ショトク</t>
    </rPh>
    <rPh sb="8" eb="9">
      <t>トウ</t>
    </rPh>
    <rPh sb="10" eb="13">
      <t>ノウギョウガイ</t>
    </rPh>
    <rPh sb="13" eb="15">
      <t>ショトク</t>
    </rPh>
    <phoneticPr fontId="1"/>
  </si>
  <si>
    <t>農家総所得</t>
    <rPh sb="0" eb="5">
      <t>ノウカソウショトク</t>
    </rPh>
    <phoneticPr fontId="1"/>
  </si>
  <si>
    <t>流動資産</t>
    <rPh sb="0" eb="4">
      <t>リュウドウシサン</t>
    </rPh>
    <phoneticPr fontId="1"/>
  </si>
  <si>
    <t>固定資産</t>
    <rPh sb="0" eb="4">
      <t>コテイシサン</t>
    </rPh>
    <phoneticPr fontId="1"/>
  </si>
  <si>
    <t>うち借入金</t>
    <rPh sb="2" eb="5">
      <t>カリイレキン</t>
    </rPh>
    <phoneticPr fontId="1"/>
  </si>
  <si>
    <t>純資産計</t>
    <rPh sb="0" eb="3">
      <t>ジュンシサン</t>
    </rPh>
    <rPh sb="3" eb="4">
      <t>ケイ</t>
    </rPh>
    <phoneticPr fontId="1"/>
  </si>
  <si>
    <t>農業所得率（売上収入）</t>
    <rPh sb="0" eb="2">
      <t>ノウギョウ</t>
    </rPh>
    <rPh sb="2" eb="5">
      <t>ショトクリツ</t>
    </rPh>
    <rPh sb="6" eb="8">
      <t>ウリアゲ</t>
    </rPh>
    <rPh sb="8" eb="10">
      <t>シュウニュウ</t>
    </rPh>
    <phoneticPr fontId="1"/>
  </si>
  <si>
    <t>((2+3+5-6+7)-8)/(2+3+5-6+7)*100</t>
    <phoneticPr fontId="1"/>
  </si>
  <si>
    <t>農業所得率（総収入）</t>
    <rPh sb="0" eb="2">
      <t>ノウギョウ</t>
    </rPh>
    <rPh sb="2" eb="5">
      <t>ショトクリツ</t>
    </rPh>
    <rPh sb="6" eb="7">
      <t>ソウ</t>
    </rPh>
    <rPh sb="7" eb="9">
      <t>シュウニュウ</t>
    </rPh>
    <phoneticPr fontId="1"/>
  </si>
  <si>
    <t>(1-8)/1*100</t>
    <phoneticPr fontId="1"/>
  </si>
  <si>
    <t>売上高諸経費率</t>
    <rPh sb="0" eb="7">
      <t>ウリアｇエ</t>
    </rPh>
    <phoneticPr fontId="1"/>
  </si>
  <si>
    <t>(8-21-23)/1*100</t>
    <phoneticPr fontId="1"/>
  </si>
  <si>
    <t>※諸経費は、人件費、減価償却費、外注加工費を含めない額</t>
    <phoneticPr fontId="1"/>
  </si>
  <si>
    <t>借入金依存度</t>
    <rPh sb="0" eb="3">
      <t>カリイレキン</t>
    </rPh>
    <rPh sb="3" eb="6">
      <t>イゾンド</t>
    </rPh>
    <phoneticPr fontId="1"/>
  </si>
  <si>
    <t>借入金支払利息率</t>
    <rPh sb="0" eb="3">
      <t>カリイレキン</t>
    </rPh>
    <rPh sb="3" eb="5">
      <t>シハラ</t>
    </rPh>
    <rPh sb="5" eb="8">
      <t>リソクリツ</t>
    </rPh>
    <phoneticPr fontId="1"/>
  </si>
  <si>
    <t>流動比率</t>
    <rPh sb="0" eb="4">
      <t>リュウドウヒリツ</t>
    </rPh>
    <phoneticPr fontId="1"/>
  </si>
  <si>
    <t>％</t>
    <phoneticPr fontId="169"/>
  </si>
  <si>
    <t>千円</t>
    <rPh sb="0" eb="1">
      <t>セン</t>
    </rPh>
    <rPh sb="1" eb="2">
      <t>エン</t>
    </rPh>
    <phoneticPr fontId="1"/>
  </si>
  <si>
    <t>年齢</t>
  </si>
  <si>
    <t>性別</t>
  </si>
  <si>
    <t>農業従事日数</t>
  </si>
  <si>
    <t>役職・担当分野</t>
  </si>
  <si>
    <t>出資口数・株数</t>
  </si>
  <si>
    <t>備考</t>
  </si>
  <si>
    <t>男</t>
    <rPh sb="0" eb="1">
      <t>オトｋオ</t>
    </rPh>
    <phoneticPr fontId="1"/>
  </si>
  <si>
    <t>女</t>
    <rPh sb="0" eb="1">
      <t>オンｎア</t>
    </rPh>
    <phoneticPr fontId="1"/>
  </si>
  <si>
    <t>作業受託</t>
    <rPh sb="0" eb="4">
      <t>サギョウ</t>
    </rPh>
    <phoneticPr fontId="1"/>
  </si>
  <si>
    <t>受託内容</t>
  </si>
  <si>
    <t>受託面積</t>
    <rPh sb="0" eb="4">
      <t>ジュタｋウ</t>
    </rPh>
    <phoneticPr fontId="1"/>
  </si>
  <si>
    <t>特定作業受託</t>
    <rPh sb="0" eb="4">
      <t>トクテイ</t>
    </rPh>
    <rPh sb="4" eb="6">
      <t>サギョウ</t>
    </rPh>
    <phoneticPr fontId="1"/>
  </si>
  <si>
    <t>種類</t>
    <rPh sb="0" eb="2">
      <t>シュルイ</t>
    </rPh>
    <phoneticPr fontId="1"/>
  </si>
  <si>
    <t>常時飼養家畜</t>
    <rPh sb="0" eb="6">
      <t>ジョウｊイ</t>
    </rPh>
    <phoneticPr fontId="1"/>
  </si>
  <si>
    <t>頭羽数</t>
    <rPh sb="0" eb="3">
      <t>トウハスウ</t>
    </rPh>
    <phoneticPr fontId="1"/>
  </si>
  <si>
    <t>施設</t>
    <rPh sb="0" eb="2">
      <t>シセｔウ</t>
    </rPh>
    <phoneticPr fontId="1"/>
  </si>
  <si>
    <t>規模・面積</t>
    <rPh sb="0" eb="2">
      <t>キボ/</t>
    </rPh>
    <phoneticPr fontId="1"/>
  </si>
  <si>
    <t>機械</t>
    <rPh sb="0" eb="2">
      <t>キカイ</t>
    </rPh>
    <phoneticPr fontId="1"/>
  </si>
  <si>
    <t>名称</t>
    <rPh sb="0" eb="2">
      <t>メイｓｙオ</t>
    </rPh>
    <phoneticPr fontId="1"/>
  </si>
  <si>
    <t>型式・性能</t>
    <rPh sb="0" eb="2">
      <t>カタｓイ</t>
    </rPh>
    <phoneticPr fontId="1"/>
  </si>
  <si>
    <t>車両</t>
    <rPh sb="0" eb="2">
      <t>シャリョウ</t>
    </rPh>
    <phoneticPr fontId="1"/>
  </si>
  <si>
    <t>合計
項目数</t>
    <rPh sb="0" eb="2">
      <t>ゴウケイ</t>
    </rPh>
    <rPh sb="3" eb="6">
      <t>コウモｋウ</t>
    </rPh>
    <phoneticPr fontId="1"/>
  </si>
  <si>
    <t>重点項目
点数倍率
2.0</t>
    <rPh sb="0" eb="4">
      <t>ジュウテｎン</t>
    </rPh>
    <rPh sb="4" eb="6">
      <t>テンスウ</t>
    </rPh>
    <rPh sb="6" eb="8">
      <t>バイリｔウ</t>
    </rPh>
    <phoneticPr fontId="1"/>
  </si>
  <si>
    <t>重点項目
点数倍率
1.5</t>
    <rPh sb="0" eb="4">
      <t>ジュウテｎン</t>
    </rPh>
    <rPh sb="4" eb="6">
      <t>テンスウ</t>
    </rPh>
    <rPh sb="6" eb="8">
      <t>バイリｔウ</t>
    </rPh>
    <phoneticPr fontId="1"/>
  </si>
  <si>
    <t>点数範囲</t>
  </si>
  <si>
    <t>80点以上</t>
    <phoneticPr fontId="1"/>
  </si>
  <si>
    <t>100点</t>
    <phoneticPr fontId="1"/>
  </si>
  <si>
    <t>60点以上</t>
    <phoneticPr fontId="1"/>
  </si>
  <si>
    <t>80点未満</t>
    <phoneticPr fontId="1"/>
  </si>
  <si>
    <t>0点</t>
    <phoneticPr fontId="1"/>
  </si>
  <si>
    <t>60点未満</t>
    <phoneticPr fontId="1"/>
  </si>
  <si>
    <t>法令違反した場合</t>
    <rPh sb="0" eb="4">
      <t>ホウレイ</t>
    </rPh>
    <phoneticPr fontId="1"/>
  </si>
  <si>
    <t>=B点数／C最高点数</t>
    <rPh sb="2" eb="4">
      <t>テンスウ</t>
    </rPh>
    <phoneticPr fontId="1"/>
  </si>
  <si>
    <r>
      <t>最高点数＝（重点項目数×5点×</t>
    </r>
    <r>
      <rPr>
        <sz val="12"/>
        <color rgb="FFFF0000"/>
        <rFont val="HGPｺﾞｼｯｸE"/>
        <family val="2"/>
        <charset val="128"/>
      </rPr>
      <t>2倍</t>
    </r>
    <r>
      <rPr>
        <sz val="12"/>
        <color theme="1"/>
        <rFont val="HGPｺﾞｼｯｸE"/>
        <family val="2"/>
        <charset val="128"/>
      </rPr>
      <t>）＋（通常項目数×5点）＋（法令関係項目数×1点）</t>
    </r>
    <rPh sb="0" eb="4">
      <t>サイコウ</t>
    </rPh>
    <rPh sb="6" eb="11">
      <t>ジュウテｎン</t>
    </rPh>
    <rPh sb="20" eb="25">
      <t>ツウジョウ</t>
    </rPh>
    <rPh sb="31" eb="35">
      <t>ホウレイ</t>
    </rPh>
    <rPh sb="35" eb="38">
      <t>コウモｋウ</t>
    </rPh>
    <phoneticPr fontId="1"/>
  </si>
  <si>
    <r>
      <t>最高点数＝（重点項目数×5点×</t>
    </r>
    <r>
      <rPr>
        <sz val="12"/>
        <color rgb="FFFF0000"/>
        <rFont val="HGPｺﾞｼｯｸE"/>
        <family val="2"/>
        <charset val="128"/>
      </rPr>
      <t>1.5倍</t>
    </r>
    <r>
      <rPr>
        <sz val="12"/>
        <color theme="1"/>
        <rFont val="HGPｺﾞｼｯｸE"/>
        <family val="2"/>
        <charset val="128"/>
      </rPr>
      <t>）＋（通常項目数×5点）＋（法令関係項目数×1点）</t>
    </r>
    <rPh sb="0" eb="4">
      <t>サイコウ</t>
    </rPh>
    <rPh sb="6" eb="11">
      <t>ジュウテｎン</t>
    </rPh>
    <rPh sb="22" eb="27">
      <t>ツウジョウ</t>
    </rPh>
    <rPh sb="33" eb="37">
      <t>ホウレイ</t>
    </rPh>
    <rPh sb="37" eb="40">
      <t>コウモｋウ</t>
    </rPh>
    <phoneticPr fontId="1"/>
  </si>
  <si>
    <r>
      <t>点数=(重点項目数×5点×</t>
    </r>
    <r>
      <rPr>
        <sz val="12"/>
        <color rgb="FFFF0000"/>
        <rFont val="HGPｺﾞｼｯｸE"/>
        <family val="2"/>
        <charset val="128"/>
      </rPr>
      <t>2倍</t>
    </r>
    <r>
      <rPr>
        <sz val="12"/>
        <color theme="1"/>
        <rFont val="HGPｺﾞｼｯｸE"/>
        <family val="2"/>
        <charset val="128"/>
      </rPr>
      <t>+重点項目数×3点×</t>
    </r>
    <r>
      <rPr>
        <sz val="12"/>
        <color rgb="FFFF0000"/>
        <rFont val="HGPｺﾞｼｯｸE"/>
        <family val="2"/>
        <charset val="128"/>
      </rPr>
      <t>2倍</t>
    </r>
    <r>
      <rPr>
        <sz val="12"/>
        <color theme="1"/>
        <rFont val="HGPｺﾞｼｯｸE"/>
        <family val="2"/>
        <charset val="128"/>
      </rPr>
      <t>）+（通常項目数×5点+通常項目数×3点）+（法令項目数×1点）</t>
    </r>
    <rPh sb="0" eb="2">
      <t>テンスウ</t>
    </rPh>
    <rPh sb="4" eb="9">
      <t>ジュウテn</t>
    </rPh>
    <rPh sb="16" eb="21">
      <t>ジュウテn</t>
    </rPh>
    <rPh sb="30" eb="32">
      <t>ツウ</t>
    </rPh>
    <rPh sb="38" eb="41">
      <t>ジュウテn</t>
    </rPh>
    <phoneticPr fontId="1"/>
  </si>
  <si>
    <r>
      <t>点数=(重点項目数×5点×</t>
    </r>
    <r>
      <rPr>
        <sz val="12"/>
        <color rgb="FFFF0000"/>
        <rFont val="HGPｺﾞｼｯｸE"/>
        <family val="2"/>
        <charset val="128"/>
      </rPr>
      <t>1.5倍</t>
    </r>
    <r>
      <rPr>
        <sz val="12"/>
        <color theme="1"/>
        <rFont val="HGPｺﾞｼｯｸE"/>
        <family val="2"/>
        <charset val="128"/>
      </rPr>
      <t>+重点項目数×3点×</t>
    </r>
    <r>
      <rPr>
        <sz val="12"/>
        <color rgb="FFFF0000"/>
        <rFont val="HGPｺﾞｼｯｸE"/>
        <family val="2"/>
        <charset val="128"/>
      </rPr>
      <t>1.5倍</t>
    </r>
    <r>
      <rPr>
        <sz val="12"/>
        <color theme="1"/>
        <rFont val="HGPｺﾞｼｯｸE"/>
        <family val="2"/>
        <charset val="128"/>
      </rPr>
      <t>）+（通常項目数×5点+通常項目数×3点）+（法令項目数×1点）</t>
    </r>
    <rPh sb="0" eb="2">
      <t>テンスウ</t>
    </rPh>
    <rPh sb="4" eb="9">
      <t>ジュウテn</t>
    </rPh>
    <rPh sb="18" eb="23">
      <t>ジュウテn</t>
    </rPh>
    <rPh sb="34" eb="36">
      <t>ツウ</t>
    </rPh>
    <rPh sb="42" eb="45">
      <t>ジュウテn</t>
    </rPh>
    <phoneticPr fontId="1"/>
  </si>
  <si>
    <r>
      <t>重点点数＝（重点項目数×5点×</t>
    </r>
    <r>
      <rPr>
        <sz val="12"/>
        <color rgb="FFFF0000"/>
        <rFont val="HGPｺﾞｼｯｸE"/>
        <family val="2"/>
        <charset val="128"/>
      </rPr>
      <t>1.5倍</t>
    </r>
    <r>
      <rPr>
        <sz val="12"/>
        <color theme="1"/>
        <rFont val="HGPｺﾞｼｯｸE"/>
        <family val="2"/>
        <charset val="128"/>
      </rPr>
      <t>）＋重点項目数×3点×</t>
    </r>
    <r>
      <rPr>
        <sz val="12"/>
        <color rgb="FFFF0000"/>
        <rFont val="HGPｺﾞｼｯｸE"/>
        <family val="2"/>
        <charset val="128"/>
      </rPr>
      <t>1.5倍</t>
    </r>
    <r>
      <rPr>
        <sz val="12"/>
        <color theme="1"/>
        <rFont val="HGPｺﾞｼｯｸE"/>
        <family val="2"/>
        <charset val="128"/>
      </rPr>
      <t>）</t>
    </r>
    <rPh sb="0" eb="4">
      <t>ジュウテｎン</t>
    </rPh>
    <rPh sb="6" eb="11">
      <t>ジュウテｎン</t>
    </rPh>
    <phoneticPr fontId="1"/>
  </si>
  <si>
    <r>
      <t>重点点数＝（重点項目数×5点×</t>
    </r>
    <r>
      <rPr>
        <sz val="12"/>
        <color rgb="FFFF0000"/>
        <rFont val="HGPｺﾞｼｯｸE"/>
        <family val="2"/>
        <charset val="128"/>
      </rPr>
      <t>2倍</t>
    </r>
    <r>
      <rPr>
        <sz val="12"/>
        <color theme="1"/>
        <rFont val="HGPｺﾞｼｯｸE"/>
        <family val="2"/>
        <charset val="128"/>
      </rPr>
      <t>）＋重点項目数×3点×</t>
    </r>
    <r>
      <rPr>
        <sz val="12"/>
        <color rgb="FFFF0000"/>
        <rFont val="HGPｺﾞｼｯｸE"/>
        <family val="2"/>
        <charset val="128"/>
      </rPr>
      <t>2倍</t>
    </r>
    <r>
      <rPr>
        <sz val="12"/>
        <color theme="1"/>
        <rFont val="HGPｺﾞｼｯｸE"/>
        <family val="2"/>
        <charset val="128"/>
      </rPr>
      <t>）</t>
    </r>
    <rPh sb="0" eb="4">
      <t>ジュウテｎン</t>
    </rPh>
    <rPh sb="6" eb="11">
      <t>ジュウテｎン</t>
    </rPh>
    <phoneticPr fontId="1"/>
  </si>
  <si>
    <t>通常点数＝通常項目数×5点+通常項目数×3点+通常項目数×0点</t>
    <rPh sb="0" eb="4">
      <t>ツウジョウ</t>
    </rPh>
    <phoneticPr fontId="1"/>
  </si>
  <si>
    <t>法令関係＝法令項目数×1点</t>
    <rPh sb="0" eb="4">
      <t>ホウレイ</t>
    </rPh>
    <rPh sb="5" eb="10">
      <t>ホウレイコウモｋウ</t>
    </rPh>
    <phoneticPr fontId="1"/>
  </si>
  <si>
    <t>1/7</t>
    <phoneticPr fontId="1"/>
  </si>
  <si>
    <t>3/8</t>
    <phoneticPr fontId="1"/>
  </si>
  <si>
    <t>0/5</t>
    <phoneticPr fontId="1"/>
  </si>
  <si>
    <t>1/3</t>
    <phoneticPr fontId="1"/>
  </si>
  <si>
    <t>0/3</t>
    <phoneticPr fontId="1"/>
  </si>
  <si>
    <t>5/26</t>
    <phoneticPr fontId="1"/>
  </si>
  <si>
    <t>⑥配点項目数</t>
    <rPh sb="1" eb="6">
      <t>ハイテンコウ</t>
    </rPh>
    <phoneticPr fontId="1"/>
  </si>
  <si>
    <t>⑩</t>
    <phoneticPr fontId="1"/>
  </si>
  <si>
    <t>⑫評価数</t>
    <rPh sb="1" eb="4">
      <t>ヒョウカ</t>
    </rPh>
    <phoneticPr fontId="1"/>
  </si>
  <si>
    <t>財務指標 現状（法人）</t>
    <rPh sb="0" eb="4">
      <t>ザイｍウ</t>
    </rPh>
    <rPh sb="5" eb="7">
      <t>ゲンジョウ</t>
    </rPh>
    <rPh sb="8" eb="10">
      <t>ホウジン</t>
    </rPh>
    <phoneticPr fontId="1"/>
  </si>
  <si>
    <t>収益性・安全性（個人）</t>
  </si>
  <si>
    <t>目標とする経営状況（法人）</t>
    <rPh sb="0" eb="4">
      <t>ザイｍウ</t>
    </rPh>
    <phoneticPr fontId="1"/>
  </si>
  <si>
    <t>営業外収益</t>
    <rPh sb="0" eb="5">
      <t>エイギョウガイシュウエキ</t>
    </rPh>
    <phoneticPr fontId="2"/>
  </si>
  <si>
    <t>営業外費用</t>
    <rPh sb="0" eb="5">
      <t>エイギョウガイヒヨウ</t>
    </rPh>
    <phoneticPr fontId="2"/>
  </si>
  <si>
    <t>負債計</t>
    <rPh sb="0" eb="3">
      <t>フサイケイ</t>
    </rPh>
    <phoneticPr fontId="169"/>
  </si>
  <si>
    <t>㉑＋㉓</t>
    <phoneticPr fontId="1"/>
  </si>
  <si>
    <t>総資本回転率</t>
    <rPh sb="0" eb="6">
      <t>ソウシホンカイテンリｔウ</t>
    </rPh>
    <phoneticPr fontId="169"/>
  </si>
  <si>
    <t>労働分配率</t>
    <phoneticPr fontId="169"/>
  </si>
  <si>
    <t>9～28</t>
    <phoneticPr fontId="1"/>
  </si>
  <si>
    <t>33-34</t>
    <phoneticPr fontId="1"/>
  </si>
  <si>
    <t>a</t>
  </si>
  <si>
    <t>a</t>
    <phoneticPr fontId="1"/>
  </si>
  <si>
    <t>a</t>
    <phoneticPr fontId="2"/>
  </si>
  <si>
    <t>鶏舎延面積</t>
    <rPh sb="3" eb="5">
      <t>メンセｋイ</t>
    </rPh>
    <phoneticPr fontId="1"/>
  </si>
  <si>
    <t>GLOBALGAP</t>
    <phoneticPr fontId="2"/>
  </si>
  <si>
    <t>販売額</t>
    <rPh sb="0" eb="2">
      <t>ハンバイ</t>
    </rPh>
    <rPh sb="2" eb="3">
      <t>ガク</t>
    </rPh>
    <phoneticPr fontId="1"/>
  </si>
  <si>
    <t>付加価値額</t>
    <rPh sb="0" eb="5">
      <t>フカカチガク</t>
    </rPh>
    <phoneticPr fontId="169"/>
  </si>
  <si>
    <t>得点</t>
    <rPh sb="0" eb="2">
      <t>ソウトｋウ</t>
    </rPh>
    <phoneticPr fontId="1"/>
  </si>
  <si>
    <t>四捨五入</t>
    <rPh sb="0" eb="4">
      <t>シシャゴニュウ</t>
    </rPh>
    <phoneticPr fontId="1"/>
  </si>
  <si>
    <t>42/38*100</t>
    <phoneticPr fontId="1"/>
  </si>
  <si>
    <t>24/42*100</t>
    <phoneticPr fontId="1"/>
  </si>
  <si>
    <t>39/41*100</t>
    <phoneticPr fontId="1"/>
  </si>
  <si>
    <t>①－②</t>
    <phoneticPr fontId="1"/>
  </si>
  <si>
    <t>販売費・一般管理費</t>
    <rPh sb="0" eb="3">
      <t>ハンバイヒ</t>
    </rPh>
    <rPh sb="4" eb="9">
      <t>イッパンカンリヒ</t>
    </rPh>
    <phoneticPr fontId="2"/>
  </si>
  <si>
    <t>⑤－⑥</t>
    <phoneticPr fontId="1"/>
  </si>
  <si>
    <t>⑨＋⑩－⑪</t>
    <phoneticPr fontId="1"/>
  </si>
  <si>
    <t>資産合計</t>
    <rPh sb="0" eb="2">
      <t>シサン</t>
    </rPh>
    <rPh sb="1" eb="3">
      <t>ソウシサン</t>
    </rPh>
    <phoneticPr fontId="169"/>
  </si>
  <si>
    <t>⑮＋④＋⑧</t>
    <phoneticPr fontId="1"/>
  </si>
  <si>
    <t>㉖キャッシュフローは、税引後当期純利益額＋減価償却費額（売上原価＋販管費）</t>
    <rPh sb="11" eb="20">
      <t>ゼイ</t>
    </rPh>
    <rPh sb="21" eb="26">
      <t>ゲンカショウキャｋウ</t>
    </rPh>
    <phoneticPr fontId="2"/>
  </si>
  <si>
    <t>③＋④＋⑦＋⑧＋⑫＋⑭</t>
    <phoneticPr fontId="1"/>
  </si>
  <si>
    <t>㉗付加価値額は、人件費、労務費、減価償却費、支払利息および税引前当期純利益を合計した額</t>
    <rPh sb="1" eb="3">
      <t>フカ</t>
    </rPh>
    <rPh sb="12" eb="15">
      <t>ロウムヒ</t>
    </rPh>
    <phoneticPr fontId="1"/>
  </si>
  <si>
    <t>従業員数（経営主・有給役員・常時雇用者）</t>
    <rPh sb="0" eb="1">
      <t>ジュウ</t>
    </rPh>
    <rPh sb="3" eb="4">
      <t>スウ</t>
    </rPh>
    <rPh sb="5" eb="7">
      <t>ケイエイ</t>
    </rPh>
    <rPh sb="7" eb="8">
      <t>ヌシ</t>
    </rPh>
    <rPh sb="9" eb="13">
      <t>ユウキュウヤクイン</t>
    </rPh>
    <rPh sb="14" eb="16">
      <t>ジョウジ</t>
    </rPh>
    <rPh sb="16" eb="18">
      <t>コヨウ</t>
    </rPh>
    <rPh sb="18" eb="19">
      <t>シャ</t>
    </rPh>
    <phoneticPr fontId="169"/>
  </si>
  <si>
    <t>⑨÷①×100</t>
  </si>
  <si>
    <t>⑬÷①×100</t>
  </si>
  <si>
    <t>⑬÷⑯×100</t>
  </si>
  <si>
    <t>⑮÷①×100</t>
  </si>
  <si>
    <t>㉕÷⑯×100</t>
  </si>
  <si>
    <t>㉖÷①×100</t>
  </si>
  <si>
    <t>⑰÷㉑×100</t>
  </si>
  <si>
    <t>⑱÷㉑×100</t>
  </si>
  <si>
    <t>⑲÷（㉕＋㉓）×100</t>
  </si>
  <si>
    <t>①÷⑯</t>
  </si>
  <si>
    <t>①÷㉘</t>
  </si>
  <si>
    <t>⑤÷㉘</t>
  </si>
  <si>
    <t>㉗÷㉘</t>
  </si>
  <si>
    <t>売上高付加価値額率</t>
    <phoneticPr fontId="1"/>
  </si>
  <si>
    <t>㉗÷①×100</t>
  </si>
  <si>
    <t>農業収入（農業総収益）</t>
    <rPh sb="0" eb="4">
      <t>ノウギョウシュウニュウ</t>
    </rPh>
    <rPh sb="5" eb="7">
      <t>ノウギョウ</t>
    </rPh>
    <rPh sb="7" eb="10">
      <t>ソウシュウエキ</t>
    </rPh>
    <phoneticPr fontId="1"/>
  </si>
  <si>
    <t>35+36</t>
    <phoneticPr fontId="1"/>
  </si>
  <si>
    <t>資産合計</t>
    <rPh sb="0" eb="2">
      <t>シサン</t>
    </rPh>
    <rPh sb="2" eb="4">
      <t>ゴウケイ</t>
    </rPh>
    <phoneticPr fontId="1"/>
  </si>
  <si>
    <t>39+40</t>
    <phoneticPr fontId="1"/>
  </si>
  <si>
    <t>負債計</t>
    <rPh sb="0" eb="2">
      <t>フサイ</t>
    </rPh>
    <rPh sb="2" eb="3">
      <t>ケイ</t>
    </rPh>
    <phoneticPr fontId="1"/>
  </si>
  <si>
    <t>農業従事者数（経営主・家族・常時雇用者）</t>
    <rPh sb="0" eb="2">
      <t>ノウギョウ</t>
    </rPh>
    <rPh sb="2" eb="5">
      <t>ジュウジシャ</t>
    </rPh>
    <rPh sb="5" eb="6">
      <t>スウ</t>
    </rPh>
    <rPh sb="7" eb="10">
      <t>ケイエイヌシ</t>
    </rPh>
    <rPh sb="11" eb="13">
      <t>カゾク</t>
    </rPh>
    <rPh sb="14" eb="19">
      <t>ジョウジコヨウシャ</t>
    </rPh>
    <phoneticPr fontId="1"/>
  </si>
  <si>
    <t>一人当たり農業売上高（売上収入）</t>
    <rPh sb="0" eb="3">
      <t>ヒｔオ</t>
    </rPh>
    <rPh sb="5" eb="7">
      <t>ノウギョウ</t>
    </rPh>
    <rPh sb="11" eb="15">
      <t>ウリアゲシュウニュウ</t>
    </rPh>
    <phoneticPr fontId="1"/>
  </si>
  <si>
    <t>(2+3+5-6+7)/ 44</t>
    <phoneticPr fontId="1"/>
  </si>
  <si>
    <t>一人当たり農業売上高（総収入）</t>
    <rPh sb="0" eb="3">
      <t>ヒトリア</t>
    </rPh>
    <rPh sb="7" eb="10">
      <t>ウリアゲダカ</t>
    </rPh>
    <rPh sb="11" eb="12">
      <t>ソウ</t>
    </rPh>
    <rPh sb="12" eb="14">
      <t>シュウニュウ</t>
    </rPh>
    <phoneticPr fontId="1"/>
  </si>
  <si>
    <t>1/44</t>
    <phoneticPr fontId="1"/>
  </si>
  <si>
    <t>目　　標</t>
    <rPh sb="0" eb="1">
      <t>メ</t>
    </rPh>
    <rPh sb="3" eb="4">
      <t>シルベ</t>
    </rPh>
    <phoneticPr fontId="1"/>
  </si>
  <si>
    <t>今年度は適期収穫を確実に実行し収量を20％アップする</t>
    <rPh sb="0" eb="3">
      <t>コンネｎン</t>
    </rPh>
    <rPh sb="4" eb="8">
      <t>テｋイ</t>
    </rPh>
    <rPh sb="9" eb="11">
      <t>カクジｔウ</t>
    </rPh>
    <rPh sb="15" eb="17">
      <t>☑️</t>
    </rPh>
    <phoneticPr fontId="1"/>
  </si>
  <si>
    <t>労働時間の対前年20％削減を達成する</t>
    <rPh sb="0" eb="4">
      <t>ロウドウ</t>
    </rPh>
    <rPh sb="5" eb="8">
      <t>タイゼｎン</t>
    </rPh>
    <rPh sb="14" eb="16">
      <t>タッセイ</t>
    </rPh>
    <phoneticPr fontId="1"/>
  </si>
  <si>
    <t>今年度決算は複式簿記による会計帳簿と資金繰り表を作成する</t>
    <rPh sb="0" eb="1">
      <t>コンネｎン</t>
    </rPh>
    <rPh sb="6" eb="10">
      <t>フクシキボキン</t>
    </rPh>
    <rPh sb="13" eb="17">
      <t>カイケイ</t>
    </rPh>
    <rPh sb="18" eb="21">
      <t>シキｎン</t>
    </rPh>
    <phoneticPr fontId="1"/>
  </si>
  <si>
    <t>早生出荷時期である10月から納品を行う。</t>
    <rPh sb="0" eb="2">
      <t>ワセ</t>
    </rPh>
    <rPh sb="2" eb="6">
      <t>ハセシュｋｋア</t>
    </rPh>
    <phoneticPr fontId="1"/>
  </si>
  <si>
    <t>早生出荷1ヶ月前にはサイトにアップし、販売開始する</t>
    <rPh sb="0" eb="2">
      <t>ワセ</t>
    </rPh>
    <rPh sb="19" eb="23">
      <t>ハンバイ</t>
    </rPh>
    <phoneticPr fontId="1"/>
  </si>
  <si>
    <t>優先順位</t>
    <rPh sb="0" eb="2">
      <t>ユウセン</t>
    </rPh>
    <rPh sb="2" eb="4">
      <t>ジュンイ</t>
    </rPh>
    <phoneticPr fontId="1"/>
  </si>
  <si>
    <t>食用米7㌃と果樹（ぶどう・スモモ）100㌃の複合経営。地域の中心経営体として環境にやさしい農業を実践している。</t>
    <rPh sb="0" eb="3">
      <t>ショクヨウ</t>
    </rPh>
    <rPh sb="6" eb="8">
      <t xml:space="preserve">カジュ </t>
    </rPh>
    <rPh sb="22" eb="26">
      <t>フクゴウ</t>
    </rPh>
    <rPh sb="27" eb="29">
      <t>カンキョウ</t>
    </rPh>
    <rPh sb="38" eb="41">
      <t>チイｋイ</t>
    </rPh>
    <rPh sb="41" eb="43">
      <t>ノウｋア</t>
    </rPh>
    <rPh sb="44" eb="46">
      <t>チュウ</t>
    </rPh>
    <rPh sb="46" eb="48">
      <t>ケイエイ</t>
    </rPh>
    <rPh sb="48" eb="50">
      <t>ジッセｎン</t>
    </rPh>
    <phoneticPr fontId="1"/>
  </si>
  <si>
    <t>果樹類</t>
    <rPh sb="0" eb="2">
      <t>カｊｙウ</t>
    </rPh>
    <rPh sb="2" eb="3">
      <t>ｒウ</t>
    </rPh>
    <phoneticPr fontId="1"/>
  </si>
  <si>
    <t>稲作</t>
    <rPh sb="0" eb="2">
      <t>イナサｋウ</t>
    </rPh>
    <phoneticPr fontId="1"/>
  </si>
  <si>
    <t>食用米20㌶、飼料用米3㌶。自動運転農機やドローンの導入などスマート農業で生産効率を向上し、儲かる農業を実践している。</t>
    <rPh sb="0" eb="3">
      <t>ショクヨウ</t>
    </rPh>
    <rPh sb="7" eb="11">
      <t>シリョウ</t>
    </rPh>
    <rPh sb="23" eb="33">
      <t>ジドウ</t>
    </rPh>
    <rPh sb="33" eb="35">
      <t xml:space="preserve">ノウキ </t>
    </rPh>
    <rPh sb="37" eb="41">
      <t>セイサｎン</t>
    </rPh>
    <rPh sb="42" eb="44">
      <t>コウジョウ</t>
    </rPh>
    <rPh sb="49" eb="51">
      <t>モウカｒウ</t>
    </rPh>
    <phoneticPr fontId="1"/>
  </si>
  <si>
    <t>5年後</t>
  </si>
  <si>
    <t>販売額</t>
    <rPh sb="0" eb="2">
      <t>ハンバイ</t>
    </rPh>
    <rPh sb="2" eb="3">
      <t>ガｋウ</t>
    </rPh>
    <phoneticPr fontId="1"/>
  </si>
  <si>
    <t>早生出荷時期である10月から納品を行う</t>
    <rPh sb="0" eb="2">
      <t>ワセ</t>
    </rPh>
    <rPh sb="2" eb="6">
      <t>ハセシュｋｋア</t>
    </rPh>
    <phoneticPr fontId="1"/>
  </si>
  <si>
    <t>作成日年　　　　　　月　　　日</t>
    <rPh sb="0" eb="3">
      <t>サクセイビ</t>
    </rPh>
    <phoneticPr fontId="1"/>
  </si>
  <si>
    <t>更新日年　　　　　　月　　　日</t>
    <rPh sb="0" eb="3">
      <t>コウシンビ</t>
    </rPh>
    <phoneticPr fontId="1"/>
  </si>
  <si>
    <r>
      <rPr>
        <sz val="10"/>
        <color rgb="FFFF0000"/>
        <rFont val="HGPｺﾞｼｯｸE"/>
        <family val="3"/>
        <charset val="128"/>
      </rPr>
      <t>家</t>
    </r>
    <r>
      <rPr>
        <sz val="10"/>
        <color rgb="FF212529"/>
        <rFont val="HGPｺﾞｼｯｸE"/>
        <family val="2"/>
        <charset val="128"/>
      </rPr>
      <t>族構成又は構成員構成</t>
    </r>
    <rPh sb="0" eb="1">
      <t>カ</t>
    </rPh>
    <phoneticPr fontId="1"/>
  </si>
  <si>
    <t>作成日      年　　　月　　　日</t>
    <rPh sb="0" eb="3">
      <t>サクセイビ</t>
    </rPh>
    <phoneticPr fontId="1"/>
  </si>
  <si>
    <t>更新日      年　　　月　　　日</t>
    <rPh sb="0" eb="3">
      <t>コウシンビ</t>
    </rPh>
    <phoneticPr fontId="1"/>
  </si>
  <si>
    <t>作成日          年　　　　　月　　　　　　日</t>
    <phoneticPr fontId="1"/>
  </si>
  <si>
    <t>更新日          年　　　　　月　  　　　　日</t>
    <phoneticPr fontId="1"/>
  </si>
  <si>
    <t>現　　　状</t>
    <phoneticPr fontId="1"/>
  </si>
  <si>
    <t>経営理念・ビジョン</t>
    <rPh sb="0" eb="4">
      <t>ケイエイ</t>
    </rPh>
    <phoneticPr fontId="2"/>
  </si>
  <si>
    <t>11/22　「・ビジョン」を追記</t>
    <rPh sb="14" eb="16">
      <t>ツイキ</t>
    </rPh>
    <phoneticPr fontId="1"/>
  </si>
  <si>
    <t>借入金融機関等名</t>
    <rPh sb="0" eb="2">
      <t>カリイレ</t>
    </rPh>
    <rPh sb="2" eb="7">
      <t>キンユウキカントウ</t>
    </rPh>
    <rPh sb="7" eb="8">
      <t>メイ</t>
    </rPh>
    <phoneticPr fontId="1"/>
  </si>
  <si>
    <t>/</t>
    <phoneticPr fontId="1"/>
  </si>
  <si>
    <t xml:space="preserve">     /100</t>
    <phoneticPr fontId="1"/>
  </si>
  <si>
    <t>従業員1人当たり付加価値額（労働生産性）</t>
    <phoneticPr fontId="2"/>
  </si>
  <si>
    <t>代表者名</t>
    <rPh sb="0" eb="3">
      <t>ダイヒョウシャ</t>
    </rPh>
    <rPh sb="3" eb="4">
      <t>メイ</t>
    </rPh>
    <phoneticPr fontId="1"/>
  </si>
  <si>
    <t>1位</t>
    <rPh sb="1" eb="2">
      <t>イ</t>
    </rPh>
    <phoneticPr fontId="1"/>
  </si>
  <si>
    <t>2位</t>
    <rPh sb="1" eb="2">
      <t>イ</t>
    </rPh>
    <phoneticPr fontId="1"/>
  </si>
  <si>
    <t>3位</t>
    <rPh sb="1" eb="2">
      <t>イ</t>
    </rPh>
    <phoneticPr fontId="1"/>
  </si>
  <si>
    <t>4位</t>
    <rPh sb="1" eb="2">
      <t>イ</t>
    </rPh>
    <phoneticPr fontId="1"/>
  </si>
  <si>
    <t>5位</t>
    <rPh sb="1" eb="2">
      <t>イ</t>
    </rPh>
    <phoneticPr fontId="1"/>
  </si>
  <si>
    <r>
      <t>11/22　「金融機関等名」</t>
    </r>
    <r>
      <rPr>
        <sz val="10"/>
        <color rgb="FFFF0000"/>
        <rFont val="Segoe UI Symbol"/>
        <family val="2"/>
      </rPr>
      <t>➡</t>
    </r>
    <r>
      <rPr>
        <sz val="10"/>
        <color rgb="FFFF0000"/>
        <rFont val="HGPｺﾞｼｯｸE"/>
        <family val="2"/>
        <charset val="128"/>
      </rPr>
      <t>「借入金融機関等名」へ修正　※システムの入力文字数考慮</t>
    </r>
    <rPh sb="7" eb="12">
      <t>キンユウキカントウ</t>
    </rPh>
    <rPh sb="12" eb="13">
      <t>メイ</t>
    </rPh>
    <rPh sb="16" eb="18">
      <t>カリイレ</t>
    </rPh>
    <rPh sb="18" eb="20">
      <t>キンユウ</t>
    </rPh>
    <rPh sb="20" eb="22">
      <t>キカン</t>
    </rPh>
    <rPh sb="22" eb="23">
      <t>トウ</t>
    </rPh>
    <rPh sb="23" eb="24">
      <t>メイ</t>
    </rPh>
    <rPh sb="26" eb="28">
      <t>シュウセイ</t>
    </rPh>
    <rPh sb="35" eb="40">
      <t>ニュウリョクモジスウ</t>
    </rPh>
    <rPh sb="40" eb="42">
      <t>コウリョ</t>
    </rPh>
    <phoneticPr fontId="1"/>
  </si>
  <si>
    <t>11/22　「代表者名」を下の行に降ろし、「性別」を所在地の右側から代表者名の右側へ移動　※システムの入力文字数考慮</t>
    <rPh sb="7" eb="10">
      <t>ダイヒョウシャ</t>
    </rPh>
    <rPh sb="10" eb="11">
      <t>メイ</t>
    </rPh>
    <rPh sb="13" eb="14">
      <t>シタ</t>
    </rPh>
    <rPh sb="15" eb="16">
      <t>ギョウ</t>
    </rPh>
    <rPh sb="17" eb="18">
      <t>オ</t>
    </rPh>
    <rPh sb="22" eb="24">
      <t>セイベツ</t>
    </rPh>
    <rPh sb="26" eb="29">
      <t>ショザイチ</t>
    </rPh>
    <rPh sb="30" eb="32">
      <t>ミギガワ</t>
    </rPh>
    <rPh sb="34" eb="37">
      <t>ダイヒョウシャ</t>
    </rPh>
    <rPh sb="37" eb="38">
      <t>メイ</t>
    </rPh>
    <rPh sb="39" eb="41">
      <t>ミギガワ</t>
    </rPh>
    <rPh sb="42" eb="44">
      <t>イドウ</t>
    </rPh>
    <rPh sb="51" eb="53">
      <t>ニュウリョク</t>
    </rPh>
    <rPh sb="53" eb="56">
      <t>モジスウ</t>
    </rPh>
    <rPh sb="56" eb="58">
      <t>コウリョ</t>
    </rPh>
    <phoneticPr fontId="1"/>
  </si>
  <si>
    <t>重点項目数
（該当数/総項目数）</t>
    <rPh sb="0" eb="2">
      <t>ジュウテン</t>
    </rPh>
    <rPh sb="2" eb="4">
      <t>コウモク</t>
    </rPh>
    <rPh sb="4" eb="5">
      <t>_x0000__x0000_</t>
    </rPh>
    <rPh sb="7" eb="9">
      <t>ガイトウ</t>
    </rPh>
    <rPh sb="9" eb="10">
      <t>スウ</t>
    </rPh>
    <phoneticPr fontId="1"/>
  </si>
  <si>
    <t>11/22　重「点」項目数に修正</t>
    <rPh sb="6" eb="7">
      <t>ジュウ</t>
    </rPh>
    <rPh sb="8" eb="9">
      <t>テン</t>
    </rPh>
    <rPh sb="10" eb="12">
      <t>コウモク</t>
    </rPh>
    <rPh sb="12" eb="13">
      <t>スウ</t>
    </rPh>
    <rPh sb="14" eb="16">
      <t>シュウセイ</t>
    </rPh>
    <phoneticPr fontId="1"/>
  </si>
  <si>
    <t>11/22　「対象数」→「該当数」に修正</t>
    <rPh sb="7" eb="9">
      <t>タイショウ</t>
    </rPh>
    <rPh sb="9" eb="10">
      <t>スウ</t>
    </rPh>
    <rPh sb="13" eb="15">
      <t>ガイトウ</t>
    </rPh>
    <rPh sb="15" eb="16">
      <t>スウ</t>
    </rPh>
    <rPh sb="18" eb="20">
      <t>シュウセイ</t>
    </rPh>
    <phoneticPr fontId="1"/>
  </si>
  <si>
    <t>11/22　「得点」欄に「/100」を追記</t>
    <rPh sb="7" eb="9">
      <t>トクテン</t>
    </rPh>
    <rPh sb="10" eb="11">
      <t>ラン</t>
    </rPh>
    <rPh sb="19" eb="21">
      <t>ツイキ</t>
    </rPh>
    <phoneticPr fontId="1"/>
  </si>
  <si>
    <t>11/22　「重点項目数」欄に「/」を追記</t>
    <rPh sb="7" eb="12">
      <t>ジュウテンコウモクスウ</t>
    </rPh>
    <rPh sb="13" eb="14">
      <t>ラン</t>
    </rPh>
    <rPh sb="19" eb="21">
      <t>ツイキ</t>
    </rPh>
    <phoneticPr fontId="1"/>
  </si>
  <si>
    <t>11/22　書きぶりを統一してください。「～しましょう。」を推奨。</t>
    <rPh sb="6" eb="7">
      <t>カ</t>
    </rPh>
    <rPh sb="11" eb="13">
      <t>トウイツ</t>
    </rPh>
    <phoneticPr fontId="1"/>
  </si>
  <si>
    <t>11/22　記載例のように、法人版と個人版のフォーマットが欲しいです</t>
    <rPh sb="6" eb="8">
      <t>キサイ</t>
    </rPh>
    <rPh sb="8" eb="9">
      <t>レイ</t>
    </rPh>
    <rPh sb="14" eb="16">
      <t>ホウジン</t>
    </rPh>
    <rPh sb="16" eb="17">
      <t>バン</t>
    </rPh>
    <rPh sb="18" eb="21">
      <t>コジンバン</t>
    </rPh>
    <rPh sb="29" eb="30">
      <t>ホ</t>
    </rPh>
    <phoneticPr fontId="1"/>
  </si>
  <si>
    <r>
      <t>総合的に優れた経営を行なっていますので</t>
    </r>
    <r>
      <rPr>
        <sz val="9"/>
        <color rgb="FFFF0000"/>
        <rFont val="HGPｺﾞｼｯｸE"/>
        <family val="2"/>
        <charset val="128"/>
      </rPr>
      <t>この状態を維持していきましょう</t>
    </r>
    <rPh sb="6" eb="8">
      <t>スグレ</t>
    </rPh>
    <rPh sb="21" eb="23">
      <t>コノジョウタイ</t>
    </rPh>
    <phoneticPr fontId="1"/>
  </si>
  <si>
    <r>
      <t>良好な経営となっていますが、改善事項については優先順位をきめ早急に</t>
    </r>
    <r>
      <rPr>
        <sz val="9"/>
        <color rgb="FFFF0000"/>
        <rFont val="HGPｺﾞｼｯｸE"/>
        <family val="2"/>
        <charset val="128"/>
      </rPr>
      <t>取り組みましょう</t>
    </r>
    <rPh sb="0" eb="1">
      <t>カイゼn</t>
    </rPh>
    <rPh sb="3" eb="5">
      <t>ケイエイ</t>
    </rPh>
    <rPh sb="13" eb="14">
      <t>ジュn</t>
    </rPh>
    <rPh sb="15" eb="18">
      <t>ソウキュウ</t>
    </rPh>
    <rPh sb="23" eb="27">
      <t>ユウセｎン</t>
    </rPh>
    <phoneticPr fontId="1"/>
  </si>
  <si>
    <r>
      <t>多くの取り組むべき改善事項が存在します。先ずは改善目標を決めてから</t>
    </r>
    <r>
      <rPr>
        <sz val="9"/>
        <color rgb="FFFF0000"/>
        <rFont val="HGPｺﾞｼｯｸE"/>
        <family val="2"/>
        <charset val="128"/>
      </rPr>
      <t>始めましょう</t>
    </r>
    <rPh sb="0" eb="1">
      <t>オオク</t>
    </rPh>
    <rPh sb="11" eb="13">
      <t>ジコウ</t>
    </rPh>
    <rPh sb="14" eb="16">
      <t>ソンザイ</t>
    </rPh>
    <rPh sb="20" eb="21">
      <t xml:space="preserve">マズハ </t>
    </rPh>
    <rPh sb="23" eb="25">
      <t>カイゼn</t>
    </rPh>
    <rPh sb="25" eb="27">
      <t>モクヒョウ</t>
    </rPh>
    <phoneticPr fontId="1"/>
  </si>
  <si>
    <t>法令が遵守されていない場合は、この評価になることを留意しましょう</t>
    <rPh sb="0" eb="2">
      <t>ホウレイ</t>
    </rPh>
    <rPh sb="3" eb="5">
      <t>テッテイ</t>
    </rPh>
    <rPh sb="14" eb="15">
      <t>タノｈｙオ</t>
    </rPh>
    <rPh sb="24" eb="26">
      <t>ハンテイ</t>
    </rPh>
    <phoneticPr fontId="1"/>
  </si>
  <si>
    <t>平均卵重</t>
    <phoneticPr fontId="1"/>
  </si>
  <si>
    <t>日産卵量</t>
    <phoneticPr fontId="1"/>
  </si>
  <si>
    <r>
      <t>11/27 「1日平均卵重」→「平均卵重」に。「1日当り日産卵量」</t>
    </r>
    <r>
      <rPr>
        <sz val="10"/>
        <color rgb="FFFF0000"/>
        <rFont val="Segoe UI Symbol"/>
        <family val="2"/>
        <charset val="1"/>
      </rPr>
      <t>→</t>
    </r>
    <r>
      <rPr>
        <sz val="10"/>
        <color rgb="FFFF0000"/>
        <rFont val="HGPｺﾞｼｯｸE"/>
        <family val="2"/>
        <charset val="128"/>
      </rPr>
      <t>「日産卵量」に修正</t>
    </r>
    <rPh sb="8" eb="9">
      <t>ニチ</t>
    </rPh>
    <rPh sb="9" eb="11">
      <t>ヘイキン</t>
    </rPh>
    <rPh sb="11" eb="12">
      <t>タマゴ</t>
    </rPh>
    <rPh sb="12" eb="13">
      <t>ジュウ</t>
    </rPh>
    <rPh sb="16" eb="18">
      <t>ヘイキン</t>
    </rPh>
    <rPh sb="18" eb="19">
      <t>タマゴ</t>
    </rPh>
    <rPh sb="19" eb="20">
      <t>ジュウ</t>
    </rPh>
    <rPh sb="25" eb="26">
      <t>ニチ</t>
    </rPh>
    <rPh sb="26" eb="27">
      <t>アタ</t>
    </rPh>
    <rPh sb="28" eb="30">
      <t>ニッサン</t>
    </rPh>
    <rPh sb="30" eb="31">
      <t>タマゴ</t>
    </rPh>
    <rPh sb="31" eb="32">
      <t>リョウ</t>
    </rPh>
    <rPh sb="35" eb="37">
      <t>ニッサン</t>
    </rPh>
    <rPh sb="37" eb="38">
      <t>タマゴ</t>
    </rPh>
    <rPh sb="38" eb="39">
      <t>リョウ</t>
    </rPh>
    <rPh sb="41" eb="43">
      <t>シュウセイ</t>
    </rPh>
    <phoneticPr fontId="1"/>
  </si>
  <si>
    <t>予備診断書（追加ページ）</t>
    <rPh sb="0" eb="5">
      <t>ヨｂイ</t>
    </rPh>
    <rPh sb="6" eb="8">
      <t>ツイカ</t>
    </rPh>
    <phoneticPr fontId="2"/>
  </si>
  <si>
    <t>日</t>
  </si>
  <si>
    <t>総合判定</t>
    <rPh sb="0" eb="2">
      <t>ソウゴウ</t>
    </rPh>
    <rPh sb="2" eb="4">
      <t>ソウゴウ</t>
    </rPh>
    <phoneticPr fontId="1"/>
  </si>
  <si>
    <t>良好な経営を行っています。より優れた経営に向け、改善に取り組みましょう。</t>
    <rPh sb="0" eb="2">
      <t>リョウコウ</t>
    </rPh>
    <rPh sb="3" eb="5">
      <t>ケイエイ</t>
    </rPh>
    <rPh sb="6" eb="7">
      <t>オコナ</t>
    </rPh>
    <rPh sb="15" eb="16">
      <t>スグ</t>
    </rPh>
    <rPh sb="18" eb="20">
      <t>ケイエイ</t>
    </rPh>
    <rPh sb="21" eb="22">
      <t>ム</t>
    </rPh>
    <rPh sb="24" eb="26">
      <t>カイゼン</t>
    </rPh>
    <rPh sb="27" eb="28">
      <t>ト</t>
    </rPh>
    <rPh sb="29" eb="30">
      <t>ク</t>
    </rPh>
    <phoneticPr fontId="1"/>
  </si>
  <si>
    <t>マーケティング</t>
    <phoneticPr fontId="1"/>
  </si>
  <si>
    <t>一人当たり売上高（売上収入）</t>
    <rPh sb="0" eb="3">
      <t>ヒトリアテ</t>
    </rPh>
    <rPh sb="5" eb="8">
      <t>ウリアｇエ</t>
    </rPh>
    <phoneticPr fontId="1"/>
  </si>
  <si>
    <t>一人当たり農業売上高（総収入）</t>
    <rPh sb="0" eb="2">
      <t>ヒトリ</t>
    </rPh>
    <rPh sb="2" eb="3">
      <t>ア</t>
    </rPh>
    <rPh sb="5" eb="7">
      <t>ノウギョウ</t>
    </rPh>
    <rPh sb="7" eb="9">
      <t>ウリアゲ</t>
    </rPh>
    <rPh sb="9" eb="10">
      <t>ダカ</t>
    </rPh>
    <rPh sb="11" eb="12">
      <t xml:space="preserve">ソウ </t>
    </rPh>
    <phoneticPr fontId="1"/>
  </si>
  <si>
    <t>■ SWOT分析</t>
    <rPh sb="6" eb="8">
      <t>ブンセキ</t>
    </rPh>
    <phoneticPr fontId="1"/>
  </si>
  <si>
    <t>■ クロスSWOT分析</t>
    <rPh sb="9" eb="11">
      <t>ブンセキ</t>
    </rPh>
    <phoneticPr fontId="1"/>
  </si>
  <si>
    <t>別紙に記載</t>
  </si>
  <si>
    <t>別紙に記載</t>
    <rPh sb="3" eb="5">
      <t>キサイ</t>
    </rPh>
    <phoneticPr fontId="1"/>
  </si>
  <si>
    <t>前期</t>
    <rPh sb="0" eb="2">
      <t>ゼンキ</t>
    </rPh>
    <phoneticPr fontId="1"/>
  </si>
  <si>
    <t>前々期</t>
    <rPh sb="0" eb="2">
      <t>ゼンゼン</t>
    </rPh>
    <rPh sb="2" eb="3">
      <t>キ</t>
    </rPh>
    <phoneticPr fontId="1"/>
  </si>
  <si>
    <t>11/28 総合診断書に合わせて項目名「N期」→「当期」、「N-1期」→「前期」、「N-2期」→「前々期」に修正</t>
    <rPh sb="6" eb="11">
      <t>ソウゴウシンダンショ</t>
    </rPh>
    <rPh sb="12" eb="13">
      <t>ア</t>
    </rPh>
    <rPh sb="16" eb="19">
      <t>コウモクメイ</t>
    </rPh>
    <rPh sb="21" eb="22">
      <t>キ</t>
    </rPh>
    <rPh sb="25" eb="27">
      <t>トウキ</t>
    </rPh>
    <rPh sb="33" eb="34">
      <t>キ</t>
    </rPh>
    <rPh sb="37" eb="39">
      <t>ゼンキ</t>
    </rPh>
    <rPh sb="45" eb="46">
      <t>キ</t>
    </rPh>
    <rPh sb="49" eb="52">
      <t>ゼンゼンキ</t>
    </rPh>
    <rPh sb="54" eb="56">
      <t>シュウセイ</t>
    </rPh>
    <phoneticPr fontId="1"/>
  </si>
  <si>
    <r>
      <t xml:space="preserve">農業共済掛金等
</t>
    </r>
    <r>
      <rPr>
        <sz val="7.5"/>
        <color theme="1"/>
        <rFont val="HGPｺﾞｼｯｸE"/>
        <family val="3"/>
        <charset val="128"/>
      </rPr>
      <t>（共済掛金、価格補填負担金、収入保険の保険料等）</t>
    </r>
    <rPh sb="0" eb="6">
      <t>ノウギョウキョウサイカケキン</t>
    </rPh>
    <rPh sb="6" eb="7">
      <t>トウ</t>
    </rPh>
    <rPh sb="9" eb="13">
      <t>キョウサイカケキン</t>
    </rPh>
    <rPh sb="14" eb="18">
      <t>カカクホテン</t>
    </rPh>
    <rPh sb="18" eb="21">
      <t>フタンキン</t>
    </rPh>
    <rPh sb="22" eb="24">
      <t>シュウニュウ</t>
    </rPh>
    <rPh sb="24" eb="26">
      <t>ホケン</t>
    </rPh>
    <rPh sb="27" eb="30">
      <t>ホケンリョウ</t>
    </rPh>
    <rPh sb="30" eb="31">
      <t>トウ</t>
    </rPh>
    <phoneticPr fontId="1"/>
  </si>
  <si>
    <t>11/28 指標名「一人当たり売上高（売上収入）」の下罫線を追加</t>
    <rPh sb="6" eb="8">
      <t>シヒョウ</t>
    </rPh>
    <rPh sb="8" eb="9">
      <t>メイ</t>
    </rPh>
    <rPh sb="10" eb="13">
      <t>ヒトリア</t>
    </rPh>
    <rPh sb="15" eb="18">
      <t>ウリアゲダカ</t>
    </rPh>
    <rPh sb="19" eb="21">
      <t>ウリアゲ</t>
    </rPh>
    <rPh sb="21" eb="23">
      <t>シュウニュウ</t>
    </rPh>
    <rPh sb="26" eb="27">
      <t>シタ</t>
    </rPh>
    <rPh sb="27" eb="29">
      <t>ケイセン</t>
    </rPh>
    <rPh sb="30" eb="32">
      <t>ツイカ</t>
    </rPh>
    <phoneticPr fontId="1"/>
  </si>
  <si>
    <t>財務分析シート</t>
    <phoneticPr fontId="169"/>
  </si>
  <si>
    <t>財務分析シート　</t>
    <phoneticPr fontId="169"/>
  </si>
  <si>
    <t>生産管理</t>
    <rPh sb="0" eb="2">
      <t>セイサン</t>
    </rPh>
    <rPh sb="2" eb="4">
      <t>カンリ</t>
    </rPh>
    <phoneticPr fontId="1"/>
  </si>
  <si>
    <t>労務管理</t>
    <rPh sb="0" eb="2">
      <t>ロウム</t>
    </rPh>
    <phoneticPr fontId="1"/>
  </si>
  <si>
    <t>優良な経営を行っています。経営力のさらなる向上に努めましょう。</t>
    <rPh sb="0" eb="2">
      <t>ユウリョウ</t>
    </rPh>
    <rPh sb="3" eb="5">
      <t>ケイエイ</t>
    </rPh>
    <rPh sb="6" eb="7">
      <t>オコナ</t>
    </rPh>
    <rPh sb="14" eb="17">
      <t>ケイエイリョク</t>
    </rPh>
    <rPh sb="22" eb="24">
      <t>コウジョウ</t>
    </rPh>
    <rPh sb="25" eb="26">
      <t>ツト</t>
    </rPh>
    <phoneticPr fontId="1"/>
  </si>
  <si>
    <t>改善すべき事項が多くあります。優先順位を決め、早急に経営しましょう。</t>
    <rPh sb="0" eb="2">
      <t>カイゼン</t>
    </rPh>
    <rPh sb="5" eb="7">
      <t>ジコウ</t>
    </rPh>
    <rPh sb="8" eb="9">
      <t>オオ</t>
    </rPh>
    <rPh sb="15" eb="19">
      <t>ユウセンジュンイ</t>
    </rPh>
    <rPh sb="20" eb="21">
      <t>キ</t>
    </rPh>
    <rPh sb="23" eb="25">
      <t>ソウキュウ</t>
    </rPh>
    <rPh sb="26" eb="28">
      <t>ケイエイ</t>
    </rPh>
    <phoneticPr fontId="1"/>
  </si>
  <si>
    <t>法令を遵守したコンプライアンス経営をまずは実現しましょう。</t>
    <rPh sb="0" eb="2">
      <t>ホウレイ</t>
    </rPh>
    <rPh sb="3" eb="5">
      <t>ジュンシュ</t>
    </rPh>
    <rPh sb="15" eb="17">
      <t>ケイエイ</t>
    </rPh>
    <rPh sb="21" eb="23">
      <t>ジツゲン</t>
    </rPh>
    <phoneticPr fontId="1"/>
  </si>
  <si>
    <t>売上高総利益率 （％）</t>
    <rPh sb="0" eb="3">
      <t>ウリアゲ</t>
    </rPh>
    <rPh sb="3" eb="6">
      <t>ソウリエｋイ</t>
    </rPh>
    <rPh sb="6" eb="7">
      <t xml:space="preserve">リツ </t>
    </rPh>
    <phoneticPr fontId="1"/>
  </si>
  <si>
    <t>売上高営業利益率 （％）</t>
    <rPh sb="0" eb="3">
      <t>ウリアゲ</t>
    </rPh>
    <rPh sb="3" eb="5">
      <t>エイギョウ</t>
    </rPh>
    <rPh sb="5" eb="7">
      <t xml:space="preserve">リエキ </t>
    </rPh>
    <rPh sb="7" eb="8">
      <t xml:space="preserve">リツ </t>
    </rPh>
    <phoneticPr fontId="1"/>
  </si>
  <si>
    <t>売上高経常利益率 （％）</t>
    <rPh sb="0" eb="3">
      <t>ウリアゲ</t>
    </rPh>
    <rPh sb="3" eb="7">
      <t>ケイジョウ</t>
    </rPh>
    <rPh sb="7" eb="8">
      <t xml:space="preserve">リツ </t>
    </rPh>
    <phoneticPr fontId="1"/>
  </si>
  <si>
    <t>自己資本比率 （％）</t>
    <rPh sb="0" eb="4">
      <t>ジコシホｎン</t>
    </rPh>
    <rPh sb="4" eb="5">
      <t>リュウドウ</t>
    </rPh>
    <rPh sb="5" eb="6">
      <t xml:space="preserve">リツ </t>
    </rPh>
    <phoneticPr fontId="1"/>
  </si>
  <si>
    <t>売上高ｷｬｯｼｭﾌﾛｰ比率 （％）</t>
    <rPh sb="2" eb="3">
      <t>ヒリテゥ</t>
    </rPh>
    <phoneticPr fontId="1"/>
  </si>
  <si>
    <t>一人当たり売上高 （千円）</t>
    <rPh sb="0" eb="3">
      <t>ヒトリアテ</t>
    </rPh>
    <rPh sb="5" eb="8">
      <t>ウリアｇエ</t>
    </rPh>
    <rPh sb="10" eb="12">
      <t>センエン</t>
    </rPh>
    <phoneticPr fontId="1"/>
  </si>
  <si>
    <t>総資本回転率 （回）</t>
    <rPh sb="0" eb="6">
      <t>ソウシホンカイテンリｔウ</t>
    </rPh>
    <rPh sb="8" eb="9">
      <t>カイ</t>
    </rPh>
    <phoneticPr fontId="1"/>
  </si>
  <si>
    <t>回</t>
    <rPh sb="0" eb="1">
      <t>カイ</t>
    </rPh>
    <phoneticPr fontId="1"/>
  </si>
  <si>
    <t>効率性・生産性</t>
    <rPh sb="0" eb="2">
      <t>コウリツ</t>
    </rPh>
    <rPh sb="2" eb="3">
      <t>シュウエキ</t>
    </rPh>
    <rPh sb="4" eb="7">
      <t>セイサンセイ</t>
    </rPh>
    <phoneticPr fontId="1"/>
  </si>
  <si>
    <t>財務指標（法人）</t>
    <rPh sb="0" eb="4">
      <t>ザイｍウ</t>
    </rPh>
    <phoneticPr fontId="1"/>
  </si>
  <si>
    <t>効率性・生産性（法人）</t>
    <phoneticPr fontId="1"/>
  </si>
  <si>
    <t>一人当たり売上高（左軸）</t>
    <rPh sb="0" eb="3">
      <t>ヒトリアテ</t>
    </rPh>
    <rPh sb="5" eb="8">
      <t>ウリアｇエ</t>
    </rPh>
    <rPh sb="9" eb="11">
      <t>ヒダリジク</t>
    </rPh>
    <phoneticPr fontId="1"/>
  </si>
  <si>
    <t>総資本回転率（右軸）</t>
    <rPh sb="0" eb="6">
      <t>ソウシホンカイテンリｔウ</t>
    </rPh>
    <rPh sb="7" eb="9">
      <t>ミギジク</t>
    </rPh>
    <phoneticPr fontId="1"/>
  </si>
  <si>
    <t>人</t>
    <rPh sb="0" eb="1">
      <t>ニン</t>
    </rPh>
    <phoneticPr fontId="1"/>
  </si>
  <si>
    <t>売上高 （千円）</t>
    <rPh sb="0" eb="3">
      <t>ウリアゲ</t>
    </rPh>
    <rPh sb="5" eb="7">
      <t>センエン</t>
    </rPh>
    <phoneticPr fontId="1"/>
  </si>
  <si>
    <t>従業員数 （人）</t>
    <rPh sb="0" eb="4">
      <t>ジュウギョウインスウ</t>
    </rPh>
    <rPh sb="6" eb="7">
      <t>ニン</t>
    </rPh>
    <phoneticPr fontId="1"/>
  </si>
  <si>
    <t>農業所得率（売上収入） （％）</t>
    <phoneticPr fontId="1"/>
  </si>
  <si>
    <t>農業所得率（総収入） （％）</t>
    <phoneticPr fontId="1"/>
  </si>
  <si>
    <t>借入金依存度 （％）</t>
    <phoneticPr fontId="1"/>
  </si>
  <si>
    <t>借入金支払利息率 （％）</t>
    <phoneticPr fontId="1"/>
  </si>
  <si>
    <t>一人当たり売上高（売上収入） （千円）</t>
    <rPh sb="16" eb="18">
      <t>センエン</t>
    </rPh>
    <phoneticPr fontId="1"/>
  </si>
  <si>
    <t>一人当たり農業売上高（総収入） （千円）</t>
    <rPh sb="17" eb="19">
      <t>センエン</t>
    </rPh>
    <phoneticPr fontId="1"/>
  </si>
  <si>
    <t>収入金額 （千円）</t>
    <rPh sb="0" eb="4">
      <t>シュウニュウキンガク</t>
    </rPh>
    <rPh sb="6" eb="8">
      <t>センエン</t>
    </rPh>
    <phoneticPr fontId="1"/>
  </si>
  <si>
    <t>農業従事者数 （人）</t>
    <rPh sb="0" eb="6">
      <t>ノウギョウジュウジシャスウ</t>
    </rPh>
    <rPh sb="8" eb="9">
      <t>ニン</t>
    </rPh>
    <phoneticPr fontId="1"/>
  </si>
  <si>
    <t>効率性・生産性</t>
    <rPh sb="2" eb="3">
      <t>シュウエキ</t>
    </rPh>
    <rPh sb="4" eb="7">
      <t>セイサンセイ</t>
    </rPh>
    <phoneticPr fontId="1"/>
  </si>
  <si>
    <t>効率性・生産性（個人）</t>
    <phoneticPr fontId="1"/>
  </si>
  <si>
    <t>農業所得率（売上収入）（左軸）</t>
    <rPh sb="0" eb="5">
      <t>ノウギョウ</t>
    </rPh>
    <rPh sb="12" eb="14">
      <t>ヒダリジク</t>
    </rPh>
    <phoneticPr fontId="1"/>
  </si>
  <si>
    <t>農業所得率（総収入）（左軸）</t>
    <rPh sb="0" eb="1">
      <t>ノウギョウ</t>
    </rPh>
    <rPh sb="5" eb="6">
      <t>（ソウｓｙウ</t>
    </rPh>
    <rPh sb="11" eb="13">
      <t>ヒダリジク</t>
    </rPh>
    <phoneticPr fontId="1"/>
  </si>
  <si>
    <t>借入基金依存度（左軸）</t>
    <rPh sb="0" eb="7">
      <t>カリイｒエ</t>
    </rPh>
    <rPh sb="8" eb="10">
      <t>ヒダリジク</t>
    </rPh>
    <phoneticPr fontId="1"/>
  </si>
  <si>
    <t>借入金支払利息率（右軸）</t>
    <rPh sb="0" eb="3">
      <t>カｒイ</t>
    </rPh>
    <rPh sb="9" eb="11">
      <t>ミギジク</t>
    </rPh>
    <phoneticPr fontId="1"/>
  </si>
  <si>
    <t>重点項目数
（該当数/総数）</t>
    <rPh sb="0" eb="2">
      <t>ジュウテン</t>
    </rPh>
    <rPh sb="2" eb="4">
      <t>コウモク</t>
    </rPh>
    <rPh sb="4" eb="5">
      <t>_x0000__x0000_</t>
    </rPh>
    <rPh sb="7" eb="9">
      <t>ガイトウ</t>
    </rPh>
    <rPh sb="9" eb="10">
      <t>スウ</t>
    </rPh>
    <phoneticPr fontId="1"/>
  </si>
  <si>
    <t>純資産計（自己資本）</t>
    <rPh sb="0" eb="3">
      <t>ジュンシサｎン</t>
    </rPh>
    <rPh sb="3" eb="4">
      <t>ケイ</t>
    </rPh>
    <phoneticPr fontId="169"/>
  </si>
  <si>
    <t>財　務　指　標</t>
    <rPh sb="0" eb="1">
      <t>ザイ</t>
    </rPh>
    <rPh sb="2" eb="3">
      <t>ツトム</t>
    </rPh>
    <rPh sb="4" eb="5">
      <t>ユビ</t>
    </rPh>
    <rPh sb="6" eb="7">
      <t>シルベ</t>
    </rPh>
    <phoneticPr fontId="169"/>
  </si>
  <si>
    <t>農産物以外の棚卸高（期首）</t>
    <rPh sb="3" eb="5">
      <t>イガイ</t>
    </rPh>
    <rPh sb="10" eb="12">
      <t>キシュ</t>
    </rPh>
    <phoneticPr fontId="1"/>
  </si>
  <si>
    <t>農産物以外の棚卸高（期末）</t>
    <rPh sb="3" eb="5">
      <t>イガイ</t>
    </rPh>
    <rPh sb="10" eb="12">
      <t>キマツ</t>
    </rPh>
    <phoneticPr fontId="1"/>
  </si>
  <si>
    <t>小計</t>
    <rPh sb="0" eb="2">
      <t>ショウケイ</t>
    </rPh>
    <phoneticPr fontId="1"/>
  </si>
  <si>
    <t>経費から差し引く果樹牛馬等の育成費用</t>
    <rPh sb="0" eb="2">
      <t>ケイヒ</t>
    </rPh>
    <rPh sb="4" eb="5">
      <t>サ</t>
    </rPh>
    <rPh sb="6" eb="7">
      <t>ヒ</t>
    </rPh>
    <rPh sb="8" eb="10">
      <t>カジュ</t>
    </rPh>
    <rPh sb="10" eb="12">
      <t>ウシウマ</t>
    </rPh>
    <rPh sb="12" eb="13">
      <t>トウ</t>
    </rPh>
    <rPh sb="14" eb="16">
      <t>イクセイ</t>
    </rPh>
    <rPh sb="16" eb="18">
      <t>ヒヨウ</t>
    </rPh>
    <phoneticPr fontId="1"/>
  </si>
  <si>
    <t>５年後</t>
    <phoneticPr fontId="1"/>
  </si>
  <si>
    <t>別紙に記載</t>
    <rPh sb="0" eb="2">
      <t>ベッシ</t>
    </rPh>
    <rPh sb="3" eb="5">
      <t>キサイ</t>
    </rPh>
    <phoneticPr fontId="1"/>
  </si>
  <si>
    <r>
      <t xml:space="preserve">強  み　（ </t>
    </r>
    <r>
      <rPr>
        <b/>
        <sz val="18"/>
        <color theme="8" tint="-0.499984740745262"/>
        <rFont val="HGPｺﾞｼｯｸE"/>
        <family val="3"/>
        <charset val="128"/>
      </rPr>
      <t>S</t>
    </r>
    <r>
      <rPr>
        <sz val="16"/>
        <color theme="8" tint="-0.499984740745262"/>
        <rFont val="HGPｺﾞｼｯｸE"/>
        <family val="3"/>
        <charset val="128"/>
      </rPr>
      <t>trength ）</t>
    </r>
    <phoneticPr fontId="2"/>
  </si>
  <si>
    <r>
      <t xml:space="preserve">弱  み　（ </t>
    </r>
    <r>
      <rPr>
        <b/>
        <sz val="18"/>
        <color rgb="FFFF0000"/>
        <rFont val="HGPｺﾞｼｯｸE"/>
        <family val="3"/>
        <charset val="128"/>
      </rPr>
      <t>W</t>
    </r>
    <r>
      <rPr>
        <sz val="16"/>
        <color rgb="FFFF0000"/>
        <rFont val="HGPｺﾞｼｯｸE"/>
        <family val="3"/>
        <charset val="128"/>
      </rPr>
      <t>eakness ）</t>
    </r>
    <phoneticPr fontId="2"/>
  </si>
  <si>
    <r>
      <t xml:space="preserve">機　会　（ </t>
    </r>
    <r>
      <rPr>
        <b/>
        <sz val="18"/>
        <color theme="8" tint="-0.499984740745262"/>
        <rFont val="HGPｺﾞｼｯｸE"/>
        <family val="3"/>
        <charset val="128"/>
      </rPr>
      <t>O</t>
    </r>
    <r>
      <rPr>
        <sz val="16"/>
        <color theme="8" tint="-0.499984740745262"/>
        <rFont val="HGPｺﾞｼｯｸE"/>
        <family val="2"/>
        <charset val="128"/>
      </rPr>
      <t>pportunity ）</t>
    </r>
    <rPh sb="0" eb="1">
      <t>キ</t>
    </rPh>
    <rPh sb="2" eb="3">
      <t>カイ</t>
    </rPh>
    <phoneticPr fontId="2"/>
  </si>
  <si>
    <r>
      <t xml:space="preserve">脅　威　（ </t>
    </r>
    <r>
      <rPr>
        <b/>
        <sz val="18"/>
        <color rgb="FFFF0000"/>
        <rFont val="HGPｺﾞｼｯｸE"/>
        <family val="3"/>
        <charset val="128"/>
      </rPr>
      <t>T</t>
    </r>
    <r>
      <rPr>
        <sz val="16"/>
        <color rgb="FFFF0000"/>
        <rFont val="HGPｺﾞｼｯｸE"/>
        <family val="2"/>
        <charset val="128"/>
      </rPr>
      <t>hreat ）</t>
    </r>
    <rPh sb="0" eb="1">
      <t>キョウ</t>
    </rPh>
    <rPh sb="2" eb="3">
      <t>イ</t>
    </rPh>
    <phoneticPr fontId="2"/>
  </si>
  <si>
    <t>政策・経済・社会
・技術・競合</t>
    <rPh sb="3" eb="5">
      <t>ケイザイ</t>
    </rPh>
    <rPh sb="6" eb="8">
      <t>シャカイ</t>
    </rPh>
    <rPh sb="10" eb="12">
      <t>ギジュｔウ</t>
    </rPh>
    <rPh sb="13" eb="15">
      <t>キョウゴウ</t>
    </rPh>
    <phoneticPr fontId="2"/>
  </si>
  <si>
    <t>作成日     年　　　月　　　日</t>
    <phoneticPr fontId="1"/>
  </si>
  <si>
    <t>更新日     年　　　月　　　日</t>
    <phoneticPr fontId="1"/>
  </si>
  <si>
    <t>作成日          年　　　　　月　　　　　日</t>
    <phoneticPr fontId="1"/>
  </si>
  <si>
    <t>更新日          年　　　　　月　  　　　日</t>
    <phoneticPr fontId="1"/>
  </si>
  <si>
    <t>最も得点が高い項目</t>
    <rPh sb="0" eb="1">
      <t>モットｍオ</t>
    </rPh>
    <rPh sb="2" eb="4">
      <t>トクテン</t>
    </rPh>
    <phoneticPr fontId="1"/>
  </si>
  <si>
    <t>最も得点が低い項目</t>
    <rPh sb="0" eb="1">
      <t>モットｍオ</t>
    </rPh>
    <rPh sb="2" eb="4">
      <t>トクテン</t>
    </rPh>
    <rPh sb="5" eb="6">
      <t>ヒクイ</t>
    </rPh>
    <phoneticPr fontId="1"/>
  </si>
  <si>
    <t>機能別チェックリストから分かる法令遵守状況</t>
    <rPh sb="0" eb="3">
      <t>キノウベツ</t>
    </rPh>
    <rPh sb="12" eb="13">
      <t>ワ</t>
    </rPh>
    <rPh sb="15" eb="17">
      <t>ホウレイ</t>
    </rPh>
    <rPh sb="17" eb="19">
      <t>ジュンシュ</t>
    </rPh>
    <rPh sb="19" eb="21">
      <t>ジョウキョウ</t>
    </rPh>
    <phoneticPr fontId="1"/>
  </si>
  <si>
    <t>機能別チェックリストから分かる主な問題点</t>
    <rPh sb="0" eb="3">
      <t>キノウベツ</t>
    </rPh>
    <rPh sb="12" eb="13">
      <t>ワ</t>
    </rPh>
    <rPh sb="15" eb="16">
      <t>オモ</t>
    </rPh>
    <rPh sb="17" eb="20">
      <t>モンダイテン</t>
    </rPh>
    <phoneticPr fontId="1"/>
  </si>
  <si>
    <t>（別記様式第16号）</t>
    <rPh sb="1" eb="3">
      <t>ベッキ</t>
    </rPh>
    <rPh sb="3" eb="5">
      <t>ヨウシキ</t>
    </rPh>
    <rPh sb="5" eb="6">
      <t>ダイ</t>
    </rPh>
    <rPh sb="8" eb="9">
      <t>ゴウ</t>
    </rPh>
    <phoneticPr fontId="1"/>
  </si>
  <si>
    <t>（別記様式第16号）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</si>
</sst>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
    <numFmt numFmtId="177" formatCode="0.0%"/>
    <numFmt numFmtId="178" formatCode="#,##0.0;[Red]\-#,##0.0"/>
    <numFmt numFmtId="179" formatCode="0_ "/>
    <numFmt numFmtId="180" formatCode="#,##0&quot;千円&quot;"/>
    <numFmt numFmtId="181" formatCode="0.0&quot;回&quot;"/>
    <numFmt numFmtId="182" formatCode="0.0\ %"/>
    <numFmt numFmtId="183" formatCode="#,##0,;[Red]\-#,##0,"/>
    <numFmt numFmtId="184" formatCode="0.0%;[Red]\-0.0%"/>
    <numFmt numFmtId="185" formatCode="#,##0_ ;[Red]\-#,##0\ "/>
    <numFmt numFmtId="186" formatCode="0.0_ ;[Red]\-0.0\ "/>
    <numFmt numFmtId="187" formatCode="#,##0.0_ ;[Red]\-#,##0.0\ "/>
  </numFmts>
  <fonts count="196">
    <font>
      <sz val="12"/>
      <color theme="1"/>
      <name val="IwaUCDAGothStd-Lt"/>
      <family val="2"/>
      <charset val="128"/>
    </font>
    <font>
      <sz val="6"/>
      <name val="IwaUCDAGothStd-Lt"/>
      <family val="2"/>
      <charset val="128"/>
    </font>
    <font>
      <sz val="6"/>
      <name val="ＭＳ Ｐゴシック"/>
      <family val="2"/>
      <charset val="128"/>
    </font>
    <font>
      <sz val="11"/>
      <name val="HGPｺﾞｼｯｸE"/>
      <family val="2"/>
      <charset val="128"/>
    </font>
    <font>
      <sz val="10"/>
      <name val="HGPｺﾞｼｯｸE"/>
      <family val="2"/>
      <charset val="128"/>
    </font>
    <font>
      <sz val="12"/>
      <color theme="1"/>
      <name val="IwaUCDAGothStd-Lt"/>
      <family val="2"/>
      <charset val="128"/>
    </font>
    <font>
      <sz val="11"/>
      <color theme="0"/>
      <name val="游ゴシック"/>
      <family val="2"/>
      <charset val="128"/>
      <scheme val="minor"/>
    </font>
    <font>
      <sz val="10"/>
      <color rgb="FFFF0000"/>
      <name val="HGPｺﾞｼｯｸE"/>
      <family val="3"/>
      <charset val="128"/>
    </font>
    <font>
      <sz val="10"/>
      <color theme="1"/>
      <name val="HGPｺﾞｼｯｸE"/>
      <family val="3"/>
      <charset val="128"/>
    </font>
    <font>
      <sz val="14"/>
      <color theme="1"/>
      <name val="IwaUCDAGothStd-Lt"/>
      <family val="2"/>
      <charset val="128"/>
    </font>
    <font>
      <sz val="12"/>
      <name val="IwaUCDAGothStd-Lt"/>
      <family val="2"/>
      <charset val="128"/>
    </font>
    <font>
      <sz val="6"/>
      <name val="MS-Gothic"/>
      <family val="2"/>
      <charset val="128"/>
    </font>
    <font>
      <sz val="10"/>
      <color theme="1"/>
      <name val="MS-Gothic"/>
      <family val="2"/>
      <charset val="128"/>
    </font>
    <font>
      <u/>
      <sz val="10"/>
      <color theme="10"/>
      <name val="MS-Gothic"/>
      <family val="2"/>
      <charset val="128"/>
    </font>
    <font>
      <sz val="10"/>
      <color theme="1"/>
      <name val="HGｺﾞｼｯｸE"/>
      <family val="3"/>
      <charset val="128"/>
    </font>
    <font>
      <sz val="10"/>
      <name val="HGｺﾞｼｯｸE"/>
      <family val="3"/>
      <charset val="128"/>
    </font>
    <font>
      <sz val="10"/>
      <color rgb="FF000000"/>
      <name val="HGｺﾞｼｯｸE"/>
      <family val="3"/>
      <charset val="128"/>
    </font>
    <font>
      <sz val="14"/>
      <color theme="1"/>
      <name val="HGｺﾞｼｯｸE"/>
      <family val="3"/>
      <charset val="128"/>
    </font>
    <font>
      <sz val="10"/>
      <color rgb="FF000000"/>
      <name val="HGPｺﾞｼｯｸE"/>
      <family val="3"/>
      <charset val="128"/>
    </font>
    <font>
      <sz val="14"/>
      <color theme="1"/>
      <name val="HGPｺﾞｼｯｸE"/>
      <family val="3"/>
      <charset val="128"/>
    </font>
    <font>
      <sz val="16"/>
      <name val="HGPｺﾞｼｯｸE"/>
      <family val="2"/>
      <charset val="128"/>
    </font>
    <font>
      <sz val="12"/>
      <name val="HGPｺﾞｼｯｸE"/>
      <family val="2"/>
      <charset val="128"/>
    </font>
    <font>
      <sz val="9"/>
      <name val="HGPｺﾞｼｯｸE"/>
      <family val="2"/>
      <charset val="128"/>
    </font>
    <font>
      <sz val="12"/>
      <color rgb="FF00B0F0"/>
      <name val="HGPｺﾞｼｯｸE"/>
      <family val="2"/>
      <charset val="128"/>
    </font>
    <font>
      <sz val="10"/>
      <color rgb="FF00B0F0"/>
      <name val="HGPｺﾞｼｯｸE"/>
      <family val="2"/>
      <charset val="128"/>
    </font>
    <font>
      <sz val="11"/>
      <name val="ＭＳ Ｐゴシック"/>
      <family val="3"/>
      <charset val="128"/>
    </font>
    <font>
      <sz val="10"/>
      <color rgb="FFFF0000"/>
      <name val="HGｺﾞｼｯｸE"/>
      <family val="3"/>
      <charset val="128"/>
    </font>
    <font>
      <sz val="10"/>
      <color theme="4"/>
      <name val="HGｺﾞｼｯｸE"/>
      <family val="3"/>
      <charset val="128"/>
    </font>
    <font>
      <sz val="12"/>
      <color rgb="FF0070C0"/>
      <name val="HGPｺﾞｼｯｸE"/>
      <family val="2"/>
      <charset val="128"/>
    </font>
    <font>
      <sz val="11"/>
      <color rgb="FF0070C0"/>
      <name val="HGPｺﾞｼｯｸE"/>
      <family val="2"/>
      <charset val="128"/>
    </font>
    <font>
      <sz val="12"/>
      <color theme="1"/>
      <name val="ＭＳ ゴシック"/>
      <family val="2"/>
      <charset val="128"/>
    </font>
    <font>
      <sz val="14"/>
      <name val="ＭＳ ゴシック"/>
      <family val="2"/>
      <charset val="128"/>
    </font>
    <font>
      <sz val="24"/>
      <name val="HGPｺﾞｼｯｸE"/>
      <family val="2"/>
      <charset val="128"/>
    </font>
    <font>
      <sz val="14"/>
      <name val="HGPｺﾞｼｯｸE"/>
      <family val="2"/>
      <charset val="128"/>
    </font>
    <font>
      <sz val="12"/>
      <color rgb="FFC00000"/>
      <name val="HGPｺﾞｼｯｸE"/>
      <family val="2"/>
      <charset val="128"/>
    </font>
    <font>
      <sz val="12"/>
      <color rgb="FF000000"/>
      <name val="ＭＳ ゴシック"/>
      <family val="2"/>
      <charset val="128"/>
    </font>
    <font>
      <u/>
      <sz val="11"/>
      <color rgb="FF0432FF"/>
      <name val="HGPｺﾞｼｯｸE"/>
      <family val="2"/>
      <charset val="128"/>
    </font>
    <font>
      <u/>
      <sz val="11"/>
      <color rgb="FFFF40FF"/>
      <name val="HGPｺﾞｼｯｸE"/>
      <family val="2"/>
      <charset val="128"/>
    </font>
    <font>
      <sz val="16"/>
      <color rgb="FF0432FF"/>
      <name val="HGPｺﾞｼｯｸE"/>
      <family val="2"/>
      <charset val="128"/>
    </font>
    <font>
      <sz val="16"/>
      <color rgb="FFC00000"/>
      <name val="HGPｺﾞｼｯｸE"/>
      <family val="2"/>
      <charset val="128"/>
    </font>
    <font>
      <sz val="16"/>
      <color theme="1" tint="0.499984740745262"/>
      <name val="HGPｺﾞｼｯｸE"/>
      <family val="2"/>
      <charset val="128"/>
    </font>
    <font>
      <sz val="10"/>
      <name val="BIZ UDP明朝 Medium"/>
      <family val="1"/>
      <charset val="128"/>
    </font>
    <font>
      <sz val="10"/>
      <color rgb="FFFF0000"/>
      <name val="BIZ UDP明朝 Medium"/>
      <family val="1"/>
      <charset val="128"/>
    </font>
    <font>
      <sz val="10"/>
      <name val="BIZ UD明朝 Medium"/>
      <family val="1"/>
      <charset val="128"/>
    </font>
    <font>
      <sz val="9"/>
      <color rgb="FFC00000"/>
      <name val="HGPｺﾞｼｯｸE"/>
      <family val="2"/>
      <charset val="128"/>
    </font>
    <font>
      <sz val="6"/>
      <name val="HGPｺﾞｼｯｸE"/>
      <family val="2"/>
      <charset val="128"/>
    </font>
    <font>
      <sz val="8"/>
      <name val="HGPｺﾞｼｯｸE"/>
      <family val="2"/>
      <charset val="128"/>
    </font>
    <font>
      <sz val="10"/>
      <name val="HGPｺﾞｼｯｸE"/>
      <family val="3"/>
      <charset val="128"/>
    </font>
    <font>
      <sz val="9"/>
      <name val="HGPｺﾞｼｯｸE"/>
      <family val="3"/>
      <charset val="128"/>
    </font>
    <font>
      <sz val="8"/>
      <name val="HGPｺﾞｼｯｸE"/>
      <family val="3"/>
      <charset val="128"/>
    </font>
    <font>
      <sz val="11"/>
      <color theme="1"/>
      <name val="ＭＳ ゴシック"/>
      <family val="2"/>
      <charset val="128"/>
    </font>
    <font>
      <sz val="11"/>
      <color theme="1"/>
      <name val="ＭＳ ゴシック"/>
      <family val="3"/>
      <charset val="128"/>
    </font>
    <font>
      <sz val="10"/>
      <color rgb="FF0070C0"/>
      <name val="HGｺﾞｼｯｸE"/>
      <family val="3"/>
      <charset val="128"/>
    </font>
    <font>
      <sz val="10"/>
      <color rgb="FF0070C0"/>
      <name val="HGｺﾞｼｯｸE"/>
      <family val="3"/>
    </font>
    <font>
      <sz val="10"/>
      <color rgb="FF0070C0"/>
      <name val="HGPｺﾞｼｯｸE"/>
      <family val="3"/>
      <charset val="128"/>
    </font>
    <font>
      <sz val="36"/>
      <color theme="1"/>
      <name val="HGｺﾞｼｯｸE"/>
      <family val="3"/>
      <charset val="128"/>
    </font>
    <font>
      <sz val="10"/>
      <color rgb="FFFF0000"/>
      <name val="HGPｺﾞｼｯｸE"/>
      <family val="3"/>
    </font>
    <font>
      <sz val="11"/>
      <name val="HGPｺﾞｼｯｸE"/>
      <family val="3"/>
      <charset val="128"/>
    </font>
    <font>
      <sz val="16"/>
      <name val="HGPｺﾞｼｯｸE"/>
      <family val="3"/>
      <charset val="128"/>
    </font>
    <font>
      <sz val="12"/>
      <name val="HGPｺﾞｼｯｸE"/>
      <family val="3"/>
      <charset val="128"/>
    </font>
    <font>
      <sz val="8"/>
      <color theme="1"/>
      <name val="HGPｺﾞｼｯｸE"/>
      <family val="3"/>
      <charset val="128"/>
    </font>
    <font>
      <strike/>
      <sz val="10"/>
      <color theme="1"/>
      <name val="HGPｺﾞｼｯｸE"/>
      <family val="3"/>
      <charset val="128"/>
    </font>
    <font>
      <strike/>
      <sz val="10"/>
      <name val="HGPｺﾞｼｯｸE"/>
      <family val="3"/>
      <charset val="128"/>
    </font>
    <font>
      <sz val="12"/>
      <color theme="1"/>
      <name val="MS-Gothic"/>
      <family val="2"/>
      <charset val="128"/>
    </font>
    <font>
      <sz val="8"/>
      <color theme="1"/>
      <name val="MS-Gothic"/>
      <charset val="128"/>
    </font>
    <font>
      <sz val="10"/>
      <color rgb="FFFF0000"/>
      <name val="MS-Gothic"/>
      <charset val="128"/>
    </font>
    <font>
      <sz val="10"/>
      <color theme="1"/>
      <name val="MS-Gothic"/>
      <charset val="128"/>
    </font>
    <font>
      <sz val="10"/>
      <name val="MS-Gothic"/>
      <charset val="128"/>
    </font>
    <font>
      <sz val="10"/>
      <name val="MS-Gothic"/>
      <family val="3"/>
      <charset val="128"/>
    </font>
    <font>
      <sz val="10"/>
      <name val="ＭＳ 明朝"/>
      <family val="1"/>
      <charset val="128"/>
    </font>
    <font>
      <sz val="10"/>
      <color theme="1"/>
      <name val="ＭＳ 明朝"/>
      <family val="1"/>
      <charset val="128"/>
    </font>
    <font>
      <sz val="10"/>
      <color rgb="FFFF0000"/>
      <name val="ＭＳ 明朝"/>
      <family val="1"/>
      <charset val="128"/>
    </font>
    <font>
      <i/>
      <sz val="10"/>
      <color theme="1"/>
      <name val="MS-Gothic"/>
      <family val="3"/>
      <charset val="128"/>
    </font>
    <font>
      <sz val="13"/>
      <color rgb="FF000000"/>
      <name val="HGPGothicE"/>
      <family val="2"/>
      <charset val="128"/>
    </font>
    <font>
      <sz val="11"/>
      <color theme="1"/>
      <name val="HGPｺﾞｼｯｸE"/>
      <family val="2"/>
      <charset val="128"/>
    </font>
    <font>
      <sz val="11"/>
      <color rgb="FFC00000"/>
      <name val="HGPｺﾞｼｯｸE"/>
      <family val="2"/>
      <charset val="128"/>
    </font>
    <font>
      <sz val="11"/>
      <color theme="5" tint="-0.249977111117893"/>
      <name val="HGPｺﾞｼｯｸE"/>
      <family val="2"/>
      <charset val="128"/>
    </font>
    <font>
      <sz val="12"/>
      <color theme="1"/>
      <name val="HGPｺﾞｼｯｸE"/>
      <family val="2"/>
      <charset val="128"/>
    </font>
    <font>
      <sz val="12"/>
      <color theme="5" tint="-0.249977111117893"/>
      <name val="IwaUCDAGothStd-Lt"/>
      <family val="2"/>
      <charset val="128"/>
    </font>
    <font>
      <sz val="12"/>
      <color rgb="FF00B0F0"/>
      <name val="ＭＳ ゴシック"/>
      <family val="2"/>
      <charset val="128"/>
    </font>
    <font>
      <sz val="12"/>
      <color theme="5" tint="-0.249977111117893"/>
      <name val="ＭＳ ゴシック"/>
      <family val="2"/>
      <charset val="128"/>
    </font>
    <font>
      <sz val="10"/>
      <color theme="5" tint="-0.249977111117893"/>
      <name val="HGPｺﾞｼｯｸE"/>
      <family val="2"/>
      <charset val="128"/>
    </font>
    <font>
      <sz val="11"/>
      <name val="ＭＳ ゴシック"/>
      <family val="2"/>
      <charset val="128"/>
    </font>
    <font>
      <sz val="11"/>
      <color rgb="FF00B0F0"/>
      <name val="HGPｺﾞｼｯｸE"/>
      <family val="2"/>
      <charset val="128"/>
    </font>
    <font>
      <sz val="24"/>
      <color rgb="FF00B0F0"/>
      <name val="HGPｺﾞｼｯｸE"/>
      <family val="2"/>
      <charset val="128"/>
    </font>
    <font>
      <sz val="16"/>
      <color rgb="FF00B0F0"/>
      <name val="HGPｺﾞｼｯｸE"/>
      <family val="2"/>
      <charset val="128"/>
    </font>
    <font>
      <sz val="12"/>
      <color theme="1"/>
      <name val="BIZ UDPゴシック"/>
      <family val="3"/>
      <charset val="128"/>
    </font>
    <font>
      <sz val="11"/>
      <name val="BIZ UDゴシック"/>
      <family val="3"/>
      <charset val="128"/>
    </font>
    <font>
      <sz val="12"/>
      <color theme="1"/>
      <name val="BIZ UDゴシック"/>
      <family val="3"/>
      <charset val="128"/>
    </font>
    <font>
      <sz val="12"/>
      <name val="BIZ UDゴシック"/>
      <family val="3"/>
      <charset val="128"/>
    </font>
    <font>
      <sz val="10"/>
      <name val="BIZ UDゴシック"/>
      <family val="3"/>
      <charset val="128"/>
    </font>
    <font>
      <sz val="14"/>
      <name val="BIZ UDゴシック"/>
      <family val="3"/>
      <charset val="128"/>
    </font>
    <font>
      <sz val="11"/>
      <color theme="1"/>
      <name val="BIZ UDゴシック"/>
      <family val="3"/>
      <charset val="128"/>
    </font>
    <font>
      <sz val="11"/>
      <color rgb="FF00B0F0"/>
      <name val="BIZ UDゴシック"/>
      <family val="3"/>
      <charset val="128"/>
    </font>
    <font>
      <sz val="10"/>
      <color theme="1"/>
      <name val="BIZ UDゴシック"/>
      <family val="3"/>
      <charset val="128"/>
    </font>
    <font>
      <sz val="14"/>
      <color theme="1"/>
      <name val="BIZ UDゴシック"/>
      <family val="3"/>
      <charset val="128"/>
    </font>
    <font>
      <sz val="10"/>
      <color rgb="FFFF0000"/>
      <name val="BIZ UDゴシック"/>
      <family val="3"/>
      <charset val="128"/>
    </font>
    <font>
      <sz val="10"/>
      <color rgb="FF000000"/>
      <name val="BIZ UDゴシック"/>
      <family val="3"/>
      <charset val="128"/>
    </font>
    <font>
      <strike/>
      <sz val="10"/>
      <name val="BIZ UDゴシック"/>
      <family val="3"/>
      <charset val="128"/>
    </font>
    <font>
      <sz val="9"/>
      <color theme="1"/>
      <name val="BIZ UDゴシック"/>
      <family val="3"/>
      <charset val="128"/>
    </font>
    <font>
      <sz val="14"/>
      <color rgb="FFFF0000"/>
      <name val="BIZ UDゴシック"/>
      <family val="3"/>
      <charset val="128"/>
    </font>
    <font>
      <sz val="9"/>
      <color rgb="FFFF0000"/>
      <name val="BIZ UDゴシック"/>
      <family val="3"/>
      <charset val="128"/>
    </font>
    <font>
      <sz val="14"/>
      <color rgb="FF0070C0"/>
      <name val="BIZ UDゴシック"/>
      <family val="3"/>
      <charset val="128"/>
    </font>
    <font>
      <strike/>
      <sz val="11"/>
      <name val="BIZ UDゴシック"/>
      <family val="3"/>
      <charset val="128"/>
    </font>
    <font>
      <sz val="10"/>
      <color theme="1"/>
      <name val="游明朝 Demibold"/>
      <family val="2"/>
      <charset val="128"/>
    </font>
    <font>
      <sz val="12"/>
      <color theme="1"/>
      <name val="游明朝 Demibold"/>
      <family val="2"/>
      <charset val="128"/>
    </font>
    <font>
      <sz val="9"/>
      <color theme="1"/>
      <name val="游明朝 Demibold"/>
      <family val="2"/>
      <charset val="128"/>
    </font>
    <font>
      <sz val="14"/>
      <color theme="1"/>
      <name val="游明朝 Demibold"/>
      <family val="2"/>
      <charset val="128"/>
    </font>
    <font>
      <sz val="14"/>
      <name val="游明朝 Demibold"/>
      <family val="2"/>
      <charset val="128"/>
    </font>
    <font>
      <sz val="10"/>
      <name val="游明朝 Demibold"/>
      <family val="2"/>
      <charset val="128"/>
    </font>
    <font>
      <sz val="11"/>
      <color rgb="FFFF0000"/>
      <name val="BIZ UDゴシック"/>
      <family val="3"/>
      <charset val="128"/>
    </font>
    <font>
      <sz val="10"/>
      <color theme="1"/>
      <name val="BIZ UDゴシック"/>
      <family val="3"/>
    </font>
    <font>
      <sz val="14"/>
      <color theme="1"/>
      <name val="BIZ UDゴシック"/>
      <family val="3"/>
    </font>
    <font>
      <sz val="12"/>
      <color theme="1"/>
      <name val="BIZ UDゴシック"/>
      <family val="3"/>
    </font>
    <font>
      <sz val="14"/>
      <name val="BIZ UDゴシック"/>
      <family val="3"/>
    </font>
    <font>
      <sz val="12"/>
      <color rgb="FFFF0000"/>
      <name val="BIZ UDゴシック"/>
      <family val="3"/>
      <charset val="128"/>
    </font>
    <font>
      <sz val="16"/>
      <color theme="1"/>
      <name val="BIZ UDゴシック"/>
      <family val="3"/>
      <charset val="128"/>
    </font>
    <font>
      <sz val="16"/>
      <color rgb="FFFF0000"/>
      <name val="HGSｺﾞｼｯｸM"/>
      <family val="3"/>
      <charset val="128"/>
    </font>
    <font>
      <sz val="16"/>
      <color rgb="FF000000"/>
      <name val="BIZ UDゴシック"/>
      <family val="3"/>
      <charset val="128"/>
    </font>
    <font>
      <sz val="16"/>
      <color rgb="FFFF0000"/>
      <name val="BIZ UDゴシック"/>
      <family val="3"/>
      <charset val="128"/>
    </font>
    <font>
      <sz val="9"/>
      <color theme="1"/>
      <name val="BIZ UDゴシック"/>
      <family val="3"/>
    </font>
    <font>
      <sz val="10"/>
      <color rgb="FF0070C0"/>
      <name val="HGPｺﾞｼｯｸE"/>
      <family val="2"/>
      <charset val="128"/>
    </font>
    <font>
      <sz val="12"/>
      <color rgb="FF111111"/>
      <name val="HGPｺﾞｼｯｸE"/>
      <family val="2"/>
      <charset val="128"/>
    </font>
    <font>
      <sz val="14"/>
      <color rgb="FF00B0F0"/>
      <name val="BIZ UDゴシック"/>
      <family val="3"/>
      <charset val="128"/>
    </font>
    <font>
      <sz val="11"/>
      <color theme="4"/>
      <name val="BIZ UDゴシック"/>
      <family val="3"/>
      <charset val="128"/>
    </font>
    <font>
      <sz val="14"/>
      <color rgb="FF0066FF"/>
      <name val="BIZ UDゴシック"/>
      <family val="3"/>
      <charset val="128"/>
    </font>
    <font>
      <sz val="10"/>
      <color rgb="FF0066FF"/>
      <name val="BIZ UDゴシック"/>
      <family val="3"/>
      <charset val="128"/>
    </font>
    <font>
      <sz val="12"/>
      <color theme="5" tint="-0.249977111117893"/>
      <name val="HGPｺﾞｼｯｸE"/>
      <family val="2"/>
      <charset val="128"/>
    </font>
    <font>
      <sz val="10"/>
      <color theme="1"/>
      <name val="HGPｺﾞｼｯｸE"/>
      <family val="2"/>
      <charset val="128"/>
    </font>
    <font>
      <sz val="11"/>
      <color rgb="FFCC6600"/>
      <name val="HGPｺﾞｼｯｸE"/>
      <family val="2"/>
      <charset val="128"/>
    </font>
    <font>
      <sz val="14"/>
      <color theme="5" tint="-0.249977111117893"/>
      <name val="HGPｺﾞｼｯｸE"/>
      <family val="2"/>
      <charset val="128"/>
    </font>
    <font>
      <sz val="14"/>
      <color theme="1"/>
      <name val="HGPｺﾞｼｯｸE"/>
      <family val="2"/>
      <charset val="128"/>
    </font>
    <font>
      <sz val="12"/>
      <color rgb="FF0066FF"/>
      <name val="HGPｺﾞｼｯｸE"/>
      <family val="2"/>
      <charset val="128"/>
    </font>
    <font>
      <sz val="11"/>
      <color rgb="FF0066FF"/>
      <name val="HGPｺﾞｼｯｸE"/>
      <family val="2"/>
      <charset val="128"/>
    </font>
    <font>
      <sz val="11"/>
      <color rgb="FF0066FF"/>
      <name val="BIZ UDゴシック"/>
      <family val="3"/>
      <charset val="128"/>
    </font>
    <font>
      <b/>
      <sz val="24"/>
      <color rgb="FF0070C0"/>
      <name val="HGPｺﾞｼｯｸE"/>
      <family val="2"/>
      <charset val="128"/>
    </font>
    <font>
      <b/>
      <sz val="12"/>
      <color rgb="FF0070C0"/>
      <name val="HGPｺﾞｼｯｸE"/>
      <family val="2"/>
      <charset val="128"/>
    </font>
    <font>
      <sz val="10"/>
      <color rgb="FFC00000"/>
      <name val="HGPｺﾞｼｯｸE"/>
      <family val="2"/>
      <charset val="128"/>
    </font>
    <font>
      <sz val="16"/>
      <color theme="1"/>
      <name val="HGPｺﾞｼｯｸE"/>
      <family val="2"/>
      <charset val="128"/>
    </font>
    <font>
      <sz val="9"/>
      <color theme="1"/>
      <name val="HGPｺﾞｼｯｸE"/>
      <family val="2"/>
      <charset val="128"/>
    </font>
    <font>
      <sz val="12"/>
      <color rgb="FFCC6600"/>
      <name val="HGPｺﾞｼｯｸE"/>
      <family val="2"/>
      <charset val="128"/>
    </font>
    <font>
      <b/>
      <sz val="14"/>
      <name val="HGPｺﾞｼｯｸE"/>
      <family val="2"/>
      <charset val="128"/>
    </font>
    <font>
      <strike/>
      <sz val="14"/>
      <name val="BIZ UDゴシック"/>
      <family val="3"/>
      <charset val="128"/>
    </font>
    <font>
      <sz val="14"/>
      <color theme="1"/>
      <name val="BIZ UDPゴシック"/>
      <family val="3"/>
      <charset val="128"/>
    </font>
    <font>
      <sz val="14"/>
      <color rgb="FFFF0000"/>
      <name val="BIZ UDPゴシック"/>
      <family val="3"/>
      <charset val="128"/>
    </font>
    <font>
      <strike/>
      <sz val="11"/>
      <color rgb="FFFF0000"/>
      <name val="BIZ UDゴシック"/>
      <family val="3"/>
      <charset val="128"/>
    </font>
    <font>
      <sz val="12"/>
      <color rgb="FFFF0000"/>
      <name val="BIZ UDPゴシック"/>
      <family val="3"/>
      <charset val="128"/>
    </font>
    <font>
      <sz val="11"/>
      <color rgb="FFBA5211"/>
      <name val="HGPｺﾞｼｯｸE"/>
      <family val="2"/>
      <charset val="128"/>
    </font>
    <font>
      <sz val="12"/>
      <color rgb="FFBA5211"/>
      <name val="HGPｺﾞｼｯｸE"/>
      <family val="2"/>
      <charset val="128"/>
    </font>
    <font>
      <b/>
      <sz val="18"/>
      <name val="HGPｺﾞｼｯｸE"/>
      <family val="2"/>
      <charset val="128"/>
    </font>
    <font>
      <sz val="18"/>
      <name val="HGPｺﾞｼｯｸE"/>
      <family val="2"/>
      <charset val="128"/>
    </font>
    <font>
      <b/>
      <sz val="12"/>
      <color theme="0"/>
      <name val="HGPｺﾞｼｯｸE"/>
      <family val="2"/>
      <charset val="128"/>
    </font>
    <font>
      <sz val="10"/>
      <color rgb="FFBA5211"/>
      <name val="HGPｺﾞｼｯｸE"/>
      <family val="2"/>
      <charset val="128"/>
    </font>
    <font>
      <sz val="10.5"/>
      <color theme="1"/>
      <name val="HGPｺﾞｼｯｸE"/>
      <family val="2"/>
      <charset val="128"/>
    </font>
    <font>
      <sz val="14"/>
      <color rgb="FF0070C0"/>
      <name val="HGPｺﾞｼｯｸE"/>
      <family val="2"/>
      <charset val="128"/>
    </font>
    <font>
      <sz val="18"/>
      <name val="HGP創英角ｺﾞｼｯｸUB"/>
      <family val="2"/>
      <charset val="128"/>
    </font>
    <font>
      <sz val="16"/>
      <color theme="0"/>
      <name val="HGPｺﾞｼｯｸE"/>
      <family val="2"/>
      <charset val="128"/>
    </font>
    <font>
      <b/>
      <sz val="16"/>
      <color theme="0"/>
      <name val="HGPｺﾞｼｯｸE"/>
      <family val="2"/>
      <charset val="128"/>
    </font>
    <font>
      <b/>
      <sz val="12"/>
      <name val="HGPｺﾞｼｯｸE"/>
      <family val="2"/>
      <charset val="128"/>
    </font>
    <font>
      <sz val="18"/>
      <color theme="1"/>
      <name val="HGPｺﾞｼｯｸE"/>
      <family val="2"/>
      <charset val="128"/>
    </font>
    <font>
      <sz val="28"/>
      <name val="HGPｺﾞｼｯｸE"/>
      <family val="2"/>
      <charset val="128"/>
    </font>
    <font>
      <sz val="16"/>
      <color theme="9" tint="-0.499984740745262"/>
      <name val="HGPｺﾞｼｯｸE"/>
      <family val="2"/>
      <charset val="128"/>
    </font>
    <font>
      <b/>
      <sz val="16"/>
      <name val="HGPｺﾞｼｯｸE"/>
      <family val="2"/>
      <charset val="128"/>
    </font>
    <font>
      <sz val="16"/>
      <color rgb="FFCC3300"/>
      <name val="HGPｺﾞｼｯｸE"/>
      <family val="2"/>
      <charset val="128"/>
    </font>
    <font>
      <sz val="16"/>
      <color theme="8" tint="-0.499984740745262"/>
      <name val="HGPｺﾞｼｯｸE"/>
      <family val="2"/>
      <charset val="128"/>
    </font>
    <font>
      <sz val="16"/>
      <color rgb="FFFF0000"/>
      <name val="HGPｺﾞｼｯｸE"/>
      <family val="2"/>
      <charset val="128"/>
    </font>
    <font>
      <sz val="16"/>
      <color theme="4" tint="-0.499984740745262"/>
      <name val="HGPｺﾞｼｯｸE"/>
      <family val="2"/>
      <charset val="128"/>
    </font>
    <font>
      <sz val="16"/>
      <color rgb="FFFF40FF"/>
      <name val="HGPｺﾞｼｯｸE"/>
      <family val="2"/>
      <charset val="128"/>
    </font>
    <font>
      <sz val="10"/>
      <color rgb="FFFF0000"/>
      <name val="HGPｺﾞｼｯｸE"/>
      <family val="2"/>
      <charset val="128"/>
    </font>
    <font>
      <sz val="6"/>
      <name val="ＭＳ Ｐゴシック"/>
      <family val="3"/>
      <charset val="128"/>
    </font>
    <font>
      <sz val="10"/>
      <color rgb="FF000000"/>
      <name val="HGPｺﾞｼｯｸE"/>
      <family val="2"/>
      <charset val="128"/>
    </font>
    <font>
      <sz val="10"/>
      <color rgb="FF212529"/>
      <name val="HGPｺﾞｼｯｸE"/>
      <family val="2"/>
      <charset val="128"/>
    </font>
    <font>
      <sz val="12"/>
      <color rgb="FFFF0000"/>
      <name val="HGPｺﾞｼｯｸE"/>
      <family val="2"/>
      <charset val="128"/>
    </font>
    <font>
      <strike/>
      <sz val="10"/>
      <color theme="1"/>
      <name val="HGPｺﾞｼｯｸE"/>
      <family val="2"/>
      <charset val="128"/>
    </font>
    <font>
      <sz val="7"/>
      <name val="HGPｺﾞｼｯｸE"/>
      <family val="3"/>
      <charset val="128"/>
    </font>
    <font>
      <sz val="12"/>
      <color rgb="FF0070C0"/>
      <name val="IwaUCDAGothStd-Lt"/>
      <family val="2"/>
      <charset val="128"/>
    </font>
    <font>
      <sz val="10"/>
      <color rgb="FF212529"/>
      <name val="HGPｺﾞｼｯｸE"/>
      <family val="3"/>
      <charset val="128"/>
    </font>
    <font>
      <sz val="12"/>
      <color rgb="FF0070C0"/>
      <name val="HGPｺﾞｼｯｸE"/>
      <family val="3"/>
      <charset val="128"/>
    </font>
    <font>
      <sz val="11"/>
      <color rgb="FF0070C0"/>
      <name val="HGPｺﾞｼｯｸE"/>
      <family val="3"/>
      <charset val="128"/>
    </font>
    <font>
      <sz val="10"/>
      <color rgb="FFFF0000"/>
      <name val="Segoe UI Symbol"/>
      <family val="2"/>
    </font>
    <font>
      <sz val="11"/>
      <color rgb="FFFF0000"/>
      <name val="HGPｺﾞｼｯｸE"/>
      <family val="2"/>
      <charset val="128"/>
    </font>
    <font>
      <sz val="9"/>
      <color rgb="FFFF0000"/>
      <name val="HGPｺﾞｼｯｸE"/>
      <family val="2"/>
      <charset val="128"/>
    </font>
    <font>
      <sz val="10"/>
      <color rgb="FFFF0000"/>
      <name val="Segoe UI Symbol"/>
      <family val="2"/>
      <charset val="1"/>
    </font>
    <font>
      <sz val="11"/>
      <color rgb="FFFF0000"/>
      <name val="HGPｺﾞｼｯｸE"/>
      <family val="3"/>
      <charset val="128"/>
    </font>
    <font>
      <sz val="11"/>
      <color theme="0"/>
      <name val="HGPｺﾞｼｯｸE"/>
      <family val="3"/>
      <charset val="128"/>
    </font>
    <font>
      <sz val="7.5"/>
      <color theme="1"/>
      <name val="HGPｺﾞｼｯｸE"/>
      <family val="3"/>
      <charset val="128"/>
    </font>
    <font>
      <sz val="10.5"/>
      <name val="HGPｺﾞｼｯｸE"/>
      <family val="3"/>
      <charset val="128"/>
    </font>
    <font>
      <sz val="10.5"/>
      <color theme="1"/>
      <name val="HGPｺﾞｼｯｸE"/>
      <family val="3"/>
      <charset val="128"/>
    </font>
    <font>
      <sz val="12"/>
      <color theme="1"/>
      <name val="HGPｺﾞｼｯｸE"/>
      <family val="3"/>
      <charset val="128"/>
    </font>
    <font>
      <sz val="16"/>
      <color theme="8" tint="-0.499984740745262"/>
      <name val="HGPｺﾞｼｯｸE"/>
      <family val="3"/>
      <charset val="128"/>
    </font>
    <font>
      <sz val="16"/>
      <color rgb="FFFF0000"/>
      <name val="HGPｺﾞｼｯｸE"/>
      <family val="3"/>
      <charset val="128"/>
    </font>
    <font>
      <b/>
      <sz val="18"/>
      <color theme="8" tint="-0.499984740745262"/>
      <name val="HGPｺﾞｼｯｸE"/>
      <family val="3"/>
      <charset val="128"/>
    </font>
    <font>
      <b/>
      <sz val="18"/>
      <color rgb="FFFF0000"/>
      <name val="HGPｺﾞｼｯｸE"/>
      <family val="3"/>
      <charset val="128"/>
    </font>
    <font>
      <sz val="9.5"/>
      <name val="HGPｺﾞｼｯｸE"/>
      <family val="3"/>
      <charset val="128"/>
    </font>
    <font>
      <sz val="10"/>
      <color theme="1"/>
      <name val="Meiryo UI"/>
      <family val="3"/>
      <charset val="128"/>
    </font>
    <font>
      <sz val="10"/>
      <color theme="1"/>
      <name val="ＭＳ Ｐゴシック"/>
      <family val="3"/>
      <charset val="128"/>
    </font>
  </fonts>
  <fills count="33">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00B0F0"/>
        <bgColor indexed="64"/>
      </patternFill>
    </fill>
    <fill>
      <patternFill patternType="solid">
        <fgColor rgb="FFFFC0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92D050"/>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CCCCFF"/>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CCCC"/>
        <bgColor indexed="64"/>
      </patternFill>
    </fill>
    <fill>
      <patternFill patternType="solid">
        <fgColor rgb="FFFFFF99"/>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rgb="FFFFFFFF"/>
        <bgColor rgb="FF000000"/>
      </patternFill>
    </fill>
    <fill>
      <patternFill patternType="solid">
        <fgColor rgb="FFF9E1D7"/>
        <bgColor indexed="64"/>
      </patternFill>
    </fill>
    <fill>
      <patternFill patternType="solid">
        <fgColor rgb="FFFFCC66"/>
        <bgColor indexed="64"/>
      </patternFill>
    </fill>
    <fill>
      <patternFill patternType="solid">
        <fgColor rgb="FFAAFFFF"/>
        <bgColor indexed="64"/>
      </patternFill>
    </fill>
    <fill>
      <patternFill patternType="solid">
        <fgColor rgb="FF93C9FF"/>
        <bgColor indexed="64"/>
      </patternFill>
    </fill>
    <fill>
      <patternFill patternType="solid">
        <fgColor rgb="FFFFA3C2"/>
        <bgColor indexed="64"/>
      </patternFill>
    </fill>
    <fill>
      <patternFill patternType="solid">
        <fgColor rgb="FF85F385"/>
        <bgColor indexed="64"/>
      </patternFill>
    </fill>
  </fills>
  <borders count="2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auto="1"/>
      </left>
      <right style="thin">
        <color auto="1"/>
      </right>
      <top style="hair">
        <color auto="1"/>
      </top>
      <bottom style="hair">
        <color auto="1"/>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hair">
        <color auto="1"/>
      </top>
      <bottom style="hair">
        <color auto="1"/>
      </bottom>
      <diagonal/>
    </border>
    <border>
      <left/>
      <right style="hair">
        <color indexed="64"/>
      </right>
      <top style="hair">
        <color auto="1"/>
      </top>
      <bottom style="hair">
        <color auto="1"/>
      </bottom>
      <diagonal/>
    </border>
    <border>
      <left/>
      <right/>
      <top/>
      <bottom style="hair">
        <color indexed="64"/>
      </bottom>
      <diagonal/>
    </border>
    <border>
      <left/>
      <right/>
      <top style="thin">
        <color rgb="FF0070C0"/>
      </top>
      <bottom style="thin">
        <color rgb="FF0070C0"/>
      </bottom>
      <diagonal/>
    </border>
    <border>
      <left/>
      <right/>
      <top style="thin">
        <color theme="5" tint="-0.24994659260841701"/>
      </top>
      <bottom style="thin">
        <color theme="5" tint="-0.24994659260841701"/>
      </bottom>
      <diagonal/>
    </border>
    <border>
      <left style="hair">
        <color indexed="64"/>
      </left>
      <right style="hair">
        <color auto="1"/>
      </right>
      <top style="hair">
        <color auto="1"/>
      </top>
      <bottom style="hair">
        <color auto="1"/>
      </bottom>
      <diagonal/>
    </border>
    <border>
      <left style="thin">
        <color indexed="64"/>
      </left>
      <right style="hair">
        <color indexed="64"/>
      </right>
      <top style="thin">
        <color indexed="64"/>
      </top>
      <bottom style="thin">
        <color indexed="64"/>
      </bottom>
      <diagonal/>
    </border>
    <border>
      <left style="medium">
        <color rgb="FF0432FF"/>
      </left>
      <right/>
      <top style="medium">
        <color rgb="FF0432FF"/>
      </top>
      <bottom style="medium">
        <color rgb="FF0432FF"/>
      </bottom>
      <diagonal/>
    </border>
    <border>
      <left/>
      <right/>
      <top style="medium">
        <color rgb="FF0432FF"/>
      </top>
      <bottom style="medium">
        <color rgb="FF0432FF"/>
      </bottom>
      <diagonal/>
    </border>
    <border>
      <left/>
      <right style="medium">
        <color rgb="FF0432FF"/>
      </right>
      <top style="medium">
        <color rgb="FF0432FF"/>
      </top>
      <bottom style="medium">
        <color rgb="FF0432FF"/>
      </bottom>
      <diagonal/>
    </border>
    <border>
      <left style="medium">
        <color rgb="FF0432FF"/>
      </left>
      <right/>
      <top/>
      <bottom/>
      <diagonal/>
    </border>
    <border>
      <left style="medium">
        <color theme="7" tint="-0.24994659260841701"/>
      </left>
      <right/>
      <top style="medium">
        <color theme="7" tint="-0.24994659260841701"/>
      </top>
      <bottom/>
      <diagonal/>
    </border>
    <border>
      <left/>
      <right/>
      <top style="medium">
        <color theme="7" tint="-0.24994659260841701"/>
      </top>
      <bottom/>
      <diagonal/>
    </border>
    <border>
      <left/>
      <right style="medium">
        <color theme="7" tint="-0.24994659260841701"/>
      </right>
      <top style="medium">
        <color theme="7" tint="-0.24994659260841701"/>
      </top>
      <bottom/>
      <diagonal/>
    </border>
    <border>
      <left style="medium">
        <color theme="7" tint="-0.24994659260841701"/>
      </left>
      <right/>
      <top/>
      <bottom/>
      <diagonal/>
    </border>
    <border>
      <left/>
      <right style="medium">
        <color theme="7" tint="-0.24994659260841701"/>
      </right>
      <top/>
      <bottom/>
      <diagonal/>
    </border>
    <border>
      <left style="medium">
        <color theme="7" tint="-0.24994659260841701"/>
      </left>
      <right/>
      <top/>
      <bottom style="medium">
        <color theme="7" tint="-0.24994659260841701"/>
      </bottom>
      <diagonal/>
    </border>
    <border>
      <left/>
      <right/>
      <top/>
      <bottom style="medium">
        <color theme="7" tint="-0.24994659260841701"/>
      </bottom>
      <diagonal/>
    </border>
    <border>
      <left/>
      <right style="medium">
        <color theme="7" tint="-0.24994659260841701"/>
      </right>
      <top/>
      <bottom style="medium">
        <color theme="7" tint="-0.24994659260841701"/>
      </bottom>
      <diagonal/>
    </border>
    <border>
      <left style="medium">
        <color rgb="FF00B0F0"/>
      </left>
      <right/>
      <top style="medium">
        <color rgb="FF00B0F0"/>
      </top>
      <bottom style="medium">
        <color rgb="FF00B0F0"/>
      </bottom>
      <diagonal/>
    </border>
    <border>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theme="5" tint="-0.24994659260841701"/>
      </left>
      <right/>
      <top style="medium">
        <color theme="5" tint="-0.24994659260841701"/>
      </top>
      <bottom style="medium">
        <color theme="5" tint="-0.24994659260841701"/>
      </bottom>
      <diagonal/>
    </border>
    <border>
      <left/>
      <right/>
      <top style="medium">
        <color theme="5" tint="-0.24994659260841701"/>
      </top>
      <bottom style="medium">
        <color theme="5" tint="-0.24994659260841701"/>
      </bottom>
      <diagonal/>
    </border>
    <border>
      <left/>
      <right style="medium">
        <color theme="5" tint="-0.24994659260841701"/>
      </right>
      <top style="medium">
        <color theme="5" tint="-0.24994659260841701"/>
      </top>
      <bottom style="medium">
        <color theme="5" tint="-0.24994659260841701"/>
      </bottom>
      <diagonal/>
    </border>
    <border>
      <left style="medium">
        <color rgb="FF00B0F0"/>
      </left>
      <right/>
      <top/>
      <bottom style="thin">
        <color rgb="FF0070C0"/>
      </bottom>
      <diagonal/>
    </border>
    <border>
      <left/>
      <right/>
      <top/>
      <bottom style="thin">
        <color rgb="FF0070C0"/>
      </bottom>
      <diagonal/>
    </border>
    <border>
      <left/>
      <right style="medium">
        <color rgb="FF00B0F0"/>
      </right>
      <top/>
      <bottom style="thin">
        <color rgb="FF0070C0"/>
      </bottom>
      <diagonal/>
    </border>
    <border>
      <left style="medium">
        <color theme="5" tint="-0.24994659260841701"/>
      </left>
      <right/>
      <top/>
      <bottom style="thin">
        <color theme="5" tint="-0.24994659260841701"/>
      </bottom>
      <diagonal/>
    </border>
    <border>
      <left/>
      <right/>
      <top/>
      <bottom style="thin">
        <color theme="5" tint="-0.24994659260841701"/>
      </bottom>
      <diagonal/>
    </border>
    <border>
      <left/>
      <right style="medium">
        <color theme="5" tint="-0.24994659260841701"/>
      </right>
      <top/>
      <bottom style="thin">
        <color theme="5" tint="-0.24994659260841701"/>
      </bottom>
      <diagonal/>
    </border>
    <border>
      <left style="medium">
        <color rgb="FF00B0F0"/>
      </left>
      <right/>
      <top style="thin">
        <color rgb="FF0070C0"/>
      </top>
      <bottom style="thin">
        <color rgb="FF0070C0"/>
      </bottom>
      <diagonal/>
    </border>
    <border>
      <left/>
      <right style="medium">
        <color rgb="FF00B0F0"/>
      </right>
      <top style="thin">
        <color rgb="FF0070C0"/>
      </top>
      <bottom style="thin">
        <color rgb="FF0070C0"/>
      </bottom>
      <diagonal/>
    </border>
    <border>
      <left style="medium">
        <color theme="5" tint="-0.24994659260841701"/>
      </left>
      <right/>
      <top style="thin">
        <color theme="5" tint="-0.24994659260841701"/>
      </top>
      <bottom style="thin">
        <color theme="5" tint="-0.24994659260841701"/>
      </bottom>
      <diagonal/>
    </border>
    <border>
      <left/>
      <right style="medium">
        <color theme="5" tint="-0.24994659260841701"/>
      </right>
      <top style="thin">
        <color theme="5" tint="-0.24994659260841701"/>
      </top>
      <bottom style="thin">
        <color theme="5" tint="-0.24994659260841701"/>
      </bottom>
      <diagonal/>
    </border>
    <border>
      <left style="medium">
        <color rgb="FF00B0F0"/>
      </left>
      <right/>
      <top style="thin">
        <color rgb="FF0070C0"/>
      </top>
      <bottom style="medium">
        <color rgb="FF00B0F0"/>
      </bottom>
      <diagonal/>
    </border>
    <border>
      <left/>
      <right/>
      <top style="thin">
        <color rgb="FF0070C0"/>
      </top>
      <bottom style="medium">
        <color rgb="FF00B0F0"/>
      </bottom>
      <diagonal/>
    </border>
    <border>
      <left/>
      <right style="medium">
        <color rgb="FF00B0F0"/>
      </right>
      <top style="thin">
        <color rgb="FF0070C0"/>
      </top>
      <bottom style="medium">
        <color rgb="FF00B0F0"/>
      </bottom>
      <diagonal/>
    </border>
    <border>
      <left style="medium">
        <color theme="5" tint="-0.24994659260841701"/>
      </left>
      <right/>
      <top style="thin">
        <color theme="5" tint="-0.24994659260841701"/>
      </top>
      <bottom style="medium">
        <color theme="5" tint="-0.24994659260841701"/>
      </bottom>
      <diagonal/>
    </border>
    <border>
      <left/>
      <right/>
      <top style="thin">
        <color theme="5" tint="-0.24994659260841701"/>
      </top>
      <bottom style="medium">
        <color theme="5" tint="-0.24994659260841701"/>
      </bottom>
      <diagonal/>
    </border>
    <border>
      <left/>
      <right style="medium">
        <color theme="5" tint="-0.24994659260841701"/>
      </right>
      <top style="thin">
        <color theme="5" tint="-0.24994659260841701"/>
      </top>
      <bottom style="medium">
        <color theme="5" tint="-0.24994659260841701"/>
      </bottom>
      <diagonal/>
    </border>
    <border>
      <left/>
      <right/>
      <top style="medium">
        <color rgb="FF00B0F0"/>
      </top>
      <bottom style="thin">
        <color rgb="FF0070C0"/>
      </bottom>
      <diagonal/>
    </border>
    <border>
      <left/>
      <right style="medium">
        <color rgb="FF00B0F0"/>
      </right>
      <top style="medium">
        <color rgb="FF00B0F0"/>
      </top>
      <bottom style="thin">
        <color rgb="FF0070C0"/>
      </bottom>
      <diagonal/>
    </border>
    <border>
      <left/>
      <right/>
      <top style="medium">
        <color theme="5" tint="-0.24994659260841701"/>
      </top>
      <bottom style="thin">
        <color theme="5" tint="-0.24994659260841701"/>
      </bottom>
      <diagonal/>
    </border>
    <border>
      <left/>
      <right style="medium">
        <color theme="5" tint="-0.24994659260841701"/>
      </right>
      <top style="medium">
        <color theme="5" tint="-0.24994659260841701"/>
      </top>
      <bottom style="thin">
        <color theme="5" tint="-0.24994659260841701"/>
      </bottom>
      <diagonal/>
    </border>
    <border>
      <left style="hair">
        <color theme="7" tint="-0.24994659260841701"/>
      </left>
      <right style="hair">
        <color theme="7" tint="-0.24994659260841701"/>
      </right>
      <top style="medium">
        <color theme="7" tint="-0.24994659260841701"/>
      </top>
      <bottom/>
      <diagonal/>
    </border>
    <border>
      <left style="hair">
        <color theme="7" tint="-0.24994659260841701"/>
      </left>
      <right style="medium">
        <color theme="7" tint="-0.24994659260841701"/>
      </right>
      <top style="medium">
        <color theme="7" tint="-0.24994659260841701"/>
      </top>
      <bottom/>
      <diagonal/>
    </border>
    <border>
      <left style="medium">
        <color theme="7" tint="-0.24994659260841701"/>
      </left>
      <right/>
      <top style="medium">
        <color theme="7" tint="-0.24994659260841701"/>
      </top>
      <bottom style="medium">
        <color theme="7" tint="-0.24994659260841701"/>
      </bottom>
      <diagonal/>
    </border>
    <border>
      <left/>
      <right style="medium">
        <color theme="7" tint="-0.24994659260841701"/>
      </right>
      <top style="medium">
        <color theme="7" tint="-0.24994659260841701"/>
      </top>
      <bottom style="medium">
        <color theme="7" tint="-0.24994659260841701"/>
      </bottom>
      <diagonal/>
    </border>
    <border>
      <left style="hair">
        <color theme="7" tint="-0.24994659260841701"/>
      </left>
      <right style="hair">
        <color theme="7" tint="-0.24994659260841701"/>
      </right>
      <top/>
      <bottom/>
      <diagonal/>
    </border>
    <border>
      <left style="hair">
        <color theme="7" tint="-0.24994659260841701"/>
      </left>
      <right style="medium">
        <color theme="7" tint="-0.24994659260841701"/>
      </right>
      <top/>
      <bottom/>
      <diagonal/>
    </border>
    <border>
      <left style="medium">
        <color theme="7" tint="-0.24994659260841701"/>
      </left>
      <right/>
      <top style="medium">
        <color theme="7" tint="-0.24994659260841701"/>
      </top>
      <bottom style="thin">
        <color theme="7" tint="-0.24994659260841701"/>
      </bottom>
      <diagonal/>
    </border>
    <border>
      <left/>
      <right/>
      <top style="medium">
        <color theme="7" tint="-0.24994659260841701"/>
      </top>
      <bottom style="thin">
        <color theme="7" tint="-0.24994659260841701"/>
      </bottom>
      <diagonal/>
    </border>
    <border>
      <left/>
      <right style="medium">
        <color theme="7" tint="-0.24994659260841701"/>
      </right>
      <top style="medium">
        <color theme="7" tint="-0.24994659260841701"/>
      </top>
      <bottom style="thin">
        <color theme="7" tint="-0.24994659260841701"/>
      </bottom>
      <diagonal/>
    </border>
    <border>
      <left style="hair">
        <color theme="7" tint="-0.499984740745262"/>
      </left>
      <right style="medium">
        <color theme="7" tint="-0.24994659260841701"/>
      </right>
      <top style="medium">
        <color theme="7" tint="-0.24994659260841701"/>
      </top>
      <bottom style="thin">
        <color theme="7" tint="-0.24994659260841701"/>
      </bottom>
      <diagonal/>
    </border>
    <border>
      <left style="medium">
        <color theme="7" tint="-0.24994659260841701"/>
      </left>
      <right/>
      <top/>
      <bottom style="thin">
        <color theme="7" tint="-0.24994659260841701"/>
      </bottom>
      <diagonal/>
    </border>
    <border>
      <left/>
      <right/>
      <top/>
      <bottom style="thin">
        <color theme="7" tint="-0.24994659260841701"/>
      </bottom>
      <diagonal/>
    </border>
    <border>
      <left/>
      <right style="medium">
        <color theme="7" tint="-0.24994659260841701"/>
      </right>
      <top/>
      <bottom style="thin">
        <color theme="7" tint="-0.24994659260841701"/>
      </bottom>
      <diagonal/>
    </border>
    <border>
      <left style="hair">
        <color theme="7" tint="-0.499984740745262"/>
      </left>
      <right style="medium">
        <color theme="7" tint="-0.24994659260841701"/>
      </right>
      <top/>
      <bottom style="thin">
        <color theme="7" tint="-0.24994659260841701"/>
      </bottom>
      <diagonal/>
    </border>
    <border>
      <left style="medium">
        <color theme="7" tint="-0.24994659260841701"/>
      </left>
      <right/>
      <top style="thin">
        <color theme="7" tint="-0.24994659260841701"/>
      </top>
      <bottom style="thin">
        <color theme="7" tint="-0.24994659260841701"/>
      </bottom>
      <diagonal/>
    </border>
    <border>
      <left/>
      <right/>
      <top style="thin">
        <color theme="7" tint="-0.24994659260841701"/>
      </top>
      <bottom style="thin">
        <color theme="7" tint="-0.24994659260841701"/>
      </bottom>
      <diagonal/>
    </border>
    <border>
      <left/>
      <right style="medium">
        <color theme="7" tint="-0.24994659260841701"/>
      </right>
      <top style="thin">
        <color theme="7" tint="-0.24994659260841701"/>
      </top>
      <bottom style="thin">
        <color theme="7" tint="-0.24994659260841701"/>
      </bottom>
      <diagonal/>
    </border>
    <border>
      <left style="hair">
        <color theme="7" tint="-0.499984740745262"/>
      </left>
      <right style="medium">
        <color theme="7" tint="-0.24994659260841701"/>
      </right>
      <top style="thin">
        <color theme="7" tint="-0.24994659260841701"/>
      </top>
      <bottom style="thin">
        <color theme="7" tint="-0.24994659260841701"/>
      </bottom>
      <diagonal/>
    </border>
    <border>
      <left style="medium">
        <color theme="7" tint="-0.24994659260841701"/>
      </left>
      <right/>
      <top style="thin">
        <color theme="7" tint="-0.24994659260841701"/>
      </top>
      <bottom style="medium">
        <color theme="7" tint="-0.24994659260841701"/>
      </bottom>
      <diagonal/>
    </border>
    <border>
      <left/>
      <right/>
      <top style="thin">
        <color theme="7" tint="-0.24994659260841701"/>
      </top>
      <bottom style="medium">
        <color theme="7" tint="-0.24994659260841701"/>
      </bottom>
      <diagonal/>
    </border>
    <border>
      <left/>
      <right style="medium">
        <color theme="7" tint="-0.24994659260841701"/>
      </right>
      <top style="thin">
        <color theme="7" tint="-0.24994659260841701"/>
      </top>
      <bottom style="medium">
        <color theme="7" tint="-0.24994659260841701"/>
      </bottom>
      <diagonal/>
    </border>
    <border>
      <left style="hair">
        <color theme="7" tint="-0.499984740745262"/>
      </left>
      <right style="medium">
        <color theme="7" tint="-0.24994659260841701"/>
      </right>
      <top style="thin">
        <color theme="7" tint="-0.24994659260841701"/>
      </top>
      <bottom style="medium">
        <color theme="7" tint="-0.24994659260841701"/>
      </bottom>
      <diagonal/>
    </border>
    <border>
      <left style="hair">
        <color theme="7" tint="-0.24994659260841701"/>
      </left>
      <right style="hair">
        <color theme="7" tint="-0.24994659260841701"/>
      </right>
      <top/>
      <bottom style="medium">
        <color theme="7" tint="-0.24994659260841701"/>
      </bottom>
      <diagonal/>
    </border>
    <border>
      <left style="hair">
        <color theme="7" tint="-0.24994659260841701"/>
      </left>
      <right style="medium">
        <color theme="7" tint="-0.24994659260841701"/>
      </right>
      <top/>
      <bottom style="medium">
        <color theme="7" tint="-0.24994659260841701"/>
      </bottom>
      <diagonal/>
    </border>
    <border>
      <left style="hair">
        <color indexed="64"/>
      </left>
      <right style="hair">
        <color auto="1"/>
      </right>
      <top style="hair">
        <color auto="1"/>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hair">
        <color auto="1"/>
      </top>
      <bottom style="hair">
        <color auto="1"/>
      </bottom>
      <diagonal/>
    </border>
    <border>
      <left style="thin">
        <color indexed="64"/>
      </left>
      <right style="medium">
        <color indexed="64"/>
      </right>
      <top style="hair">
        <color auto="1"/>
      </top>
      <bottom style="hair">
        <color auto="1"/>
      </bottom>
      <diagonal/>
    </border>
    <border>
      <left style="medium">
        <color indexed="64"/>
      </left>
      <right/>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hair">
        <color theme="7" tint="-0.24994659260841701"/>
      </left>
      <right/>
      <top style="medium">
        <color theme="7" tint="-0.24994659260841701"/>
      </top>
      <bottom/>
      <diagonal/>
    </border>
    <border>
      <left/>
      <right style="hair">
        <color theme="7" tint="-0.24994659260841701"/>
      </right>
      <top style="medium">
        <color theme="7" tint="-0.24994659260841701"/>
      </top>
      <bottom/>
      <diagonal/>
    </border>
    <border>
      <left style="hair">
        <color theme="7" tint="-0.24994659260841701"/>
      </left>
      <right/>
      <top/>
      <bottom/>
      <diagonal/>
    </border>
    <border>
      <left/>
      <right style="hair">
        <color theme="7" tint="-0.24994659260841701"/>
      </right>
      <top/>
      <bottom/>
      <diagonal/>
    </border>
    <border>
      <left style="hair">
        <color theme="7" tint="-0.24994659260841701"/>
      </left>
      <right/>
      <top/>
      <bottom style="medium">
        <color theme="7" tint="-0.24994659260841701"/>
      </bottom>
      <diagonal/>
    </border>
    <border>
      <left/>
      <right style="hair">
        <color theme="7" tint="-0.24994659260841701"/>
      </right>
      <top/>
      <bottom style="medium">
        <color theme="7" tint="-0.24994659260841701"/>
      </bottom>
      <diagonal/>
    </border>
    <border>
      <left/>
      <right style="thin">
        <color theme="7" tint="-0.24994659260841701"/>
      </right>
      <top style="medium">
        <color theme="7" tint="-0.24994659260841701"/>
      </top>
      <bottom/>
      <diagonal/>
    </border>
    <border>
      <left/>
      <right style="thin">
        <color theme="7" tint="-0.24994659260841701"/>
      </right>
      <top/>
      <bottom/>
      <diagonal/>
    </border>
    <border>
      <left/>
      <right style="thin">
        <color theme="7" tint="-0.24994659260841701"/>
      </right>
      <top/>
      <bottom style="medium">
        <color theme="7" tint="-0.24994659260841701"/>
      </bottom>
      <diagonal/>
    </border>
    <border>
      <left style="medium">
        <color theme="7" tint="-0.24994659260841701"/>
      </left>
      <right/>
      <top style="thin">
        <color theme="7" tint="-0.24994659260841701"/>
      </top>
      <bottom/>
      <diagonal/>
    </border>
    <border>
      <left/>
      <right/>
      <top style="thin">
        <color theme="7" tint="-0.24994659260841701"/>
      </top>
      <bottom/>
      <diagonal/>
    </border>
    <border>
      <left/>
      <right style="thin">
        <color theme="7" tint="-0.24994659260841701"/>
      </right>
      <top style="thin">
        <color theme="7" tint="-0.24994659260841701"/>
      </top>
      <bottom/>
      <diagonal/>
    </border>
    <border>
      <left/>
      <right style="hair">
        <color theme="7" tint="-0.24994659260841701"/>
      </right>
      <top style="thin">
        <color theme="7" tint="-0.24994659260841701"/>
      </top>
      <bottom/>
      <diagonal/>
    </border>
    <border>
      <left style="hair">
        <color theme="7" tint="-0.24994659260841701"/>
      </left>
      <right/>
      <top style="thin">
        <color theme="7" tint="-0.24994659260841701"/>
      </top>
      <bottom/>
      <diagonal/>
    </border>
    <border>
      <left/>
      <right style="medium">
        <color theme="7" tint="-0.24994659260841701"/>
      </right>
      <top style="thin">
        <color theme="7" tint="-0.24994659260841701"/>
      </top>
      <bottom/>
      <diagonal/>
    </border>
    <border>
      <left/>
      <right style="thin">
        <color theme="7" tint="-0.24994659260841701"/>
      </right>
      <top/>
      <bottom style="thin">
        <color theme="7" tint="-0.24994659260841701"/>
      </bottom>
      <diagonal/>
    </border>
    <border>
      <left/>
      <right style="hair">
        <color theme="7" tint="-0.24994659260841701"/>
      </right>
      <top/>
      <bottom style="thin">
        <color theme="7" tint="-0.24994659260841701"/>
      </bottom>
      <diagonal/>
    </border>
    <border>
      <left style="hair">
        <color theme="7" tint="-0.24994659260841701"/>
      </left>
      <right/>
      <top/>
      <bottom style="thin">
        <color theme="7" tint="-0.24994659260841701"/>
      </bottom>
      <diagonal/>
    </border>
    <border>
      <left style="thin">
        <color indexed="64"/>
      </left>
      <right/>
      <top/>
      <bottom style="medium">
        <color indexed="64"/>
      </bottom>
      <diagonal/>
    </border>
    <border>
      <left style="thin">
        <color theme="7" tint="-0.24994659260841701"/>
      </left>
      <right/>
      <top/>
      <bottom style="medium">
        <color theme="7" tint="-0.24994659260841701"/>
      </bottom>
      <diagonal/>
    </border>
    <border>
      <left style="thin">
        <color theme="7" tint="-0.24994659260841701"/>
      </left>
      <right/>
      <top style="thin">
        <color theme="7" tint="-0.24994659260841701"/>
      </top>
      <bottom/>
      <diagonal/>
    </border>
    <border>
      <left style="thin">
        <color theme="7" tint="-0.24994659260841701"/>
      </left>
      <right/>
      <top style="medium">
        <color theme="7" tint="-0.24994659260841701"/>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auto="1"/>
      </right>
      <top style="hair">
        <color auto="1"/>
      </top>
      <bottom style="medium">
        <color indexed="64"/>
      </bottom>
      <diagonal/>
    </border>
    <border>
      <left style="thin">
        <color auto="1"/>
      </left>
      <right style="thin">
        <color auto="1"/>
      </right>
      <top style="hair">
        <color auto="1"/>
      </top>
      <bottom style="medium">
        <color indexed="64"/>
      </bottom>
      <diagonal/>
    </border>
    <border>
      <left style="thin">
        <color indexed="64"/>
      </left>
      <right style="medium">
        <color indexed="64"/>
      </right>
      <top style="hair">
        <color indexed="64"/>
      </top>
      <bottom style="medium">
        <color indexed="64"/>
      </bottom>
      <diagonal/>
    </border>
    <border>
      <left/>
      <right style="thin">
        <color theme="7" tint="-0.24994659260841701"/>
      </right>
      <top style="medium">
        <color theme="7" tint="-0.24994659260841701"/>
      </top>
      <bottom style="thin">
        <color theme="7" tint="-0.24994659260841701"/>
      </bottom>
      <diagonal/>
    </border>
    <border>
      <left style="thin">
        <color theme="7" tint="-0.24994659260841701"/>
      </left>
      <right style="thin">
        <color theme="7" tint="-0.24994659260841701"/>
      </right>
      <top style="medium">
        <color theme="7" tint="-0.24994659260841701"/>
      </top>
      <bottom style="thin">
        <color theme="7" tint="-0.24994659260841701"/>
      </bottom>
      <diagonal/>
    </border>
    <border>
      <left/>
      <right style="thin">
        <color theme="7" tint="-0.24994659260841701"/>
      </right>
      <top style="thin">
        <color theme="7" tint="-0.24994659260841701"/>
      </top>
      <bottom style="thin">
        <color theme="7" tint="-0.24994659260841701"/>
      </bottom>
      <diagonal/>
    </border>
    <border>
      <left/>
      <right style="hair">
        <color theme="7" tint="-0.24994659260841701"/>
      </right>
      <top style="thin">
        <color theme="7" tint="-0.24994659260841701"/>
      </top>
      <bottom style="thin">
        <color theme="7" tint="-0.24994659260841701"/>
      </bottom>
      <diagonal/>
    </border>
    <border>
      <left style="hair">
        <color theme="7" tint="-0.24994659260841701"/>
      </left>
      <right/>
      <top style="thin">
        <color theme="7" tint="-0.24994659260841701"/>
      </top>
      <bottom style="thin">
        <color theme="7" tint="-0.24994659260841701"/>
      </bottom>
      <diagonal/>
    </border>
    <border>
      <left style="thin">
        <color theme="7" tint="-0.24994659260841701"/>
      </left>
      <right/>
      <top style="thin">
        <color theme="7" tint="-0.24994659260841701"/>
      </top>
      <bottom style="thin">
        <color theme="7" tint="-0.24994659260841701"/>
      </bottom>
      <diagonal/>
    </border>
    <border>
      <left/>
      <right style="thin">
        <color theme="7" tint="-0.24994659260841701"/>
      </right>
      <top style="thin">
        <color theme="7" tint="-0.24994659260841701"/>
      </top>
      <bottom style="medium">
        <color theme="7" tint="-0.24994659260841701"/>
      </bottom>
      <diagonal/>
    </border>
    <border>
      <left style="thin">
        <color theme="7" tint="-0.24994659260841701"/>
      </left>
      <right/>
      <top style="thin">
        <color theme="7" tint="-0.24994659260841701"/>
      </top>
      <bottom style="medium">
        <color theme="7" tint="-0.24994659260841701"/>
      </bottom>
      <diagonal/>
    </border>
    <border>
      <left/>
      <right style="hair">
        <color theme="7" tint="-0.24994659260841701"/>
      </right>
      <top style="thin">
        <color theme="7" tint="-0.24994659260841701"/>
      </top>
      <bottom style="medium">
        <color theme="7" tint="-0.24994659260841701"/>
      </bottom>
      <diagonal/>
    </border>
    <border>
      <left style="hair">
        <color theme="7" tint="-0.24994659260841701"/>
      </left>
      <right/>
      <top style="thin">
        <color theme="7" tint="-0.24994659260841701"/>
      </top>
      <bottom style="medium">
        <color theme="7" tint="-0.24994659260841701"/>
      </bottom>
      <diagonal/>
    </border>
    <border>
      <left style="thin">
        <color theme="0"/>
      </left>
      <right/>
      <top style="thin">
        <color indexed="64"/>
      </top>
      <bottom style="thin">
        <color indexed="64"/>
      </bottom>
      <diagonal/>
    </border>
    <border>
      <left/>
      <right style="thin">
        <color theme="0"/>
      </right>
      <top style="thin">
        <color indexed="64"/>
      </top>
      <bottom style="thin">
        <color indexed="64"/>
      </bottom>
      <diagonal/>
    </border>
    <border>
      <left/>
      <right style="thin">
        <color indexed="64"/>
      </right>
      <top style="medium">
        <color indexed="64"/>
      </top>
      <bottom style="medium">
        <color indexed="64"/>
      </bottom>
      <diagonal/>
    </border>
    <border>
      <left style="medium">
        <color theme="7" tint="-0.24994659260841701"/>
      </left>
      <right style="medium">
        <color theme="7" tint="-0.24994659260841701"/>
      </right>
      <top style="medium">
        <color theme="7" tint="-0.24994659260841701"/>
      </top>
      <bottom style="medium">
        <color theme="7" tint="-0.24994659260841701"/>
      </bottom>
      <diagonal/>
    </border>
    <border>
      <left style="medium">
        <color theme="7" tint="-0.24994659260841701"/>
      </left>
      <right style="medium">
        <color theme="7" tint="-0.24994659260841701"/>
      </right>
      <top style="medium">
        <color theme="7" tint="-0.24994659260841701"/>
      </top>
      <bottom style="thin">
        <color theme="7" tint="-0.24994659260841701"/>
      </bottom>
      <diagonal/>
    </border>
    <border>
      <left style="medium">
        <color theme="7" tint="-0.24994659260841701"/>
      </left>
      <right style="medium">
        <color theme="7" tint="-0.24994659260841701"/>
      </right>
      <top/>
      <bottom style="thin">
        <color theme="7" tint="-0.24994659260841701"/>
      </bottom>
      <diagonal/>
    </border>
    <border>
      <left style="medium">
        <color theme="7" tint="-0.24994659260841701"/>
      </left>
      <right style="medium">
        <color theme="7" tint="-0.24994659260841701"/>
      </right>
      <top style="thin">
        <color theme="7" tint="-0.24994659260841701"/>
      </top>
      <bottom style="thin">
        <color theme="7" tint="-0.24994659260841701"/>
      </bottom>
      <diagonal/>
    </border>
    <border>
      <left style="medium">
        <color theme="7" tint="-0.24994659260841701"/>
      </left>
      <right style="medium">
        <color theme="7" tint="-0.24994659260841701"/>
      </right>
      <top style="thin">
        <color theme="7" tint="-0.24994659260841701"/>
      </top>
      <bottom style="medium">
        <color theme="7" tint="-0.24994659260841701"/>
      </bottom>
      <diagonal/>
    </border>
    <border>
      <left style="medium">
        <color indexed="64"/>
      </left>
      <right style="thin">
        <color indexed="64"/>
      </right>
      <top/>
      <bottom style="hair">
        <color auto="1"/>
      </bottom>
      <diagonal/>
    </border>
    <border>
      <left style="medium">
        <color indexed="64"/>
      </left>
      <right/>
      <top style="hair">
        <color indexed="64"/>
      </top>
      <bottom style="hair">
        <color indexed="64"/>
      </bottom>
      <diagonal/>
    </border>
    <border>
      <left style="thin">
        <color auto="1"/>
      </left>
      <right style="thin">
        <color auto="1"/>
      </right>
      <top/>
      <bottom style="hair">
        <color auto="1"/>
      </bottom>
      <diagonal/>
    </border>
    <border>
      <left style="thin">
        <color indexed="64"/>
      </left>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style="thin">
        <color indexed="64"/>
      </left>
      <right style="medium">
        <color indexed="64"/>
      </right>
      <top/>
      <bottom style="hair">
        <color auto="1"/>
      </bottom>
      <diagonal/>
    </border>
    <border>
      <left/>
      <right/>
      <top/>
      <bottom style="thin">
        <color theme="9" tint="-0.24994659260841701"/>
      </bottom>
      <diagonal/>
    </border>
    <border>
      <left/>
      <right/>
      <top style="thin">
        <color theme="9" tint="-0.24994659260841701"/>
      </top>
      <bottom style="thin">
        <color theme="9" tint="-0.24994659260841701"/>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auto="1"/>
      </left>
      <right style="hair">
        <color auto="1"/>
      </right>
      <top style="thin">
        <color auto="1"/>
      </top>
      <bottom style="hair">
        <color auto="1"/>
      </bottom>
      <diagonal/>
    </border>
    <border>
      <left style="hair">
        <color auto="1"/>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auto="1"/>
      </top>
      <bottom style="thin">
        <color indexed="64"/>
      </bottom>
      <diagonal/>
    </border>
    <border>
      <left style="hair">
        <color indexed="64"/>
      </left>
      <right/>
      <top style="hair">
        <color auto="1"/>
      </top>
      <bottom style="thin">
        <color indexed="64"/>
      </bottom>
      <diagonal/>
    </border>
    <border>
      <left style="medium">
        <color indexed="64"/>
      </left>
      <right style="thin">
        <color indexed="64"/>
      </right>
      <top style="medium">
        <color indexed="64"/>
      </top>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medium">
        <color theme="5" tint="-0.24994659260841701"/>
      </left>
      <right/>
      <top style="medium">
        <color theme="5" tint="-0.24994659260841701"/>
      </top>
      <bottom style="thin">
        <color theme="5" tint="-0.24994659260841701"/>
      </bottom>
      <diagonal/>
    </border>
    <border>
      <left style="thin">
        <color auto="1"/>
      </left>
      <right style="thin">
        <color auto="1"/>
      </right>
      <top style="thin">
        <color auto="1"/>
      </top>
      <bottom style="hair">
        <color auto="1"/>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auto="1"/>
      </bottom>
      <diagonal/>
    </border>
    <border>
      <left/>
      <right style="hair">
        <color indexed="64"/>
      </right>
      <top/>
      <bottom style="hair">
        <color auto="1"/>
      </bottom>
      <diagonal/>
    </border>
    <border diagonalUp="1">
      <left style="thin">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hair">
        <color indexed="64"/>
      </right>
      <top style="hair">
        <color indexed="64"/>
      </top>
      <bottom style="hair">
        <color indexed="64"/>
      </bottom>
      <diagonal style="hair">
        <color indexed="64"/>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Up="1">
      <left style="thin">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thin">
        <color indexed="64"/>
      </left>
      <right/>
      <top/>
      <bottom style="double">
        <color indexed="64"/>
      </bottom>
      <diagonal/>
    </border>
    <border>
      <left/>
      <right style="thin">
        <color indexed="64"/>
      </right>
      <top/>
      <bottom style="double">
        <color indexed="64"/>
      </bottom>
      <diagonal/>
    </border>
    <border>
      <left style="thin">
        <color auto="1"/>
      </left>
      <right style="thin">
        <color auto="1"/>
      </right>
      <top style="hair">
        <color auto="1"/>
      </top>
      <bottom style="thin">
        <color auto="1"/>
      </bottom>
      <diagonal/>
    </border>
    <border>
      <left/>
      <right/>
      <top style="double">
        <color auto="1"/>
      </top>
      <bottom style="hair">
        <color indexed="64"/>
      </bottom>
      <diagonal/>
    </border>
    <border>
      <left/>
      <right style="thin">
        <color indexed="64"/>
      </right>
      <top style="double">
        <color auto="1"/>
      </top>
      <bottom style="hair">
        <color indexed="64"/>
      </bottom>
      <diagonal/>
    </border>
    <border>
      <left style="thin">
        <color indexed="64"/>
      </left>
      <right/>
      <top style="double">
        <color auto="1"/>
      </top>
      <bottom style="hair">
        <color indexed="64"/>
      </bottom>
      <diagonal/>
    </border>
    <border>
      <left/>
      <right style="thin">
        <color indexed="64"/>
      </right>
      <top style="double">
        <color auto="1"/>
      </top>
      <bottom/>
      <diagonal/>
    </border>
    <border>
      <left style="medium">
        <color indexed="64"/>
      </left>
      <right/>
      <top style="hair">
        <color indexed="64"/>
      </top>
      <bottom style="medium">
        <color indexed="64"/>
      </bottom>
      <diagonal/>
    </border>
    <border>
      <left/>
      <right/>
      <top/>
      <bottom style="medium">
        <color rgb="FFCC6600"/>
      </bottom>
      <diagonal/>
    </border>
    <border>
      <left style="medium">
        <color theme="7" tint="-0.24994659260841701"/>
      </left>
      <right style="thin">
        <color theme="7" tint="-0.24994659260841701"/>
      </right>
      <top style="medium">
        <color theme="7" tint="-0.24994659260841701"/>
      </top>
      <bottom style="thin">
        <color theme="7" tint="-0.24994659260841701"/>
      </bottom>
      <diagonal/>
    </border>
    <border>
      <left style="thin">
        <color theme="7" tint="-0.24994659260841701"/>
      </left>
      <right style="medium">
        <color theme="7" tint="-0.24994659260841701"/>
      </right>
      <top style="medium">
        <color theme="7" tint="-0.24994659260841701"/>
      </top>
      <bottom style="thin">
        <color theme="7" tint="-0.24994659260841701"/>
      </bottom>
      <diagonal/>
    </border>
    <border>
      <left style="medium">
        <color theme="7" tint="-0.24994659260841701"/>
      </left>
      <right style="thin">
        <color theme="7" tint="-0.24994659260841701"/>
      </right>
      <top style="thin">
        <color theme="7" tint="-0.24994659260841701"/>
      </top>
      <bottom style="thin">
        <color theme="7" tint="-0.24994659260841701"/>
      </bottom>
      <diagonal/>
    </border>
    <border>
      <left style="thin">
        <color theme="7" tint="-0.24994659260841701"/>
      </left>
      <right style="thin">
        <color theme="7" tint="-0.24994659260841701"/>
      </right>
      <top style="thin">
        <color theme="7" tint="-0.24994659260841701"/>
      </top>
      <bottom style="thin">
        <color theme="7" tint="-0.24994659260841701"/>
      </bottom>
      <diagonal/>
    </border>
    <border>
      <left style="thin">
        <color theme="7" tint="-0.24994659260841701"/>
      </left>
      <right style="medium">
        <color theme="7" tint="-0.24994659260841701"/>
      </right>
      <top style="thin">
        <color theme="7" tint="-0.24994659260841701"/>
      </top>
      <bottom style="thin">
        <color theme="7" tint="-0.24994659260841701"/>
      </bottom>
      <diagonal/>
    </border>
    <border>
      <left style="medium">
        <color theme="7" tint="-0.24994659260841701"/>
      </left>
      <right style="thin">
        <color theme="7" tint="-0.24994659260841701"/>
      </right>
      <top style="thin">
        <color theme="7" tint="-0.24994659260841701"/>
      </top>
      <bottom style="medium">
        <color theme="7" tint="-0.24994659260841701"/>
      </bottom>
      <diagonal/>
    </border>
    <border>
      <left style="thin">
        <color theme="7" tint="-0.24994659260841701"/>
      </left>
      <right style="thin">
        <color theme="7" tint="-0.24994659260841701"/>
      </right>
      <top style="thin">
        <color theme="7" tint="-0.24994659260841701"/>
      </top>
      <bottom style="medium">
        <color theme="7" tint="-0.24994659260841701"/>
      </bottom>
      <diagonal/>
    </border>
    <border>
      <left style="thin">
        <color theme="7" tint="-0.24994659260841701"/>
      </left>
      <right style="medium">
        <color theme="7" tint="-0.24994659260841701"/>
      </right>
      <top style="thin">
        <color theme="7" tint="-0.24994659260841701"/>
      </top>
      <bottom style="medium">
        <color theme="7" tint="-0.24994659260841701"/>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auto="1"/>
      </left>
      <right style="thin">
        <color auto="1"/>
      </right>
      <top style="hair">
        <color auto="1"/>
      </top>
      <bottom/>
      <diagonal/>
    </border>
    <border>
      <left/>
      <right/>
      <top/>
      <bottom style="double">
        <color indexed="64"/>
      </bottom>
      <diagonal/>
    </border>
    <border>
      <left style="double">
        <color indexed="64"/>
      </left>
      <right/>
      <top style="thin">
        <color indexed="64"/>
      </top>
      <bottom style="thin">
        <color indexed="64"/>
      </bottom>
      <diagonal/>
    </border>
    <border>
      <left style="double">
        <color indexed="64"/>
      </left>
      <right/>
      <top style="thin">
        <color indexed="64"/>
      </top>
      <bottom style="hair">
        <color indexed="64"/>
      </bottom>
      <diagonal/>
    </border>
    <border>
      <left style="double">
        <color indexed="64"/>
      </left>
      <right/>
      <top style="hair">
        <color indexed="64"/>
      </top>
      <bottom style="hair">
        <color indexed="64"/>
      </bottom>
      <diagonal/>
    </border>
    <border>
      <left style="double">
        <color indexed="64"/>
      </left>
      <right/>
      <top/>
      <bottom style="double">
        <color indexed="64"/>
      </bottom>
      <diagonal/>
    </border>
    <border>
      <left style="double">
        <color indexed="64"/>
      </left>
      <right/>
      <top/>
      <bottom style="hair">
        <color indexed="64"/>
      </bottom>
      <diagonal/>
    </border>
    <border>
      <left style="double">
        <color indexed="64"/>
      </left>
      <right/>
      <top style="hair">
        <color indexed="64"/>
      </top>
      <bottom style="thin">
        <color indexed="64"/>
      </bottom>
      <diagonal/>
    </border>
    <border>
      <left style="double">
        <color indexed="64"/>
      </left>
      <right/>
      <top style="hair">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double">
        <color indexed="64"/>
      </top>
      <bottom/>
      <diagonal/>
    </border>
    <border>
      <left style="double">
        <color indexed="64"/>
      </left>
      <right/>
      <top/>
      <bottom/>
      <diagonal/>
    </border>
    <border>
      <left style="thin">
        <color theme="7" tint="-0.24994659260841701"/>
      </left>
      <right/>
      <top style="medium">
        <color theme="7" tint="-0.24994659260841701"/>
      </top>
      <bottom style="thin">
        <color theme="7" tint="-0.24994659260841701"/>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12" fillId="0" borderId="0">
      <alignment vertical="center"/>
    </xf>
    <xf numFmtId="0" fontId="13" fillId="0" borderId="0" applyNumberFormat="0" applyFill="0" applyBorder="0" applyAlignment="0" applyProtection="0">
      <alignment vertical="center"/>
    </xf>
    <xf numFmtId="0" fontId="25" fillId="0" borderId="0"/>
    <xf numFmtId="9" fontId="5" fillId="0" borderId="0" applyFont="0" applyFill="0" applyBorder="0" applyAlignment="0" applyProtection="0">
      <alignment vertical="center"/>
    </xf>
  </cellStyleXfs>
  <cellXfs count="2864">
    <xf numFmtId="0" fontId="0" fillId="0" borderId="0" xfId="0">
      <alignment vertical="center"/>
    </xf>
    <xf numFmtId="0" fontId="4" fillId="0" borderId="0" xfId="0" applyFont="1">
      <alignment vertical="center"/>
    </xf>
    <xf numFmtId="0" fontId="14" fillId="0" borderId="0" xfId="0" applyFont="1">
      <alignment vertical="center"/>
    </xf>
    <xf numFmtId="0" fontId="14" fillId="0" borderId="0" xfId="0" applyFont="1" applyAlignment="1">
      <alignment horizontal="left" vertical="center"/>
    </xf>
    <xf numFmtId="0" fontId="14" fillId="0" borderId="0" xfId="3" applyFont="1" applyAlignment="1">
      <alignment vertical="center" wrapText="1"/>
    </xf>
    <xf numFmtId="0" fontId="14" fillId="0" borderId="0" xfId="3" applyFont="1" applyAlignment="1">
      <alignment horizontal="center" vertical="center" wrapText="1"/>
    </xf>
    <xf numFmtId="0" fontId="14" fillId="0" borderId="0" xfId="0" applyFont="1" applyAlignment="1">
      <alignment vertical="center" wrapText="1"/>
    </xf>
    <xf numFmtId="0" fontId="14" fillId="0" borderId="9" xfId="0" applyFont="1" applyBorder="1" applyAlignment="1">
      <alignment horizontal="center" vertical="distributed" textRotation="255" shrinkToFit="1"/>
    </xf>
    <xf numFmtId="0" fontId="14" fillId="0" borderId="9" xfId="0" applyFont="1" applyBorder="1" applyAlignment="1">
      <alignment horizontal="center" vertical="center" textRotation="255"/>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0" xfId="0" applyFont="1" applyAlignment="1">
      <alignment horizontal="center" vertical="center" wrapText="1"/>
    </xf>
    <xf numFmtId="0" fontId="16" fillId="0" borderId="0" xfId="0" applyFont="1" applyAlignment="1">
      <alignment horizontal="center" vertical="center"/>
    </xf>
    <xf numFmtId="179" fontId="16" fillId="0" borderId="0" xfId="0" applyNumberFormat="1" applyFont="1">
      <alignment vertical="center"/>
    </xf>
    <xf numFmtId="0" fontId="14" fillId="0" borderId="0" xfId="0" applyFont="1" applyAlignment="1">
      <alignment horizontal="center" vertical="center"/>
    </xf>
    <xf numFmtId="0" fontId="16" fillId="0" borderId="0" xfId="0" applyFont="1" applyAlignment="1">
      <alignment vertical="center" wrapText="1"/>
    </xf>
    <xf numFmtId="179" fontId="16" fillId="0" borderId="0" xfId="0" applyNumberFormat="1" applyFont="1" applyAlignment="1">
      <alignment vertical="center" wrapText="1"/>
    </xf>
    <xf numFmtId="0" fontId="14" fillId="0" borderId="1" xfId="0" applyFont="1" applyBorder="1" applyAlignment="1">
      <alignment horizontal="center" vertical="center" shrinkToFit="1"/>
    </xf>
    <xf numFmtId="0" fontId="14" fillId="0" borderId="0" xfId="0" applyFont="1" applyAlignment="1">
      <alignment horizontal="center" vertical="center" shrinkToFit="1"/>
    </xf>
    <xf numFmtId="0" fontId="14" fillId="0" borderId="0" xfId="0" applyFont="1" applyAlignment="1">
      <alignment vertical="center" shrinkToFit="1"/>
    </xf>
    <xf numFmtId="0" fontId="16" fillId="0" borderId="0" xfId="0" applyFont="1" applyAlignment="1">
      <alignment horizontal="center" vertical="center" wrapText="1"/>
    </xf>
    <xf numFmtId="0" fontId="14" fillId="0" borderId="9" xfId="0" applyFont="1" applyBorder="1" applyAlignment="1">
      <alignment horizontal="center" vertical="center"/>
    </xf>
    <xf numFmtId="0" fontId="8" fillId="0" borderId="1" xfId="0" applyFont="1" applyBorder="1" applyAlignment="1">
      <alignment vertical="center" wrapText="1"/>
    </xf>
    <xf numFmtId="0" fontId="8" fillId="0" borderId="0" xfId="0" applyFont="1" applyAlignment="1">
      <alignment vertical="center" wrapText="1"/>
    </xf>
    <xf numFmtId="0" fontId="8" fillId="0" borderId="1" xfId="0" applyFont="1" applyBorder="1" applyAlignment="1">
      <alignment horizontal="center" vertical="center" wrapText="1"/>
    </xf>
    <xf numFmtId="0" fontId="8" fillId="0" borderId="28" xfId="0" applyFont="1" applyBorder="1" applyAlignment="1">
      <alignment vertical="center" wrapText="1"/>
    </xf>
    <xf numFmtId="0" fontId="8" fillId="5" borderId="1" xfId="0" applyFont="1" applyFill="1" applyBorder="1" applyAlignment="1">
      <alignment vertical="center" wrapText="1"/>
    </xf>
    <xf numFmtId="0" fontId="18" fillId="0" borderId="0" xfId="0" applyFont="1" applyAlignment="1">
      <alignment vertical="center" wrapText="1"/>
    </xf>
    <xf numFmtId="179" fontId="18" fillId="0" borderId="0" xfId="0" applyNumberFormat="1" applyFont="1" applyAlignment="1">
      <alignment vertical="center" wrapText="1"/>
    </xf>
    <xf numFmtId="0" fontId="3" fillId="0" borderId="0" xfId="0" applyFont="1">
      <alignment vertical="center"/>
    </xf>
    <xf numFmtId="0" fontId="21" fillId="0" borderId="0" xfId="0" applyFont="1" applyAlignment="1">
      <alignment horizontal="left" vertical="center"/>
    </xf>
    <xf numFmtId="0" fontId="24" fillId="0" borderId="0" xfId="0" applyFont="1" applyAlignment="1">
      <alignment horizontal="left" vertical="center"/>
    </xf>
    <xf numFmtId="0" fontId="21" fillId="0" borderId="0" xfId="0" applyFont="1" applyAlignment="1">
      <alignment horizontal="center" vertical="center"/>
    </xf>
    <xf numFmtId="0" fontId="0" fillId="4" borderId="0" xfId="0" applyFill="1">
      <alignment vertical="center"/>
    </xf>
    <xf numFmtId="0" fontId="26" fillId="0" borderId="0" xfId="0" applyFont="1">
      <alignment vertical="center"/>
    </xf>
    <xf numFmtId="0" fontId="26" fillId="0" borderId="0" xfId="0" applyFont="1" applyAlignment="1">
      <alignment vertical="center" wrapText="1"/>
    </xf>
    <xf numFmtId="0" fontId="7" fillId="0" borderId="0" xfId="0" applyFont="1" applyAlignment="1">
      <alignment vertical="center" wrapText="1"/>
    </xf>
    <xf numFmtId="0" fontId="27" fillId="0" borderId="0" xfId="0" applyFont="1">
      <alignment vertical="center"/>
    </xf>
    <xf numFmtId="0" fontId="7" fillId="0" borderId="0" xfId="0" applyFont="1">
      <alignment vertical="center"/>
    </xf>
    <xf numFmtId="0" fontId="23" fillId="0" borderId="0" xfId="0" applyFont="1" applyAlignment="1">
      <alignment horizontal="left" vertical="center"/>
    </xf>
    <xf numFmtId="0" fontId="4" fillId="0" borderId="0" xfId="0" applyFont="1" applyAlignment="1">
      <alignment horizontal="left" vertical="center"/>
    </xf>
    <xf numFmtId="0" fontId="28" fillId="4" borderId="0" xfId="0" applyFont="1" applyFill="1" applyAlignment="1">
      <alignment horizontal="left" vertical="center"/>
    </xf>
    <xf numFmtId="0" fontId="29" fillId="4" borderId="0" xfId="0" applyFont="1" applyFill="1">
      <alignment vertical="center"/>
    </xf>
    <xf numFmtId="0" fontId="20" fillId="8" borderId="0" xfId="0" applyFont="1" applyFill="1" applyAlignment="1">
      <alignment horizontal="center" vertical="center"/>
    </xf>
    <xf numFmtId="0" fontId="33" fillId="0" borderId="46" xfId="0" applyFont="1" applyBorder="1" applyAlignment="1">
      <alignment horizontal="left" vertical="center"/>
    </xf>
    <xf numFmtId="0" fontId="34" fillId="0" borderId="0" xfId="0" applyFont="1">
      <alignment vertical="center"/>
    </xf>
    <xf numFmtId="0" fontId="3" fillId="0" borderId="46" xfId="0" applyFont="1" applyBorder="1" applyAlignment="1">
      <alignment horizontal="left" vertical="center" textRotation="255"/>
    </xf>
    <xf numFmtId="0" fontId="20" fillId="9" borderId="48" xfId="0" applyFont="1" applyFill="1" applyBorder="1" applyAlignment="1">
      <alignment horizontal="center" vertical="center"/>
    </xf>
    <xf numFmtId="0" fontId="20" fillId="9" borderId="49" xfId="0" applyFont="1" applyFill="1" applyBorder="1" applyAlignment="1">
      <alignment horizontal="center" vertical="center"/>
    </xf>
    <xf numFmtId="0" fontId="31" fillId="0" borderId="50" xfId="0" applyFont="1" applyBorder="1" applyAlignment="1">
      <alignment horizontal="left" vertical="center"/>
    </xf>
    <xf numFmtId="0" fontId="31" fillId="0" borderId="0" xfId="0" applyFont="1" applyAlignment="1">
      <alignment horizontal="center" vertical="center"/>
    </xf>
    <xf numFmtId="0" fontId="20" fillId="0" borderId="51" xfId="0" applyFont="1" applyBorder="1" applyAlignment="1">
      <alignment horizontal="center" vertical="center"/>
    </xf>
    <xf numFmtId="0" fontId="21" fillId="0" borderId="0" xfId="0" applyFont="1">
      <alignment vertical="center"/>
    </xf>
    <xf numFmtId="0" fontId="20" fillId="9" borderId="0" xfId="0" applyFont="1" applyFill="1" applyAlignment="1">
      <alignment horizontal="center" vertical="center"/>
    </xf>
    <xf numFmtId="0" fontId="20" fillId="9" borderId="51" xfId="0" applyFont="1" applyFill="1" applyBorder="1" applyAlignment="1">
      <alignment horizontal="center" vertical="center"/>
    </xf>
    <xf numFmtId="0" fontId="20" fillId="0" borderId="50" xfId="0" applyFont="1" applyBorder="1" applyAlignment="1">
      <alignment horizontal="center" vertical="center"/>
    </xf>
    <xf numFmtId="0" fontId="20" fillId="0" borderId="52" xfId="0" applyFont="1" applyBorder="1" applyAlignment="1">
      <alignment horizontal="center" vertical="center"/>
    </xf>
    <xf numFmtId="0" fontId="31" fillId="0" borderId="53" xfId="0" applyFont="1" applyBorder="1" applyAlignment="1">
      <alignment horizontal="center" vertical="center"/>
    </xf>
    <xf numFmtId="0" fontId="21" fillId="0" borderId="53" xfId="0" applyFont="1" applyBorder="1" applyAlignment="1">
      <alignment horizontal="center" vertical="center"/>
    </xf>
    <xf numFmtId="0" fontId="20" fillId="0" borderId="54" xfId="0" applyFont="1" applyBorder="1" applyAlignment="1">
      <alignment horizontal="center" vertical="center"/>
    </xf>
    <xf numFmtId="0" fontId="22" fillId="0" borderId="61" xfId="0" applyFont="1" applyBorder="1" applyAlignment="1">
      <alignment horizontal="center" vertical="center"/>
    </xf>
    <xf numFmtId="0" fontId="22" fillId="0" borderId="67" xfId="0" applyFont="1" applyBorder="1" applyAlignment="1">
      <alignment horizontal="center" vertical="center"/>
    </xf>
    <xf numFmtId="0" fontId="22" fillId="0" borderId="71" xfId="0" applyFont="1" applyBorder="1" applyAlignment="1">
      <alignment horizontal="center" vertical="center"/>
    </xf>
    <xf numFmtId="0" fontId="3" fillId="0" borderId="0" xfId="0" applyFont="1" applyAlignment="1">
      <alignment horizontal="center" vertical="center" textRotation="255"/>
    </xf>
    <xf numFmtId="0" fontId="21" fillId="0" borderId="0" xfId="0" applyFont="1" applyAlignment="1">
      <alignment horizontal="center" vertical="center" wrapText="1"/>
    </xf>
    <xf numFmtId="0" fontId="20" fillId="4" borderId="0" xfId="0" applyFont="1" applyFill="1" applyAlignment="1">
      <alignment horizontal="center" vertical="center"/>
    </xf>
    <xf numFmtId="0" fontId="22" fillId="0" borderId="0" xfId="0" applyFont="1" applyAlignment="1">
      <alignment horizontal="center" vertical="center"/>
    </xf>
    <xf numFmtId="0" fontId="22" fillId="8" borderId="0" xfId="0" applyFont="1" applyFill="1" applyAlignment="1">
      <alignment horizontal="center" vertical="center"/>
    </xf>
    <xf numFmtId="0" fontId="22" fillId="8" borderId="0" xfId="0" applyFont="1" applyFill="1" applyAlignment="1">
      <alignment horizontal="left" vertical="center"/>
    </xf>
    <xf numFmtId="0" fontId="30" fillId="0" borderId="0" xfId="0" applyFont="1">
      <alignment vertical="center"/>
    </xf>
    <xf numFmtId="0" fontId="35" fillId="0" borderId="1" xfId="0" applyFont="1" applyBorder="1" applyAlignment="1">
      <alignment horizontal="center" vertical="center"/>
    </xf>
    <xf numFmtId="0" fontId="35" fillId="0" borderId="0" xfId="0" applyFont="1" applyAlignment="1">
      <alignment horizontal="center" vertical="center"/>
    </xf>
    <xf numFmtId="0" fontId="30" fillId="0" borderId="0" xfId="0" applyFont="1" applyAlignment="1">
      <alignment horizontal="center" vertical="center"/>
    </xf>
    <xf numFmtId="0" fontId="35" fillId="0" borderId="1" xfId="0" applyFont="1" applyBorder="1">
      <alignment vertical="center"/>
    </xf>
    <xf numFmtId="0" fontId="30" fillId="0" borderId="1" xfId="0" applyFont="1" applyBorder="1">
      <alignment vertical="center"/>
    </xf>
    <xf numFmtId="0" fontId="14" fillId="3" borderId="28" xfId="0" applyFont="1" applyFill="1" applyBorder="1" applyAlignment="1">
      <alignment horizontal="center" vertical="center" shrinkToFit="1"/>
    </xf>
    <xf numFmtId="0" fontId="14" fillId="3" borderId="1" xfId="0" applyFont="1" applyFill="1" applyBorder="1" applyAlignment="1">
      <alignment horizontal="center" vertical="center"/>
    </xf>
    <xf numFmtId="0" fontId="14" fillId="3" borderId="1" xfId="0" applyFont="1" applyFill="1" applyBorder="1" applyAlignment="1">
      <alignment horizontal="center" vertical="center" shrinkToFit="1"/>
    </xf>
    <xf numFmtId="0" fontId="14" fillId="0" borderId="28" xfId="0" applyFont="1" applyBorder="1" applyAlignment="1">
      <alignment horizontal="center" vertical="center" shrinkToFit="1"/>
    </xf>
    <xf numFmtId="0" fontId="14" fillId="3" borderId="28"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8" fillId="3" borderId="1" xfId="0" applyFont="1" applyFill="1" applyBorder="1" applyAlignment="1">
      <alignment vertical="center" wrapText="1"/>
    </xf>
    <xf numFmtId="0" fontId="8" fillId="3" borderId="1" xfId="0" applyFont="1" applyFill="1" applyBorder="1" applyAlignment="1">
      <alignment horizontal="center" vertical="center" wrapText="1"/>
    </xf>
    <xf numFmtId="0" fontId="14" fillId="3" borderId="1" xfId="3" applyFont="1" applyFill="1" applyBorder="1" applyAlignment="1">
      <alignment vertical="center" wrapText="1"/>
    </xf>
    <xf numFmtId="0" fontId="14" fillId="0" borderId="0" xfId="0" applyFont="1" applyAlignment="1">
      <alignment horizontal="left" vertical="center" wrapText="1"/>
    </xf>
    <xf numFmtId="0" fontId="14" fillId="3" borderId="11" xfId="3" applyFont="1" applyFill="1" applyBorder="1" applyAlignment="1">
      <alignment horizontal="center" vertical="center" wrapText="1"/>
    </xf>
    <xf numFmtId="0" fontId="14" fillId="3" borderId="4" xfId="3" applyFont="1" applyFill="1" applyBorder="1" applyAlignment="1">
      <alignment horizontal="center" vertical="center" wrapText="1"/>
    </xf>
    <xf numFmtId="0" fontId="12" fillId="0" borderId="0" xfId="3" applyAlignment="1">
      <alignment vertical="center" wrapText="1"/>
    </xf>
    <xf numFmtId="0" fontId="12" fillId="0" borderId="0" xfId="3" applyAlignment="1">
      <alignment vertical="top" wrapText="1"/>
    </xf>
    <xf numFmtId="0" fontId="22" fillId="10" borderId="7" xfId="0" applyFont="1" applyFill="1" applyBorder="1" applyAlignment="1">
      <alignment horizontal="left" vertical="center" wrapText="1"/>
    </xf>
    <xf numFmtId="0" fontId="22" fillId="0" borderId="13" xfId="0" applyFont="1" applyBorder="1" applyAlignment="1">
      <alignment horizontal="center" vertical="center"/>
    </xf>
    <xf numFmtId="0" fontId="22" fillId="0" borderId="7" xfId="0" applyFont="1" applyBorder="1" applyAlignment="1">
      <alignment horizontal="left" vertical="center"/>
    </xf>
    <xf numFmtId="0" fontId="22" fillId="0" borderId="16" xfId="0" applyFont="1" applyBorder="1" applyAlignment="1">
      <alignment horizontal="center" vertical="center"/>
    </xf>
    <xf numFmtId="0" fontId="22" fillId="0" borderId="25" xfId="0" applyFont="1" applyBorder="1" applyAlignment="1">
      <alignment horizontal="center" vertical="center"/>
    </xf>
    <xf numFmtId="0" fontId="22" fillId="0" borderId="9" xfId="0" applyFont="1" applyBorder="1" applyAlignment="1">
      <alignment horizontal="left" vertical="center"/>
    </xf>
    <xf numFmtId="0" fontId="4" fillId="0" borderId="0" xfId="0" applyFont="1" applyAlignment="1">
      <alignment horizontal="center" vertical="center"/>
    </xf>
    <xf numFmtId="0" fontId="22" fillId="0" borderId="10" xfId="0" applyFont="1" applyBorder="1" applyAlignment="1">
      <alignment horizontal="center" vertical="center"/>
    </xf>
    <xf numFmtId="0" fontId="22" fillId="0" borderId="20" xfId="0" applyFont="1" applyBorder="1" applyAlignment="1">
      <alignment horizontal="center" vertical="center"/>
    </xf>
    <xf numFmtId="0" fontId="21" fillId="0" borderId="2" xfId="0" applyFont="1" applyBorder="1" applyAlignment="1">
      <alignment horizontal="center" vertical="center"/>
    </xf>
    <xf numFmtId="0" fontId="22" fillId="10" borderId="1" xfId="0" applyFont="1" applyFill="1" applyBorder="1" applyAlignment="1">
      <alignment horizontal="left" vertical="center" wrapText="1"/>
    </xf>
    <xf numFmtId="0" fontId="22" fillId="0" borderId="11" xfId="0" applyFont="1" applyBorder="1" applyAlignment="1">
      <alignment horizontal="left" vertical="center"/>
    </xf>
    <xf numFmtId="0" fontId="22" fillId="0" borderId="0" xfId="0" applyFont="1" applyAlignment="1">
      <alignment horizontal="center" vertical="center" wrapText="1"/>
    </xf>
    <xf numFmtId="0" fontId="22" fillId="0" borderId="0" xfId="0" applyFont="1" applyAlignment="1">
      <alignment horizontal="left" vertical="center" wrapText="1"/>
    </xf>
    <xf numFmtId="0" fontId="22" fillId="0" borderId="64" xfId="0" applyFont="1" applyBorder="1" applyAlignment="1">
      <alignment horizontal="left" vertical="center"/>
    </xf>
    <xf numFmtId="0" fontId="22" fillId="0" borderId="69" xfId="0" applyFont="1" applyBorder="1" applyAlignment="1">
      <alignment horizontal="left" vertical="center"/>
    </xf>
    <xf numFmtId="0" fontId="22" fillId="0" borderId="74" xfId="0" applyFont="1" applyBorder="1" applyAlignment="1">
      <alignment horizontal="left" vertical="center"/>
    </xf>
    <xf numFmtId="0" fontId="14" fillId="0" borderId="3" xfId="0" applyFont="1" applyBorder="1" applyAlignment="1">
      <alignment horizontal="left" vertical="center" shrinkToFit="1"/>
    </xf>
    <xf numFmtId="0" fontId="14" fillId="0" borderId="4" xfId="0" applyFont="1" applyBorder="1" applyAlignment="1">
      <alignment horizontal="left" vertical="center" shrinkToFit="1"/>
    </xf>
    <xf numFmtId="0" fontId="14" fillId="0" borderId="1" xfId="3" applyFont="1" applyBorder="1" applyAlignment="1">
      <alignment vertical="center" wrapText="1"/>
    </xf>
    <xf numFmtId="0" fontId="4" fillId="0" borderId="1" xfId="0" applyFont="1" applyBorder="1" applyAlignment="1">
      <alignment horizontal="center" vertical="center"/>
    </xf>
    <xf numFmtId="0" fontId="22" fillId="0" borderId="0" xfId="0" applyFont="1" applyAlignment="1">
      <alignment horizontal="left" vertical="center"/>
    </xf>
    <xf numFmtId="0" fontId="33" fillId="0" borderId="44" xfId="0" applyFont="1" applyBorder="1" applyAlignment="1">
      <alignment horizontal="left" vertical="center"/>
    </xf>
    <xf numFmtId="0" fontId="33" fillId="0" borderId="45" xfId="0" applyFont="1" applyBorder="1" applyAlignment="1">
      <alignment horizontal="left" vertical="center"/>
    </xf>
    <xf numFmtId="0" fontId="22" fillId="0" borderId="17" xfId="0" applyFont="1" applyBorder="1" applyAlignment="1">
      <alignment horizontal="left" vertical="center"/>
    </xf>
    <xf numFmtId="0" fontId="22" fillId="0" borderId="18" xfId="0" applyFont="1" applyBorder="1" applyAlignment="1">
      <alignment horizontal="left" vertical="center"/>
    </xf>
    <xf numFmtId="0" fontId="22" fillId="0" borderId="26" xfId="0" applyFont="1" applyBorder="1" applyAlignment="1">
      <alignment horizontal="left" vertical="center"/>
    </xf>
    <xf numFmtId="0" fontId="22" fillId="0" borderId="14" xfId="0" applyFont="1" applyBorder="1" applyAlignment="1">
      <alignment horizontal="left" vertical="center"/>
    </xf>
    <xf numFmtId="0" fontId="22" fillId="0" borderId="5" xfId="0" applyFont="1" applyBorder="1" applyAlignment="1">
      <alignment horizontal="left" vertical="center"/>
    </xf>
    <xf numFmtId="0" fontId="20" fillId="0" borderId="0" xfId="0" applyFont="1" applyAlignment="1">
      <alignment horizontal="center" vertical="center"/>
    </xf>
    <xf numFmtId="0" fontId="31" fillId="0" borderId="0" xfId="0" applyFont="1" applyAlignment="1">
      <alignment horizontal="left" vertical="center"/>
    </xf>
    <xf numFmtId="0" fontId="30" fillId="0" borderId="1" xfId="0" applyFont="1" applyBorder="1" applyAlignment="1">
      <alignment horizontal="center" vertical="center"/>
    </xf>
    <xf numFmtId="0" fontId="41" fillId="0" borderId="0" xfId="0" applyFont="1">
      <alignment vertical="center"/>
    </xf>
    <xf numFmtId="0" fontId="42" fillId="0" borderId="0" xfId="0" applyFont="1">
      <alignment vertical="center"/>
    </xf>
    <xf numFmtId="0" fontId="43" fillId="0" borderId="0" xfId="0" applyFont="1">
      <alignment vertical="center"/>
    </xf>
    <xf numFmtId="0" fontId="14" fillId="0" borderId="11" xfId="3" applyFont="1" applyBorder="1" applyAlignment="1">
      <alignment horizontal="center" vertical="center" wrapText="1"/>
    </xf>
    <xf numFmtId="0" fontId="14" fillId="0" borderId="4" xfId="3" applyFont="1" applyBorder="1" applyAlignment="1">
      <alignment horizontal="center" vertical="center" wrapText="1"/>
    </xf>
    <xf numFmtId="0" fontId="14" fillId="0" borderId="28" xfId="0" applyFont="1" applyBorder="1" applyAlignment="1">
      <alignment horizontal="center" vertical="center" wrapText="1"/>
    </xf>
    <xf numFmtId="0" fontId="4" fillId="0" borderId="0" xfId="0" applyFont="1" applyAlignment="1">
      <alignment horizontal="center" vertical="center" textRotation="255"/>
    </xf>
    <xf numFmtId="0" fontId="22" fillId="0" borderId="38" xfId="0" applyFont="1" applyBorder="1" applyAlignment="1">
      <alignment horizontal="center" vertical="center"/>
    </xf>
    <xf numFmtId="0" fontId="3" fillId="0" borderId="1" xfId="0" applyFont="1" applyBorder="1">
      <alignment vertical="center"/>
    </xf>
    <xf numFmtId="0" fontId="33" fillId="4" borderId="43" xfId="0" applyFont="1" applyFill="1" applyBorder="1" applyAlignment="1">
      <alignment horizontal="left" vertical="center"/>
    </xf>
    <xf numFmtId="0" fontId="33" fillId="4" borderId="44" xfId="0" applyFont="1" applyFill="1" applyBorder="1" applyAlignment="1">
      <alignment horizontal="left" vertical="center"/>
    </xf>
    <xf numFmtId="0" fontId="33" fillId="4" borderId="45" xfId="0" applyFont="1" applyFill="1" applyBorder="1" applyAlignment="1">
      <alignment horizontal="left" vertical="center"/>
    </xf>
    <xf numFmtId="0" fontId="46" fillId="0" borderId="0" xfId="0" applyFont="1">
      <alignment vertical="center"/>
    </xf>
    <xf numFmtId="0" fontId="46" fillId="0" borderId="9" xfId="0" applyFont="1" applyBorder="1">
      <alignment vertical="center"/>
    </xf>
    <xf numFmtId="0" fontId="34" fillId="0" borderId="0" xfId="0" applyFont="1" applyAlignment="1">
      <alignment vertical="center" wrapText="1"/>
    </xf>
    <xf numFmtId="0" fontId="52" fillId="0" borderId="0" xfId="0" applyFont="1">
      <alignment vertical="center"/>
    </xf>
    <xf numFmtId="0" fontId="52" fillId="0" borderId="0" xfId="3" applyFont="1" applyAlignment="1">
      <alignment vertical="top" wrapText="1"/>
    </xf>
    <xf numFmtId="0" fontId="52" fillId="0" borderId="0" xfId="3" applyFont="1" applyAlignment="1">
      <alignment vertical="top"/>
    </xf>
    <xf numFmtId="0" fontId="52" fillId="0" borderId="0" xfId="3" applyFont="1" applyAlignment="1">
      <alignment vertical="center" wrapText="1"/>
    </xf>
    <xf numFmtId="0" fontId="52" fillId="0" borderId="0" xfId="3" applyFont="1">
      <alignment vertical="center"/>
    </xf>
    <xf numFmtId="0" fontId="53" fillId="0" borderId="0" xfId="3" applyFont="1">
      <alignment vertical="center"/>
    </xf>
    <xf numFmtId="0" fontId="52" fillId="0" borderId="0" xfId="0" applyFont="1" applyAlignment="1">
      <alignment vertical="center" wrapText="1"/>
    </xf>
    <xf numFmtId="0" fontId="54" fillId="0" borderId="0" xfId="0" applyFont="1" applyAlignment="1">
      <alignment vertical="center" wrapText="1"/>
    </xf>
    <xf numFmtId="0" fontId="55" fillId="0" borderId="0" xfId="0" applyFont="1">
      <alignment vertical="center"/>
    </xf>
    <xf numFmtId="0" fontId="14" fillId="3" borderId="28" xfId="3" applyFont="1" applyFill="1" applyBorder="1" applyAlignment="1">
      <alignment horizontal="center" vertical="center" wrapText="1"/>
    </xf>
    <xf numFmtId="0" fontId="14" fillId="3" borderId="1" xfId="3" applyFont="1" applyFill="1" applyBorder="1" applyAlignment="1">
      <alignment horizontal="center" vertical="center" wrapText="1"/>
    </xf>
    <xf numFmtId="0" fontId="14" fillId="0" borderId="28" xfId="3" applyFont="1" applyBorder="1" applyAlignment="1">
      <alignment horizontal="center" vertical="center" wrapText="1"/>
    </xf>
    <xf numFmtId="0" fontId="14" fillId="0" borderId="1" xfId="3" applyFont="1" applyBorder="1" applyAlignment="1">
      <alignment horizontal="center" vertical="center" wrapText="1"/>
    </xf>
    <xf numFmtId="0" fontId="14" fillId="0" borderId="3" xfId="0" applyFont="1" applyBorder="1" applyAlignment="1">
      <alignment horizontal="center" vertical="center"/>
    </xf>
    <xf numFmtId="0" fontId="56" fillId="0" borderId="0" xfId="0" applyFont="1" applyAlignment="1">
      <alignment vertical="center" wrapText="1"/>
    </xf>
    <xf numFmtId="0" fontId="8" fillId="0" borderId="0" xfId="3" applyFont="1" applyAlignment="1">
      <alignment vertical="center" wrapText="1"/>
    </xf>
    <xf numFmtId="0" fontId="8" fillId="0" borderId="0" xfId="3" applyFont="1" applyAlignment="1">
      <alignment horizontal="center" vertical="center" wrapText="1"/>
    </xf>
    <xf numFmtId="0" fontId="19" fillId="0" borderId="9" xfId="3" applyFont="1" applyBorder="1" applyAlignment="1">
      <alignment horizontal="center" vertical="center" wrapText="1"/>
    </xf>
    <xf numFmtId="0" fontId="19" fillId="0" borderId="9" xfId="0" applyFont="1" applyBorder="1" applyAlignment="1">
      <alignment horizontal="center" vertical="center" wrapText="1"/>
    </xf>
    <xf numFmtId="0" fontId="8" fillId="3" borderId="11" xfId="3" applyFont="1" applyFill="1" applyBorder="1" applyAlignment="1">
      <alignment horizontal="center" vertical="center" wrapText="1"/>
    </xf>
    <xf numFmtId="0" fontId="8" fillId="3" borderId="1" xfId="3" applyFont="1" applyFill="1" applyBorder="1" applyAlignment="1">
      <alignment vertical="center" wrapText="1"/>
    </xf>
    <xf numFmtId="0" fontId="54" fillId="0" borderId="0" xfId="3" applyFont="1" applyAlignment="1">
      <alignment vertical="center" wrapText="1"/>
    </xf>
    <xf numFmtId="0" fontId="8" fillId="0" borderId="0" xfId="3" applyFont="1" applyAlignment="1">
      <alignment vertical="top" wrapText="1"/>
    </xf>
    <xf numFmtId="0" fontId="8" fillId="0" borderId="11" xfId="3" applyFont="1" applyBorder="1" applyAlignment="1">
      <alignment horizontal="center" vertical="center" wrapText="1"/>
    </xf>
    <xf numFmtId="0" fontId="8" fillId="0" borderId="1" xfId="3" applyFont="1" applyBorder="1" applyAlignment="1">
      <alignment vertical="center" wrapText="1"/>
    </xf>
    <xf numFmtId="0" fontId="8" fillId="0" borderId="4" xfId="3" applyFont="1" applyBorder="1" applyAlignment="1">
      <alignment horizontal="center" vertical="center" wrapText="1"/>
    </xf>
    <xf numFmtId="0" fontId="14" fillId="0" borderId="5" xfId="3" applyFont="1" applyBorder="1" applyAlignment="1">
      <alignment vertical="center" wrapText="1"/>
    </xf>
    <xf numFmtId="0" fontId="8" fillId="3" borderId="4" xfId="3" applyFont="1" applyFill="1" applyBorder="1" applyAlignment="1">
      <alignment horizontal="center" vertical="center" wrapText="1"/>
    </xf>
    <xf numFmtId="0" fontId="47" fillId="0" borderId="1" xfId="3" applyFont="1" applyBorder="1" applyAlignment="1">
      <alignment vertical="center" wrapText="1"/>
    </xf>
    <xf numFmtId="0" fontId="47" fillId="0" borderId="11" xfId="3" applyFont="1" applyBorder="1" applyAlignment="1">
      <alignment horizontal="center" vertical="center" wrapText="1"/>
    </xf>
    <xf numFmtId="0" fontId="47" fillId="0" borderId="0" xfId="3" applyFont="1" applyAlignment="1">
      <alignment vertical="center" wrapText="1"/>
    </xf>
    <xf numFmtId="0" fontId="14" fillId="13" borderId="1" xfId="0" applyFont="1" applyFill="1" applyBorder="1" applyAlignment="1">
      <alignment horizontal="center" vertical="center" shrinkToFit="1"/>
    </xf>
    <xf numFmtId="0" fontId="14" fillId="13" borderId="1" xfId="0" applyFont="1" applyFill="1" applyBorder="1" applyAlignment="1">
      <alignment horizontal="center" vertical="center"/>
    </xf>
    <xf numFmtId="0" fontId="15" fillId="0" borderId="0" xfId="0" applyFont="1">
      <alignment vertical="center"/>
    </xf>
    <xf numFmtId="0" fontId="26" fillId="13" borderId="1" xfId="0" applyFont="1" applyFill="1" applyBorder="1" applyAlignment="1">
      <alignment horizontal="center" vertical="center" wrapText="1"/>
    </xf>
    <xf numFmtId="0" fontId="61" fillId="13" borderId="1" xfId="0" applyFont="1" applyFill="1" applyBorder="1" applyAlignment="1">
      <alignment vertical="center" wrapText="1"/>
    </xf>
    <xf numFmtId="0" fontId="61" fillId="13" borderId="1" xfId="0" applyFont="1" applyFill="1" applyBorder="1" applyAlignment="1">
      <alignment horizontal="center" vertical="center" wrapText="1"/>
    </xf>
    <xf numFmtId="0" fontId="46" fillId="0" borderId="7" xfId="0" applyFont="1" applyBorder="1" applyAlignment="1">
      <alignment horizontal="left" vertical="center"/>
    </xf>
    <xf numFmtId="0" fontId="20" fillId="0" borderId="0" xfId="0" applyFont="1" applyAlignment="1">
      <alignment horizontal="left" vertical="center"/>
    </xf>
    <xf numFmtId="0" fontId="34" fillId="0" borderId="0" xfId="0" applyFont="1" applyAlignment="1">
      <alignment horizontal="left"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64" fillId="0" borderId="0" xfId="0" applyFont="1" applyAlignment="1">
      <alignment vertical="center" textRotation="255" wrapText="1" shrinkToFit="1"/>
    </xf>
    <xf numFmtId="0" fontId="64" fillId="0" borderId="0" xfId="0" applyFont="1" applyAlignment="1">
      <alignment vertical="center" textRotation="255" wrapText="1"/>
    </xf>
    <xf numFmtId="0" fontId="0" fillId="0" borderId="0" xfId="0" applyAlignment="1">
      <alignment vertical="center" wrapText="1"/>
    </xf>
    <xf numFmtId="0" fontId="65" fillId="0" borderId="0" xfId="0" applyFont="1" applyAlignment="1">
      <alignment vertical="center" wrapText="1"/>
    </xf>
    <xf numFmtId="0" fontId="0" fillId="0" borderId="1" xfId="0" applyBorder="1" applyAlignment="1">
      <alignment horizontal="center" vertical="center" wrapText="1"/>
    </xf>
    <xf numFmtId="0" fontId="67" fillId="0" borderId="1" xfId="0" applyFont="1" applyBorder="1" applyAlignment="1">
      <alignment horizontal="center" vertical="center" wrapText="1"/>
    </xf>
    <xf numFmtId="0" fontId="0" fillId="0" borderId="2" xfId="0" applyBorder="1" applyAlignment="1">
      <alignment vertical="center" wrapText="1"/>
    </xf>
    <xf numFmtId="0" fontId="68" fillId="0" borderId="1" xfId="0" applyFont="1" applyBorder="1" applyAlignment="1">
      <alignment vertical="center" wrapText="1"/>
    </xf>
    <xf numFmtId="0" fontId="0" fillId="0" borderId="1" xfId="0" applyBorder="1" applyAlignment="1">
      <alignment vertical="center" wrapText="1"/>
    </xf>
    <xf numFmtId="0" fontId="70" fillId="3" borderId="28" xfId="0" applyFont="1" applyFill="1" applyBorder="1" applyAlignment="1">
      <alignment horizontal="center" vertical="center" wrapText="1"/>
    </xf>
    <xf numFmtId="0" fontId="69" fillId="3" borderId="1" xfId="0" applyFont="1" applyFill="1" applyBorder="1" applyAlignment="1">
      <alignment horizontal="center" vertical="center"/>
    </xf>
    <xf numFmtId="0" fontId="70" fillId="0" borderId="0" xfId="0" applyFont="1" applyAlignment="1">
      <alignment vertical="center" wrapText="1"/>
    </xf>
    <xf numFmtId="0" fontId="69" fillId="3" borderId="1" xfId="0" applyFont="1" applyFill="1" applyBorder="1" applyAlignment="1">
      <alignment vertical="center" wrapText="1"/>
    </xf>
    <xf numFmtId="0" fontId="70" fillId="3" borderId="1" xfId="0" applyFont="1" applyFill="1" applyBorder="1" applyAlignment="1">
      <alignment vertical="center" wrapText="1"/>
    </xf>
    <xf numFmtId="0" fontId="70" fillId="0" borderId="28" xfId="0" applyFont="1" applyBorder="1" applyAlignment="1">
      <alignment horizontal="center" vertical="center" wrapText="1"/>
    </xf>
    <xf numFmtId="0" fontId="69" fillId="0" borderId="1" xfId="0" applyFont="1" applyBorder="1" applyAlignment="1">
      <alignment horizontal="center" vertical="center"/>
    </xf>
    <xf numFmtId="0" fontId="69" fillId="0" borderId="1" xfId="0" applyFont="1" applyBorder="1" applyAlignment="1">
      <alignment vertical="center" wrapText="1"/>
    </xf>
    <xf numFmtId="0" fontId="69" fillId="0" borderId="1" xfId="0" applyFont="1" applyBorder="1" applyAlignment="1">
      <alignment horizontal="center" vertical="center" wrapText="1"/>
    </xf>
    <xf numFmtId="0" fontId="69" fillId="3" borderId="1" xfId="0" applyFont="1" applyFill="1" applyBorder="1" applyAlignment="1">
      <alignment horizontal="center" vertical="center" wrapText="1"/>
    </xf>
    <xf numFmtId="0" fontId="70" fillId="0" borderId="1" xfId="0" applyFont="1" applyBorder="1" applyAlignment="1">
      <alignment vertical="center" wrapText="1"/>
    </xf>
    <xf numFmtId="0" fontId="70" fillId="0" borderId="1" xfId="0" applyFont="1" applyBorder="1" applyAlignment="1">
      <alignment horizontal="center" vertical="center" wrapText="1"/>
    </xf>
    <xf numFmtId="0" fontId="70" fillId="3" borderId="1" xfId="0" applyFont="1" applyFill="1" applyBorder="1" applyAlignment="1">
      <alignment horizontal="center" vertical="center" wrapText="1"/>
    </xf>
    <xf numFmtId="0" fontId="69" fillId="0" borderId="28" xfId="0" applyFont="1" applyBorder="1" applyAlignment="1">
      <alignment horizontal="center" vertical="center" wrapText="1"/>
    </xf>
    <xf numFmtId="0" fontId="69" fillId="3" borderId="28" xfId="0" applyFont="1" applyFill="1" applyBorder="1" applyAlignment="1">
      <alignment horizontal="center" vertical="center" wrapText="1"/>
    </xf>
    <xf numFmtId="0" fontId="71" fillId="0" borderId="0" xfId="0" applyFont="1" applyAlignment="1">
      <alignment vertical="center" wrapText="1"/>
    </xf>
    <xf numFmtId="0" fontId="69" fillId="0" borderId="0" xfId="0" applyFont="1" applyAlignment="1">
      <alignment vertical="center" wrapText="1"/>
    </xf>
    <xf numFmtId="0" fontId="69" fillId="0" borderId="2" xfId="0" applyFont="1" applyBorder="1" applyAlignment="1">
      <alignment vertical="center" wrapText="1"/>
    </xf>
    <xf numFmtId="0" fontId="72" fillId="0" borderId="0" xfId="0" applyFont="1" applyAlignment="1">
      <alignment vertical="center" wrapText="1"/>
    </xf>
    <xf numFmtId="0" fontId="73" fillId="0" borderId="0" xfId="0" applyFont="1" applyAlignment="1">
      <alignment vertical="center" wrapText="1"/>
    </xf>
    <xf numFmtId="179" fontId="73" fillId="0" borderId="0" xfId="0" applyNumberFormat="1" applyFont="1" applyAlignment="1">
      <alignment vertical="center" wrapText="1"/>
    </xf>
    <xf numFmtId="0" fontId="74" fillId="0" borderId="0" xfId="0" applyFont="1" applyAlignment="1">
      <alignment horizontal="left" vertical="center" wrapText="1"/>
    </xf>
    <xf numFmtId="0" fontId="3" fillId="0" borderId="23" xfId="0" applyFont="1" applyBorder="1" applyAlignment="1">
      <alignment horizontal="center" vertical="center"/>
    </xf>
    <xf numFmtId="0" fontId="3" fillId="0" borderId="0" xfId="0" applyFont="1" applyAlignment="1">
      <alignment horizontal="center" vertical="center"/>
    </xf>
    <xf numFmtId="0" fontId="75" fillId="0" borderId="0" xfId="0" applyFont="1">
      <alignment vertical="center"/>
    </xf>
    <xf numFmtId="0" fontId="76" fillId="0" borderId="0" xfId="0" applyFont="1">
      <alignment vertical="center"/>
    </xf>
    <xf numFmtId="0" fontId="76" fillId="0" borderId="1" xfId="0" applyFont="1" applyBorder="1" applyAlignment="1">
      <alignment horizontal="center" vertical="center"/>
    </xf>
    <xf numFmtId="0" fontId="3" fillId="0" borderId="28" xfId="0" applyFont="1" applyBorder="1" applyAlignment="1">
      <alignment horizontal="center" vertical="center"/>
    </xf>
    <xf numFmtId="0" fontId="3" fillId="0" borderId="1" xfId="0" applyFont="1" applyBorder="1" applyAlignment="1">
      <alignment horizontal="center" vertical="center"/>
    </xf>
    <xf numFmtId="0" fontId="77" fillId="0" borderId="1" xfId="0" applyFont="1" applyBorder="1">
      <alignment vertical="center"/>
    </xf>
    <xf numFmtId="0" fontId="74" fillId="0" borderId="1" xfId="0" applyFont="1" applyBorder="1" applyAlignment="1">
      <alignment horizontal="center" vertical="center"/>
    </xf>
    <xf numFmtId="0" fontId="78" fillId="0" borderId="0" xfId="0" applyFont="1">
      <alignment vertical="center"/>
    </xf>
    <xf numFmtId="177" fontId="76" fillId="0" borderId="1" xfId="6" applyNumberFormat="1" applyFont="1" applyBorder="1" applyAlignment="1">
      <alignment horizontal="center" vertical="center"/>
    </xf>
    <xf numFmtId="0" fontId="3" fillId="0" borderId="1" xfId="0" applyFont="1" applyBorder="1" applyAlignment="1">
      <alignment horizontal="right" vertical="center"/>
    </xf>
    <xf numFmtId="0" fontId="82" fillId="0" borderId="1" xfId="0" applyFont="1" applyBorder="1" applyAlignment="1">
      <alignment horizontal="right" vertical="center"/>
    </xf>
    <xf numFmtId="0" fontId="32" fillId="0" borderId="7" xfId="0" applyFont="1" applyBorder="1" applyAlignment="1">
      <alignment horizontal="center" vertical="center"/>
    </xf>
    <xf numFmtId="0" fontId="3" fillId="8" borderId="0" xfId="0" applyFont="1" applyFill="1">
      <alignment vertical="center"/>
    </xf>
    <xf numFmtId="0" fontId="21" fillId="14" borderId="48" xfId="0" applyFont="1" applyFill="1" applyBorder="1" applyAlignment="1">
      <alignment horizontal="center" vertical="center"/>
    </xf>
    <xf numFmtId="0" fontId="21" fillId="14" borderId="81" xfId="0" applyFont="1" applyFill="1" applyBorder="1" applyAlignment="1">
      <alignment horizontal="center" vertical="center"/>
    </xf>
    <xf numFmtId="0" fontId="21" fillId="14" borderId="82" xfId="0" applyFont="1" applyFill="1" applyBorder="1" applyAlignment="1">
      <alignment horizontal="center" vertical="center"/>
    </xf>
    <xf numFmtId="0" fontId="20" fillId="4" borderId="50" xfId="0" applyFont="1" applyFill="1" applyBorder="1" applyAlignment="1">
      <alignment horizontal="center" vertical="center"/>
    </xf>
    <xf numFmtId="0" fontId="21" fillId="14" borderId="83" xfId="0" applyFont="1" applyFill="1" applyBorder="1" applyAlignment="1">
      <alignment horizontal="center" vertical="center"/>
    </xf>
    <xf numFmtId="0" fontId="33" fillId="0" borderId="50" xfId="0" applyFont="1" applyBorder="1" applyAlignment="1">
      <alignment horizontal="center" vertical="center"/>
    </xf>
    <xf numFmtId="0" fontId="33" fillId="0" borderId="0" xfId="0" applyFont="1" applyAlignment="1">
      <alignment horizontal="left" vertical="center"/>
    </xf>
    <xf numFmtId="177" fontId="24" fillId="0" borderId="85" xfId="6" applyNumberFormat="1" applyFont="1" applyBorder="1">
      <alignment vertical="center"/>
    </xf>
    <xf numFmtId="177" fontId="24" fillId="0" borderId="86" xfId="6" applyNumberFormat="1" applyFont="1" applyBorder="1">
      <alignment vertical="center"/>
    </xf>
    <xf numFmtId="177" fontId="83" fillId="0" borderId="85" xfId="6" applyNumberFormat="1" applyFont="1" applyBorder="1">
      <alignment vertical="center"/>
    </xf>
    <xf numFmtId="177" fontId="83" fillId="0" borderId="86" xfId="6" applyNumberFormat="1" applyFont="1" applyBorder="1">
      <alignment vertical="center"/>
    </xf>
    <xf numFmtId="38" fontId="24" fillId="4" borderId="87" xfId="1" applyFont="1" applyFill="1" applyBorder="1" applyAlignment="1">
      <alignment horizontal="right" vertical="center"/>
    </xf>
    <xf numFmtId="177" fontId="24" fillId="4" borderId="90" xfId="6" applyNumberFormat="1" applyFont="1" applyFill="1" applyBorder="1">
      <alignment vertical="center"/>
    </xf>
    <xf numFmtId="38" fontId="24" fillId="4" borderId="91" xfId="1" applyFont="1" applyFill="1" applyBorder="1" applyAlignment="1">
      <alignment horizontal="right" vertical="center"/>
    </xf>
    <xf numFmtId="177" fontId="24" fillId="4" borderId="94" xfId="0" applyNumberFormat="1" applyFont="1" applyFill="1" applyBorder="1">
      <alignment vertical="center"/>
    </xf>
    <xf numFmtId="0" fontId="21" fillId="14" borderId="50" xfId="0" applyFont="1" applyFill="1" applyBorder="1" applyAlignment="1">
      <alignment horizontal="left" vertical="center"/>
    </xf>
    <xf numFmtId="0" fontId="21" fillId="14" borderId="0" xfId="0" applyFont="1" applyFill="1" applyAlignment="1">
      <alignment horizontal="left" vertical="center"/>
    </xf>
    <xf numFmtId="0" fontId="33" fillId="14" borderId="0" xfId="0" applyFont="1" applyFill="1" applyAlignment="1">
      <alignment horizontal="left" vertical="center"/>
    </xf>
    <xf numFmtId="0" fontId="20" fillId="14" borderId="0" xfId="0" applyFont="1" applyFill="1" applyAlignment="1">
      <alignment horizontal="center" vertical="center"/>
    </xf>
    <xf numFmtId="177" fontId="24" fillId="14" borderId="85" xfId="6" applyNumberFormat="1" applyFont="1" applyFill="1" applyBorder="1" applyAlignment="1">
      <alignment horizontal="center" vertical="center"/>
    </xf>
    <xf numFmtId="177" fontId="24" fillId="14" borderId="86" xfId="6" applyNumberFormat="1" applyFont="1" applyFill="1" applyBorder="1" applyAlignment="1">
      <alignment horizontal="center" vertical="center"/>
    </xf>
    <xf numFmtId="177" fontId="85" fillId="14" borderId="85" xfId="6" applyNumberFormat="1" applyFont="1" applyFill="1" applyBorder="1" applyAlignment="1">
      <alignment horizontal="center" vertical="center"/>
    </xf>
    <xf numFmtId="177" fontId="85" fillId="14" borderId="86" xfId="6" applyNumberFormat="1" applyFont="1" applyFill="1" applyBorder="1" applyAlignment="1">
      <alignment horizontal="center" vertical="center"/>
    </xf>
    <xf numFmtId="38" fontId="24" fillId="4" borderId="95" xfId="1" applyFont="1" applyFill="1" applyBorder="1" applyAlignment="1">
      <alignment horizontal="right" vertical="center"/>
    </xf>
    <xf numFmtId="177" fontId="24" fillId="4" borderId="98" xfId="0" applyNumberFormat="1" applyFont="1" applyFill="1" applyBorder="1">
      <alignment vertical="center"/>
    </xf>
    <xf numFmtId="0" fontId="24" fillId="14" borderId="85" xfId="0" applyFont="1" applyFill="1" applyBorder="1" applyAlignment="1">
      <alignment horizontal="center" vertical="center"/>
    </xf>
    <xf numFmtId="0" fontId="24" fillId="14" borderId="86" xfId="0" applyFont="1" applyFill="1" applyBorder="1" applyAlignment="1">
      <alignment horizontal="center" vertical="center"/>
    </xf>
    <xf numFmtId="0" fontId="85" fillId="14" borderId="85" xfId="0" applyFont="1" applyFill="1" applyBorder="1" applyAlignment="1">
      <alignment horizontal="center" vertical="center"/>
    </xf>
    <xf numFmtId="0" fontId="85" fillId="14" borderId="86" xfId="0" applyFont="1" applyFill="1" applyBorder="1" applyAlignment="1">
      <alignment horizontal="center" vertical="center"/>
    </xf>
    <xf numFmtId="180" fontId="24" fillId="0" borderId="85" xfId="1" applyNumberFormat="1" applyFont="1" applyBorder="1">
      <alignment vertical="center"/>
    </xf>
    <xf numFmtId="180" fontId="24" fillId="0" borderId="86" xfId="1" applyNumberFormat="1" applyFont="1" applyBorder="1">
      <alignment vertical="center"/>
    </xf>
    <xf numFmtId="180" fontId="83" fillId="0" borderId="85" xfId="1" applyNumberFormat="1" applyFont="1" applyBorder="1">
      <alignment vertical="center"/>
    </xf>
    <xf numFmtId="180" fontId="83" fillId="0" borderId="86" xfId="1" applyNumberFormat="1" applyFont="1" applyBorder="1">
      <alignment vertical="center"/>
    </xf>
    <xf numFmtId="38" fontId="24" fillId="4" borderId="99" xfId="1" applyFont="1" applyFill="1" applyBorder="1" applyAlignment="1">
      <alignment horizontal="right" vertical="center"/>
    </xf>
    <xf numFmtId="177" fontId="24" fillId="4" borderId="102" xfId="0" applyNumberFormat="1" applyFont="1" applyFill="1" applyBorder="1">
      <alignment vertical="center"/>
    </xf>
    <xf numFmtId="0" fontId="33" fillId="0" borderId="52" xfId="0" applyFont="1" applyBorder="1" applyAlignment="1">
      <alignment horizontal="center" vertical="center"/>
    </xf>
    <xf numFmtId="0" fontId="21" fillId="0" borderId="53" xfId="0" applyFont="1" applyBorder="1" applyAlignment="1">
      <alignment horizontal="left" vertical="center"/>
    </xf>
    <xf numFmtId="0" fontId="3" fillId="0" borderId="53" xfId="0" applyFont="1" applyBorder="1">
      <alignment vertical="center"/>
    </xf>
    <xf numFmtId="0" fontId="33" fillId="0" borderId="53" xfId="0" applyFont="1" applyBorder="1" applyAlignment="1">
      <alignment horizontal="left" vertical="center"/>
    </xf>
    <xf numFmtId="181" fontId="24" fillId="0" borderId="103" xfId="0" applyNumberFormat="1" applyFont="1" applyBorder="1">
      <alignment vertical="center"/>
    </xf>
    <xf numFmtId="181" fontId="24" fillId="0" borderId="104" xfId="0" applyNumberFormat="1" applyFont="1" applyBorder="1">
      <alignment vertical="center"/>
    </xf>
    <xf numFmtId="181" fontId="83" fillId="0" borderId="103" xfId="0" applyNumberFormat="1" applyFont="1" applyBorder="1">
      <alignment vertical="center"/>
    </xf>
    <xf numFmtId="181" fontId="83" fillId="0" borderId="104" xfId="0" applyNumberFormat="1" applyFont="1" applyBorder="1">
      <alignment vertical="center"/>
    </xf>
    <xf numFmtId="0" fontId="22" fillId="0" borderId="0" xfId="0" applyFont="1">
      <alignment vertical="center"/>
    </xf>
    <xf numFmtId="180" fontId="3" fillId="0" borderId="0" xfId="0" applyNumberFormat="1" applyFont="1">
      <alignment vertical="center"/>
    </xf>
    <xf numFmtId="181" fontId="3" fillId="0" borderId="0" xfId="0" applyNumberFormat="1" applyFont="1">
      <alignment vertical="center"/>
    </xf>
    <xf numFmtId="3" fontId="3" fillId="0" borderId="0" xfId="0" applyNumberFormat="1" applyFont="1">
      <alignment vertical="center"/>
    </xf>
    <xf numFmtId="0" fontId="22" fillId="4" borderId="0" xfId="0" applyFont="1" applyFill="1" applyAlignment="1">
      <alignment horizontal="center" vertical="center"/>
    </xf>
    <xf numFmtId="0" fontId="22" fillId="0" borderId="64" xfId="0" applyFont="1" applyBorder="1" applyAlignment="1">
      <alignment horizontal="center" vertical="center"/>
    </xf>
    <xf numFmtId="0" fontId="22" fillId="0" borderId="69" xfId="0" applyFont="1" applyBorder="1" applyAlignment="1">
      <alignment horizontal="center" vertical="center"/>
    </xf>
    <xf numFmtId="0" fontId="22" fillId="0" borderId="74" xfId="0" applyFont="1" applyBorder="1" applyAlignment="1">
      <alignment horizontal="center" vertical="center"/>
    </xf>
    <xf numFmtId="0" fontId="58" fillId="0" borderId="0" xfId="0" applyFont="1" applyAlignment="1">
      <alignment horizontal="center" vertical="center"/>
    </xf>
    <xf numFmtId="0" fontId="33" fillId="4" borderId="0" xfId="0" applyFont="1" applyFill="1" applyAlignment="1">
      <alignment horizontal="left" vertical="center"/>
    </xf>
    <xf numFmtId="0" fontId="3" fillId="0" borderId="0" xfId="0" applyFont="1" applyAlignment="1">
      <alignment horizontal="left" vertical="center"/>
    </xf>
    <xf numFmtId="0" fontId="30" fillId="0" borderId="0" xfId="0" applyFont="1" applyAlignment="1">
      <alignment horizontal="center" vertical="center" wrapText="1"/>
    </xf>
    <xf numFmtId="0" fontId="79" fillId="0" borderId="0" xfId="0" applyFont="1" applyAlignment="1">
      <alignment horizontal="center" vertical="center"/>
    </xf>
    <xf numFmtId="0" fontId="83" fillId="0" borderId="0" xfId="0" applyFont="1" applyAlignment="1">
      <alignment horizontal="center" vertical="center"/>
    </xf>
    <xf numFmtId="0" fontId="48" fillId="0" borderId="0" xfId="0" applyFont="1" applyAlignment="1">
      <alignment horizontal="left" vertical="center" wrapText="1"/>
    </xf>
    <xf numFmtId="0" fontId="46" fillId="0" borderId="0" xfId="0" applyFont="1" applyAlignment="1">
      <alignment horizontal="left" vertical="center"/>
    </xf>
    <xf numFmtId="0" fontId="88" fillId="0" borderId="0" xfId="0" applyFont="1">
      <alignment vertical="center"/>
    </xf>
    <xf numFmtId="0" fontId="90" fillId="0" borderId="0" xfId="0" applyFont="1">
      <alignment vertical="center"/>
    </xf>
    <xf numFmtId="0" fontId="90" fillId="4" borderId="0" xfId="0" applyFont="1" applyFill="1">
      <alignment vertical="center"/>
    </xf>
    <xf numFmtId="0" fontId="94" fillId="0" borderId="0" xfId="0" applyFont="1">
      <alignment vertical="center"/>
    </xf>
    <xf numFmtId="0" fontId="94" fillId="0" borderId="0" xfId="0" applyFont="1" applyAlignment="1">
      <alignment horizontal="center" vertical="center" wrapText="1"/>
    </xf>
    <xf numFmtId="0" fontId="97" fillId="0" borderId="0" xfId="0" applyFont="1">
      <alignment vertical="center"/>
    </xf>
    <xf numFmtId="0" fontId="99" fillId="0" borderId="0" xfId="0" applyFont="1" applyAlignment="1">
      <alignment vertical="center" wrapText="1"/>
    </xf>
    <xf numFmtId="0" fontId="94" fillId="0" borderId="0" xfId="0" applyFont="1" applyAlignment="1">
      <alignment vertical="center" wrapText="1"/>
    </xf>
    <xf numFmtId="0" fontId="95" fillId="7" borderId="1" xfId="0" applyFont="1" applyFill="1" applyBorder="1" applyAlignment="1">
      <alignment horizontal="center" vertical="center"/>
    </xf>
    <xf numFmtId="0" fontId="88" fillId="2" borderId="41" xfId="0" applyFont="1" applyFill="1" applyBorder="1" applyAlignment="1">
      <alignment vertical="center" wrapText="1"/>
    </xf>
    <xf numFmtId="0" fontId="95" fillId="3" borderId="1" xfId="0" applyFont="1" applyFill="1" applyBorder="1" applyAlignment="1">
      <alignment horizontal="center" vertical="center" shrinkToFit="1"/>
    </xf>
    <xf numFmtId="0" fontId="95" fillId="3" borderId="1" xfId="0" applyFont="1" applyFill="1" applyBorder="1" applyAlignment="1">
      <alignment horizontal="center" vertical="center"/>
    </xf>
    <xf numFmtId="0" fontId="88" fillId="0" borderId="41" xfId="0" applyFont="1" applyBorder="1" applyAlignment="1">
      <alignment vertical="center" wrapText="1"/>
    </xf>
    <xf numFmtId="0" fontId="95" fillId="4" borderId="1" xfId="0" applyFont="1" applyFill="1" applyBorder="1" applyAlignment="1">
      <alignment horizontal="center" vertical="center" shrinkToFit="1"/>
    </xf>
    <xf numFmtId="0" fontId="95" fillId="4" borderId="1" xfId="0" applyFont="1" applyFill="1" applyBorder="1" applyAlignment="1">
      <alignment horizontal="center" vertical="center"/>
    </xf>
    <xf numFmtId="0" fontId="95" fillId="0" borderId="1" xfId="0" applyFont="1" applyBorder="1" applyAlignment="1">
      <alignment horizontal="center" vertical="center"/>
    </xf>
    <xf numFmtId="0" fontId="95" fillId="0" borderId="0" xfId="0" applyFont="1">
      <alignment vertical="center"/>
    </xf>
    <xf numFmtId="0" fontId="95" fillId="0" borderId="1" xfId="0" applyFont="1" applyBorder="1">
      <alignment vertical="center"/>
    </xf>
    <xf numFmtId="0" fontId="94" fillId="0" borderId="0" xfId="3" applyFont="1" applyAlignment="1">
      <alignment vertical="center" wrapText="1"/>
    </xf>
    <xf numFmtId="0" fontId="95" fillId="4" borderId="11" xfId="3" applyFont="1" applyFill="1" applyBorder="1" applyAlignment="1">
      <alignment horizontal="center" vertical="center" wrapText="1"/>
    </xf>
    <xf numFmtId="0" fontId="95" fillId="4" borderId="1" xfId="3" applyFont="1" applyFill="1" applyBorder="1" applyAlignment="1">
      <alignment horizontal="center" vertical="center" wrapText="1"/>
    </xf>
    <xf numFmtId="0" fontId="95" fillId="3" borderId="11" xfId="3" applyFont="1" applyFill="1" applyBorder="1" applyAlignment="1">
      <alignment horizontal="center" vertical="center" wrapText="1"/>
    </xf>
    <xf numFmtId="0" fontId="95" fillId="3" borderId="1" xfId="3" applyFont="1" applyFill="1" applyBorder="1" applyAlignment="1">
      <alignment horizontal="center" vertical="center" wrapText="1"/>
    </xf>
    <xf numFmtId="0" fontId="95" fillId="0" borderId="11" xfId="3" applyFont="1" applyBorder="1" applyAlignment="1">
      <alignment horizontal="center" vertical="center" wrapText="1"/>
    </xf>
    <xf numFmtId="0" fontId="95" fillId="0" borderId="1" xfId="3" applyFont="1" applyBorder="1" applyAlignment="1">
      <alignment horizontal="center" vertical="center" wrapText="1"/>
    </xf>
    <xf numFmtId="0" fontId="91" fillId="0" borderId="11" xfId="3" applyFont="1" applyBorder="1" applyAlignment="1">
      <alignment horizontal="center" vertical="center" wrapText="1"/>
    </xf>
    <xf numFmtId="0" fontId="91" fillId="0" borderId="1" xfId="3" applyFont="1" applyBorder="1" applyAlignment="1">
      <alignment horizontal="center" vertical="center" wrapText="1"/>
    </xf>
    <xf numFmtId="0" fontId="95" fillId="3" borderId="4" xfId="3" applyFont="1" applyFill="1" applyBorder="1" applyAlignment="1">
      <alignment horizontal="center" vertical="center" wrapText="1"/>
    </xf>
    <xf numFmtId="0" fontId="95" fillId="0" borderId="4" xfId="3" applyFont="1" applyBorder="1" applyAlignment="1">
      <alignment horizontal="center" vertical="center" wrapText="1"/>
    </xf>
    <xf numFmtId="0" fontId="99" fillId="0" borderId="0" xfId="3" applyFont="1" applyAlignment="1">
      <alignment vertical="center" wrapText="1"/>
    </xf>
    <xf numFmtId="0" fontId="88" fillId="2" borderId="105" xfId="0" applyFont="1" applyFill="1" applyBorder="1" applyAlignment="1">
      <alignment vertical="center" wrapText="1"/>
    </xf>
    <xf numFmtId="0" fontId="95" fillId="3" borderId="28" xfId="0" applyFont="1" applyFill="1" applyBorder="1" applyAlignment="1">
      <alignment horizontal="center" vertical="center" wrapText="1"/>
    </xf>
    <xf numFmtId="0" fontId="95" fillId="3" borderId="1" xfId="0" applyFont="1" applyFill="1" applyBorder="1" applyAlignment="1">
      <alignment horizontal="center" vertical="center" wrapText="1"/>
    </xf>
    <xf numFmtId="0" fontId="95" fillId="0" borderId="1" xfId="0" applyFont="1" applyBorder="1" applyAlignment="1">
      <alignment horizontal="center" vertical="center" wrapText="1"/>
    </xf>
    <xf numFmtId="0" fontId="95" fillId="0" borderId="21" xfId="0" applyFont="1" applyBorder="1" applyAlignment="1">
      <alignment vertical="center" wrapText="1"/>
    </xf>
    <xf numFmtId="0" fontId="94" fillId="0" borderId="28" xfId="0" applyFont="1" applyBorder="1" applyAlignment="1">
      <alignment vertical="center" wrapText="1"/>
    </xf>
    <xf numFmtId="0" fontId="94" fillId="0" borderId="1" xfId="0" applyFont="1" applyBorder="1" applyAlignment="1">
      <alignment vertical="center" wrapText="1"/>
    </xf>
    <xf numFmtId="0" fontId="94" fillId="0" borderId="2" xfId="0" applyFont="1" applyBorder="1" applyAlignment="1">
      <alignment vertical="center" wrapText="1"/>
    </xf>
    <xf numFmtId="0" fontId="101" fillId="0" borderId="0" xfId="0" applyFont="1" applyAlignment="1">
      <alignment vertical="center" wrapText="1"/>
    </xf>
    <xf numFmtId="0" fontId="97" fillId="0" borderId="0" xfId="0" applyFont="1" applyAlignment="1">
      <alignment vertical="center" wrapText="1"/>
    </xf>
    <xf numFmtId="179" fontId="97" fillId="0" borderId="0" xfId="0" applyNumberFormat="1" applyFont="1" applyAlignment="1">
      <alignment vertical="center" wrapText="1"/>
    </xf>
    <xf numFmtId="0" fontId="95" fillId="0" borderId="0" xfId="0" applyFont="1" applyAlignment="1">
      <alignment vertical="center" wrapText="1"/>
    </xf>
    <xf numFmtId="0" fontId="95" fillId="0" borderId="28" xfId="0" applyFont="1" applyBorder="1" applyAlignment="1">
      <alignment horizontal="center" vertical="center" wrapText="1"/>
    </xf>
    <xf numFmtId="0" fontId="91" fillId="3" borderId="4" xfId="0" applyFont="1" applyFill="1" applyBorder="1" applyAlignment="1">
      <alignment horizontal="center" vertical="center" wrapText="1"/>
    </xf>
    <xf numFmtId="0" fontId="91" fillId="3" borderId="1" xfId="0" applyFont="1" applyFill="1" applyBorder="1" applyAlignment="1">
      <alignment horizontal="center" vertical="center" wrapText="1"/>
    </xf>
    <xf numFmtId="0" fontId="100" fillId="0" borderId="0" xfId="0" applyFont="1" applyAlignment="1">
      <alignment vertical="center" wrapText="1"/>
    </xf>
    <xf numFmtId="0" fontId="102" fillId="0" borderId="0" xfId="0" applyFont="1" applyAlignment="1">
      <alignment vertical="center" wrapText="1"/>
    </xf>
    <xf numFmtId="0" fontId="96" fillId="0" borderId="0" xfId="0" applyFont="1">
      <alignment vertical="center"/>
    </xf>
    <xf numFmtId="0" fontId="97" fillId="0" borderId="0" xfId="0" applyFont="1" applyAlignment="1">
      <alignment horizontal="center" vertical="center" wrapText="1"/>
    </xf>
    <xf numFmtId="179" fontId="97" fillId="0" borderId="0" xfId="0" applyNumberFormat="1" applyFont="1">
      <alignment vertical="center"/>
    </xf>
    <xf numFmtId="0" fontId="91" fillId="3" borderId="1" xfId="0" applyFont="1" applyFill="1" applyBorder="1" applyAlignment="1">
      <alignment horizontal="center" vertical="center" shrinkToFit="1"/>
    </xf>
    <xf numFmtId="0" fontId="91" fillId="4" borderId="1" xfId="0" applyFont="1" applyFill="1" applyBorder="1" applyAlignment="1">
      <alignment horizontal="center" vertical="center" shrinkToFit="1"/>
    </xf>
    <xf numFmtId="0" fontId="91" fillId="0" borderId="1" xfId="0" applyFont="1" applyBorder="1" applyAlignment="1">
      <alignment horizontal="center" vertical="center"/>
    </xf>
    <xf numFmtId="0" fontId="91" fillId="3" borderId="1" xfId="0" applyFont="1" applyFill="1" applyBorder="1" applyAlignment="1">
      <alignment horizontal="center" vertical="center"/>
    </xf>
    <xf numFmtId="0" fontId="92" fillId="0" borderId="41" xfId="0" applyFont="1" applyBorder="1" applyAlignment="1">
      <alignment vertical="center" wrapText="1"/>
    </xf>
    <xf numFmtId="0" fontId="87" fillId="0" borderId="41" xfId="0" applyFont="1" applyBorder="1" applyAlignment="1">
      <alignment vertical="center" wrapText="1"/>
    </xf>
    <xf numFmtId="0" fontId="92" fillId="0" borderId="41" xfId="3" applyFont="1" applyBorder="1" applyAlignment="1">
      <alignment vertical="center" wrapText="1"/>
    </xf>
    <xf numFmtId="0" fontId="87" fillId="0" borderId="41" xfId="3" applyFont="1" applyBorder="1" applyAlignment="1">
      <alignment vertical="center" wrapText="1"/>
    </xf>
    <xf numFmtId="0" fontId="0" fillId="0" borderId="0" xfId="0" applyAlignment="1">
      <alignment horizontal="center" vertical="center"/>
    </xf>
    <xf numFmtId="0" fontId="88" fillId="2" borderId="4" xfId="0" applyFont="1" applyFill="1" applyBorder="1" applyAlignment="1">
      <alignment horizontal="center" vertical="center" wrapText="1"/>
    </xf>
    <xf numFmtId="0" fontId="95" fillId="2" borderId="2" xfId="0" applyFont="1" applyFill="1" applyBorder="1" applyAlignment="1">
      <alignment horizontal="center" vertical="center" shrinkToFit="1"/>
    </xf>
    <xf numFmtId="0" fontId="95" fillId="2" borderId="1" xfId="0" applyFont="1" applyFill="1" applyBorder="1" applyAlignment="1">
      <alignment horizontal="center" vertical="center" wrapText="1"/>
    </xf>
    <xf numFmtId="0" fontId="95" fillId="2" borderId="1" xfId="3" applyFont="1" applyFill="1" applyBorder="1" applyAlignment="1">
      <alignment horizontal="center" vertical="center" wrapText="1"/>
    </xf>
    <xf numFmtId="0" fontId="94" fillId="3" borderId="1" xfId="0" applyFont="1" applyFill="1" applyBorder="1" applyAlignment="1">
      <alignment horizontal="center" vertical="center"/>
    </xf>
    <xf numFmtId="0" fontId="94" fillId="4" borderId="1" xfId="0" applyFont="1" applyFill="1" applyBorder="1" applyAlignment="1">
      <alignment horizontal="center" vertical="center"/>
    </xf>
    <xf numFmtId="0" fontId="95" fillId="3" borderId="2" xfId="0" applyFont="1" applyFill="1" applyBorder="1" applyAlignment="1">
      <alignment horizontal="center" vertical="center" shrinkToFit="1"/>
    </xf>
    <xf numFmtId="0" fontId="95" fillId="4" borderId="2" xfId="0" applyFont="1" applyFill="1" applyBorder="1" applyAlignment="1">
      <alignment horizontal="center" vertical="center" shrinkToFit="1"/>
    </xf>
    <xf numFmtId="0" fontId="95" fillId="0" borderId="2" xfId="0" applyFont="1" applyBorder="1" applyAlignment="1">
      <alignment horizontal="center" vertical="center"/>
    </xf>
    <xf numFmtId="0" fontId="95" fillId="3" borderId="2" xfId="0" applyFont="1" applyFill="1" applyBorder="1" applyAlignment="1">
      <alignment horizontal="center" vertical="center"/>
    </xf>
    <xf numFmtId="0" fontId="88" fillId="2" borderId="1" xfId="0" applyFont="1" applyFill="1" applyBorder="1" applyAlignment="1">
      <alignment vertical="center" wrapText="1"/>
    </xf>
    <xf numFmtId="0" fontId="92" fillId="3" borderId="1" xfId="0" applyFont="1" applyFill="1" applyBorder="1" applyAlignment="1">
      <alignment vertical="center" wrapText="1"/>
    </xf>
    <xf numFmtId="0" fontId="92" fillId="0" borderId="1" xfId="0" applyFont="1" applyBorder="1" applyAlignment="1">
      <alignment vertical="center" wrapText="1"/>
    </xf>
    <xf numFmtId="0" fontId="88" fillId="2" borderId="2" xfId="0" applyFont="1" applyFill="1" applyBorder="1" applyAlignment="1">
      <alignment vertical="center" wrapText="1"/>
    </xf>
    <xf numFmtId="0" fontId="92" fillId="3" borderId="2" xfId="0" applyFont="1" applyFill="1" applyBorder="1" applyAlignment="1">
      <alignment vertical="center" wrapText="1"/>
    </xf>
    <xf numFmtId="0" fontId="92" fillId="0" borderId="2" xfId="0" applyFont="1" applyBorder="1" applyAlignment="1">
      <alignment vertical="center" wrapText="1"/>
    </xf>
    <xf numFmtId="0" fontId="88" fillId="2" borderId="4" xfId="0" applyFont="1" applyFill="1" applyBorder="1" applyAlignment="1">
      <alignment vertical="center" wrapText="1"/>
    </xf>
    <xf numFmtId="0" fontId="92" fillId="3" borderId="4" xfId="0" applyFont="1" applyFill="1" applyBorder="1" applyAlignment="1">
      <alignment vertical="center" wrapText="1"/>
    </xf>
    <xf numFmtId="0" fontId="92" fillId="0" borderId="4" xfId="0" applyFont="1" applyBorder="1" applyAlignment="1">
      <alignment vertical="center" wrapText="1"/>
    </xf>
    <xf numFmtId="0" fontId="88" fillId="2" borderId="32" xfId="0" applyFont="1" applyFill="1" applyBorder="1" applyAlignment="1">
      <alignment vertical="center" wrapText="1"/>
    </xf>
    <xf numFmtId="0" fontId="92" fillId="3" borderId="32" xfId="0" applyFont="1" applyFill="1" applyBorder="1" applyAlignment="1">
      <alignment vertical="center" wrapText="1"/>
    </xf>
    <xf numFmtId="0" fontId="92" fillId="0" borderId="32" xfId="0" applyFont="1" applyBorder="1" applyAlignment="1">
      <alignment vertical="center" wrapText="1"/>
    </xf>
    <xf numFmtId="0" fontId="95" fillId="2" borderId="1" xfId="0" applyFont="1" applyFill="1" applyBorder="1" applyAlignment="1">
      <alignment horizontal="center" vertical="center" shrinkToFit="1"/>
    </xf>
    <xf numFmtId="0" fontId="88" fillId="3" borderId="1" xfId="0" applyFont="1" applyFill="1" applyBorder="1" applyAlignment="1">
      <alignment vertical="center" wrapText="1"/>
    </xf>
    <xf numFmtId="0" fontId="88" fillId="0" borderId="1" xfId="0" applyFont="1" applyBorder="1" applyAlignment="1">
      <alignment vertical="center" wrapText="1"/>
    </xf>
    <xf numFmtId="0" fontId="88" fillId="3" borderId="2" xfId="0" applyFont="1" applyFill="1" applyBorder="1" applyAlignment="1">
      <alignment vertical="center" wrapText="1"/>
    </xf>
    <xf numFmtId="0" fontId="88" fillId="0" borderId="2" xfId="0" applyFont="1" applyBorder="1" applyAlignment="1">
      <alignment vertical="center" wrapText="1"/>
    </xf>
    <xf numFmtId="0" fontId="88" fillId="3" borderId="4" xfId="0" applyFont="1" applyFill="1" applyBorder="1" applyAlignment="1">
      <alignment vertical="center" wrapText="1"/>
    </xf>
    <xf numFmtId="0" fontId="88" fillId="0" borderId="4" xfId="0" applyFont="1" applyBorder="1" applyAlignment="1">
      <alignment vertical="center" wrapText="1"/>
    </xf>
    <xf numFmtId="0" fontId="88" fillId="3" borderId="32" xfId="0" applyFont="1" applyFill="1" applyBorder="1" applyAlignment="1">
      <alignment vertical="center" wrapText="1"/>
    </xf>
    <xf numFmtId="0" fontId="88" fillId="0" borderId="32" xfId="0" applyFont="1" applyBorder="1" applyAlignment="1">
      <alignment vertical="center" wrapText="1"/>
    </xf>
    <xf numFmtId="0" fontId="87" fillId="0" borderId="1" xfId="0" applyFont="1" applyBorder="1" applyAlignment="1">
      <alignment vertical="center" wrapText="1"/>
    </xf>
    <xf numFmtId="0" fontId="87" fillId="3" borderId="1" xfId="0" applyFont="1" applyFill="1" applyBorder="1" applyAlignment="1">
      <alignment vertical="center" wrapText="1"/>
    </xf>
    <xf numFmtId="0" fontId="88" fillId="2" borderId="1" xfId="0" applyFont="1" applyFill="1" applyBorder="1" applyAlignment="1">
      <alignment horizontal="center" vertical="center" wrapText="1"/>
    </xf>
    <xf numFmtId="0" fontId="88" fillId="2" borderId="2" xfId="0" applyFont="1" applyFill="1" applyBorder="1" applyAlignment="1">
      <alignment horizontal="center" vertical="center" wrapText="1"/>
    </xf>
    <xf numFmtId="0" fontId="88" fillId="2" borderId="32" xfId="0" applyFont="1" applyFill="1" applyBorder="1" applyAlignment="1">
      <alignment horizontal="center" vertical="center" wrapText="1"/>
    </xf>
    <xf numFmtId="0" fontId="94" fillId="0" borderId="1" xfId="3" applyFont="1" applyBorder="1" applyAlignment="1">
      <alignment vertical="center" wrapText="1"/>
    </xf>
    <xf numFmtId="0" fontId="92" fillId="0" borderId="1" xfId="3" applyFont="1" applyBorder="1" applyAlignment="1">
      <alignment vertical="center" wrapText="1"/>
    </xf>
    <xf numFmtId="0" fontId="92" fillId="3" borderId="1" xfId="3" applyFont="1" applyFill="1" applyBorder="1" applyAlignment="1">
      <alignment vertical="center" wrapText="1"/>
    </xf>
    <xf numFmtId="0" fontId="87" fillId="3" borderId="1" xfId="3" applyFont="1" applyFill="1" applyBorder="1" applyAlignment="1">
      <alignment vertical="center" wrapText="1"/>
    </xf>
    <xf numFmtId="0" fontId="87" fillId="0" borderId="1" xfId="3" applyFont="1" applyBorder="1" applyAlignment="1">
      <alignment vertical="center" wrapText="1"/>
    </xf>
    <xf numFmtId="0" fontId="92" fillId="0" borderId="2" xfId="3" applyFont="1" applyBorder="1" applyAlignment="1">
      <alignment vertical="center" wrapText="1"/>
    </xf>
    <xf numFmtId="0" fontId="92" fillId="3" borderId="2" xfId="3" applyFont="1" applyFill="1" applyBorder="1" applyAlignment="1">
      <alignment vertical="center" wrapText="1"/>
    </xf>
    <xf numFmtId="0" fontId="92" fillId="0" borderId="4" xfId="3" applyFont="1" applyBorder="1" applyAlignment="1">
      <alignment vertical="center" wrapText="1"/>
    </xf>
    <xf numFmtId="0" fontId="92" fillId="3" borderId="4" xfId="3" applyFont="1" applyFill="1" applyBorder="1" applyAlignment="1">
      <alignment vertical="center" wrapText="1"/>
    </xf>
    <xf numFmtId="0" fontId="92" fillId="0" borderId="32" xfId="3" applyFont="1" applyBorder="1" applyAlignment="1">
      <alignment vertical="center" wrapText="1"/>
    </xf>
    <xf numFmtId="0" fontId="92" fillId="3" borderId="32" xfId="3" applyFont="1" applyFill="1" applyBorder="1" applyAlignment="1">
      <alignment vertical="center" wrapText="1"/>
    </xf>
    <xf numFmtId="0" fontId="94" fillId="0" borderId="1" xfId="3" applyFont="1" applyBorder="1" applyAlignment="1">
      <alignment horizontal="center" vertical="center" wrapText="1"/>
    </xf>
    <xf numFmtId="0" fontId="95" fillId="2" borderId="2" xfId="0" applyFont="1" applyFill="1" applyBorder="1" applyAlignment="1">
      <alignment horizontal="center" vertical="center" wrapText="1"/>
    </xf>
    <xf numFmtId="0" fontId="104" fillId="0" borderId="0" xfId="0" applyFont="1">
      <alignment vertical="center"/>
    </xf>
    <xf numFmtId="0" fontId="105" fillId="0" borderId="0" xfId="0" applyFont="1">
      <alignment vertical="center"/>
    </xf>
    <xf numFmtId="0" fontId="106" fillId="0" borderId="0" xfId="0" applyFont="1">
      <alignment vertical="center"/>
    </xf>
    <xf numFmtId="0" fontId="107" fillId="0" borderId="0" xfId="0" applyFont="1">
      <alignment vertical="center"/>
    </xf>
    <xf numFmtId="0" fontId="104" fillId="0" borderId="0" xfId="0" applyFont="1" applyAlignment="1">
      <alignment vertical="center" wrapText="1"/>
    </xf>
    <xf numFmtId="0" fontId="105" fillId="0" borderId="0" xfId="0" applyFont="1" applyAlignment="1">
      <alignment vertical="center" wrapText="1"/>
    </xf>
    <xf numFmtId="0" fontId="109" fillId="0" borderId="0" xfId="0" applyFont="1">
      <alignment vertical="center"/>
    </xf>
    <xf numFmtId="0" fontId="108" fillId="0" borderId="0" xfId="0" applyFont="1" applyAlignment="1">
      <alignment horizontal="center" vertical="center"/>
    </xf>
    <xf numFmtId="0" fontId="108" fillId="4" borderId="0" xfId="0" applyFont="1" applyFill="1" applyAlignment="1">
      <alignment horizontal="center" vertical="center" shrinkToFit="1"/>
    </xf>
    <xf numFmtId="0" fontId="95" fillId="0" borderId="2" xfId="0" applyFont="1" applyBorder="1" applyAlignment="1">
      <alignment horizontal="center" vertical="center" shrinkToFit="1"/>
    </xf>
    <xf numFmtId="0" fontId="91" fillId="3" borderId="2" xfId="0" applyFont="1" applyFill="1" applyBorder="1" applyAlignment="1">
      <alignment horizontal="center" vertical="center" shrinkToFit="1"/>
    </xf>
    <xf numFmtId="0" fontId="100" fillId="0" borderId="2" xfId="0" applyFont="1" applyBorder="1" applyAlignment="1">
      <alignment horizontal="center" vertical="center" shrinkToFit="1"/>
    </xf>
    <xf numFmtId="0" fontId="110" fillId="0" borderId="1" xfId="0" applyFont="1" applyBorder="1" applyAlignment="1">
      <alignment vertical="center" wrapText="1"/>
    </xf>
    <xf numFmtId="0" fontId="110" fillId="0" borderId="2" xfId="0" applyFont="1" applyBorder="1" applyAlignment="1">
      <alignment vertical="center" wrapText="1"/>
    </xf>
    <xf numFmtId="0" fontId="110" fillId="0" borderId="32" xfId="0" applyFont="1" applyBorder="1" applyAlignment="1">
      <alignment vertical="center" wrapText="1"/>
    </xf>
    <xf numFmtId="0" fontId="91" fillId="0" borderId="2" xfId="0" applyFont="1" applyBorder="1" applyAlignment="1">
      <alignment horizontal="center" vertical="center"/>
    </xf>
    <xf numFmtId="0" fontId="95" fillId="0" borderId="1" xfId="0" applyFont="1" applyBorder="1" applyAlignment="1">
      <alignment horizontal="center" vertical="center" shrinkToFit="1"/>
    </xf>
    <xf numFmtId="0" fontId="91" fillId="7" borderId="1" xfId="0" applyFont="1" applyFill="1" applyBorder="1" applyAlignment="1">
      <alignment vertical="center" textRotation="255" wrapText="1"/>
    </xf>
    <xf numFmtId="0" fontId="111" fillId="0" borderId="0" xfId="0" applyFont="1">
      <alignment vertical="center"/>
    </xf>
    <xf numFmtId="0" fontId="112" fillId="7" borderId="1" xfId="0" applyFont="1" applyFill="1" applyBorder="1" applyAlignment="1">
      <alignment horizontal="center" vertical="center"/>
    </xf>
    <xf numFmtId="0" fontId="112" fillId="2" borderId="1" xfId="0" applyFont="1" applyFill="1" applyBorder="1" applyAlignment="1">
      <alignment horizontal="center" vertical="center" shrinkToFit="1"/>
    </xf>
    <xf numFmtId="0" fontId="113" fillId="0" borderId="0" xfId="0" applyFont="1">
      <alignment vertical="center"/>
    </xf>
    <xf numFmtId="0" fontId="95" fillId="3" borderId="1" xfId="0" applyFont="1" applyFill="1" applyBorder="1" applyAlignment="1">
      <alignment horizontal="center" vertical="center" wrapText="1" shrinkToFit="1"/>
    </xf>
    <xf numFmtId="0" fontId="90" fillId="3" borderId="1" xfId="0" applyFont="1" applyFill="1" applyBorder="1" applyAlignment="1">
      <alignment horizontal="center" vertical="center"/>
    </xf>
    <xf numFmtId="0" fontId="95" fillId="4" borderId="1" xfId="0" applyFont="1" applyFill="1" applyBorder="1" applyAlignment="1">
      <alignment horizontal="center" vertical="center" wrapText="1" shrinkToFit="1"/>
    </xf>
    <xf numFmtId="0" fontId="91" fillId="4" borderId="1" xfId="0" applyFont="1" applyFill="1" applyBorder="1" applyAlignment="1">
      <alignment horizontal="center" vertical="center"/>
    </xf>
    <xf numFmtId="0" fontId="90" fillId="4" borderId="1" xfId="0" applyFont="1" applyFill="1" applyBorder="1" applyAlignment="1">
      <alignment horizontal="center" vertical="center"/>
    </xf>
    <xf numFmtId="0" fontId="90" fillId="0" borderId="1" xfId="0" applyFont="1" applyBorder="1" applyAlignment="1">
      <alignment horizontal="center" vertical="center"/>
    </xf>
    <xf numFmtId="0" fontId="111" fillId="4" borderId="0" xfId="0" applyFont="1" applyFill="1">
      <alignment vertical="center"/>
    </xf>
    <xf numFmtId="0" fontId="112" fillId="0" borderId="0" xfId="0" applyFont="1">
      <alignment vertical="center"/>
    </xf>
    <xf numFmtId="0" fontId="91" fillId="0" borderId="0" xfId="0" applyFont="1" applyAlignment="1">
      <alignment vertical="center" wrapText="1"/>
    </xf>
    <xf numFmtId="0" fontId="91" fillId="0" borderId="0" xfId="0" applyFont="1">
      <alignment vertical="center"/>
    </xf>
    <xf numFmtId="0" fontId="112" fillId="0" borderId="1" xfId="0" applyFont="1" applyBorder="1">
      <alignment vertical="center"/>
    </xf>
    <xf numFmtId="0" fontId="112" fillId="4" borderId="0" xfId="0" applyFont="1" applyFill="1" applyAlignment="1">
      <alignment horizontal="center" vertical="center" shrinkToFit="1"/>
    </xf>
    <xf numFmtId="0" fontId="112" fillId="4" borderId="0" xfId="0" applyFont="1" applyFill="1" applyAlignment="1">
      <alignment horizontal="left" vertical="center" wrapText="1" shrinkToFit="1"/>
    </xf>
    <xf numFmtId="0" fontId="112" fillId="4" borderId="0" xfId="0" applyFont="1" applyFill="1" applyAlignment="1">
      <alignment horizontal="center" vertical="center"/>
    </xf>
    <xf numFmtId="0" fontId="111" fillId="4" borderId="0" xfId="0" applyFont="1" applyFill="1" applyAlignment="1">
      <alignment horizontal="center" vertical="center"/>
    </xf>
    <xf numFmtId="0" fontId="112" fillId="4" borderId="0" xfId="0" applyFont="1" applyFill="1" applyAlignment="1">
      <alignment horizontal="left" vertical="center" wrapText="1"/>
    </xf>
    <xf numFmtId="0" fontId="111" fillId="4" borderId="0" xfId="0" applyFont="1" applyFill="1" applyAlignment="1">
      <alignment horizontal="left" vertical="center" wrapText="1"/>
    </xf>
    <xf numFmtId="0" fontId="112" fillId="4" borderId="0" xfId="0" applyFont="1" applyFill="1" applyAlignment="1">
      <alignment horizontal="left" vertical="center"/>
    </xf>
    <xf numFmtId="0" fontId="112" fillId="4" borderId="0" xfId="0" applyFont="1" applyFill="1" applyAlignment="1">
      <alignment horizontal="left" vertical="center" shrinkToFit="1"/>
    </xf>
    <xf numFmtId="0" fontId="112" fillId="7" borderId="23" xfId="0" applyFont="1" applyFill="1" applyBorder="1" applyAlignment="1">
      <alignment horizontal="center" vertical="center" wrapText="1"/>
    </xf>
    <xf numFmtId="0" fontId="91" fillId="17" borderId="1" xfId="0" applyFont="1" applyFill="1" applyBorder="1" applyAlignment="1">
      <alignment horizontal="center" vertical="center"/>
    </xf>
    <xf numFmtId="0" fontId="111" fillId="0" borderId="0" xfId="0" applyFont="1" applyAlignment="1">
      <alignment vertical="center" wrapText="1"/>
    </xf>
    <xf numFmtId="0" fontId="115" fillId="3" borderId="32" xfId="0" applyFont="1" applyFill="1" applyBorder="1" applyAlignment="1">
      <alignment vertical="center" wrapText="1"/>
    </xf>
    <xf numFmtId="0" fontId="115" fillId="3" borderId="160" xfId="0" applyFont="1" applyFill="1" applyBorder="1" applyAlignment="1">
      <alignment vertical="center" wrapText="1"/>
    </xf>
    <xf numFmtId="0" fontId="115" fillId="0" borderId="32" xfId="0" applyFont="1" applyBorder="1" applyAlignment="1">
      <alignment vertical="center" wrapText="1"/>
    </xf>
    <xf numFmtId="0" fontId="115" fillId="0" borderId="160" xfId="0" applyFont="1" applyBorder="1" applyAlignment="1">
      <alignment vertical="center" wrapText="1"/>
    </xf>
    <xf numFmtId="0" fontId="115" fillId="3" borderId="42" xfId="0" applyFont="1" applyFill="1" applyBorder="1" applyAlignment="1">
      <alignment vertical="center" wrapText="1"/>
    </xf>
    <xf numFmtId="0" fontId="115" fillId="0" borderId="2" xfId="0" applyFont="1" applyBorder="1" applyAlignment="1">
      <alignment vertical="center" wrapText="1"/>
    </xf>
    <xf numFmtId="0" fontId="95" fillId="3" borderId="0" xfId="0" applyFont="1" applyFill="1" applyAlignment="1">
      <alignment vertical="center" wrapText="1"/>
    </xf>
    <xf numFmtId="0" fontId="115" fillId="0" borderId="1" xfId="0" applyFont="1" applyBorder="1" applyAlignment="1">
      <alignment vertical="center" wrapText="1"/>
    </xf>
    <xf numFmtId="0" fontId="116" fillId="0" borderId="0" xfId="3" applyFont="1" applyAlignment="1">
      <alignment vertical="center" wrapText="1"/>
    </xf>
    <xf numFmtId="0" fontId="116" fillId="0" borderId="0" xfId="0" applyFont="1" applyAlignment="1">
      <alignment horizontal="center" vertical="center" wrapText="1"/>
    </xf>
    <xf numFmtId="0" fontId="116" fillId="0" borderId="0" xfId="0" applyFont="1" applyAlignment="1">
      <alignment vertical="center" wrapText="1"/>
    </xf>
    <xf numFmtId="0" fontId="116" fillId="0" borderId="0" xfId="0" applyFont="1">
      <alignment vertical="center"/>
    </xf>
    <xf numFmtId="0" fontId="117" fillId="0" borderId="0" xfId="0" applyFont="1" applyAlignment="1">
      <alignment vertical="center" wrapText="1"/>
    </xf>
    <xf numFmtId="0" fontId="118" fillId="0" borderId="0" xfId="0" applyFont="1" applyAlignment="1">
      <alignment horizontal="center" vertical="center" wrapText="1"/>
    </xf>
    <xf numFmtId="0" fontId="118" fillId="0" borderId="0" xfId="0" applyFont="1" applyAlignment="1">
      <alignment vertical="center" wrapText="1"/>
    </xf>
    <xf numFmtId="0" fontId="118" fillId="0" borderId="0" xfId="0" applyFont="1">
      <alignment vertical="center"/>
    </xf>
    <xf numFmtId="179" fontId="118" fillId="0" borderId="0" xfId="0" applyNumberFormat="1" applyFont="1">
      <alignment vertical="center"/>
    </xf>
    <xf numFmtId="0" fontId="119" fillId="0" borderId="0" xfId="0" applyFont="1" applyAlignment="1">
      <alignment vertical="center" wrapText="1"/>
    </xf>
    <xf numFmtId="179" fontId="118" fillId="0" borderId="0" xfId="0" applyNumberFormat="1" applyFont="1" applyAlignment="1">
      <alignment vertical="center" wrapText="1"/>
    </xf>
    <xf numFmtId="0" fontId="105" fillId="4" borderId="0" xfId="0" applyFont="1" applyFill="1">
      <alignment vertical="center"/>
    </xf>
    <xf numFmtId="0" fontId="104" fillId="4" borderId="0" xfId="0" applyFont="1" applyFill="1">
      <alignment vertical="center"/>
    </xf>
    <xf numFmtId="0" fontId="108" fillId="4" borderId="0" xfId="0" applyFont="1" applyFill="1" applyAlignment="1">
      <alignment horizontal="center" vertical="center"/>
    </xf>
    <xf numFmtId="0" fontId="108" fillId="17" borderId="0" xfId="0" applyFont="1" applyFill="1" applyAlignment="1">
      <alignment horizontal="center" vertical="center"/>
    </xf>
    <xf numFmtId="0" fontId="88" fillId="17" borderId="2" xfId="0" applyFont="1" applyFill="1" applyBorder="1" applyAlignment="1">
      <alignment vertical="center" wrapText="1"/>
    </xf>
    <xf numFmtId="0" fontId="95" fillId="3" borderId="0" xfId="0" applyFont="1" applyFill="1" applyAlignment="1">
      <alignment horizontal="center" vertical="center" wrapText="1"/>
    </xf>
    <xf numFmtId="0" fontId="95" fillId="4" borderId="1" xfId="0" applyFont="1" applyFill="1" applyBorder="1" applyAlignment="1">
      <alignment horizontal="center" vertical="center" wrapText="1"/>
    </xf>
    <xf numFmtId="0" fontId="88" fillId="0" borderId="10" xfId="0" applyFont="1" applyBorder="1" applyAlignment="1">
      <alignment vertical="center" wrapText="1"/>
    </xf>
    <xf numFmtId="0" fontId="88" fillId="3" borderId="10" xfId="0" applyFont="1" applyFill="1" applyBorder="1" applyAlignment="1">
      <alignment vertical="center" wrapText="1"/>
    </xf>
    <xf numFmtId="0" fontId="115" fillId="0" borderId="161" xfId="0" applyFont="1" applyBorder="1" applyAlignment="1">
      <alignment vertical="center" wrapText="1"/>
    </xf>
    <xf numFmtId="0" fontId="115" fillId="3" borderId="1" xfId="0" applyFont="1" applyFill="1" applyBorder="1" applyAlignment="1">
      <alignment vertical="center" wrapText="1"/>
    </xf>
    <xf numFmtId="0" fontId="115" fillId="3" borderId="2" xfId="0" applyFont="1" applyFill="1" applyBorder="1" applyAlignment="1">
      <alignment vertical="center" wrapText="1"/>
    </xf>
    <xf numFmtId="0" fontId="115" fillId="3" borderId="161" xfId="0" applyFont="1" applyFill="1" applyBorder="1" applyAlignment="1">
      <alignment vertical="center" wrapText="1"/>
    </xf>
    <xf numFmtId="0" fontId="115" fillId="0" borderId="33" xfId="0" applyFont="1" applyBorder="1" applyAlignment="1">
      <alignment vertical="center" wrapText="1"/>
    </xf>
    <xf numFmtId="0" fontId="110" fillId="3" borderId="1" xfId="0" applyFont="1" applyFill="1" applyBorder="1" applyAlignment="1">
      <alignment vertical="center" wrapText="1"/>
    </xf>
    <xf numFmtId="0" fontId="110" fillId="3" borderId="2" xfId="0" applyFont="1" applyFill="1" applyBorder="1" applyAlignment="1">
      <alignment vertical="center" wrapText="1"/>
    </xf>
    <xf numFmtId="0" fontId="110" fillId="3" borderId="32" xfId="0" applyFont="1" applyFill="1" applyBorder="1" applyAlignment="1">
      <alignment vertical="center" wrapText="1"/>
    </xf>
    <xf numFmtId="0" fontId="120" fillId="0" borderId="0" xfId="0" applyFont="1" applyAlignment="1">
      <alignment vertical="center" wrapText="1"/>
    </xf>
    <xf numFmtId="0" fontId="28" fillId="0" borderId="0" xfId="0" applyFont="1">
      <alignment vertical="center"/>
    </xf>
    <xf numFmtId="0" fontId="77" fillId="0" borderId="0" xfId="0" applyFont="1" applyAlignment="1">
      <alignment vertical="center" wrapText="1"/>
    </xf>
    <xf numFmtId="0" fontId="121" fillId="0" borderId="0" xfId="0" applyFont="1" applyAlignment="1">
      <alignment vertical="center" wrapText="1"/>
    </xf>
    <xf numFmtId="0" fontId="92" fillId="7" borderId="23" xfId="0" applyFont="1" applyFill="1" applyBorder="1" applyAlignment="1">
      <alignment horizontal="center" vertical="center" textRotation="255" wrapText="1"/>
    </xf>
    <xf numFmtId="0" fontId="91" fillId="3" borderId="28" xfId="0" applyFont="1" applyFill="1" applyBorder="1" applyAlignment="1">
      <alignment horizontal="center" vertical="center" wrapText="1"/>
    </xf>
    <xf numFmtId="0" fontId="122" fillId="0" borderId="0" xfId="0" applyFont="1" applyAlignment="1">
      <alignment vertical="center" wrapText="1"/>
    </xf>
    <xf numFmtId="0" fontId="91" fillId="0" borderId="1" xfId="0" applyFont="1" applyBorder="1" applyAlignment="1">
      <alignment horizontal="center" vertical="center" wrapText="1"/>
    </xf>
    <xf numFmtId="0" fontId="94" fillId="0" borderId="1" xfId="0" applyFont="1" applyBorder="1" applyAlignment="1">
      <alignment horizontal="center" vertical="center"/>
    </xf>
    <xf numFmtId="0" fontId="122" fillId="0" borderId="0" xfId="0" applyFont="1">
      <alignment vertical="center"/>
    </xf>
    <xf numFmtId="0" fontId="92" fillId="0" borderId="21" xfId="0" applyFont="1" applyBorder="1" applyAlignment="1">
      <alignment vertical="center" wrapText="1"/>
    </xf>
    <xf numFmtId="0" fontId="110" fillId="3" borderId="161" xfId="0" applyFont="1" applyFill="1" applyBorder="1" applyAlignment="1">
      <alignment vertical="center" wrapText="1"/>
    </xf>
    <xf numFmtId="0" fontId="87" fillId="0" borderId="32" xfId="0" applyFont="1" applyBorder="1" applyAlignment="1">
      <alignment vertical="center" wrapText="1"/>
    </xf>
    <xf numFmtId="0" fontId="110" fillId="0" borderId="161" xfId="0" applyFont="1" applyBorder="1" applyAlignment="1">
      <alignment vertical="center" wrapText="1"/>
    </xf>
    <xf numFmtId="0" fontId="87" fillId="3" borderId="32" xfId="0" applyFont="1" applyFill="1" applyBorder="1" applyAlignment="1">
      <alignment vertical="center" wrapText="1"/>
    </xf>
    <xf numFmtId="0" fontId="95" fillId="7" borderId="1" xfId="0" applyFont="1" applyFill="1" applyBorder="1" applyAlignment="1">
      <alignment vertical="center" textRotation="255" wrapText="1"/>
    </xf>
    <xf numFmtId="0" fontId="92" fillId="17" borderId="42" xfId="0" applyFont="1" applyFill="1" applyBorder="1" applyAlignment="1">
      <alignment vertical="center" wrapText="1"/>
    </xf>
    <xf numFmtId="0" fontId="91" fillId="0" borderId="3" xfId="0" applyFont="1" applyBorder="1" applyAlignment="1">
      <alignment horizontal="left" vertical="center" wrapText="1" shrinkToFit="1"/>
    </xf>
    <xf numFmtId="0" fontId="91" fillId="2" borderId="1" xfId="0" applyFont="1" applyFill="1" applyBorder="1" applyAlignment="1">
      <alignment horizontal="center" vertical="center" shrinkToFit="1"/>
    </xf>
    <xf numFmtId="0" fontId="95" fillId="2" borderId="1" xfId="0" applyFont="1" applyFill="1" applyBorder="1" applyAlignment="1">
      <alignment vertical="center" wrapText="1"/>
    </xf>
    <xf numFmtId="0" fontId="95" fillId="17" borderId="2" xfId="0" applyFont="1" applyFill="1" applyBorder="1" applyAlignment="1">
      <alignment vertical="center" wrapText="1"/>
    </xf>
    <xf numFmtId="0" fontId="95" fillId="2" borderId="32" xfId="0" applyFont="1" applyFill="1" applyBorder="1" applyAlignment="1">
      <alignment vertical="center" wrapText="1"/>
    </xf>
    <xf numFmtId="0" fontId="95" fillId="2" borderId="160" xfId="0" applyFont="1" applyFill="1" applyBorder="1" applyAlignment="1">
      <alignment vertical="center" wrapText="1"/>
    </xf>
    <xf numFmtId="0" fontId="91" fillId="0" borderId="3" xfId="0" applyFont="1" applyBorder="1" applyAlignment="1">
      <alignment horizontal="center" vertical="center" textRotation="255" shrinkToFit="1"/>
    </xf>
    <xf numFmtId="0" fontId="91" fillId="0" borderId="3" xfId="0" applyFont="1" applyBorder="1" applyAlignment="1">
      <alignment horizontal="center" vertical="center"/>
    </xf>
    <xf numFmtId="0" fontId="90" fillId="0" borderId="3" xfId="0" applyFont="1" applyBorder="1" applyAlignment="1">
      <alignment horizontal="center" vertical="center"/>
    </xf>
    <xf numFmtId="0" fontId="95" fillId="7" borderId="1" xfId="0" applyFont="1" applyFill="1" applyBorder="1" applyAlignment="1">
      <alignment horizontal="center" vertical="center" shrinkToFit="1"/>
    </xf>
    <xf numFmtId="0" fontId="100" fillId="0" borderId="1" xfId="0" applyFont="1" applyBorder="1" applyAlignment="1">
      <alignment horizontal="center" vertical="center"/>
    </xf>
    <xf numFmtId="0" fontId="100" fillId="3" borderId="1" xfId="0" applyFont="1" applyFill="1" applyBorder="1" applyAlignment="1">
      <alignment horizontal="center" vertical="center"/>
    </xf>
    <xf numFmtId="0" fontId="100" fillId="4" borderId="1" xfId="0" applyFont="1" applyFill="1" applyBorder="1" applyAlignment="1">
      <alignment horizontal="center" vertical="center"/>
    </xf>
    <xf numFmtId="0" fontId="125" fillId="4" borderId="1" xfId="0" applyFont="1" applyFill="1" applyBorder="1" applyAlignment="1">
      <alignment horizontal="center" vertical="center"/>
    </xf>
    <xf numFmtId="0" fontId="126" fillId="4" borderId="1" xfId="0" applyFont="1" applyFill="1" applyBorder="1" applyAlignment="1">
      <alignment horizontal="center" vertical="center"/>
    </xf>
    <xf numFmtId="0" fontId="125" fillId="0" borderId="1" xfId="0" applyFont="1" applyBorder="1" applyAlignment="1">
      <alignment horizontal="center" vertical="center"/>
    </xf>
    <xf numFmtId="0" fontId="125" fillId="3" borderId="1" xfId="0" applyFont="1" applyFill="1" applyBorder="1" applyAlignment="1">
      <alignment horizontal="center" vertical="center"/>
    </xf>
    <xf numFmtId="0" fontId="94" fillId="2" borderId="1" xfId="0" applyFont="1" applyFill="1" applyBorder="1" applyAlignment="1">
      <alignment horizontal="left" vertical="center" wrapText="1"/>
    </xf>
    <xf numFmtId="0" fontId="94" fillId="2" borderId="1" xfId="0" applyFont="1" applyFill="1" applyBorder="1" applyAlignment="1">
      <alignment vertical="center" wrapText="1"/>
    </xf>
    <xf numFmtId="0" fontId="90" fillId="0" borderId="1" xfId="0" applyFont="1" applyBorder="1" applyAlignment="1">
      <alignment vertical="center" wrapText="1"/>
    </xf>
    <xf numFmtId="0" fontId="90" fillId="0" borderId="1" xfId="0" applyFont="1" applyBorder="1" applyAlignment="1">
      <alignment horizontal="left" vertical="center" wrapText="1"/>
    </xf>
    <xf numFmtId="0" fontId="90" fillId="2" borderId="1" xfId="0" applyFont="1" applyFill="1" applyBorder="1" applyAlignment="1">
      <alignment vertical="center" wrapText="1"/>
    </xf>
    <xf numFmtId="0" fontId="110" fillId="0" borderId="33" xfId="0" applyFont="1" applyBorder="1" applyAlignment="1">
      <alignment vertical="center" wrapText="1"/>
    </xf>
    <xf numFmtId="0" fontId="77" fillId="0" borderId="0" xfId="0" applyFont="1" applyAlignment="1">
      <alignment horizontal="left" vertical="center"/>
    </xf>
    <xf numFmtId="0" fontId="77" fillId="0" borderId="0" xfId="0" applyFont="1" applyAlignment="1">
      <alignment horizontal="center" vertical="center"/>
    </xf>
    <xf numFmtId="0" fontId="77" fillId="0" borderId="162" xfId="0" applyFont="1" applyBorder="1" applyAlignment="1">
      <alignment horizontal="center" vertical="center"/>
    </xf>
    <xf numFmtId="0" fontId="3" fillId="0" borderId="28" xfId="0" applyFont="1" applyBorder="1">
      <alignment vertical="center"/>
    </xf>
    <xf numFmtId="0" fontId="3" fillId="16" borderId="1" xfId="0" applyFont="1" applyFill="1" applyBorder="1" applyAlignment="1">
      <alignment horizontal="center" vertical="center"/>
    </xf>
    <xf numFmtId="0" fontId="128" fillId="0" borderId="4" xfId="0" applyFont="1" applyBorder="1" applyAlignment="1">
      <alignment horizontal="center" vertical="center"/>
    </xf>
    <xf numFmtId="0" fontId="137" fillId="0" borderId="109" xfId="0" applyFont="1" applyBorder="1" applyAlignment="1">
      <alignment horizontal="left" vertical="center"/>
    </xf>
    <xf numFmtId="0" fontId="22" fillId="2" borderId="1" xfId="0" applyFont="1" applyFill="1" applyBorder="1" applyAlignment="1">
      <alignment horizontal="center" vertical="center"/>
    </xf>
    <xf numFmtId="0" fontId="22" fillId="4" borderId="0" xfId="0" applyFont="1" applyFill="1" applyAlignment="1">
      <alignment horizontal="left" vertical="center"/>
    </xf>
    <xf numFmtId="0" fontId="22" fillId="4" borderId="0" xfId="0" applyFont="1" applyFill="1">
      <alignment vertical="center"/>
    </xf>
    <xf numFmtId="0" fontId="77" fillId="14" borderId="47" xfId="0" applyFont="1" applyFill="1" applyBorder="1" applyAlignment="1">
      <alignment horizontal="left" vertical="center"/>
    </xf>
    <xf numFmtId="0" fontId="77" fillId="14" borderId="48" xfId="0" applyFont="1" applyFill="1" applyBorder="1" applyAlignment="1">
      <alignment horizontal="left" vertical="center"/>
    </xf>
    <xf numFmtId="0" fontId="77" fillId="14" borderId="81" xfId="0" applyFont="1" applyFill="1" applyBorder="1" applyAlignment="1">
      <alignment horizontal="center" vertical="center"/>
    </xf>
    <xf numFmtId="0" fontId="77" fillId="14" borderId="82" xfId="0" applyFont="1" applyFill="1" applyBorder="1" applyAlignment="1">
      <alignment horizontal="center" vertical="center"/>
    </xf>
    <xf numFmtId="0" fontId="77" fillId="0" borderId="0" xfId="0" applyFont="1">
      <alignment vertical="center"/>
    </xf>
    <xf numFmtId="0" fontId="74" fillId="0" borderId="0" xfId="0" applyFont="1">
      <alignment vertical="center"/>
    </xf>
    <xf numFmtId="0" fontId="77" fillId="14" borderId="83" xfId="0" applyFont="1" applyFill="1" applyBorder="1" applyAlignment="1">
      <alignment horizontal="center" vertical="center"/>
    </xf>
    <xf numFmtId="177" fontId="121" fillId="0" borderId="0" xfId="0" applyNumberFormat="1" applyFont="1">
      <alignment vertical="center"/>
    </xf>
    <xf numFmtId="0" fontId="131" fillId="0" borderId="50" xfId="0" applyFont="1" applyBorder="1" applyAlignment="1">
      <alignment horizontal="center" vertical="center"/>
    </xf>
    <xf numFmtId="177" fontId="74" fillId="0" borderId="85" xfId="6" applyNumberFormat="1" applyFont="1" applyBorder="1">
      <alignment vertical="center"/>
    </xf>
    <xf numFmtId="177" fontId="74" fillId="0" borderId="86" xfId="6" applyNumberFormat="1" applyFont="1" applyBorder="1">
      <alignment vertical="center"/>
    </xf>
    <xf numFmtId="38" fontId="128" fillId="4" borderId="87" xfId="1" applyFont="1" applyFill="1" applyBorder="1" applyAlignment="1">
      <alignment horizontal="right" vertical="center"/>
    </xf>
    <xf numFmtId="177" fontId="128" fillId="4" borderId="90" xfId="6" applyNumberFormat="1" applyFont="1" applyFill="1" applyBorder="1">
      <alignment vertical="center"/>
    </xf>
    <xf numFmtId="38" fontId="128" fillId="4" borderId="91" xfId="1" applyFont="1" applyFill="1" applyBorder="1" applyAlignment="1">
      <alignment horizontal="right" vertical="center"/>
    </xf>
    <xf numFmtId="177" fontId="128" fillId="4" borderId="94" xfId="0" applyNumberFormat="1" applyFont="1" applyFill="1" applyBorder="1">
      <alignment vertical="center"/>
    </xf>
    <xf numFmtId="38" fontId="128" fillId="4" borderId="95" xfId="1" applyFont="1" applyFill="1" applyBorder="1" applyAlignment="1">
      <alignment horizontal="right" vertical="center"/>
    </xf>
    <xf numFmtId="177" fontId="128" fillId="4" borderId="98" xfId="0" applyNumberFormat="1" applyFont="1" applyFill="1" applyBorder="1">
      <alignment vertical="center"/>
    </xf>
    <xf numFmtId="177" fontId="128" fillId="0" borderId="0" xfId="0" applyNumberFormat="1" applyFont="1" applyAlignment="1">
      <alignment horizontal="center" vertical="center"/>
    </xf>
    <xf numFmtId="0" fontId="77" fillId="14" borderId="50" xfId="0" applyFont="1" applyFill="1" applyBorder="1" applyAlignment="1">
      <alignment horizontal="left" vertical="center"/>
    </xf>
    <xf numFmtId="0" fontId="77" fillId="14" borderId="0" xfId="0" applyFont="1" applyFill="1" applyAlignment="1">
      <alignment horizontal="left" vertical="center"/>
    </xf>
    <xf numFmtId="0" fontId="131" fillId="14" borderId="0" xfId="0" applyFont="1" applyFill="1" applyAlignment="1">
      <alignment horizontal="left" vertical="center"/>
    </xf>
    <xf numFmtId="177" fontId="138" fillId="14" borderId="85" xfId="6" applyNumberFormat="1" applyFont="1" applyFill="1" applyBorder="1" applyAlignment="1">
      <alignment horizontal="center" vertical="center"/>
    </xf>
    <xf numFmtId="177" fontId="138" fillId="14" borderId="86" xfId="6" applyNumberFormat="1" applyFont="1" applyFill="1" applyBorder="1" applyAlignment="1">
      <alignment horizontal="center" vertical="center"/>
    </xf>
    <xf numFmtId="38" fontId="128" fillId="0" borderId="95" xfId="1" applyFont="1" applyFill="1" applyBorder="1" applyAlignment="1">
      <alignment horizontal="right" vertical="center"/>
    </xf>
    <xf numFmtId="177" fontId="128" fillId="0" borderId="98" xfId="0" applyNumberFormat="1" applyFont="1" applyBorder="1">
      <alignment vertical="center"/>
    </xf>
    <xf numFmtId="0" fontId="128" fillId="0" borderId="0" xfId="0" applyFont="1" applyAlignment="1">
      <alignment horizontal="center" vertical="center"/>
    </xf>
    <xf numFmtId="0" fontId="138" fillId="14" borderId="85" xfId="0" applyFont="1" applyFill="1" applyBorder="1" applyAlignment="1">
      <alignment horizontal="center" vertical="center"/>
    </xf>
    <xf numFmtId="0" fontId="138" fillId="14" borderId="86" xfId="0" applyFont="1" applyFill="1" applyBorder="1" applyAlignment="1">
      <alignment horizontal="center" vertical="center"/>
    </xf>
    <xf numFmtId="180" fontId="121" fillId="0" borderId="0" xfId="0" applyNumberFormat="1" applyFont="1">
      <alignment vertical="center"/>
    </xf>
    <xf numFmtId="180" fontId="139" fillId="0" borderId="85" xfId="1" applyNumberFormat="1" applyFont="1" applyBorder="1">
      <alignment vertical="center"/>
    </xf>
    <xf numFmtId="180" fontId="139" fillId="0" borderId="86" xfId="1" applyNumberFormat="1" applyFont="1" applyBorder="1">
      <alignment vertical="center"/>
    </xf>
    <xf numFmtId="38" fontId="128" fillId="4" borderId="99" xfId="1" applyFont="1" applyFill="1" applyBorder="1" applyAlignment="1">
      <alignment horizontal="right" vertical="center"/>
    </xf>
    <xf numFmtId="177" fontId="128" fillId="4" borderId="102" xfId="0" applyNumberFormat="1" applyFont="1" applyFill="1" applyBorder="1">
      <alignment vertical="center"/>
    </xf>
    <xf numFmtId="181" fontId="121" fillId="0" borderId="0" xfId="0" applyNumberFormat="1" applyFont="1">
      <alignment vertical="center"/>
    </xf>
    <xf numFmtId="0" fontId="131" fillId="0" borderId="52" xfId="0" applyFont="1" applyBorder="1" applyAlignment="1">
      <alignment horizontal="center" vertical="center"/>
    </xf>
    <xf numFmtId="181" fontId="74" fillId="0" borderId="103" xfId="0" applyNumberFormat="1" applyFont="1" applyBorder="1">
      <alignment vertical="center"/>
    </xf>
    <xf numFmtId="181" fontId="74" fillId="0" borderId="104" xfId="0" applyNumberFormat="1" applyFont="1" applyBorder="1">
      <alignment vertical="center"/>
    </xf>
    <xf numFmtId="0" fontId="139" fillId="0" borderId="0" xfId="0" applyFont="1">
      <alignment vertical="center"/>
    </xf>
    <xf numFmtId="0" fontId="138" fillId="0" borderId="0" xfId="0" applyFont="1" applyAlignment="1">
      <alignment horizontal="center" vertical="center"/>
    </xf>
    <xf numFmtId="0" fontId="140" fillId="0" borderId="0" xfId="0" applyFont="1">
      <alignment vertical="center"/>
    </xf>
    <xf numFmtId="0" fontId="33" fillId="0" borderId="0" xfId="0" applyFont="1" applyAlignment="1">
      <alignment horizontal="center" vertical="center"/>
    </xf>
    <xf numFmtId="177" fontId="24" fillId="0" borderId="0" xfId="6" applyNumberFormat="1" applyFont="1" applyFill="1" applyBorder="1">
      <alignment vertical="center"/>
    </xf>
    <xf numFmtId="177" fontId="24" fillId="0" borderId="0" xfId="6" applyNumberFormat="1" applyFont="1" applyFill="1" applyBorder="1" applyAlignment="1">
      <alignment horizontal="center" vertical="center"/>
    </xf>
    <xf numFmtId="180" fontId="74" fillId="0" borderId="85" xfId="1" applyNumberFormat="1" applyFont="1" applyBorder="1">
      <alignment vertical="center"/>
    </xf>
    <xf numFmtId="0" fontId="4" fillId="0" borderId="124" xfId="0" applyFont="1" applyBorder="1" applyAlignment="1">
      <alignment horizontal="center" vertical="center" wrapText="1"/>
    </xf>
    <xf numFmtId="0" fontId="4" fillId="0" borderId="125" xfId="0" applyFont="1" applyBorder="1" applyAlignment="1">
      <alignment horizontal="center" vertical="center"/>
    </xf>
    <xf numFmtId="0" fontId="98" fillId="3" borderId="1" xfId="0" applyFont="1" applyFill="1" applyBorder="1" applyAlignment="1">
      <alignment horizontal="center" vertical="center"/>
    </xf>
    <xf numFmtId="0" fontId="0" fillId="0" borderId="10" xfId="0" applyBorder="1">
      <alignment vertical="center"/>
    </xf>
    <xf numFmtId="0" fontId="87" fillId="3" borderId="161" xfId="0" applyFont="1" applyFill="1" applyBorder="1" applyAlignment="1">
      <alignment vertical="center" wrapText="1"/>
    </xf>
    <xf numFmtId="0" fontId="87" fillId="3" borderId="2" xfId="0" applyFont="1" applyFill="1" applyBorder="1" applyAlignment="1">
      <alignment vertical="center" wrapText="1"/>
    </xf>
    <xf numFmtId="0" fontId="103" fillId="0" borderId="1" xfId="0" applyFont="1" applyBorder="1" applyAlignment="1">
      <alignment vertical="center" wrapText="1"/>
    </xf>
    <xf numFmtId="0" fontId="103" fillId="0" borderId="33" xfId="0" applyFont="1" applyBorder="1" applyAlignment="1">
      <alignment vertical="center" wrapText="1"/>
    </xf>
    <xf numFmtId="0" fontId="103" fillId="0" borderId="32" xfId="0" applyFont="1" applyBorder="1" applyAlignment="1">
      <alignment vertical="center" wrapText="1"/>
    </xf>
    <xf numFmtId="0" fontId="87" fillId="0" borderId="2" xfId="0" applyFont="1" applyBorder="1" applyAlignment="1">
      <alignment vertical="center" wrapText="1"/>
    </xf>
    <xf numFmtId="0" fontId="146" fillId="0" borderId="32" xfId="4" applyFont="1" applyBorder="1" applyAlignment="1">
      <alignment vertical="center" wrapText="1"/>
    </xf>
    <xf numFmtId="0" fontId="87" fillId="0" borderId="33" xfId="0" applyFont="1" applyBorder="1" applyAlignment="1">
      <alignment vertical="center" wrapText="1"/>
    </xf>
    <xf numFmtId="0" fontId="91" fillId="7" borderId="24" xfId="0" applyFont="1" applyFill="1" applyBorder="1" applyAlignment="1">
      <alignment horizontal="center" vertical="center" textRotation="255" wrapText="1"/>
    </xf>
    <xf numFmtId="0" fontId="89" fillId="2" borderId="2" xfId="0" applyFont="1" applyFill="1" applyBorder="1" applyAlignment="1">
      <alignment horizontal="center" vertical="center" wrapText="1"/>
    </xf>
    <xf numFmtId="0" fontId="89" fillId="2" borderId="32" xfId="0" applyFont="1" applyFill="1" applyBorder="1" applyAlignment="1">
      <alignment horizontal="center" vertical="center" wrapText="1"/>
    </xf>
    <xf numFmtId="0" fontId="87" fillId="17" borderId="42" xfId="0" applyFont="1" applyFill="1" applyBorder="1" applyAlignment="1">
      <alignment vertical="center" wrapText="1"/>
    </xf>
    <xf numFmtId="0" fontId="134" fillId="3" borderId="33" xfId="0" applyFont="1" applyFill="1" applyBorder="1" applyAlignment="1">
      <alignment vertical="center" wrapText="1"/>
    </xf>
    <xf numFmtId="0" fontId="134" fillId="3" borderId="32" xfId="0" applyFont="1" applyFill="1" applyBorder="1" applyAlignment="1">
      <alignment vertical="center" wrapText="1"/>
    </xf>
    <xf numFmtId="0" fontId="77" fillId="0" borderId="53" xfId="0" applyFont="1" applyBorder="1" applyAlignment="1">
      <alignment horizontal="left" vertical="center"/>
    </xf>
    <xf numFmtId="177" fontId="128" fillId="4" borderId="99" xfId="0" applyNumberFormat="1" applyFont="1" applyFill="1" applyBorder="1" applyAlignment="1">
      <alignment horizontal="center" vertical="center"/>
    </xf>
    <xf numFmtId="177" fontId="128" fillId="4" borderId="95" xfId="0" applyNumberFormat="1" applyFont="1" applyFill="1" applyBorder="1" applyAlignment="1">
      <alignment horizontal="center" vertical="center"/>
    </xf>
    <xf numFmtId="177" fontId="128" fillId="4" borderId="91" xfId="0" applyNumberFormat="1" applyFont="1" applyFill="1" applyBorder="1" applyAlignment="1">
      <alignment horizontal="center" vertical="center"/>
    </xf>
    <xf numFmtId="0" fontId="77" fillId="14" borderId="84" xfId="0" applyFont="1" applyFill="1" applyBorder="1" applyAlignment="1">
      <alignment horizontal="center" vertical="center"/>
    </xf>
    <xf numFmtId="0" fontId="74" fillId="15" borderId="83" xfId="0" applyFont="1" applyFill="1" applyBorder="1" applyAlignment="1">
      <alignment horizontal="center" vertical="center"/>
    </xf>
    <xf numFmtId="177" fontId="128" fillId="4" borderId="87" xfId="6" applyNumberFormat="1" applyFont="1" applyFill="1" applyBorder="1" applyAlignment="1">
      <alignment horizontal="center" vertical="center"/>
    </xf>
    <xf numFmtId="0" fontId="3" fillId="0" borderId="99" xfId="0" applyFont="1" applyBorder="1" applyAlignment="1">
      <alignment horizontal="distributed" vertical="center"/>
    </xf>
    <xf numFmtId="0" fontId="3" fillId="0" borderId="95" xfId="0" applyFont="1" applyBorder="1" applyAlignment="1">
      <alignment horizontal="distributed" vertical="center"/>
    </xf>
    <xf numFmtId="0" fontId="3" fillId="0" borderId="87" xfId="0" applyFont="1" applyBorder="1" applyAlignment="1">
      <alignment horizontal="distributed" vertical="center"/>
    </xf>
    <xf numFmtId="0" fontId="3" fillId="0" borderId="91" xfId="0" applyFont="1" applyBorder="1" applyAlignment="1">
      <alignment horizontal="distributed" vertical="center"/>
    </xf>
    <xf numFmtId="0" fontId="21" fillId="14" borderId="47" xfId="0" applyFont="1" applyFill="1" applyBorder="1" applyAlignment="1">
      <alignment horizontal="left" vertical="center"/>
    </xf>
    <xf numFmtId="0" fontId="21" fillId="14" borderId="48" xfId="0" applyFont="1" applyFill="1" applyBorder="1" applyAlignment="1">
      <alignment horizontal="left" vertical="center"/>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74" fillId="0" borderId="23" xfId="0" applyFont="1" applyBorder="1" applyAlignment="1">
      <alignment horizontal="center" vertical="center" wrapText="1"/>
    </xf>
    <xf numFmtId="0" fontId="74" fillId="0" borderId="28" xfId="0" applyFont="1" applyBorder="1" applyAlignment="1">
      <alignment horizontal="center" vertical="center"/>
    </xf>
    <xf numFmtId="0" fontId="3" fillId="0" borderId="23" xfId="0" applyFont="1" applyBorder="1" applyAlignment="1">
      <alignment horizontal="center" vertical="center" wrapText="1"/>
    </xf>
    <xf numFmtId="0" fontId="3" fillId="16" borderId="28" xfId="0" applyFont="1" applyFill="1" applyBorder="1" applyAlignment="1">
      <alignment horizontal="center" vertical="center"/>
    </xf>
    <xf numFmtId="0" fontId="3" fillId="0" borderId="12" xfId="0" applyFont="1" applyBorder="1" applyAlignment="1">
      <alignment horizontal="center" vertical="center"/>
    </xf>
    <xf numFmtId="0" fontId="84" fillId="0" borderId="0" xfId="0" applyFont="1" applyAlignment="1">
      <alignment horizontal="center" vertical="center"/>
    </xf>
    <xf numFmtId="0" fontId="131" fillId="0" borderId="0" xfId="0" applyFont="1" applyAlignment="1">
      <alignment horizontal="center" vertical="center"/>
    </xf>
    <xf numFmtId="0" fontId="77" fillId="4" borderId="0" xfId="0" applyFont="1" applyFill="1" applyAlignment="1">
      <alignment horizontal="center" vertical="center"/>
    </xf>
    <xf numFmtId="178" fontId="77" fillId="0" borderId="2" xfId="0" applyNumberFormat="1" applyFont="1" applyBorder="1" applyAlignment="1">
      <alignment horizontal="center" vertical="center"/>
    </xf>
    <xf numFmtId="178" fontId="77" fillId="0" borderId="2" xfId="1" applyNumberFormat="1" applyFont="1" applyBorder="1" applyAlignment="1">
      <alignment horizontal="center" vertical="center"/>
    </xf>
    <xf numFmtId="178" fontId="77" fillId="0" borderId="4" xfId="1" applyNumberFormat="1" applyFont="1" applyBorder="1" applyAlignment="1">
      <alignment horizontal="center" vertical="center"/>
    </xf>
    <xf numFmtId="0" fontId="77" fillId="0" borderId="178" xfId="0" applyFont="1" applyBorder="1" applyAlignment="1">
      <alignment horizontal="center" vertical="center"/>
    </xf>
    <xf numFmtId="178" fontId="77" fillId="0" borderId="4" xfId="0" applyNumberFormat="1" applyFont="1" applyBorder="1" applyAlignment="1">
      <alignment horizontal="center" vertical="center"/>
    </xf>
    <xf numFmtId="0" fontId="77" fillId="0" borderId="179" xfId="0" applyFont="1" applyBorder="1" applyAlignment="1">
      <alignment horizontal="center" vertical="center"/>
    </xf>
    <xf numFmtId="178" fontId="127" fillId="0" borderId="0" xfId="0" applyNumberFormat="1" applyFont="1" applyAlignment="1">
      <alignment horizontal="center" vertical="center"/>
    </xf>
    <xf numFmtId="0" fontId="127" fillId="0" borderId="0" xfId="0" applyFont="1" applyAlignment="1">
      <alignment horizontal="center" vertical="center"/>
    </xf>
    <xf numFmtId="178" fontId="127" fillId="0" borderId="0" xfId="1" applyNumberFormat="1" applyFont="1" applyBorder="1" applyAlignment="1">
      <alignment horizontal="center" vertical="center"/>
    </xf>
    <xf numFmtId="0" fontId="127" fillId="4" borderId="0" xfId="0" applyFont="1" applyFill="1" applyAlignment="1">
      <alignment horizontal="center" vertical="center"/>
    </xf>
    <xf numFmtId="178" fontId="127" fillId="4" borderId="0" xfId="1" applyNumberFormat="1" applyFont="1" applyFill="1" applyBorder="1" applyAlignment="1">
      <alignment horizontal="center" vertical="center"/>
    </xf>
    <xf numFmtId="0" fontId="76" fillId="0" borderId="0" xfId="0" applyFont="1" applyAlignment="1">
      <alignment horizontal="center" vertical="center"/>
    </xf>
    <xf numFmtId="0" fontId="3" fillId="0" borderId="10" xfId="0" applyFont="1" applyBorder="1" applyAlignment="1">
      <alignment horizontal="center" vertical="center" wrapText="1"/>
    </xf>
    <xf numFmtId="0" fontId="74" fillId="0" borderId="12" xfId="0" applyFont="1" applyBorder="1" applyAlignment="1">
      <alignment horizontal="center" vertical="center"/>
    </xf>
    <xf numFmtId="0" fontId="3" fillId="0" borderId="24" xfId="0" applyFont="1" applyBorder="1" applyAlignment="1">
      <alignment horizontal="center" vertical="center"/>
    </xf>
    <xf numFmtId="0" fontId="74" fillId="0" borderId="130" xfId="0" applyFont="1" applyBorder="1" applyAlignment="1">
      <alignment horizontal="center" vertical="center"/>
    </xf>
    <xf numFmtId="0" fontId="3" fillId="16" borderId="130" xfId="0" applyFont="1" applyFill="1" applyBorder="1" applyAlignment="1">
      <alignment horizontal="center" vertical="center"/>
    </xf>
    <xf numFmtId="0" fontId="74" fillId="0" borderId="131" xfId="0" applyFont="1" applyBorder="1" applyAlignment="1">
      <alignment horizontal="center" vertical="center"/>
    </xf>
    <xf numFmtId="0" fontId="74" fillId="0" borderId="24" xfId="0" applyFont="1" applyBorder="1" applyAlignment="1">
      <alignment horizontal="center" vertical="center"/>
    </xf>
    <xf numFmtId="0" fontId="3" fillId="0" borderId="0" xfId="0" applyFont="1" applyAlignment="1">
      <alignment horizontal="right" vertical="center"/>
    </xf>
    <xf numFmtId="177" fontId="128" fillId="4" borderId="0" xfId="0" applyNumberFormat="1" applyFont="1" applyFill="1">
      <alignment vertical="center"/>
    </xf>
    <xf numFmtId="0" fontId="3" fillId="0" borderId="130" xfId="0" applyFont="1" applyBorder="1">
      <alignment vertical="center"/>
    </xf>
    <xf numFmtId="0" fontId="77" fillId="0" borderId="28" xfId="0" applyFont="1" applyBorder="1">
      <alignment vertical="center"/>
    </xf>
    <xf numFmtId="0" fontId="3" fillId="0" borderId="2" xfId="0" applyFont="1" applyBorder="1" applyAlignment="1">
      <alignment horizontal="center" vertical="center"/>
    </xf>
    <xf numFmtId="177" fontId="128" fillId="0" borderId="0" xfId="6" applyNumberFormat="1" applyFont="1" applyFill="1" applyBorder="1">
      <alignment vertical="center"/>
    </xf>
    <xf numFmtId="177" fontId="128" fillId="0" borderId="0" xfId="0" applyNumberFormat="1" applyFont="1">
      <alignment vertical="center"/>
    </xf>
    <xf numFmtId="0" fontId="139" fillId="15" borderId="83" xfId="0" applyFont="1" applyFill="1" applyBorder="1" applyAlignment="1">
      <alignment horizontal="center" vertical="center"/>
    </xf>
    <xf numFmtId="0" fontId="77" fillId="0" borderId="23" xfId="0" applyFont="1" applyBorder="1" applyAlignment="1">
      <alignment horizontal="center" vertical="center"/>
    </xf>
    <xf numFmtId="177" fontId="74" fillId="0" borderId="0" xfId="6" applyNumberFormat="1" applyFont="1" applyFill="1" applyBorder="1">
      <alignment vertical="center"/>
    </xf>
    <xf numFmtId="0" fontId="131" fillId="0" borderId="0" xfId="0" applyFont="1" applyAlignment="1">
      <alignment horizontal="left" vertical="center"/>
    </xf>
    <xf numFmtId="177" fontId="138" fillId="0" borderId="0" xfId="6" applyNumberFormat="1" applyFont="1" applyFill="1" applyBorder="1" applyAlignment="1">
      <alignment horizontal="center" vertical="center"/>
    </xf>
    <xf numFmtId="180" fontId="74" fillId="0" borderId="0" xfId="1" applyNumberFormat="1" applyFont="1" applyFill="1" applyBorder="1">
      <alignment vertical="center"/>
    </xf>
    <xf numFmtId="181" fontId="74" fillId="0" borderId="0" xfId="0" applyNumberFormat="1" applyFont="1">
      <alignment vertical="center"/>
    </xf>
    <xf numFmtId="0" fontId="74" fillId="0" borderId="0" xfId="0" applyFont="1" applyAlignment="1">
      <alignment horizontal="center" vertical="center"/>
    </xf>
    <xf numFmtId="0" fontId="3" fillId="0" borderId="10" xfId="0" applyFont="1" applyBorder="1" applyAlignment="1">
      <alignment horizontal="center" vertical="center"/>
    </xf>
    <xf numFmtId="0" fontId="149" fillId="0" borderId="0" xfId="0" applyFont="1" applyAlignment="1">
      <alignment horizontal="center" vertical="center"/>
    </xf>
    <xf numFmtId="0" fontId="150" fillId="0" borderId="0" xfId="0" applyFont="1" applyAlignment="1">
      <alignment horizontal="center" vertical="center"/>
    </xf>
    <xf numFmtId="0" fontId="151" fillId="0" borderId="0" xfId="0" applyFont="1" applyAlignment="1">
      <alignment horizontal="center" vertical="center"/>
    </xf>
    <xf numFmtId="0" fontId="28" fillId="0" borderId="0" xfId="0" applyFont="1" applyAlignment="1">
      <alignment horizontal="left" vertical="center"/>
    </xf>
    <xf numFmtId="0" fontId="77" fillId="0" borderId="0" xfId="0" applyFont="1" applyAlignment="1">
      <alignment horizontal="left" vertical="center" wrapText="1"/>
    </xf>
    <xf numFmtId="0" fontId="148" fillId="0" borderId="8" xfId="0" applyFont="1" applyBorder="1" applyAlignment="1">
      <alignment horizontal="left" vertical="center"/>
    </xf>
    <xf numFmtId="0" fontId="148" fillId="0" borderId="9" xfId="0" applyFont="1" applyBorder="1" applyAlignment="1">
      <alignment horizontal="left" vertical="center"/>
    </xf>
    <xf numFmtId="0" fontId="148" fillId="0" borderId="2" xfId="0" applyFont="1" applyBorder="1" applyAlignment="1">
      <alignment horizontal="left" vertical="center"/>
    </xf>
    <xf numFmtId="0" fontId="148" fillId="0" borderId="3" xfId="0" applyFont="1" applyBorder="1" applyAlignment="1">
      <alignment horizontal="left" vertical="center"/>
    </xf>
    <xf numFmtId="0" fontId="152" fillId="0" borderId="2" xfId="0" applyFont="1" applyBorder="1" applyAlignment="1">
      <alignment horizontal="left" vertical="center"/>
    </xf>
    <xf numFmtId="0" fontId="152" fillId="0" borderId="3" xfId="0" applyFont="1" applyBorder="1" applyAlignment="1">
      <alignment horizontal="left" vertical="center"/>
    </xf>
    <xf numFmtId="49" fontId="77" fillId="0" borderId="0" xfId="0" applyNumberFormat="1" applyFont="1" applyAlignment="1">
      <alignment horizontal="left" vertical="center"/>
    </xf>
    <xf numFmtId="0" fontId="3" fillId="0" borderId="0" xfId="0" applyFont="1" applyAlignment="1">
      <alignment horizontal="left" vertical="center" wrapText="1"/>
    </xf>
    <xf numFmtId="0" fontId="77" fillId="0" borderId="0" xfId="0" applyFont="1" applyAlignment="1">
      <alignment horizontal="center" wrapText="1"/>
    </xf>
    <xf numFmtId="0" fontId="77" fillId="0" borderId="0" xfId="0" applyFont="1" applyAlignment="1">
      <alignment horizontal="center" vertical="center" wrapText="1"/>
    </xf>
    <xf numFmtId="49" fontId="132" fillId="0" borderId="0" xfId="0" applyNumberFormat="1" applyFont="1" applyAlignment="1">
      <alignment horizontal="center" vertical="center"/>
    </xf>
    <xf numFmtId="0" fontId="133" fillId="0" borderId="0" xfId="0" applyFont="1" applyAlignment="1">
      <alignment horizontal="center" vertical="center"/>
    </xf>
    <xf numFmtId="0" fontId="84" fillId="0" borderId="109" xfId="0" applyFont="1" applyBorder="1" applyAlignment="1">
      <alignment horizontal="center" vertical="center"/>
    </xf>
    <xf numFmtId="0" fontId="22" fillId="0" borderId="0" xfId="0" applyFont="1" applyAlignment="1">
      <alignment horizontal="left" vertical="center" shrinkToFit="1"/>
    </xf>
    <xf numFmtId="181" fontId="24" fillId="0" borderId="0" xfId="0" applyNumberFormat="1" applyFont="1">
      <alignment vertical="center"/>
    </xf>
    <xf numFmtId="0" fontId="128" fillId="0" borderId="0" xfId="0" applyFont="1">
      <alignment vertical="center"/>
    </xf>
    <xf numFmtId="181" fontId="83" fillId="0" borderId="0" xfId="0" applyNumberFormat="1" applyFont="1">
      <alignment vertical="center"/>
    </xf>
    <xf numFmtId="0" fontId="153" fillId="0" borderId="0" xfId="0" applyFont="1" applyAlignment="1">
      <alignment horizontal="left" vertical="center"/>
    </xf>
    <xf numFmtId="0" fontId="28" fillId="0" borderId="0" xfId="0" applyFont="1" applyAlignment="1">
      <alignment vertical="center" shrinkToFit="1"/>
    </xf>
    <xf numFmtId="0" fontId="77" fillId="0" borderId="131" xfId="0" applyFont="1" applyBorder="1">
      <alignment vertical="center"/>
    </xf>
    <xf numFmtId="0" fontId="130" fillId="4" borderId="0" xfId="0" applyFont="1" applyFill="1" applyAlignment="1">
      <alignment horizontal="center" vertical="center" wrapText="1"/>
    </xf>
    <xf numFmtId="0" fontId="130" fillId="4" borderId="0" xfId="0" applyFont="1" applyFill="1" applyAlignment="1">
      <alignment horizontal="center" vertical="center"/>
    </xf>
    <xf numFmtId="0" fontId="3" fillId="18" borderId="130" xfId="0" applyFont="1" applyFill="1" applyBorder="1">
      <alignment vertical="center"/>
    </xf>
    <xf numFmtId="0" fontId="3" fillId="18" borderId="28" xfId="0" applyFont="1" applyFill="1" applyBorder="1">
      <alignment vertical="center"/>
    </xf>
    <xf numFmtId="0" fontId="3" fillId="18" borderId="1" xfId="0" applyFont="1" applyFill="1" applyBorder="1">
      <alignment vertical="center"/>
    </xf>
    <xf numFmtId="0" fontId="3" fillId="18" borderId="1" xfId="0" applyFont="1" applyFill="1" applyBorder="1" applyAlignment="1">
      <alignment horizontal="right" vertical="center"/>
    </xf>
    <xf numFmtId="0" fontId="29" fillId="0" borderId="23" xfId="0" applyFont="1" applyBorder="1" applyAlignment="1">
      <alignment horizontal="center" vertical="center" wrapText="1"/>
    </xf>
    <xf numFmtId="0" fontId="29" fillId="0" borderId="28" xfId="0" applyFont="1" applyBorder="1" applyAlignment="1">
      <alignment horizontal="center" vertical="center"/>
    </xf>
    <xf numFmtId="178" fontId="29" fillId="0" borderId="1" xfId="1" applyNumberFormat="1" applyFont="1" applyBorder="1" applyAlignment="1">
      <alignment horizontal="center" vertical="center"/>
    </xf>
    <xf numFmtId="0" fontId="28" fillId="0" borderId="0" xfId="0" applyFont="1" applyAlignment="1">
      <alignment horizontal="center" vertical="center"/>
    </xf>
    <xf numFmtId="0" fontId="77" fillId="0" borderId="8" xfId="0" applyFont="1" applyBorder="1" applyAlignment="1">
      <alignment horizontal="center" vertical="center"/>
    </xf>
    <xf numFmtId="0" fontId="77" fillId="0" borderId="10" xfId="0" applyFont="1" applyBorder="1">
      <alignment vertical="center"/>
    </xf>
    <xf numFmtId="178" fontId="128" fillId="0" borderId="0" xfId="1" applyNumberFormat="1" applyFont="1" applyFill="1" applyBorder="1" applyAlignment="1">
      <alignment horizontal="center" vertical="center"/>
    </xf>
    <xf numFmtId="178" fontId="77" fillId="0" borderId="0" xfId="0" applyNumberFormat="1" applyFont="1" applyAlignment="1">
      <alignment horizontal="center" vertical="center"/>
    </xf>
    <xf numFmtId="178" fontId="77" fillId="0" borderId="0" xfId="1" applyNumberFormat="1" applyFont="1" applyFill="1" applyBorder="1" applyAlignment="1">
      <alignment horizontal="center" vertical="center"/>
    </xf>
    <xf numFmtId="176" fontId="77" fillId="0" borderId="0" xfId="0" applyNumberFormat="1" applyFont="1" applyAlignment="1">
      <alignment horizontal="center" vertical="center"/>
    </xf>
    <xf numFmtId="0" fontId="128" fillId="0" borderId="0" xfId="0" applyFont="1" applyAlignment="1">
      <alignment horizontal="left" vertical="center"/>
    </xf>
    <xf numFmtId="0" fontId="81" fillId="0" borderId="0" xfId="0" applyFont="1" applyAlignment="1">
      <alignment horizontal="center" vertical="center"/>
    </xf>
    <xf numFmtId="176" fontId="74" fillId="0" borderId="1" xfId="0" applyNumberFormat="1" applyFont="1" applyBorder="1" applyAlignment="1">
      <alignment horizontal="center" vertical="center"/>
    </xf>
    <xf numFmtId="176" fontId="3" fillId="0" borderId="2" xfId="0" applyNumberFormat="1" applyFont="1" applyBorder="1" applyAlignment="1">
      <alignment horizontal="center" vertical="center"/>
    </xf>
    <xf numFmtId="176" fontId="77" fillId="0" borderId="2" xfId="0" applyNumberFormat="1" applyFont="1" applyBorder="1">
      <alignment vertical="center"/>
    </xf>
    <xf numFmtId="176" fontId="3" fillId="0" borderId="1" xfId="0" applyNumberFormat="1" applyFont="1" applyBorder="1" applyAlignment="1">
      <alignment horizontal="center" vertical="center"/>
    </xf>
    <xf numFmtId="0" fontId="85" fillId="0" borderId="0" xfId="0" applyFont="1" applyAlignment="1">
      <alignment horizontal="center" vertical="center"/>
    </xf>
    <xf numFmtId="38" fontId="24" fillId="0" borderId="0" xfId="1" applyFont="1" applyFill="1" applyBorder="1" applyAlignment="1">
      <alignment horizontal="right" vertical="center"/>
    </xf>
    <xf numFmtId="177" fontId="24" fillId="0" borderId="0" xfId="0" applyNumberFormat="1" applyFont="1">
      <alignment vertical="center"/>
    </xf>
    <xf numFmtId="180" fontId="83" fillId="0" borderId="0" xfId="1" applyNumberFormat="1" applyFont="1" applyFill="1" applyBorder="1">
      <alignment vertical="center"/>
    </xf>
    <xf numFmtId="0" fontId="22" fillId="15" borderId="181" xfId="0" applyFont="1" applyFill="1" applyBorder="1" applyAlignment="1">
      <alignment horizontal="center" vertical="center"/>
    </xf>
    <xf numFmtId="177" fontId="128" fillId="4" borderId="182" xfId="6" applyNumberFormat="1" applyFont="1" applyFill="1" applyBorder="1" applyAlignment="1">
      <alignment horizontal="center" vertical="center"/>
    </xf>
    <xf numFmtId="177" fontId="128" fillId="4" borderId="183" xfId="0" applyNumberFormat="1" applyFont="1" applyFill="1" applyBorder="1" applyAlignment="1">
      <alignment horizontal="center" vertical="center"/>
    </xf>
    <xf numFmtId="177" fontId="128" fillId="4" borderId="184" xfId="0" applyNumberFormat="1" applyFont="1" applyFill="1" applyBorder="1" applyAlignment="1">
      <alignment horizontal="center" vertical="center"/>
    </xf>
    <xf numFmtId="177" fontId="128" fillId="4" borderId="185" xfId="0" applyNumberFormat="1" applyFont="1" applyFill="1" applyBorder="1" applyAlignment="1">
      <alignment horizontal="center" vertical="center"/>
    </xf>
    <xf numFmtId="0" fontId="22" fillId="0" borderId="95" xfId="0" applyFont="1" applyBorder="1" applyAlignment="1">
      <alignment horizontal="distributed" vertical="center"/>
    </xf>
    <xf numFmtId="180" fontId="74" fillId="0" borderId="86" xfId="1" applyNumberFormat="1" applyFont="1" applyBorder="1">
      <alignment vertical="center"/>
    </xf>
    <xf numFmtId="0" fontId="4" fillId="4" borderId="0" xfId="0" applyFont="1" applyFill="1" applyAlignment="1">
      <alignment horizontal="center" vertical="center"/>
    </xf>
    <xf numFmtId="0" fontId="128" fillId="4" borderId="0" xfId="0" applyFont="1" applyFill="1">
      <alignment vertical="center"/>
    </xf>
    <xf numFmtId="0" fontId="21" fillId="4" borderId="0" xfId="0" applyFont="1" applyFill="1" applyAlignment="1">
      <alignment horizontal="center" vertical="center"/>
    </xf>
    <xf numFmtId="0" fontId="128" fillId="4" borderId="0" xfId="0" applyFont="1" applyFill="1" applyAlignment="1">
      <alignment horizontal="center" vertical="center"/>
    </xf>
    <xf numFmtId="0" fontId="4" fillId="4" borderId="0" xfId="0" applyFont="1" applyFill="1" applyAlignment="1">
      <alignment horizontal="center" vertical="center" shrinkToFit="1"/>
    </xf>
    <xf numFmtId="0" fontId="3" fillId="0" borderId="0" xfId="0" applyFont="1" applyAlignment="1">
      <alignment horizontal="center" vertical="center" wrapText="1"/>
    </xf>
    <xf numFmtId="180" fontId="121" fillId="4" borderId="0" xfId="0" applyNumberFormat="1" applyFont="1" applyFill="1">
      <alignment vertical="center"/>
    </xf>
    <xf numFmtId="177" fontId="121" fillId="4" borderId="0" xfId="0" applyNumberFormat="1" applyFont="1" applyFill="1">
      <alignment vertical="center"/>
    </xf>
    <xf numFmtId="0" fontId="155" fillId="0" borderId="0" xfId="0" applyFont="1" applyAlignment="1">
      <alignment horizontal="center" vertical="center"/>
    </xf>
    <xf numFmtId="0" fontId="21" fillId="0" borderId="0" xfId="0" applyFont="1" applyAlignment="1">
      <alignment horizontal="left" vertical="center" wrapText="1"/>
    </xf>
    <xf numFmtId="0" fontId="4" fillId="0" borderId="197" xfId="0" applyFont="1" applyBorder="1" applyAlignment="1">
      <alignment horizontal="center" vertical="center"/>
    </xf>
    <xf numFmtId="0" fontId="4" fillId="0" borderId="198" xfId="0" applyFont="1" applyBorder="1" applyAlignment="1">
      <alignment horizontal="center" vertical="center"/>
    </xf>
    <xf numFmtId="0" fontId="21" fillId="4" borderId="0" xfId="0" applyFont="1" applyFill="1" applyAlignment="1">
      <alignment horizontal="center" vertical="center" shrinkToFit="1"/>
    </xf>
    <xf numFmtId="0" fontId="141" fillId="4" borderId="0" xfId="0" applyFont="1" applyFill="1" applyAlignment="1">
      <alignment horizontal="left" vertical="center"/>
    </xf>
    <xf numFmtId="0" fontId="21" fillId="4" borderId="0" xfId="0" applyFont="1" applyFill="1">
      <alignment vertical="center"/>
    </xf>
    <xf numFmtId="0" fontId="3" fillId="4" borderId="0" xfId="0" applyFont="1" applyFill="1">
      <alignment vertical="center"/>
    </xf>
    <xf numFmtId="0" fontId="4" fillId="4" borderId="0" xfId="0" applyFont="1" applyFill="1">
      <alignment vertical="center"/>
    </xf>
    <xf numFmtId="0" fontId="77" fillId="4" borderId="0" xfId="0" applyFont="1" applyFill="1">
      <alignment vertical="center"/>
    </xf>
    <xf numFmtId="0" fontId="158" fillId="0" borderId="0" xfId="0" applyFont="1" applyAlignment="1">
      <alignment horizontal="left" vertical="center"/>
    </xf>
    <xf numFmtId="0" fontId="3" fillId="4" borderId="0" xfId="0" applyFont="1" applyFill="1" applyAlignment="1">
      <alignment horizontal="left" vertical="center"/>
    </xf>
    <xf numFmtId="177" fontId="128" fillId="4" borderId="0" xfId="0" applyNumberFormat="1" applyFont="1" applyFill="1" applyAlignment="1">
      <alignment horizontal="center" vertical="center"/>
    </xf>
    <xf numFmtId="181" fontId="121" fillId="4" borderId="0" xfId="0" applyNumberFormat="1" applyFont="1" applyFill="1">
      <alignment vertical="center"/>
    </xf>
    <xf numFmtId="0" fontId="159" fillId="0" borderId="0" xfId="0" applyFont="1" applyAlignment="1">
      <alignment horizontal="center" vertical="center"/>
    </xf>
    <xf numFmtId="0" fontId="33" fillId="0" borderId="13" xfId="0" applyFont="1" applyBorder="1" applyAlignment="1">
      <alignment horizontal="center" vertical="center"/>
    </xf>
    <xf numFmtId="0" fontId="33" fillId="0" borderId="16" xfId="0" applyFont="1" applyBorder="1" applyAlignment="1">
      <alignment horizontal="center" vertical="center"/>
    </xf>
    <xf numFmtId="0" fontId="33" fillId="0" borderId="25" xfId="0" applyFont="1" applyBorder="1" applyAlignment="1">
      <alignment horizontal="center" vertical="center"/>
    </xf>
    <xf numFmtId="0" fontId="33" fillId="0" borderId="200" xfId="0" applyFont="1" applyBorder="1" applyAlignment="1">
      <alignment horizontal="center" vertical="center"/>
    </xf>
    <xf numFmtId="0" fontId="33" fillId="0" borderId="202" xfId="0" applyFont="1" applyBorder="1" applyAlignment="1">
      <alignment horizontal="center" vertical="center"/>
    </xf>
    <xf numFmtId="0" fontId="33" fillId="0" borderId="203" xfId="0" applyFont="1" applyBorder="1" applyAlignment="1">
      <alignment horizontal="center" vertical="center"/>
    </xf>
    <xf numFmtId="0" fontId="162" fillId="10" borderId="109" xfId="0" applyFont="1" applyFill="1" applyBorder="1" applyAlignment="1">
      <alignment horizontal="left" vertical="center" wrapText="1"/>
    </xf>
    <xf numFmtId="0" fontId="22" fillId="0" borderId="116" xfId="0" applyFont="1" applyBorder="1" applyAlignment="1">
      <alignment horizontal="center" vertical="center"/>
    </xf>
    <xf numFmtId="0" fontId="22" fillId="0" borderId="119" xfId="0" applyFont="1" applyBorder="1" applyAlignment="1">
      <alignment horizontal="left" vertical="center"/>
    </xf>
    <xf numFmtId="0" fontId="22" fillId="10" borderId="120" xfId="0" applyFont="1" applyFill="1" applyBorder="1" applyAlignment="1">
      <alignment horizontal="left" vertical="center" wrapText="1"/>
    </xf>
    <xf numFmtId="0" fontId="163" fillId="0" borderId="0" xfId="0" applyFont="1" applyAlignment="1">
      <alignment horizontal="center" vertical="center" textRotation="255"/>
    </xf>
    <xf numFmtId="0" fontId="22" fillId="0" borderId="0" xfId="0" applyFont="1" applyAlignment="1">
      <alignment horizontal="center" vertical="center" textRotation="255"/>
    </xf>
    <xf numFmtId="0" fontId="128" fillId="0" borderId="9" xfId="0" applyFont="1" applyBorder="1">
      <alignment vertical="center"/>
    </xf>
    <xf numFmtId="0" fontId="128" fillId="0" borderId="9" xfId="0" applyFont="1" applyBorder="1" applyAlignment="1">
      <alignment horizontal="right" vertical="center"/>
    </xf>
    <xf numFmtId="0" fontId="128" fillId="25" borderId="4" xfId="0" applyFont="1" applyFill="1" applyBorder="1" applyAlignment="1">
      <alignment horizontal="center" vertical="center"/>
    </xf>
    <xf numFmtId="0" fontId="128" fillId="0" borderId="2" xfId="0" applyFont="1" applyBorder="1" applyAlignment="1">
      <alignment horizontal="left" vertical="center"/>
    </xf>
    <xf numFmtId="0" fontId="128" fillId="0" borderId="3" xfId="0" applyFont="1" applyBorder="1" applyAlignment="1">
      <alignment horizontal="left" vertical="center"/>
    </xf>
    <xf numFmtId="0" fontId="128" fillId="0" borderId="4" xfId="0" applyFont="1" applyBorder="1" applyAlignment="1">
      <alignment horizontal="left" vertical="center"/>
    </xf>
    <xf numFmtId="0" fontId="128" fillId="25" borderId="1" xfId="0" applyFont="1" applyFill="1" applyBorder="1">
      <alignment vertical="center"/>
    </xf>
    <xf numFmtId="0" fontId="128" fillId="0" borderId="4" xfId="0" applyFont="1" applyBorder="1">
      <alignment vertical="center"/>
    </xf>
    <xf numFmtId="0" fontId="128" fillId="0" borderId="3" xfId="0" applyFont="1" applyBorder="1">
      <alignment vertical="center"/>
    </xf>
    <xf numFmtId="0" fontId="128" fillId="0" borderId="0" xfId="0" applyFont="1" applyAlignment="1">
      <alignment horizontal="center" vertical="center" wrapText="1"/>
    </xf>
    <xf numFmtId="0" fontId="128" fillId="0" borderId="7" xfId="0" applyFont="1" applyBorder="1" applyAlignment="1">
      <alignment horizontal="left" vertical="center"/>
    </xf>
    <xf numFmtId="0" fontId="128" fillId="0" borderId="11" xfId="0" applyFont="1" applyBorder="1" applyAlignment="1">
      <alignment horizontal="left" vertical="center"/>
    </xf>
    <xf numFmtId="0" fontId="128" fillId="0" borderId="7" xfId="0" applyFont="1" applyBorder="1" applyAlignment="1">
      <alignment horizontal="center" vertical="center"/>
    </xf>
    <xf numFmtId="0" fontId="128" fillId="0" borderId="9" xfId="0" applyFont="1" applyBorder="1" applyAlignment="1">
      <alignment horizontal="center" vertical="center"/>
    </xf>
    <xf numFmtId="0" fontId="128" fillId="0" borderId="9" xfId="0" applyFont="1" applyBorder="1" applyAlignment="1">
      <alignment horizontal="left" vertical="center"/>
    </xf>
    <xf numFmtId="0" fontId="128" fillId="25" borderId="1" xfId="0" applyFont="1" applyFill="1" applyBorder="1" applyAlignment="1">
      <alignment horizontal="center" vertical="center"/>
    </xf>
    <xf numFmtId="0" fontId="128" fillId="0" borderId="3" xfId="0" applyFont="1" applyBorder="1" applyAlignment="1">
      <alignment horizontal="center" vertical="center"/>
    </xf>
    <xf numFmtId="0" fontId="128" fillId="0" borderId="3" xfId="0" applyFont="1" applyBorder="1" applyAlignment="1">
      <alignment horizontal="right" vertical="center"/>
    </xf>
    <xf numFmtId="0" fontId="128" fillId="0" borderId="7" xfId="0" applyFont="1" applyBorder="1">
      <alignment vertical="center"/>
    </xf>
    <xf numFmtId="0" fontId="128" fillId="2" borderId="2" xfId="0" applyFont="1" applyFill="1" applyBorder="1" applyAlignment="1">
      <alignment horizontal="left" vertical="center"/>
    </xf>
    <xf numFmtId="0" fontId="128" fillId="2" borderId="3" xfId="0" applyFont="1" applyFill="1" applyBorder="1" applyAlignment="1">
      <alignment horizontal="left" vertical="center"/>
    </xf>
    <xf numFmtId="0" fontId="77" fillId="0" borderId="4" xfId="0" applyFont="1" applyBorder="1" applyAlignment="1">
      <alignment horizontal="right" vertical="center"/>
    </xf>
    <xf numFmtId="0" fontId="128" fillId="0" borderId="12" xfId="0" applyFont="1" applyBorder="1" applyAlignment="1">
      <alignment horizontal="center" vertical="center"/>
    </xf>
    <xf numFmtId="0" fontId="128" fillId="0" borderId="4" xfId="0" applyFont="1" applyBorder="1" applyAlignment="1">
      <alignment horizontal="right" vertical="center"/>
    </xf>
    <xf numFmtId="0" fontId="128" fillId="0" borderId="8" xfId="0" applyFont="1" applyBorder="1" applyAlignment="1">
      <alignment horizontal="center" vertical="center"/>
    </xf>
    <xf numFmtId="0" fontId="128" fillId="0" borderId="11" xfId="0" applyFont="1" applyBorder="1" applyAlignment="1">
      <alignment horizontal="center" vertical="center"/>
    </xf>
    <xf numFmtId="0" fontId="128" fillId="0" borderId="8" xfId="0" applyFont="1" applyBorder="1" applyAlignment="1">
      <alignment horizontal="right" vertical="center"/>
    </xf>
    <xf numFmtId="0" fontId="128" fillId="0" borderId="27" xfId="0" applyFont="1" applyBorder="1" applyAlignment="1">
      <alignment horizontal="center" vertical="center"/>
    </xf>
    <xf numFmtId="0" fontId="128" fillId="0" borderId="6" xfId="0" applyFont="1" applyBorder="1" applyAlignment="1">
      <alignment horizontal="center" vertical="center"/>
    </xf>
    <xf numFmtId="0" fontId="128" fillId="0" borderId="17" xfId="0" applyFont="1" applyBorder="1" applyAlignment="1">
      <alignment horizontal="center" vertical="center"/>
    </xf>
    <xf numFmtId="0" fontId="128" fillId="0" borderId="17" xfId="0" applyFont="1" applyBorder="1">
      <alignment vertical="center"/>
    </xf>
    <xf numFmtId="0" fontId="128" fillId="0" borderId="16" xfId="0" applyFont="1" applyBorder="1" applyAlignment="1">
      <alignment horizontal="center" vertical="center"/>
    </xf>
    <xf numFmtId="0" fontId="128" fillId="0" borderId="18" xfId="0" applyFont="1" applyBorder="1" applyAlignment="1">
      <alignment horizontal="center" vertical="center"/>
    </xf>
    <xf numFmtId="0" fontId="128" fillId="25" borderId="210" xfId="0" applyFont="1" applyFill="1" applyBorder="1" applyAlignment="1">
      <alignment horizontal="center" vertical="center"/>
    </xf>
    <xf numFmtId="0" fontId="128" fillId="0" borderId="13" xfId="0" applyFont="1" applyBorder="1" applyAlignment="1">
      <alignment horizontal="center" vertical="center"/>
    </xf>
    <xf numFmtId="0" fontId="128" fillId="0" borderId="14" xfId="0" applyFont="1" applyBorder="1" applyAlignment="1">
      <alignment horizontal="center" vertical="center"/>
    </xf>
    <xf numFmtId="0" fontId="128" fillId="0" borderId="15" xfId="0" applyFont="1" applyBorder="1" applyAlignment="1">
      <alignment horizontal="center" vertical="center"/>
    </xf>
    <xf numFmtId="0" fontId="128" fillId="0" borderId="12" xfId="0" applyFont="1" applyBorder="1" applyAlignment="1">
      <alignment horizontal="right" vertical="center"/>
    </xf>
    <xf numFmtId="0" fontId="128" fillId="0" borderId="37" xfId="0" applyFont="1" applyBorder="1" applyAlignment="1">
      <alignment horizontal="right" vertical="center"/>
    </xf>
    <xf numFmtId="0" fontId="128" fillId="0" borderId="18" xfId="0" applyFont="1" applyBorder="1" applyAlignment="1">
      <alignment horizontal="right" vertical="center"/>
    </xf>
    <xf numFmtId="0" fontId="128" fillId="0" borderId="11" xfId="0" applyFont="1" applyBorder="1" applyAlignment="1">
      <alignment horizontal="right" vertical="center"/>
    </xf>
    <xf numFmtId="0" fontId="128" fillId="0" borderId="192" xfId="0" applyFont="1" applyBorder="1" applyAlignment="1">
      <alignment horizontal="left" vertical="center"/>
    </xf>
    <xf numFmtId="0" fontId="128" fillId="25" borderId="10" xfId="0" applyFont="1" applyFill="1" applyBorder="1" applyAlignment="1">
      <alignment horizontal="center" vertical="center"/>
    </xf>
    <xf numFmtId="0" fontId="128" fillId="25" borderId="0" xfId="0" applyFont="1" applyFill="1" applyAlignment="1">
      <alignment horizontal="center" vertical="center"/>
    </xf>
    <xf numFmtId="0" fontId="128" fillId="25" borderId="8" xfId="0" applyFont="1" applyFill="1" applyBorder="1" applyAlignment="1">
      <alignment horizontal="center" vertical="center"/>
    </xf>
    <xf numFmtId="0" fontId="128" fillId="25" borderId="9" xfId="0" applyFont="1" applyFill="1" applyBorder="1" applyAlignment="1">
      <alignment horizontal="center" vertical="center"/>
    </xf>
    <xf numFmtId="0" fontId="128" fillId="0" borderId="17" xfId="0" applyFont="1" applyBorder="1" applyAlignment="1">
      <alignment horizontal="left" vertical="center"/>
    </xf>
    <xf numFmtId="0" fontId="128" fillId="0" borderId="5" xfId="0" applyFont="1" applyBorder="1" applyAlignment="1">
      <alignment horizontal="right" vertical="center"/>
    </xf>
    <xf numFmtId="0" fontId="128" fillId="0" borderId="25" xfId="0" applyFont="1" applyBorder="1" applyAlignment="1">
      <alignment horizontal="center" vertical="center"/>
    </xf>
    <xf numFmtId="0" fontId="128" fillId="0" borderId="26" xfId="0" applyFont="1" applyBorder="1" applyAlignment="1">
      <alignment horizontal="center" vertical="center"/>
    </xf>
    <xf numFmtId="0" fontId="128" fillId="0" borderId="27" xfId="0" applyFont="1" applyBorder="1" applyAlignment="1">
      <alignment horizontal="right" vertical="center"/>
    </xf>
    <xf numFmtId="0" fontId="128" fillId="0" borderId="1" xfId="0" applyFont="1" applyBorder="1">
      <alignment vertical="center"/>
    </xf>
    <xf numFmtId="0" fontId="128" fillId="0" borderId="32" xfId="0" applyFont="1" applyBorder="1" applyAlignment="1">
      <alignment vertical="center" shrinkToFit="1"/>
    </xf>
    <xf numFmtId="0" fontId="128" fillId="0" borderId="26" xfId="0" applyFont="1" applyBorder="1">
      <alignment vertical="center"/>
    </xf>
    <xf numFmtId="0" fontId="128" fillId="25" borderId="28" xfId="0" applyFont="1" applyFill="1" applyBorder="1" applyAlignment="1">
      <alignment horizontal="center" vertical="center"/>
    </xf>
    <xf numFmtId="0" fontId="128" fillId="0" borderId="189" xfId="0" applyFont="1" applyBorder="1" applyAlignment="1">
      <alignment horizontal="center" vertical="center"/>
    </xf>
    <xf numFmtId="0" fontId="128" fillId="0" borderId="192" xfId="0" applyFont="1" applyBorder="1" applyAlignment="1">
      <alignment horizontal="right" vertical="center"/>
    </xf>
    <xf numFmtId="0" fontId="128" fillId="0" borderId="38" xfId="0" applyFont="1" applyBorder="1">
      <alignment vertical="center"/>
    </xf>
    <xf numFmtId="0" fontId="128" fillId="0" borderId="38" xfId="0" applyFont="1" applyBorder="1" applyAlignment="1">
      <alignment horizontal="center" vertical="center"/>
    </xf>
    <xf numFmtId="0" fontId="128" fillId="0" borderId="189" xfId="0" applyFont="1" applyBorder="1">
      <alignment vertical="center"/>
    </xf>
    <xf numFmtId="0" fontId="128" fillId="0" borderId="16" xfId="0" applyFont="1" applyBorder="1">
      <alignment vertical="center"/>
    </xf>
    <xf numFmtId="0" fontId="128" fillId="0" borderId="8" xfId="0" applyFont="1" applyBorder="1">
      <alignment vertical="center"/>
    </xf>
    <xf numFmtId="0" fontId="128" fillId="0" borderId="25" xfId="0" applyFont="1" applyBorder="1">
      <alignment vertical="center"/>
    </xf>
    <xf numFmtId="0" fontId="4" fillId="0" borderId="0" xfId="0" applyFont="1" applyAlignment="1">
      <alignment horizontal="right" vertical="center"/>
    </xf>
    <xf numFmtId="0" fontId="4" fillId="4" borderId="0" xfId="0" applyFont="1" applyFill="1" applyAlignment="1">
      <alignment horizontal="right" vertical="center"/>
    </xf>
    <xf numFmtId="0" fontId="128" fillId="3" borderId="0" xfId="0" applyFont="1" applyFill="1" applyAlignment="1">
      <alignment horizontal="center" vertical="center"/>
    </xf>
    <xf numFmtId="0" fontId="137" fillId="4" borderId="1" xfId="0" applyFont="1" applyFill="1" applyBorder="1" applyAlignment="1">
      <alignment horizontal="center" vertical="center"/>
    </xf>
    <xf numFmtId="183" fontId="4" fillId="4" borderId="0" xfId="1" applyNumberFormat="1" applyFont="1" applyFill="1" applyBorder="1" applyAlignment="1">
      <alignment horizontal="right" vertical="center"/>
    </xf>
    <xf numFmtId="183" fontId="4" fillId="4" borderId="16" xfId="1" applyNumberFormat="1" applyFont="1" applyFill="1" applyBorder="1">
      <alignment vertical="center"/>
    </xf>
    <xf numFmtId="183" fontId="4" fillId="4" borderId="18" xfId="1" applyNumberFormat="1" applyFont="1" applyFill="1" applyBorder="1" applyAlignment="1">
      <alignment horizontal="right" vertical="center"/>
    </xf>
    <xf numFmtId="183" fontId="4" fillId="4" borderId="27" xfId="1" applyNumberFormat="1" applyFont="1" applyFill="1" applyBorder="1" applyAlignment="1">
      <alignment horizontal="right" vertical="center"/>
    </xf>
    <xf numFmtId="183" fontId="4" fillId="4" borderId="22" xfId="1" applyNumberFormat="1" applyFont="1" applyFill="1" applyBorder="1" applyAlignment="1">
      <alignment horizontal="right" vertical="center"/>
    </xf>
    <xf numFmtId="0" fontId="170" fillId="0" borderId="0" xfId="0" applyFont="1">
      <alignment vertical="center"/>
    </xf>
    <xf numFmtId="183" fontId="4" fillId="0" borderId="0" xfId="1" applyNumberFormat="1" applyFont="1" applyFill="1" applyBorder="1">
      <alignment vertical="center"/>
    </xf>
    <xf numFmtId="183" fontId="4" fillId="0" borderId="0" xfId="1" applyNumberFormat="1" applyFont="1" applyFill="1" applyBorder="1" applyAlignment="1">
      <alignment horizontal="right" vertical="center"/>
    </xf>
    <xf numFmtId="183" fontId="4" fillId="0" borderId="0" xfId="0" applyNumberFormat="1" applyFont="1">
      <alignment vertical="center"/>
    </xf>
    <xf numFmtId="184" fontId="4" fillId="4" borderId="0" xfId="2" applyNumberFormat="1" applyFont="1" applyFill="1" applyBorder="1" applyAlignment="1">
      <alignment horizontal="right" vertical="center"/>
    </xf>
    <xf numFmtId="184" fontId="4" fillId="4" borderId="16" xfId="2" applyNumberFormat="1" applyFont="1" applyFill="1" applyBorder="1">
      <alignment vertical="center"/>
    </xf>
    <xf numFmtId="184" fontId="4" fillId="4" borderId="18" xfId="2" applyNumberFormat="1" applyFont="1" applyFill="1" applyBorder="1" applyAlignment="1">
      <alignment horizontal="right" vertical="center"/>
    </xf>
    <xf numFmtId="184" fontId="4" fillId="4" borderId="25" xfId="2" applyNumberFormat="1" applyFont="1" applyFill="1" applyBorder="1">
      <alignment vertical="center"/>
    </xf>
    <xf numFmtId="184" fontId="4" fillId="4" borderId="27" xfId="2" applyNumberFormat="1" applyFont="1" applyFill="1" applyBorder="1" applyAlignment="1">
      <alignment horizontal="right" vertical="center"/>
    </xf>
    <xf numFmtId="178" fontId="4" fillId="4" borderId="0" xfId="1" applyNumberFormat="1" applyFont="1" applyFill="1" applyBorder="1" applyAlignment="1">
      <alignment horizontal="right" vertical="center"/>
    </xf>
    <xf numFmtId="177" fontId="4" fillId="4" borderId="0" xfId="2" applyNumberFormat="1" applyFont="1" applyFill="1" applyBorder="1" applyAlignment="1">
      <alignment horizontal="right" vertical="center"/>
    </xf>
    <xf numFmtId="0" fontId="128" fillId="4" borderId="189" xfId="0" applyFont="1" applyFill="1" applyBorder="1" applyAlignment="1">
      <alignment horizontal="center" vertical="center"/>
    </xf>
    <xf numFmtId="177" fontId="4" fillId="4" borderId="189" xfId="2" applyNumberFormat="1" applyFont="1" applyFill="1" applyBorder="1">
      <alignment vertical="center"/>
    </xf>
    <xf numFmtId="177" fontId="4" fillId="4" borderId="192" xfId="2" applyNumberFormat="1" applyFont="1" applyFill="1" applyBorder="1" applyAlignment="1">
      <alignment horizontal="right" vertical="center"/>
    </xf>
    <xf numFmtId="0" fontId="128" fillId="4" borderId="16" xfId="0" applyFont="1" applyFill="1" applyBorder="1" applyAlignment="1">
      <alignment horizontal="center" vertical="center"/>
    </xf>
    <xf numFmtId="177" fontId="4" fillId="4" borderId="16" xfId="2" applyNumberFormat="1" applyFont="1" applyFill="1" applyBorder="1">
      <alignment vertical="center"/>
    </xf>
    <xf numFmtId="177" fontId="4" fillId="4" borderId="18" xfId="2" applyNumberFormat="1" applyFont="1" applyFill="1" applyBorder="1" applyAlignment="1">
      <alignment horizontal="right" vertical="center"/>
    </xf>
    <xf numFmtId="0" fontId="128" fillId="4" borderId="25" xfId="0" applyFont="1" applyFill="1" applyBorder="1" applyAlignment="1">
      <alignment horizontal="center" vertical="center"/>
    </xf>
    <xf numFmtId="178" fontId="4" fillId="4" borderId="25" xfId="1" applyNumberFormat="1" applyFont="1" applyFill="1" applyBorder="1">
      <alignment vertical="center"/>
    </xf>
    <xf numFmtId="178" fontId="4" fillId="4" borderId="27" xfId="1" applyNumberFormat="1" applyFont="1" applyFill="1" applyBorder="1" applyAlignment="1">
      <alignment horizontal="right" vertical="center"/>
    </xf>
    <xf numFmtId="0" fontId="128" fillId="4" borderId="0" xfId="0" applyFont="1" applyFill="1" applyAlignment="1">
      <alignment horizontal="left" vertical="center"/>
    </xf>
    <xf numFmtId="0" fontId="4" fillId="4" borderId="0" xfId="0" applyFont="1" applyFill="1" applyAlignment="1">
      <alignment horizontal="left" vertical="center"/>
    </xf>
    <xf numFmtId="0" fontId="128" fillId="4" borderId="10" xfId="0" applyFont="1" applyFill="1" applyBorder="1" applyAlignment="1">
      <alignment horizontal="center" vertical="center"/>
    </xf>
    <xf numFmtId="0" fontId="4" fillId="4" borderId="18" xfId="0" applyFont="1" applyFill="1" applyBorder="1" applyAlignment="1">
      <alignment horizontal="right" vertical="center"/>
    </xf>
    <xf numFmtId="177" fontId="4" fillId="4" borderId="25" xfId="2" applyNumberFormat="1" applyFont="1" applyFill="1" applyBorder="1">
      <alignment vertical="center"/>
    </xf>
    <xf numFmtId="177" fontId="4" fillId="4" borderId="27" xfId="2" applyNumberFormat="1" applyFont="1" applyFill="1" applyBorder="1" applyAlignment="1">
      <alignment horizontal="right" vertical="center"/>
    </xf>
    <xf numFmtId="177" fontId="4" fillId="4" borderId="0" xfId="2" applyNumberFormat="1" applyFont="1" applyFill="1" applyBorder="1">
      <alignment vertical="center"/>
    </xf>
    <xf numFmtId="0" fontId="170" fillId="26" borderId="0" xfId="0" applyFont="1" applyFill="1" applyAlignment="1">
      <alignment horizontal="center" vertical="center"/>
    </xf>
    <xf numFmtId="0" fontId="128" fillId="4" borderId="210" xfId="0" applyFont="1" applyFill="1" applyBorder="1" applyAlignment="1">
      <alignment horizontal="left" vertical="center"/>
    </xf>
    <xf numFmtId="185" fontId="4" fillId="4" borderId="16" xfId="1" applyNumberFormat="1" applyFont="1" applyFill="1" applyBorder="1">
      <alignment vertical="center"/>
    </xf>
    <xf numFmtId="0" fontId="128" fillId="4" borderId="19" xfId="0" applyFont="1" applyFill="1" applyBorder="1" applyAlignment="1">
      <alignment horizontal="left" vertical="center"/>
    </xf>
    <xf numFmtId="0" fontId="128" fillId="0" borderId="19" xfId="0" applyFont="1" applyBorder="1" applyAlignment="1">
      <alignment horizontal="left" vertical="center"/>
    </xf>
    <xf numFmtId="185" fontId="4" fillId="4" borderId="20" xfId="1" applyNumberFormat="1" applyFont="1" applyFill="1" applyBorder="1">
      <alignment vertical="center"/>
    </xf>
    <xf numFmtId="0" fontId="128" fillId="0" borderId="18" xfId="0" applyFont="1" applyBorder="1">
      <alignment vertical="center"/>
    </xf>
    <xf numFmtId="0" fontId="128" fillId="0" borderId="22" xfId="0" applyFont="1" applyBorder="1">
      <alignment vertical="center"/>
    </xf>
    <xf numFmtId="185" fontId="4" fillId="4" borderId="25" xfId="1" applyNumberFormat="1" applyFont="1" applyFill="1" applyBorder="1">
      <alignment vertical="center"/>
    </xf>
    <xf numFmtId="185" fontId="4" fillId="4" borderId="10" xfId="1" applyNumberFormat="1" applyFont="1" applyFill="1" applyBorder="1">
      <alignment vertical="center"/>
    </xf>
    <xf numFmtId="183" fontId="4" fillId="4" borderId="5" xfId="1" applyNumberFormat="1" applyFont="1" applyFill="1" applyBorder="1" applyAlignment="1">
      <alignment horizontal="right" vertical="center"/>
    </xf>
    <xf numFmtId="183" fontId="4" fillId="4" borderId="4" xfId="1" applyNumberFormat="1" applyFont="1" applyFill="1" applyBorder="1" applyAlignment="1">
      <alignment horizontal="right" vertical="center"/>
    </xf>
    <xf numFmtId="185" fontId="4" fillId="4" borderId="6" xfId="1" applyNumberFormat="1" applyFont="1" applyFill="1" applyBorder="1">
      <alignment vertical="center"/>
    </xf>
    <xf numFmtId="183" fontId="4" fillId="4" borderId="12" xfId="1" applyNumberFormat="1" applyFont="1" applyFill="1" applyBorder="1" applyAlignment="1">
      <alignment horizontal="right" vertical="center"/>
    </xf>
    <xf numFmtId="183" fontId="4" fillId="0" borderId="10" xfId="1" applyNumberFormat="1" applyFont="1" applyFill="1" applyBorder="1" applyAlignment="1">
      <alignment horizontal="right" vertical="center"/>
    </xf>
    <xf numFmtId="0" fontId="4" fillId="4" borderId="5" xfId="0" applyFont="1" applyFill="1" applyBorder="1">
      <alignment vertical="center"/>
    </xf>
    <xf numFmtId="185" fontId="4" fillId="4" borderId="2" xfId="1" applyNumberFormat="1" applyFont="1" applyFill="1" applyBorder="1">
      <alignment vertical="center"/>
    </xf>
    <xf numFmtId="0" fontId="128" fillId="4" borderId="231" xfId="0" applyFont="1" applyFill="1" applyBorder="1" applyAlignment="1">
      <alignment horizontal="left" vertical="center"/>
    </xf>
    <xf numFmtId="0" fontId="170" fillId="0" borderId="9" xfId="0" applyFont="1" applyBorder="1">
      <alignment vertical="center"/>
    </xf>
    <xf numFmtId="183" fontId="4" fillId="0" borderId="9" xfId="1" applyNumberFormat="1" applyFont="1" applyFill="1" applyBorder="1">
      <alignment vertical="center"/>
    </xf>
    <xf numFmtId="183" fontId="4" fillId="0" borderId="9" xfId="1" applyNumberFormat="1" applyFont="1" applyFill="1" applyBorder="1" applyAlignment="1">
      <alignment horizontal="right" vertical="center"/>
    </xf>
    <xf numFmtId="183" fontId="4" fillId="0" borderId="9" xfId="0" applyNumberFormat="1" applyFont="1" applyBorder="1">
      <alignment vertical="center"/>
    </xf>
    <xf numFmtId="0" fontId="4" fillId="4" borderId="9" xfId="0" applyFont="1" applyFill="1" applyBorder="1">
      <alignment vertical="center"/>
    </xf>
    <xf numFmtId="0" fontId="4" fillId="0" borderId="24" xfId="0" applyFont="1" applyBorder="1" applyAlignment="1">
      <alignment horizontal="left" vertical="center"/>
    </xf>
    <xf numFmtId="0" fontId="137" fillId="0" borderId="0" xfId="0" applyFont="1">
      <alignment vertical="center"/>
    </xf>
    <xf numFmtId="0" fontId="4" fillId="0" borderId="19" xfId="0" applyFont="1" applyBorder="1" applyAlignment="1">
      <alignment horizontal="left" vertical="center"/>
    </xf>
    <xf numFmtId="184" fontId="4" fillId="0" borderId="0" xfId="2" applyNumberFormat="1" applyFont="1" applyFill="1" applyBorder="1" applyAlignment="1">
      <alignment horizontal="right" vertical="center"/>
    </xf>
    <xf numFmtId="0" fontId="128" fillId="4" borderId="10" xfId="0" applyFont="1" applyFill="1" applyBorder="1">
      <alignment vertical="center"/>
    </xf>
    <xf numFmtId="177" fontId="4" fillId="0" borderId="0" xfId="2" applyNumberFormat="1" applyFont="1" applyFill="1" applyBorder="1" applyAlignment="1">
      <alignment horizontal="right" vertical="center"/>
    </xf>
    <xf numFmtId="0" fontId="170" fillId="26" borderId="0" xfId="0" applyFont="1" applyFill="1">
      <alignment vertical="center"/>
    </xf>
    <xf numFmtId="0" fontId="77" fillId="0" borderId="7" xfId="0" applyFont="1" applyBorder="1">
      <alignment vertical="center"/>
    </xf>
    <xf numFmtId="0" fontId="77" fillId="0" borderId="9" xfId="0" applyFont="1" applyBorder="1">
      <alignment vertical="center"/>
    </xf>
    <xf numFmtId="0" fontId="171" fillId="0" borderId="1" xfId="0" applyFont="1" applyBorder="1" applyAlignment="1">
      <alignment horizontal="center" vertical="center"/>
    </xf>
    <xf numFmtId="0" fontId="128" fillId="0" borderId="28" xfId="0" applyFont="1" applyBorder="1">
      <alignment vertical="center"/>
    </xf>
    <xf numFmtId="0" fontId="129" fillId="12" borderId="130" xfId="0" applyFont="1" applyFill="1" applyBorder="1" applyAlignment="1">
      <alignment horizontal="center" vertical="center"/>
    </xf>
    <xf numFmtId="176" fontId="129" fillId="12" borderId="28" xfId="0" applyNumberFormat="1" applyFont="1" applyFill="1" applyBorder="1" applyAlignment="1">
      <alignment horizontal="center" vertical="center"/>
    </xf>
    <xf numFmtId="176" fontId="129" fillId="12" borderId="1" xfId="0" applyNumberFormat="1" applyFont="1" applyFill="1" applyBorder="1" applyAlignment="1">
      <alignment horizontal="center" vertical="center"/>
    </xf>
    <xf numFmtId="0" fontId="129" fillId="12" borderId="28" xfId="0" applyFont="1" applyFill="1" applyBorder="1" applyAlignment="1">
      <alignment horizontal="center" vertical="center"/>
    </xf>
    <xf numFmtId="0" fontId="129" fillId="12" borderId="1" xfId="0" applyFont="1" applyFill="1" applyBorder="1" applyAlignment="1">
      <alignment horizontal="center" vertical="center"/>
    </xf>
    <xf numFmtId="178" fontId="29" fillId="0" borderId="7" xfId="1" applyNumberFormat="1" applyFont="1" applyBorder="1" applyAlignment="1">
      <alignment horizontal="center" vertical="center"/>
    </xf>
    <xf numFmtId="176" fontId="74" fillId="0" borderId="7" xfId="0" applyNumberFormat="1" applyFont="1" applyBorder="1" applyAlignment="1">
      <alignment horizontal="center" vertical="center"/>
    </xf>
    <xf numFmtId="176" fontId="3" fillId="0" borderId="7" xfId="0" applyNumberFormat="1" applyFont="1" applyBorder="1" applyAlignment="1">
      <alignment horizontal="center" vertical="center"/>
    </xf>
    <xf numFmtId="0" fontId="77" fillId="27" borderId="0" xfId="0" applyFont="1" applyFill="1" applyAlignment="1">
      <alignment horizontal="left" vertical="center"/>
    </xf>
    <xf numFmtId="0" fontId="77" fillId="27" borderId="0" xfId="0" applyFont="1" applyFill="1" applyAlignment="1">
      <alignment horizontal="center" vertical="center"/>
    </xf>
    <xf numFmtId="0" fontId="77" fillId="27" borderId="12" xfId="0" applyFont="1" applyFill="1" applyBorder="1" applyAlignment="1">
      <alignment horizontal="center" vertical="center"/>
    </xf>
    <xf numFmtId="0" fontId="77" fillId="27" borderId="5" xfId="0" applyFont="1" applyFill="1" applyBorder="1" applyAlignment="1">
      <alignment horizontal="center" vertical="center"/>
    </xf>
    <xf numFmtId="0" fontId="77" fillId="27" borderId="11" xfId="0" applyFont="1" applyFill="1" applyBorder="1" applyAlignment="1">
      <alignment horizontal="center" vertical="center"/>
    </xf>
    <xf numFmtId="178" fontId="29" fillId="24" borderId="1" xfId="1" applyNumberFormat="1" applyFont="1" applyFill="1" applyBorder="1" applyAlignment="1">
      <alignment horizontal="center" vertical="center"/>
    </xf>
    <xf numFmtId="176" fontId="74" fillId="24" borderId="1" xfId="0" applyNumberFormat="1" applyFont="1" applyFill="1" applyBorder="1" applyAlignment="1">
      <alignment horizontal="center" vertical="center"/>
    </xf>
    <xf numFmtId="176" fontId="3" fillId="24" borderId="2" xfId="0" applyNumberFormat="1" applyFont="1" applyFill="1" applyBorder="1" applyAlignment="1">
      <alignment horizontal="center" vertical="center"/>
    </xf>
    <xf numFmtId="176" fontId="77" fillId="24" borderId="2" xfId="0" applyNumberFormat="1" applyFont="1" applyFill="1" applyBorder="1">
      <alignment vertical="center"/>
    </xf>
    <xf numFmtId="176" fontId="77" fillId="0" borderId="0" xfId="0" applyNumberFormat="1" applyFont="1">
      <alignment vertical="center"/>
    </xf>
    <xf numFmtId="38" fontId="24" fillId="4" borderId="0" xfId="1" applyFont="1" applyFill="1" applyBorder="1" applyAlignment="1">
      <alignment horizontal="right" vertical="center"/>
    </xf>
    <xf numFmtId="0" fontId="21" fillId="4" borderId="0" xfId="0" applyFont="1" applyFill="1" applyAlignment="1">
      <alignment horizontal="left" vertical="center"/>
    </xf>
    <xf numFmtId="0" fontId="85" fillId="4" borderId="0" xfId="0" applyFont="1" applyFill="1" applyAlignment="1">
      <alignment horizontal="center" vertical="center"/>
    </xf>
    <xf numFmtId="177" fontId="24" fillId="4" borderId="0" xfId="0" applyNumberFormat="1" applyFont="1" applyFill="1">
      <alignment vertical="center"/>
    </xf>
    <xf numFmtId="180" fontId="128" fillId="0" borderId="85" xfId="1" applyNumberFormat="1" applyFont="1" applyBorder="1">
      <alignment vertical="center"/>
    </xf>
    <xf numFmtId="180" fontId="128" fillId="0" borderId="86" xfId="1" applyNumberFormat="1" applyFont="1" applyBorder="1">
      <alignment vertical="center"/>
    </xf>
    <xf numFmtId="180" fontId="128" fillId="0" borderId="103" xfId="0" applyNumberFormat="1" applyFont="1" applyBorder="1">
      <alignment vertical="center"/>
    </xf>
    <xf numFmtId="180" fontId="128" fillId="0" borderId="104" xfId="0" applyNumberFormat="1" applyFont="1" applyBorder="1">
      <alignment vertical="center"/>
    </xf>
    <xf numFmtId="0" fontId="47" fillId="4" borderId="0" xfId="0" applyFont="1" applyFill="1">
      <alignment vertical="center"/>
    </xf>
    <xf numFmtId="0" fontId="173" fillId="4" borderId="0" xfId="0" applyFont="1" applyFill="1">
      <alignment vertical="center"/>
    </xf>
    <xf numFmtId="0" fontId="128" fillId="0" borderId="18" xfId="0" applyFont="1" applyBorder="1" applyAlignment="1">
      <alignment horizontal="left" vertical="center"/>
    </xf>
    <xf numFmtId="0" fontId="128" fillId="0" borderId="18" xfId="0" applyFont="1" applyBorder="1" applyAlignment="1">
      <alignment vertical="center" wrapText="1"/>
    </xf>
    <xf numFmtId="0" fontId="128" fillId="0" borderId="0" xfId="0" applyFont="1" applyAlignment="1">
      <alignment horizontal="right" vertical="center"/>
    </xf>
    <xf numFmtId="0" fontId="77" fillId="0" borderId="0" xfId="0" applyFont="1" applyAlignment="1">
      <alignment horizontal="right" vertical="center"/>
    </xf>
    <xf numFmtId="0" fontId="131" fillId="4" borderId="0" xfId="0" applyFont="1" applyFill="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0" fillId="0" borderId="237" xfId="0" applyFont="1" applyBorder="1" applyAlignment="1">
      <alignment horizontal="center" vertical="center"/>
    </xf>
    <xf numFmtId="0" fontId="21" fillId="0" borderId="237" xfId="0" applyFont="1" applyBorder="1" applyAlignment="1">
      <alignment horizontal="center" vertical="center" shrinkToFit="1"/>
    </xf>
    <xf numFmtId="0" fontId="77" fillId="0" borderId="237" xfId="0" applyFont="1" applyBorder="1" applyAlignment="1">
      <alignment horizontal="center" vertical="center" shrinkToFit="1"/>
    </xf>
    <xf numFmtId="180" fontId="28" fillId="0" borderId="237" xfId="0" applyNumberFormat="1" applyFont="1" applyBorder="1">
      <alignment vertical="center"/>
    </xf>
    <xf numFmtId="0" fontId="3" fillId="0" borderId="237" xfId="0" applyFont="1" applyBorder="1">
      <alignment vertical="center"/>
    </xf>
    <xf numFmtId="0" fontId="33" fillId="0" borderId="237" xfId="0" applyFont="1" applyBorder="1" applyAlignment="1">
      <alignment horizontal="center" vertical="center" shrinkToFit="1"/>
    </xf>
    <xf numFmtId="180" fontId="154" fillId="0" borderId="237" xfId="0" applyNumberFormat="1" applyFont="1" applyBorder="1">
      <alignment vertical="center"/>
    </xf>
    <xf numFmtId="0" fontId="128" fillId="4" borderId="2" xfId="0" applyFont="1" applyFill="1" applyBorder="1" applyAlignment="1">
      <alignment horizontal="center" vertical="center"/>
    </xf>
    <xf numFmtId="0" fontId="77" fillId="0" borderId="0" xfId="0" applyFont="1" applyAlignment="1">
      <alignment horizontal="distributed" vertical="center"/>
    </xf>
    <xf numFmtId="0" fontId="77" fillId="0" borderId="0" xfId="0" applyFont="1" applyAlignment="1">
      <alignment horizontal="distributed" vertical="center" shrinkToFit="1"/>
    </xf>
    <xf numFmtId="183" fontId="47" fillId="4" borderId="0" xfId="1" applyNumberFormat="1" applyFont="1" applyFill="1" applyBorder="1" applyAlignment="1">
      <alignment horizontal="right" vertical="center"/>
    </xf>
    <xf numFmtId="0" fontId="47" fillId="4" borderId="210" xfId="0" applyFont="1" applyFill="1" applyBorder="1" applyAlignment="1">
      <alignment horizontal="center" vertical="center"/>
    </xf>
    <xf numFmtId="183" fontId="47" fillId="4" borderId="16" xfId="1" applyNumberFormat="1" applyFont="1" applyFill="1" applyBorder="1">
      <alignment vertical="center"/>
    </xf>
    <xf numFmtId="183" fontId="47" fillId="4" borderId="18" xfId="1" applyNumberFormat="1" applyFont="1" applyFill="1" applyBorder="1" applyAlignment="1">
      <alignment horizontal="right" vertical="center"/>
    </xf>
    <xf numFmtId="0" fontId="47" fillId="4" borderId="19" xfId="0" applyFont="1" applyFill="1" applyBorder="1" applyAlignment="1">
      <alignment horizontal="center" vertical="center"/>
    </xf>
    <xf numFmtId="0" fontId="47" fillId="0" borderId="19" xfId="0" applyFont="1" applyBorder="1" applyAlignment="1">
      <alignment horizontal="center" vertical="center"/>
    </xf>
    <xf numFmtId="183" fontId="47" fillId="4" borderId="25" xfId="1" applyNumberFormat="1" applyFont="1" applyFill="1" applyBorder="1">
      <alignment vertical="center"/>
    </xf>
    <xf numFmtId="183" fontId="47" fillId="4" borderId="27" xfId="1" applyNumberFormat="1" applyFont="1" applyFill="1" applyBorder="1" applyAlignment="1">
      <alignment horizontal="right" vertical="center"/>
    </xf>
    <xf numFmtId="183" fontId="47" fillId="4" borderId="189" xfId="1" applyNumberFormat="1" applyFont="1" applyFill="1" applyBorder="1">
      <alignment vertical="center"/>
    </xf>
    <xf numFmtId="183" fontId="47" fillId="4" borderId="192" xfId="1" applyNumberFormat="1" applyFont="1" applyFill="1" applyBorder="1" applyAlignment="1">
      <alignment horizontal="right" vertical="center"/>
    </xf>
    <xf numFmtId="183" fontId="47" fillId="4" borderId="20" xfId="1" applyNumberFormat="1" applyFont="1" applyFill="1" applyBorder="1">
      <alignment vertical="center"/>
    </xf>
    <xf numFmtId="183" fontId="47" fillId="4" borderId="22" xfId="1" applyNumberFormat="1" applyFont="1" applyFill="1" applyBorder="1" applyAlignment="1">
      <alignment horizontal="right" vertical="center"/>
    </xf>
    <xf numFmtId="0" fontId="47" fillId="0" borderId="0" xfId="0" applyFont="1">
      <alignment vertical="center"/>
    </xf>
    <xf numFmtId="0" fontId="174" fillId="4" borderId="19" xfId="0" applyFont="1" applyFill="1" applyBorder="1" applyAlignment="1">
      <alignment horizontal="center" vertical="center" shrinkToFit="1"/>
    </xf>
    <xf numFmtId="0" fontId="47" fillId="4" borderId="28" xfId="0" applyFont="1" applyFill="1" applyBorder="1" applyAlignment="1">
      <alignment horizontal="center" vertical="center"/>
    </xf>
    <xf numFmtId="0" fontId="62" fillId="4" borderId="0" xfId="0" applyFont="1" applyFill="1">
      <alignment vertical="center"/>
    </xf>
    <xf numFmtId="0" fontId="47" fillId="4" borderId="188" xfId="0" applyFont="1" applyFill="1" applyBorder="1" applyAlignment="1">
      <alignment horizontal="center" vertical="center"/>
    </xf>
    <xf numFmtId="0" fontId="168" fillId="4" borderId="0" xfId="0" applyFont="1" applyFill="1">
      <alignment vertical="center"/>
    </xf>
    <xf numFmtId="0" fontId="7" fillId="4" borderId="0" xfId="0" applyFont="1" applyFill="1">
      <alignment vertical="center"/>
    </xf>
    <xf numFmtId="0" fontId="47" fillId="4" borderId="231" xfId="0" applyFont="1" applyFill="1" applyBorder="1" applyAlignment="1">
      <alignment horizontal="center" vertical="center"/>
    </xf>
    <xf numFmtId="0" fontId="47" fillId="4" borderId="0" xfId="0" applyFont="1" applyFill="1" applyAlignment="1">
      <alignment horizontal="center" vertical="center"/>
    </xf>
    <xf numFmtId="0" fontId="47" fillId="4" borderId="1" xfId="0" applyFont="1" applyFill="1" applyBorder="1" applyAlignment="1">
      <alignment horizontal="center" vertical="center"/>
    </xf>
    <xf numFmtId="0" fontId="47" fillId="4" borderId="0" xfId="0" applyFont="1" applyFill="1" applyAlignment="1">
      <alignment horizontal="left" vertical="center"/>
    </xf>
    <xf numFmtId="0" fontId="4" fillId="4" borderId="16" xfId="0" applyFont="1" applyFill="1" applyBorder="1">
      <alignment vertical="center"/>
    </xf>
    <xf numFmtId="183" fontId="4" fillId="4" borderId="16" xfId="1" applyNumberFormat="1" applyFont="1" applyFill="1" applyBorder="1" applyAlignment="1">
      <alignment vertical="center"/>
    </xf>
    <xf numFmtId="0" fontId="47" fillId="26" borderId="19" xfId="0" applyFont="1" applyFill="1" applyBorder="1" applyAlignment="1">
      <alignment horizontal="center" vertical="center"/>
    </xf>
    <xf numFmtId="177" fontId="4" fillId="4" borderId="25" xfId="2" applyNumberFormat="1" applyFont="1" applyFill="1" applyBorder="1" applyAlignment="1">
      <alignment vertical="center"/>
    </xf>
    <xf numFmtId="0" fontId="47" fillId="26" borderId="231" xfId="0" applyFont="1" applyFill="1" applyBorder="1" applyAlignment="1">
      <alignment horizontal="center" vertical="center"/>
    </xf>
    <xf numFmtId="0" fontId="47" fillId="0" borderId="18" xfId="0" applyFont="1" applyBorder="1">
      <alignment vertical="center"/>
    </xf>
    <xf numFmtId="0" fontId="47" fillId="0" borderId="22" xfId="0" applyFont="1" applyBorder="1">
      <alignment vertical="center"/>
    </xf>
    <xf numFmtId="0" fontId="47" fillId="0" borderId="3" xfId="0" applyFont="1" applyBorder="1" applyAlignment="1">
      <alignment horizontal="left" vertical="center"/>
    </xf>
    <xf numFmtId="0" fontId="47" fillId="0" borderId="4" xfId="0" applyFont="1" applyBorder="1">
      <alignment vertical="center"/>
    </xf>
    <xf numFmtId="0" fontId="47" fillId="4" borderId="19" xfId="0" applyFont="1" applyFill="1" applyBorder="1" applyAlignment="1">
      <alignment horizontal="left" vertical="center"/>
    </xf>
    <xf numFmtId="0" fontId="47" fillId="0" borderId="17" xfId="0" applyFont="1" applyBorder="1" applyAlignment="1">
      <alignment horizontal="left" vertical="center"/>
    </xf>
    <xf numFmtId="0" fontId="47" fillId="0" borderId="21" xfId="0" applyFont="1" applyBorder="1" applyAlignment="1">
      <alignment horizontal="left" vertical="center"/>
    </xf>
    <xf numFmtId="0" fontId="47" fillId="0" borderId="26" xfId="0" applyFont="1" applyBorder="1" applyAlignment="1">
      <alignment horizontal="left" vertical="center"/>
    </xf>
    <xf numFmtId="0" fontId="47" fillId="0" borderId="27" xfId="0" applyFont="1" applyBorder="1">
      <alignment vertical="center"/>
    </xf>
    <xf numFmtId="177" fontId="47" fillId="0" borderId="0" xfId="2" applyNumberFormat="1" applyFont="1" applyFill="1" applyBorder="1" applyAlignment="1">
      <alignment horizontal="right" vertical="center"/>
    </xf>
    <xf numFmtId="0" fontId="47" fillId="0" borderId="210" xfId="0" applyFont="1" applyBorder="1" applyAlignment="1">
      <alignment horizontal="left" vertical="center"/>
    </xf>
    <xf numFmtId="0" fontId="47" fillId="0" borderId="19" xfId="0" applyFont="1" applyBorder="1" applyAlignment="1">
      <alignment horizontal="left" vertical="center"/>
    </xf>
    <xf numFmtId="0" fontId="47" fillId="0" borderId="25" xfId="0" applyFont="1" applyBorder="1" applyAlignment="1">
      <alignment horizontal="center" vertical="center"/>
    </xf>
    <xf numFmtId="178" fontId="47" fillId="0" borderId="0" xfId="1" applyNumberFormat="1" applyFont="1" applyFill="1" applyBorder="1" applyAlignment="1">
      <alignment horizontal="right" vertical="center"/>
    </xf>
    <xf numFmtId="0" fontId="47" fillId="4" borderId="231" xfId="0" applyFont="1" applyFill="1" applyBorder="1" applyAlignment="1">
      <alignment horizontal="left" vertical="center"/>
    </xf>
    <xf numFmtId="0" fontId="47" fillId="4" borderId="0" xfId="0" applyFont="1" applyFill="1" applyAlignment="1">
      <alignment horizontal="right" vertical="center"/>
    </xf>
    <xf numFmtId="0" fontId="47" fillId="0" borderId="0" xfId="0" applyFont="1" applyAlignment="1">
      <alignment horizontal="right" vertical="center"/>
    </xf>
    <xf numFmtId="0" fontId="128" fillId="0" borderId="15" xfId="0" applyFont="1" applyBorder="1" applyAlignment="1">
      <alignment horizontal="right" vertical="center"/>
    </xf>
    <xf numFmtId="0" fontId="4" fillId="0" borderId="187" xfId="0" applyFont="1" applyBorder="1" applyAlignment="1">
      <alignment horizontal="center" vertical="center" wrapText="1"/>
    </xf>
    <xf numFmtId="0" fontId="4" fillId="0" borderId="236" xfId="0" applyFont="1" applyBorder="1" applyAlignment="1">
      <alignment horizontal="center" vertical="center" wrapText="1"/>
    </xf>
    <xf numFmtId="0" fontId="4" fillId="15" borderId="122" xfId="0" applyFont="1" applyFill="1" applyBorder="1" applyAlignment="1">
      <alignment horizontal="center" vertical="center" wrapText="1"/>
    </xf>
    <xf numFmtId="0" fontId="4" fillId="0" borderId="246" xfId="0" applyFont="1" applyBorder="1" applyAlignment="1">
      <alignment horizontal="center" vertical="center" wrapText="1"/>
    </xf>
    <xf numFmtId="0" fontId="128" fillId="4" borderId="17" xfId="0" applyFont="1" applyFill="1" applyBorder="1" applyAlignment="1">
      <alignment horizontal="center" vertical="center"/>
    </xf>
    <xf numFmtId="0" fontId="128" fillId="4" borderId="26" xfId="0" applyFont="1" applyFill="1" applyBorder="1" applyAlignment="1">
      <alignment horizontal="center" vertical="center"/>
    </xf>
    <xf numFmtId="0" fontId="128" fillId="4" borderId="38" xfId="0" applyFont="1" applyFill="1" applyBorder="1" applyAlignment="1">
      <alignment horizontal="center" vertical="center"/>
    </xf>
    <xf numFmtId="0" fontId="128" fillId="4" borderId="8" xfId="0" applyFont="1" applyFill="1" applyBorder="1" applyAlignment="1">
      <alignment horizontal="center" vertical="center"/>
    </xf>
    <xf numFmtId="0" fontId="128" fillId="4" borderId="9" xfId="0" applyFont="1" applyFill="1" applyBorder="1" applyAlignment="1">
      <alignment horizontal="center" vertical="center"/>
    </xf>
    <xf numFmtId="0" fontId="176" fillId="0" borderId="0" xfId="0" applyFont="1">
      <alignment vertical="center"/>
    </xf>
    <xf numFmtId="0" fontId="22" fillId="0" borderId="121" xfId="0" applyFont="1" applyBorder="1" applyAlignment="1">
      <alignment horizontal="left" vertical="center"/>
    </xf>
    <xf numFmtId="0" fontId="168" fillId="0" borderId="0" xfId="0" applyFont="1">
      <alignment vertical="center"/>
    </xf>
    <xf numFmtId="0" fontId="172" fillId="0" borderId="0" xfId="0" applyFont="1">
      <alignment vertical="center"/>
    </xf>
    <xf numFmtId="0" fontId="128" fillId="0" borderId="17" xfId="0" applyFont="1" applyBorder="1" applyAlignment="1">
      <alignment vertical="center" shrinkToFit="1"/>
    </xf>
    <xf numFmtId="0" fontId="128" fillId="0" borderId="18" xfId="0" applyFont="1" applyBorder="1" applyAlignment="1">
      <alignment vertical="center" shrinkToFit="1"/>
    </xf>
    <xf numFmtId="0" fontId="128" fillId="0" borderId="14" xfId="0" applyFont="1" applyBorder="1" applyAlignment="1">
      <alignment vertical="center" shrinkToFit="1"/>
    </xf>
    <xf numFmtId="0" fontId="128" fillId="0" borderId="15" xfId="0" applyFont="1" applyBorder="1" applyAlignment="1">
      <alignment vertical="center" shrinkToFit="1"/>
    </xf>
    <xf numFmtId="0" fontId="128" fillId="0" borderId="26" xfId="0" applyFont="1" applyBorder="1" applyAlignment="1">
      <alignment vertical="center" shrinkToFit="1"/>
    </xf>
    <xf numFmtId="0" fontId="128" fillId="0" borderId="27" xfId="0" applyFont="1" applyBorder="1" applyAlignment="1">
      <alignment vertical="center" shrinkToFit="1"/>
    </xf>
    <xf numFmtId="0" fontId="128" fillId="2" borderId="210" xfId="0" applyFont="1" applyFill="1" applyBorder="1" applyAlignment="1">
      <alignment vertical="center" shrinkToFit="1"/>
    </xf>
    <xf numFmtId="0" fontId="128" fillId="2" borderId="19" xfId="0" applyFont="1" applyFill="1" applyBorder="1" applyAlignment="1">
      <alignment vertical="center" shrinkToFit="1"/>
    </xf>
    <xf numFmtId="0" fontId="128" fillId="2" borderId="231" xfId="0" applyFont="1" applyFill="1" applyBorder="1" applyAlignment="1">
      <alignment vertical="center" shrinkToFit="1"/>
    </xf>
    <xf numFmtId="0" fontId="180" fillId="0" borderId="0" xfId="0" applyFont="1">
      <alignment vertical="center"/>
    </xf>
    <xf numFmtId="0" fontId="177" fillId="0" borderId="0" xfId="0" applyFont="1">
      <alignment vertical="center"/>
    </xf>
    <xf numFmtId="0" fontId="132" fillId="0" borderId="0" xfId="0" applyFont="1">
      <alignment vertical="center"/>
    </xf>
    <xf numFmtId="0" fontId="128" fillId="2" borderId="2" xfId="0" applyFont="1" applyFill="1" applyBorder="1" applyAlignment="1">
      <alignment horizontal="center" vertical="center" shrinkToFit="1"/>
    </xf>
    <xf numFmtId="0" fontId="128" fillId="2" borderId="3" xfId="0" applyFont="1" applyFill="1" applyBorder="1" applyAlignment="1">
      <alignment horizontal="center" vertical="center" shrinkToFit="1"/>
    </xf>
    <xf numFmtId="0" fontId="128" fillId="2" borderId="4" xfId="0" applyFont="1" applyFill="1" applyBorder="1" applyAlignment="1">
      <alignment horizontal="center" vertical="center" shrinkToFit="1"/>
    </xf>
    <xf numFmtId="0" fontId="128" fillId="2" borderId="9" xfId="0" applyFont="1" applyFill="1" applyBorder="1" applyAlignment="1">
      <alignment horizontal="center" vertical="center"/>
    </xf>
    <xf numFmtId="0" fontId="128" fillId="2" borderId="11" xfId="0" applyFont="1" applyFill="1" applyBorder="1" applyAlignment="1">
      <alignment horizontal="center" vertical="center"/>
    </xf>
    <xf numFmtId="0" fontId="128" fillId="2" borderId="7" xfId="0" applyFont="1" applyFill="1" applyBorder="1" applyAlignment="1">
      <alignment horizontal="center" vertical="center"/>
    </xf>
    <xf numFmtId="0" fontId="128" fillId="2" borderId="12" xfId="0" applyFont="1" applyFill="1" applyBorder="1" applyAlignment="1">
      <alignment horizontal="center" vertical="center"/>
    </xf>
    <xf numFmtId="0" fontId="128" fillId="2" borderId="3" xfId="0" applyFont="1" applyFill="1" applyBorder="1" applyAlignment="1">
      <alignment horizontal="center" vertical="center"/>
    </xf>
    <xf numFmtId="0" fontId="128" fillId="2" borderId="4" xfId="0" applyFont="1" applyFill="1" applyBorder="1" applyAlignment="1">
      <alignment horizontal="center" vertical="center"/>
    </xf>
    <xf numFmtId="0" fontId="128" fillId="2" borderId="5" xfId="0" applyFont="1" applyFill="1" applyBorder="1" applyAlignment="1">
      <alignment horizontal="center" vertical="center"/>
    </xf>
    <xf numFmtId="0" fontId="128" fillId="2" borderId="1" xfId="0" applyFont="1" applyFill="1" applyBorder="1" applyAlignment="1">
      <alignment horizontal="center" vertical="center" shrinkToFit="1"/>
    </xf>
    <xf numFmtId="0" fontId="77" fillId="0" borderId="3" xfId="0" applyFont="1" applyBorder="1" applyAlignment="1">
      <alignment horizontal="center" vertical="center" shrinkToFit="1"/>
    </xf>
    <xf numFmtId="0" fontId="77" fillId="0" borderId="3" xfId="0" applyFont="1" applyBorder="1" applyAlignment="1">
      <alignment horizontal="center" vertical="center" wrapText="1"/>
    </xf>
    <xf numFmtId="0" fontId="77" fillId="2" borderId="3" xfId="0" applyFont="1" applyFill="1" applyBorder="1" applyAlignment="1">
      <alignment horizontal="center" vertical="center"/>
    </xf>
    <xf numFmtId="0" fontId="77" fillId="2" borderId="4" xfId="0" applyFont="1" applyFill="1" applyBorder="1" applyAlignment="1">
      <alignment horizontal="center" vertical="center"/>
    </xf>
    <xf numFmtId="0" fontId="128" fillId="2" borderId="1" xfId="0" applyFont="1" applyFill="1" applyBorder="1" applyAlignment="1">
      <alignment horizontal="center" vertical="center"/>
    </xf>
    <xf numFmtId="0" fontId="77" fillId="2" borderId="12" xfId="0" applyFont="1" applyFill="1" applyBorder="1" applyAlignment="1">
      <alignment horizontal="center" vertical="center"/>
    </xf>
    <xf numFmtId="0" fontId="77" fillId="0" borderId="11" xfId="0" applyFont="1" applyBorder="1" applyAlignment="1">
      <alignment horizontal="center" vertical="center"/>
    </xf>
    <xf numFmtId="0" fontId="128" fillId="0" borderId="10" xfId="0" applyFont="1" applyBorder="1" applyAlignment="1">
      <alignment horizontal="center" vertical="center"/>
    </xf>
    <xf numFmtId="0" fontId="128" fillId="2" borderId="4" xfId="0" applyFont="1" applyFill="1" applyBorder="1" applyAlignment="1">
      <alignment horizontal="left" vertical="center" shrinkToFit="1"/>
    </xf>
    <xf numFmtId="0" fontId="128" fillId="2" borderId="9" xfId="0" applyFont="1" applyFill="1" applyBorder="1" applyAlignment="1">
      <alignment horizontal="center" vertical="center" shrinkToFit="1"/>
    </xf>
    <xf numFmtId="0" fontId="74" fillId="0" borderId="95" xfId="0" applyFont="1" applyBorder="1" applyAlignment="1">
      <alignment horizontal="distributed" vertical="center"/>
    </xf>
    <xf numFmtId="0" fontId="74" fillId="0" borderId="96" xfId="0" applyFont="1" applyBorder="1" applyAlignment="1">
      <alignment horizontal="distributed" vertical="center"/>
    </xf>
    <xf numFmtId="0" fontId="74" fillId="0" borderId="97" xfId="0" applyFont="1" applyBorder="1" applyAlignment="1">
      <alignment horizontal="distributed" vertical="center"/>
    </xf>
    <xf numFmtId="0" fontId="74" fillId="0" borderId="87" xfId="0" applyFont="1" applyBorder="1" applyAlignment="1">
      <alignment horizontal="distributed" vertical="center"/>
    </xf>
    <xf numFmtId="0" fontId="74" fillId="0" borderId="88" xfId="0" applyFont="1" applyBorder="1" applyAlignment="1">
      <alignment horizontal="distributed" vertical="center"/>
    </xf>
    <xf numFmtId="0" fontId="74" fillId="0" borderId="89" xfId="0" applyFont="1" applyBorder="1" applyAlignment="1">
      <alignment horizontal="distributed" vertical="center"/>
    </xf>
    <xf numFmtId="0" fontId="74" fillId="0" borderId="99" xfId="0" applyFont="1" applyBorder="1" applyAlignment="1">
      <alignment horizontal="distributed" vertical="center"/>
    </xf>
    <xf numFmtId="0" fontId="74" fillId="0" borderId="100" xfId="0" applyFont="1" applyBorder="1" applyAlignment="1">
      <alignment horizontal="distributed" vertical="center"/>
    </xf>
    <xf numFmtId="0" fontId="74" fillId="0" borderId="101" xfId="0" applyFont="1" applyBorder="1" applyAlignment="1">
      <alignment horizontal="distributed" vertical="center"/>
    </xf>
    <xf numFmtId="0" fontId="77" fillId="4" borderId="0" xfId="0" applyFont="1" applyFill="1" applyAlignment="1">
      <alignment horizontal="center" vertical="center" shrinkToFit="1"/>
    </xf>
    <xf numFmtId="0" fontId="128" fillId="2" borderId="0" xfId="0" applyFont="1" applyFill="1" applyAlignment="1">
      <alignment horizontal="center" vertical="center"/>
    </xf>
    <xf numFmtId="0" fontId="128" fillId="2" borderId="17" xfId="0" applyFont="1" applyFill="1" applyBorder="1" applyAlignment="1">
      <alignment horizontal="center" vertical="center"/>
    </xf>
    <xf numFmtId="0" fontId="128" fillId="2" borderId="38" xfId="0" applyFont="1" applyFill="1" applyBorder="1" applyAlignment="1">
      <alignment horizontal="center" vertical="center" shrinkToFit="1"/>
    </xf>
    <xf numFmtId="0" fontId="128" fillId="2" borderId="21" xfId="0" applyFont="1" applyFill="1" applyBorder="1" applyAlignment="1">
      <alignment horizontal="center" vertical="center"/>
    </xf>
    <xf numFmtId="0" fontId="128" fillId="2" borderId="7" xfId="0" applyFont="1" applyFill="1" applyBorder="1" applyAlignment="1">
      <alignment horizontal="center" vertical="center" shrinkToFit="1"/>
    </xf>
    <xf numFmtId="0" fontId="77" fillId="2" borderId="4" xfId="0" applyFont="1" applyFill="1" applyBorder="1" applyAlignment="1">
      <alignment horizontal="center" vertical="center" shrinkToFit="1"/>
    </xf>
    <xf numFmtId="0" fontId="77" fillId="0" borderId="2" xfId="0" applyFont="1" applyBorder="1">
      <alignment vertical="center"/>
    </xf>
    <xf numFmtId="0" fontId="128" fillId="0" borderId="13" xfId="0" applyFont="1" applyBorder="1" applyAlignment="1">
      <alignment horizontal="center" vertical="center" shrinkToFit="1"/>
    </xf>
    <xf numFmtId="0" fontId="128" fillId="0" borderId="16" xfId="0" applyFont="1" applyBorder="1" applyAlignment="1">
      <alignment horizontal="center" vertical="center" shrinkToFit="1"/>
    </xf>
    <xf numFmtId="0" fontId="128" fillId="0" borderId="25" xfId="0" applyFont="1" applyBorder="1" applyAlignment="1">
      <alignment horizontal="center" vertical="center" shrinkToFit="1"/>
    </xf>
    <xf numFmtId="0" fontId="128" fillId="0" borderId="26" xfId="0" applyFont="1" applyBorder="1" applyAlignment="1">
      <alignment horizontal="left" vertical="center"/>
    </xf>
    <xf numFmtId="0" fontId="128" fillId="0" borderId="210" xfId="0" applyFont="1" applyBorder="1" applyAlignment="1">
      <alignment horizontal="center" vertical="center"/>
    </xf>
    <xf numFmtId="0" fontId="128" fillId="0" borderId="19" xfId="0" applyFont="1" applyBorder="1" applyAlignment="1">
      <alignment horizontal="center" vertical="center"/>
    </xf>
    <xf numFmtId="0" fontId="128" fillId="0" borderId="16" xfId="0" applyFont="1" applyBorder="1" applyAlignment="1">
      <alignment horizontal="left" vertical="center"/>
    </xf>
    <xf numFmtId="0" fontId="77" fillId="0" borderId="17" xfId="0" applyFont="1" applyBorder="1" applyAlignment="1">
      <alignment horizontal="left" vertical="center"/>
    </xf>
    <xf numFmtId="0" fontId="128" fillId="0" borderId="17" xfId="0" applyFont="1" applyBorder="1" applyAlignment="1">
      <alignment horizontal="center" vertical="center" shrinkToFit="1"/>
    </xf>
    <xf numFmtId="0" fontId="128" fillId="0" borderId="231" xfId="0" applyFont="1" applyBorder="1" applyAlignment="1">
      <alignment horizontal="center" vertical="center"/>
    </xf>
    <xf numFmtId="0" fontId="128" fillId="0" borderId="252" xfId="0" applyFont="1" applyBorder="1" applyAlignment="1">
      <alignment horizontal="center" vertical="center"/>
    </xf>
    <xf numFmtId="0" fontId="58" fillId="0" borderId="0" xfId="0" applyFont="1" applyAlignment="1">
      <alignment horizontal="left" vertical="center"/>
    </xf>
    <xf numFmtId="0" fontId="184" fillId="0" borderId="0" xfId="0" applyFont="1">
      <alignment vertical="center"/>
    </xf>
    <xf numFmtId="183" fontId="47" fillId="4" borderId="17" xfId="1" applyNumberFormat="1" applyFont="1" applyFill="1" applyBorder="1" applyAlignment="1">
      <alignment horizontal="right" vertical="center"/>
    </xf>
    <xf numFmtId="183" fontId="47" fillId="4" borderId="26" xfId="1" applyNumberFormat="1" applyFont="1" applyFill="1" applyBorder="1" applyAlignment="1">
      <alignment horizontal="right" vertical="center"/>
    </xf>
    <xf numFmtId="183" fontId="47" fillId="4" borderId="38" xfId="1" applyNumberFormat="1" applyFont="1" applyFill="1" applyBorder="1" applyAlignment="1">
      <alignment horizontal="right" vertical="center"/>
    </xf>
    <xf numFmtId="183" fontId="47" fillId="4" borderId="21" xfId="1" applyNumberFormat="1" applyFont="1" applyFill="1" applyBorder="1" applyAlignment="1">
      <alignment horizontal="right" vertical="center"/>
    </xf>
    <xf numFmtId="183" fontId="47" fillId="4" borderId="256" xfId="0" applyNumberFormat="1" applyFont="1" applyFill="1" applyBorder="1">
      <alignment vertical="center"/>
    </xf>
    <xf numFmtId="183" fontId="47" fillId="4" borderId="259" xfId="0" applyNumberFormat="1" applyFont="1" applyFill="1" applyBorder="1">
      <alignment vertical="center"/>
    </xf>
    <xf numFmtId="183" fontId="47" fillId="4" borderId="258" xfId="0" applyNumberFormat="1" applyFont="1" applyFill="1" applyBorder="1">
      <alignment vertical="center"/>
    </xf>
    <xf numFmtId="183" fontId="47" fillId="4" borderId="260" xfId="0" applyNumberFormat="1" applyFont="1" applyFill="1" applyBorder="1">
      <alignment vertical="center"/>
    </xf>
    <xf numFmtId="184" fontId="4" fillId="4" borderId="17" xfId="2" applyNumberFormat="1" applyFont="1" applyFill="1" applyBorder="1" applyAlignment="1">
      <alignment horizontal="right" vertical="center"/>
    </xf>
    <xf numFmtId="184" fontId="4" fillId="4" borderId="26" xfId="2" applyNumberFormat="1" applyFont="1" applyFill="1" applyBorder="1" applyAlignment="1">
      <alignment horizontal="right" vertical="center"/>
    </xf>
    <xf numFmtId="177" fontId="4" fillId="4" borderId="38" xfId="2" applyNumberFormat="1" applyFont="1" applyFill="1" applyBorder="1" applyAlignment="1">
      <alignment horizontal="right" vertical="center"/>
    </xf>
    <xf numFmtId="177" fontId="4" fillId="4" borderId="17" xfId="2" applyNumberFormat="1" applyFont="1" applyFill="1" applyBorder="1" applyAlignment="1">
      <alignment horizontal="right" vertical="center"/>
    </xf>
    <xf numFmtId="178" fontId="4" fillId="4" borderId="26" xfId="1" applyNumberFormat="1" applyFont="1" applyFill="1" applyBorder="1" applyAlignment="1">
      <alignment horizontal="right" vertical="center"/>
    </xf>
    <xf numFmtId="0" fontId="4" fillId="4" borderId="17" xfId="0" applyFont="1" applyFill="1" applyBorder="1" applyAlignment="1">
      <alignment horizontal="right" vertical="center"/>
    </xf>
    <xf numFmtId="183" fontId="4" fillId="4" borderId="17" xfId="1" applyNumberFormat="1" applyFont="1" applyFill="1" applyBorder="1" applyAlignment="1">
      <alignment horizontal="right" vertical="center"/>
    </xf>
    <xf numFmtId="177" fontId="4" fillId="4" borderId="26" xfId="2" applyNumberFormat="1" applyFont="1" applyFill="1" applyBorder="1" applyAlignment="1">
      <alignment horizontal="right" vertical="center"/>
    </xf>
    <xf numFmtId="184" fontId="4" fillId="4" borderId="256" xfId="2" applyNumberFormat="1" applyFont="1" applyFill="1" applyBorder="1">
      <alignment vertical="center"/>
    </xf>
    <xf numFmtId="184" fontId="4" fillId="4" borderId="259" xfId="2" applyNumberFormat="1" applyFont="1" applyFill="1" applyBorder="1">
      <alignment vertical="center"/>
    </xf>
    <xf numFmtId="177" fontId="4" fillId="4" borderId="258" xfId="2" applyNumberFormat="1" applyFont="1" applyFill="1" applyBorder="1">
      <alignment vertical="center"/>
    </xf>
    <xf numFmtId="177" fontId="4" fillId="4" borderId="256" xfId="2" applyNumberFormat="1" applyFont="1" applyFill="1" applyBorder="1">
      <alignment vertical="center"/>
    </xf>
    <xf numFmtId="178" fontId="4" fillId="4" borderId="259" xfId="1" applyNumberFormat="1" applyFont="1" applyFill="1" applyBorder="1">
      <alignment vertical="center"/>
    </xf>
    <xf numFmtId="0" fontId="4" fillId="4" borderId="256" xfId="0" applyFont="1" applyFill="1" applyBorder="1">
      <alignment vertical="center"/>
    </xf>
    <xf numFmtId="183" fontId="4" fillId="4" borderId="256" xfId="1" applyNumberFormat="1" applyFont="1" applyFill="1" applyBorder="1" applyAlignment="1">
      <alignment vertical="center"/>
    </xf>
    <xf numFmtId="177" fontId="4" fillId="4" borderId="259" xfId="2" applyNumberFormat="1" applyFont="1" applyFill="1" applyBorder="1" applyAlignment="1">
      <alignment vertical="center"/>
    </xf>
    <xf numFmtId="0" fontId="168" fillId="4" borderId="0" xfId="0" applyFont="1" applyFill="1" applyAlignment="1">
      <alignment vertical="center" wrapText="1"/>
    </xf>
    <xf numFmtId="183" fontId="4" fillId="4" borderId="21" xfId="1" applyNumberFormat="1" applyFont="1" applyFill="1" applyBorder="1" applyAlignment="1">
      <alignment horizontal="right" vertical="center"/>
    </xf>
    <xf numFmtId="183" fontId="4" fillId="4" borderId="26" xfId="1" applyNumberFormat="1" applyFont="1" applyFill="1" applyBorder="1" applyAlignment="1">
      <alignment horizontal="right" vertical="center"/>
    </xf>
    <xf numFmtId="183" fontId="4" fillId="4" borderId="7" xfId="1" applyNumberFormat="1" applyFont="1" applyFill="1" applyBorder="1" applyAlignment="1">
      <alignment horizontal="right" vertical="center"/>
    </xf>
    <xf numFmtId="183" fontId="4" fillId="4" borderId="3" xfId="1" applyNumberFormat="1" applyFont="1" applyFill="1" applyBorder="1" applyAlignment="1">
      <alignment horizontal="right" vertical="center"/>
    </xf>
    <xf numFmtId="185" fontId="4" fillId="4" borderId="256" xfId="0" applyNumberFormat="1" applyFont="1" applyFill="1" applyBorder="1">
      <alignment vertical="center"/>
    </xf>
    <xf numFmtId="185" fontId="4" fillId="4" borderId="260" xfId="0" applyNumberFormat="1" applyFont="1" applyFill="1" applyBorder="1">
      <alignment vertical="center"/>
    </xf>
    <xf numFmtId="185" fontId="4" fillId="4" borderId="259" xfId="0" applyNumberFormat="1" applyFont="1" applyFill="1" applyBorder="1">
      <alignment vertical="center"/>
    </xf>
    <xf numFmtId="185" fontId="4" fillId="4" borderId="262" xfId="0" applyNumberFormat="1" applyFont="1" applyFill="1" applyBorder="1">
      <alignment vertical="center"/>
    </xf>
    <xf numFmtId="185" fontId="4" fillId="4" borderId="254" xfId="0" applyNumberFormat="1" applyFont="1" applyFill="1" applyBorder="1">
      <alignment vertical="center"/>
    </xf>
    <xf numFmtId="0" fontId="47" fillId="4" borderId="16" xfId="0" applyFont="1" applyFill="1" applyBorder="1" applyAlignment="1">
      <alignment horizontal="center" vertical="center"/>
    </xf>
    <xf numFmtId="0" fontId="47" fillId="0" borderId="16" xfId="0" applyFont="1" applyBorder="1" applyAlignment="1">
      <alignment horizontal="center" vertical="center"/>
    </xf>
    <xf numFmtId="0" fontId="47" fillId="4" borderId="25" xfId="0" applyFont="1" applyFill="1" applyBorder="1" applyAlignment="1">
      <alignment horizontal="center" vertical="center"/>
    </xf>
    <xf numFmtId="0" fontId="47" fillId="4" borderId="189" xfId="0" applyFont="1" applyFill="1" applyBorder="1" applyAlignment="1">
      <alignment horizontal="center" vertical="center"/>
    </xf>
    <xf numFmtId="0" fontId="47" fillId="4" borderId="20" xfId="0" applyFont="1" applyFill="1" applyBorder="1" applyAlignment="1">
      <alignment horizontal="center" vertical="center"/>
    </xf>
    <xf numFmtId="0" fontId="47" fillId="4" borderId="18" xfId="0" applyFont="1" applyFill="1" applyBorder="1">
      <alignment vertical="center"/>
    </xf>
    <xf numFmtId="0" fontId="47" fillId="4" borderId="27" xfId="0" applyFont="1" applyFill="1" applyBorder="1">
      <alignment vertical="center"/>
    </xf>
    <xf numFmtId="0" fontId="47" fillId="4" borderId="192" xfId="0" applyFont="1" applyFill="1" applyBorder="1">
      <alignment vertical="center"/>
    </xf>
    <xf numFmtId="0" fontId="47" fillId="4" borderId="22" xfId="0" applyFont="1" applyFill="1" applyBorder="1">
      <alignment vertical="center"/>
    </xf>
    <xf numFmtId="0" fontId="47" fillId="0" borderId="5" xfId="0" applyFont="1" applyBorder="1">
      <alignment vertical="center"/>
    </xf>
    <xf numFmtId="0" fontId="128" fillId="4" borderId="18" xfId="0" applyFont="1" applyFill="1" applyBorder="1">
      <alignment vertical="center"/>
    </xf>
    <xf numFmtId="0" fontId="128" fillId="4" borderId="27" xfId="0" applyFont="1" applyFill="1" applyBorder="1">
      <alignment vertical="center"/>
    </xf>
    <xf numFmtId="0" fontId="128" fillId="4" borderId="192" xfId="0" applyFont="1" applyFill="1" applyBorder="1">
      <alignment vertical="center"/>
    </xf>
    <xf numFmtId="38" fontId="128" fillId="4" borderId="18" xfId="0" applyNumberFormat="1" applyFont="1" applyFill="1" applyBorder="1" applyAlignment="1">
      <alignment horizontal="left" vertical="center"/>
    </xf>
    <xf numFmtId="0" fontId="170" fillId="26" borderId="18" xfId="0" applyFont="1" applyFill="1" applyBorder="1" applyAlignment="1">
      <alignment vertical="center" shrinkToFit="1"/>
    </xf>
    <xf numFmtId="0" fontId="170" fillId="26" borderId="27" xfId="0" applyFont="1" applyFill="1" applyBorder="1" applyAlignment="1">
      <alignment vertical="center" shrinkToFit="1"/>
    </xf>
    <xf numFmtId="0" fontId="128" fillId="0" borderId="15" xfId="0" applyFont="1" applyBorder="1">
      <alignment vertical="center"/>
    </xf>
    <xf numFmtId="184" fontId="4" fillId="0" borderId="189" xfId="2" applyNumberFormat="1" applyFont="1" applyFill="1" applyBorder="1">
      <alignment vertical="center"/>
    </xf>
    <xf numFmtId="184" fontId="4" fillId="0" borderId="15" xfId="2" applyNumberFormat="1" applyFont="1" applyFill="1" applyBorder="1" applyAlignment="1">
      <alignment horizontal="right" vertical="center"/>
    </xf>
    <xf numFmtId="184" fontId="4" fillId="0" borderId="14" xfId="2" applyNumberFormat="1" applyFont="1" applyFill="1" applyBorder="1" applyAlignment="1">
      <alignment horizontal="right" vertical="center"/>
    </xf>
    <xf numFmtId="184" fontId="4" fillId="0" borderId="258" xfId="2" applyNumberFormat="1" applyFont="1" applyFill="1" applyBorder="1">
      <alignment vertical="center"/>
    </xf>
    <xf numFmtId="184" fontId="4" fillId="0" borderId="16" xfId="2" applyNumberFormat="1" applyFont="1" applyFill="1" applyBorder="1">
      <alignment vertical="center"/>
    </xf>
    <xf numFmtId="184" fontId="4" fillId="0" borderId="18" xfId="2" applyNumberFormat="1" applyFont="1" applyFill="1" applyBorder="1" applyAlignment="1">
      <alignment horizontal="right" vertical="center"/>
    </xf>
    <xf numFmtId="184" fontId="4" fillId="0" borderId="17" xfId="2" applyNumberFormat="1" applyFont="1" applyFill="1" applyBorder="1" applyAlignment="1">
      <alignment horizontal="right" vertical="center"/>
    </xf>
    <xf numFmtId="184" fontId="4" fillId="0" borderId="256" xfId="2" applyNumberFormat="1" applyFont="1" applyFill="1" applyBorder="1">
      <alignment vertical="center"/>
    </xf>
    <xf numFmtId="178" fontId="4" fillId="0" borderId="16" xfId="1" applyNumberFormat="1" applyFont="1" applyFill="1" applyBorder="1">
      <alignment vertical="center"/>
    </xf>
    <xf numFmtId="178" fontId="4" fillId="0" borderId="18" xfId="1" applyNumberFormat="1" applyFont="1" applyFill="1" applyBorder="1" applyAlignment="1">
      <alignment horizontal="right" vertical="center"/>
    </xf>
    <xf numFmtId="178" fontId="4" fillId="0" borderId="17" xfId="1" applyNumberFormat="1" applyFont="1" applyFill="1" applyBorder="1" applyAlignment="1">
      <alignment horizontal="right" vertical="center"/>
    </xf>
    <xf numFmtId="178" fontId="4" fillId="0" borderId="256" xfId="1" applyNumberFormat="1" applyFont="1" applyFill="1" applyBorder="1">
      <alignment vertical="center"/>
    </xf>
    <xf numFmtId="177" fontId="4" fillId="0" borderId="16" xfId="2" applyNumberFormat="1" applyFont="1" applyFill="1" applyBorder="1">
      <alignment vertical="center"/>
    </xf>
    <xf numFmtId="177" fontId="4" fillId="0" borderId="18" xfId="2" applyNumberFormat="1" applyFont="1" applyFill="1" applyBorder="1" applyAlignment="1">
      <alignment horizontal="right" vertical="center"/>
    </xf>
    <xf numFmtId="177" fontId="4" fillId="0" borderId="17" xfId="2" applyNumberFormat="1" applyFont="1" applyFill="1" applyBorder="1" applyAlignment="1">
      <alignment horizontal="right" vertical="center"/>
    </xf>
    <xf numFmtId="177" fontId="4" fillId="0" borderId="256" xfId="2" applyNumberFormat="1" applyFont="1" applyFill="1" applyBorder="1">
      <alignment vertical="center"/>
    </xf>
    <xf numFmtId="178" fontId="4" fillId="0" borderId="13" xfId="1" applyNumberFormat="1" applyFont="1" applyFill="1" applyBorder="1">
      <alignment vertical="center"/>
    </xf>
    <xf numFmtId="178" fontId="4" fillId="0" borderId="15" xfId="1" applyNumberFormat="1" applyFont="1" applyFill="1" applyBorder="1" applyAlignment="1">
      <alignment horizontal="right" vertical="center"/>
    </xf>
    <xf numFmtId="178" fontId="4" fillId="0" borderId="13" xfId="1" applyNumberFormat="1" applyFont="1" applyFill="1" applyBorder="1" applyAlignment="1">
      <alignment vertical="center"/>
    </xf>
    <xf numFmtId="178" fontId="4" fillId="0" borderId="14" xfId="1" applyNumberFormat="1" applyFont="1" applyFill="1" applyBorder="1" applyAlignment="1">
      <alignment horizontal="right" vertical="center"/>
    </xf>
    <xf numFmtId="178" fontId="4" fillId="0" borderId="255" xfId="1" applyNumberFormat="1" applyFont="1" applyFill="1" applyBorder="1" applyAlignment="1">
      <alignment vertical="center"/>
    </xf>
    <xf numFmtId="38" fontId="128" fillId="0" borderId="192" xfId="0" applyNumberFormat="1" applyFont="1" applyBorder="1" applyAlignment="1">
      <alignment horizontal="left" vertical="center"/>
    </xf>
    <xf numFmtId="0" fontId="4" fillId="0" borderId="189" xfId="0" applyFont="1" applyBorder="1">
      <alignment vertical="center"/>
    </xf>
    <xf numFmtId="0" fontId="4" fillId="0" borderId="192" xfId="0" applyFont="1" applyBorder="1" applyAlignment="1">
      <alignment horizontal="right" vertical="center"/>
    </xf>
    <xf numFmtId="0" fontId="4" fillId="0" borderId="38" xfId="0" applyFont="1" applyBorder="1" applyAlignment="1">
      <alignment horizontal="right" vertical="center"/>
    </xf>
    <xf numFmtId="0" fontId="4" fillId="0" borderId="258" xfId="0" applyFont="1" applyBorder="1">
      <alignment vertical="center"/>
    </xf>
    <xf numFmtId="0" fontId="47" fillId="0" borderId="13" xfId="0" applyFont="1" applyBorder="1" applyAlignment="1">
      <alignment horizontal="center" vertical="center"/>
    </xf>
    <xf numFmtId="0" fontId="47" fillId="29" borderId="13" xfId="0" applyFont="1" applyFill="1" applyBorder="1" applyAlignment="1">
      <alignment horizontal="center" vertical="center"/>
    </xf>
    <xf numFmtId="0" fontId="186" fillId="29" borderId="15" xfId="0" applyFont="1" applyFill="1" applyBorder="1">
      <alignment vertical="center"/>
    </xf>
    <xf numFmtId="183" fontId="47" fillId="29" borderId="13" xfId="1" applyNumberFormat="1" applyFont="1" applyFill="1" applyBorder="1">
      <alignment vertical="center"/>
    </xf>
    <xf numFmtId="183" fontId="47" fillId="29" borderId="15" xfId="1" applyNumberFormat="1" applyFont="1" applyFill="1" applyBorder="1" applyAlignment="1">
      <alignment horizontal="right" vertical="center"/>
    </xf>
    <xf numFmtId="183" fontId="47" fillId="29" borderId="14" xfId="1" applyNumberFormat="1" applyFont="1" applyFill="1" applyBorder="1" applyAlignment="1">
      <alignment horizontal="right" vertical="center"/>
    </xf>
    <xf numFmtId="183" fontId="47" fillId="29" borderId="255" xfId="1" applyNumberFormat="1" applyFont="1" applyFill="1" applyBorder="1">
      <alignment vertical="center"/>
    </xf>
    <xf numFmtId="0" fontId="47" fillId="29" borderId="16" xfId="0" applyFont="1" applyFill="1" applyBorder="1" applyAlignment="1">
      <alignment horizontal="center" vertical="center"/>
    </xf>
    <xf numFmtId="0" fontId="186" fillId="29" borderId="18" xfId="0" applyFont="1" applyFill="1" applyBorder="1">
      <alignment vertical="center"/>
    </xf>
    <xf numFmtId="183" fontId="47" fillId="29" borderId="16" xfId="1" applyNumberFormat="1" applyFont="1" applyFill="1" applyBorder="1">
      <alignment vertical="center"/>
    </xf>
    <xf numFmtId="183" fontId="47" fillId="29" borderId="18" xfId="1" applyNumberFormat="1" applyFont="1" applyFill="1" applyBorder="1" applyAlignment="1">
      <alignment horizontal="right" vertical="center"/>
    </xf>
    <xf numFmtId="183" fontId="47" fillId="29" borderId="17" xfId="1" applyNumberFormat="1" applyFont="1" applyFill="1" applyBorder="1" applyAlignment="1">
      <alignment horizontal="right" vertical="center"/>
    </xf>
    <xf numFmtId="183" fontId="47" fillId="29" borderId="256" xfId="0" applyNumberFormat="1" applyFont="1" applyFill="1" applyBorder="1">
      <alignment vertical="center"/>
    </xf>
    <xf numFmtId="0" fontId="186" fillId="29" borderId="22" xfId="0" applyFont="1" applyFill="1" applyBorder="1">
      <alignment vertical="center"/>
    </xf>
    <xf numFmtId="0" fontId="47" fillId="29" borderId="229" xfId="0" applyFont="1" applyFill="1" applyBorder="1" applyAlignment="1">
      <alignment horizontal="center" vertical="center"/>
    </xf>
    <xf numFmtId="0" fontId="186" fillId="29" borderId="230" xfId="0" applyFont="1" applyFill="1" applyBorder="1">
      <alignment vertical="center"/>
    </xf>
    <xf numFmtId="183" fontId="47" fillId="29" borderId="229" xfId="1" applyNumberFormat="1" applyFont="1" applyFill="1" applyBorder="1">
      <alignment vertical="center"/>
    </xf>
    <xf numFmtId="183" fontId="47" fillId="29" borderId="230" xfId="1" applyNumberFormat="1" applyFont="1" applyFill="1" applyBorder="1" applyAlignment="1">
      <alignment horizontal="right" vertical="center"/>
    </xf>
    <xf numFmtId="183" fontId="47" fillId="29" borderId="253" xfId="1" applyNumberFormat="1" applyFont="1" applyFill="1" applyBorder="1" applyAlignment="1">
      <alignment horizontal="right" vertical="center"/>
    </xf>
    <xf numFmtId="183" fontId="47" fillId="29" borderId="257" xfId="0" applyNumberFormat="1" applyFont="1" applyFill="1" applyBorder="1">
      <alignment vertical="center"/>
    </xf>
    <xf numFmtId="0" fontId="47" fillId="29" borderId="189" xfId="0" applyFont="1" applyFill="1" applyBorder="1" applyAlignment="1">
      <alignment horizontal="center" vertical="center"/>
    </xf>
    <xf numFmtId="0" fontId="186" fillId="29" borderId="5" xfId="0" applyFont="1" applyFill="1" applyBorder="1">
      <alignment vertical="center"/>
    </xf>
    <xf numFmtId="183" fontId="47" fillId="29" borderId="189" xfId="1" applyNumberFormat="1" applyFont="1" applyFill="1" applyBorder="1">
      <alignment vertical="center"/>
    </xf>
    <xf numFmtId="183" fontId="47" fillId="29" borderId="192" xfId="1" applyNumberFormat="1" applyFont="1" applyFill="1" applyBorder="1" applyAlignment="1">
      <alignment horizontal="right" vertical="center"/>
    </xf>
    <xf numFmtId="183" fontId="47" fillId="29" borderId="38" xfId="1" applyNumberFormat="1" applyFont="1" applyFill="1" applyBorder="1" applyAlignment="1">
      <alignment horizontal="right" vertical="center"/>
    </xf>
    <xf numFmtId="183" fontId="47" fillId="29" borderId="258" xfId="0" applyNumberFormat="1" applyFont="1" applyFill="1" applyBorder="1">
      <alignment vertical="center"/>
    </xf>
    <xf numFmtId="176" fontId="4" fillId="0" borderId="10" xfId="2" applyNumberFormat="1" applyFont="1" applyFill="1" applyBorder="1" applyAlignment="1">
      <alignment vertical="center"/>
    </xf>
    <xf numFmtId="176" fontId="4" fillId="0" borderId="192" xfId="2" applyNumberFormat="1" applyFont="1" applyFill="1" applyBorder="1" applyAlignment="1">
      <alignment vertical="center"/>
    </xf>
    <xf numFmtId="176" fontId="4" fillId="0" borderId="38" xfId="2" applyNumberFormat="1" applyFont="1" applyFill="1" applyBorder="1" applyAlignment="1">
      <alignment vertical="center"/>
    </xf>
    <xf numFmtId="38" fontId="4" fillId="0" borderId="264" xfId="0" applyNumberFormat="1" applyFont="1" applyBorder="1">
      <alignment vertical="center"/>
    </xf>
    <xf numFmtId="184" fontId="4" fillId="0" borderId="192" xfId="2" applyNumberFormat="1" applyFont="1" applyFill="1" applyBorder="1" applyAlignment="1">
      <alignment vertical="center"/>
    </xf>
    <xf numFmtId="176" fontId="4" fillId="0" borderId="20" xfId="0" applyNumberFormat="1" applyFont="1" applyBorder="1">
      <alignment vertical="center"/>
    </xf>
    <xf numFmtId="176" fontId="4" fillId="0" borderId="22" xfId="2" applyNumberFormat="1" applyFont="1" applyFill="1" applyBorder="1" applyAlignment="1">
      <alignment vertical="center"/>
    </xf>
    <xf numFmtId="176" fontId="4" fillId="0" borderId="21" xfId="2" applyNumberFormat="1" applyFont="1" applyFill="1" applyBorder="1" applyAlignment="1">
      <alignment vertical="center"/>
    </xf>
    <xf numFmtId="38" fontId="4" fillId="0" borderId="256" xfId="0" applyNumberFormat="1" applyFont="1" applyBorder="1">
      <alignment vertical="center"/>
    </xf>
    <xf numFmtId="184" fontId="4" fillId="0" borderId="22" xfId="2" applyNumberFormat="1" applyFont="1" applyFill="1" applyBorder="1" applyAlignment="1">
      <alignment vertical="center"/>
    </xf>
    <xf numFmtId="186" fontId="4" fillId="0" borderId="25" xfId="2" applyNumberFormat="1" applyFont="1" applyFill="1" applyBorder="1" applyAlignment="1">
      <alignment vertical="center"/>
    </xf>
    <xf numFmtId="176" fontId="4" fillId="0" borderId="27" xfId="2" applyNumberFormat="1" applyFont="1" applyFill="1" applyBorder="1" applyAlignment="1">
      <alignment vertical="center"/>
    </xf>
    <xf numFmtId="176" fontId="4" fillId="0" borderId="26" xfId="2" applyNumberFormat="1" applyFont="1" applyFill="1" applyBorder="1" applyAlignment="1">
      <alignment vertical="center"/>
    </xf>
    <xf numFmtId="38" fontId="4" fillId="0" borderId="262" xfId="0" applyNumberFormat="1" applyFont="1" applyBorder="1">
      <alignment vertical="center"/>
    </xf>
    <xf numFmtId="184" fontId="4" fillId="0" borderId="27" xfId="2" applyNumberFormat="1" applyFont="1" applyFill="1" applyBorder="1" applyAlignment="1">
      <alignment vertical="center"/>
    </xf>
    <xf numFmtId="0" fontId="47" fillId="0" borderId="15" xfId="0" applyFont="1" applyBorder="1">
      <alignment vertical="center"/>
    </xf>
    <xf numFmtId="187" fontId="47" fillId="0" borderId="13" xfId="2" applyNumberFormat="1" applyFont="1" applyFill="1" applyBorder="1">
      <alignment vertical="center"/>
    </xf>
    <xf numFmtId="187" fontId="47" fillId="0" borderId="15" xfId="2" applyNumberFormat="1" applyFont="1" applyFill="1" applyBorder="1" applyAlignment="1">
      <alignment vertical="center"/>
    </xf>
    <xf numFmtId="187" fontId="47" fillId="0" borderId="14" xfId="2" applyNumberFormat="1" applyFont="1" applyFill="1" applyBorder="1" applyAlignment="1">
      <alignment vertical="center"/>
    </xf>
    <xf numFmtId="38" fontId="47" fillId="0" borderId="256" xfId="0" applyNumberFormat="1" applyFont="1" applyBorder="1">
      <alignment vertical="center"/>
    </xf>
    <xf numFmtId="177" fontId="47" fillId="0" borderId="15" xfId="2" applyNumberFormat="1" applyFont="1" applyFill="1" applyBorder="1" applyAlignment="1">
      <alignment vertical="center"/>
    </xf>
    <xf numFmtId="187" fontId="47" fillId="0" borderId="16" xfId="2" applyNumberFormat="1" applyFont="1" applyFill="1" applyBorder="1">
      <alignment vertical="center"/>
    </xf>
    <xf numFmtId="187" fontId="47" fillId="0" borderId="18" xfId="2" applyNumberFormat="1" applyFont="1" applyFill="1" applyBorder="1" applyAlignment="1">
      <alignment vertical="center"/>
    </xf>
    <xf numFmtId="187" fontId="47" fillId="0" borderId="17" xfId="2" applyNumberFormat="1" applyFont="1" applyFill="1" applyBorder="1" applyAlignment="1">
      <alignment vertical="center"/>
    </xf>
    <xf numFmtId="177" fontId="47" fillId="0" borderId="18" xfId="2" applyNumberFormat="1" applyFont="1" applyFill="1" applyBorder="1" applyAlignment="1">
      <alignment vertical="center"/>
    </xf>
    <xf numFmtId="187" fontId="47" fillId="0" borderId="25" xfId="1" applyNumberFormat="1" applyFont="1" applyFill="1" applyBorder="1">
      <alignment vertical="center"/>
    </xf>
    <xf numFmtId="187" fontId="47" fillId="0" borderId="27" xfId="1" applyNumberFormat="1" applyFont="1" applyFill="1" applyBorder="1" applyAlignment="1">
      <alignment vertical="center"/>
    </xf>
    <xf numFmtId="187" fontId="47" fillId="0" borderId="26" xfId="1" applyNumberFormat="1" applyFont="1" applyFill="1" applyBorder="1" applyAlignment="1">
      <alignment vertical="center"/>
    </xf>
    <xf numFmtId="38" fontId="47" fillId="0" borderId="259" xfId="0" applyNumberFormat="1" applyFont="1" applyBorder="1">
      <alignment vertical="center"/>
    </xf>
    <xf numFmtId="177" fontId="47" fillId="0" borderId="27" xfId="2" applyNumberFormat="1" applyFont="1" applyFill="1" applyBorder="1" applyAlignment="1">
      <alignment vertical="center"/>
    </xf>
    <xf numFmtId="185" fontId="47" fillId="0" borderId="13" xfId="0" applyNumberFormat="1" applyFont="1" applyBorder="1">
      <alignment vertical="center"/>
    </xf>
    <xf numFmtId="0" fontId="47" fillId="0" borderId="14" xfId="0" applyFont="1" applyBorder="1">
      <alignment vertical="center"/>
    </xf>
    <xf numFmtId="38" fontId="47" fillId="0" borderId="25" xfId="0" applyNumberFormat="1" applyFont="1" applyBorder="1">
      <alignment vertical="center"/>
    </xf>
    <xf numFmtId="184" fontId="47" fillId="0" borderId="27" xfId="2" applyNumberFormat="1" applyFont="1" applyFill="1" applyBorder="1" applyAlignment="1">
      <alignment vertical="center"/>
    </xf>
    <xf numFmtId="184" fontId="47" fillId="0" borderId="26" xfId="2" applyNumberFormat="1" applyFont="1" applyFill="1" applyBorder="1" applyAlignment="1">
      <alignment vertical="center"/>
    </xf>
    <xf numFmtId="0" fontId="128" fillId="0" borderId="20" xfId="0" applyFont="1" applyBorder="1" applyAlignment="1">
      <alignment horizontal="center" vertical="center"/>
    </xf>
    <xf numFmtId="0" fontId="47" fillId="0" borderId="20" xfId="0" applyFont="1" applyBorder="1" applyAlignment="1">
      <alignment horizontal="center" vertical="center"/>
    </xf>
    <xf numFmtId="0" fontId="47" fillId="0" borderId="2" xfId="0" applyFont="1" applyBorder="1" applyAlignment="1">
      <alignment horizontal="center" vertical="center"/>
    </xf>
    <xf numFmtId="0" fontId="47" fillId="0" borderId="189" xfId="0" applyFont="1" applyBorder="1" applyAlignment="1">
      <alignment horizontal="center" vertical="center"/>
    </xf>
    <xf numFmtId="0" fontId="47" fillId="0" borderId="10" xfId="0" applyFont="1" applyBorder="1" applyAlignment="1">
      <alignment horizontal="center" vertical="center"/>
    </xf>
    <xf numFmtId="0" fontId="47" fillId="0" borderId="8" xfId="0" applyFont="1" applyBorder="1" applyAlignment="1">
      <alignment horizontal="center" vertical="center"/>
    </xf>
    <xf numFmtId="0" fontId="47" fillId="0" borderId="17" xfId="0" applyFont="1" applyBorder="1" applyAlignment="1">
      <alignment horizontal="center" vertical="center"/>
    </xf>
    <xf numFmtId="0" fontId="47" fillId="0" borderId="26" xfId="0" applyFont="1" applyBorder="1" applyAlignment="1">
      <alignment horizontal="center" vertical="center"/>
    </xf>
    <xf numFmtId="0" fontId="128" fillId="0" borderId="14" xfId="0" applyFont="1" applyBorder="1">
      <alignment vertical="center"/>
    </xf>
    <xf numFmtId="0" fontId="128" fillId="0" borderId="27" xfId="0" applyFont="1" applyBorder="1">
      <alignment vertical="center"/>
    </xf>
    <xf numFmtId="0" fontId="47" fillId="0" borderId="17" xfId="0" applyFont="1" applyBorder="1">
      <alignment vertical="center"/>
    </xf>
    <xf numFmtId="0" fontId="47" fillId="0" borderId="26" xfId="0" applyFont="1" applyBorder="1">
      <alignment vertical="center"/>
    </xf>
    <xf numFmtId="0" fontId="128" fillId="29" borderId="6" xfId="0" applyFont="1" applyFill="1" applyBorder="1" applyAlignment="1">
      <alignment horizontal="center" vertical="center"/>
    </xf>
    <xf numFmtId="185" fontId="4" fillId="29" borderId="6" xfId="1" applyNumberFormat="1" applyFont="1" applyFill="1" applyBorder="1">
      <alignment vertical="center"/>
    </xf>
    <xf numFmtId="183" fontId="4" fillId="29" borderId="12" xfId="1" applyNumberFormat="1" applyFont="1" applyFill="1" applyBorder="1" applyAlignment="1">
      <alignment horizontal="right" vertical="center"/>
    </xf>
    <xf numFmtId="183" fontId="4" fillId="29" borderId="7" xfId="1" applyNumberFormat="1" applyFont="1" applyFill="1" applyBorder="1" applyAlignment="1">
      <alignment horizontal="right" vertical="center"/>
    </xf>
    <xf numFmtId="185" fontId="4" fillId="29" borderId="261" xfId="1" applyNumberFormat="1" applyFont="1" applyFill="1" applyBorder="1">
      <alignment vertical="center"/>
    </xf>
    <xf numFmtId="183" fontId="4" fillId="29" borderId="15" xfId="1" applyNumberFormat="1" applyFont="1" applyFill="1" applyBorder="1" applyAlignment="1">
      <alignment horizontal="right" vertical="center"/>
    </xf>
    <xf numFmtId="0" fontId="128" fillId="29" borderId="13" xfId="0" applyFont="1" applyFill="1" applyBorder="1" applyAlignment="1">
      <alignment horizontal="center" vertical="center"/>
    </xf>
    <xf numFmtId="185" fontId="4" fillId="29" borderId="13" xfId="1" applyNumberFormat="1" applyFont="1" applyFill="1" applyBorder="1">
      <alignment vertical="center"/>
    </xf>
    <xf numFmtId="183" fontId="4" fillId="29" borderId="14" xfId="1" applyNumberFormat="1" applyFont="1" applyFill="1" applyBorder="1" applyAlignment="1">
      <alignment horizontal="right" vertical="center"/>
    </xf>
    <xf numFmtId="185" fontId="4" fillId="29" borderId="256" xfId="0" applyNumberFormat="1" applyFont="1" applyFill="1" applyBorder="1">
      <alignment vertical="center"/>
    </xf>
    <xf numFmtId="0" fontId="47" fillId="29" borderId="2" xfId="0" applyFont="1" applyFill="1" applyBorder="1" applyAlignment="1">
      <alignment horizontal="center" vertical="center"/>
    </xf>
    <xf numFmtId="0" fontId="47" fillId="29" borderId="4" xfId="0" applyFont="1" applyFill="1" applyBorder="1">
      <alignment vertical="center"/>
    </xf>
    <xf numFmtId="185" fontId="4" fillId="29" borderId="2" xfId="1" applyNumberFormat="1" applyFont="1" applyFill="1" applyBorder="1">
      <alignment vertical="center"/>
    </xf>
    <xf numFmtId="183" fontId="4" fillId="29" borderId="4" xfId="1" applyNumberFormat="1" applyFont="1" applyFill="1" applyBorder="1" applyAlignment="1">
      <alignment horizontal="right" vertical="center"/>
    </xf>
    <xf numFmtId="183" fontId="4" fillId="29" borderId="3" xfId="1" applyNumberFormat="1" applyFont="1" applyFill="1" applyBorder="1" applyAlignment="1">
      <alignment horizontal="right" vertical="center"/>
    </xf>
    <xf numFmtId="185" fontId="4" fillId="29" borderId="254" xfId="0" applyNumberFormat="1" applyFont="1" applyFill="1" applyBorder="1">
      <alignment vertical="center"/>
    </xf>
    <xf numFmtId="0" fontId="47" fillId="29" borderId="10" xfId="0" applyFont="1" applyFill="1" applyBorder="1" applyAlignment="1">
      <alignment horizontal="center" vertical="center"/>
    </xf>
    <xf numFmtId="185" fontId="4" fillId="29" borderId="10" xfId="1" applyNumberFormat="1" applyFont="1" applyFill="1" applyBorder="1">
      <alignment vertical="center"/>
    </xf>
    <xf numFmtId="183" fontId="4" fillId="29" borderId="5" xfId="1" applyNumberFormat="1" applyFont="1" applyFill="1" applyBorder="1" applyAlignment="1">
      <alignment horizontal="right" vertical="center"/>
    </xf>
    <xf numFmtId="183" fontId="4" fillId="29" borderId="0" xfId="1" applyNumberFormat="1" applyFont="1" applyFill="1" applyBorder="1" applyAlignment="1">
      <alignment horizontal="right" vertical="center"/>
    </xf>
    <xf numFmtId="185" fontId="4" fillId="29" borderId="261" xfId="0" applyNumberFormat="1" applyFont="1" applyFill="1" applyBorder="1">
      <alignment vertical="center"/>
    </xf>
    <xf numFmtId="0" fontId="47" fillId="29" borderId="234" xfId="0" applyFont="1" applyFill="1" applyBorder="1" applyAlignment="1">
      <alignment horizontal="center" vertical="center"/>
    </xf>
    <xf numFmtId="0" fontId="47" fillId="29" borderId="233" xfId="0" applyFont="1" applyFill="1" applyBorder="1">
      <alignment vertical="center"/>
    </xf>
    <xf numFmtId="185" fontId="4" fillId="29" borderId="234" xfId="1" applyNumberFormat="1" applyFont="1" applyFill="1" applyBorder="1">
      <alignment vertical="center"/>
    </xf>
    <xf numFmtId="183" fontId="4" fillId="29" borderId="233" xfId="1" applyNumberFormat="1" applyFont="1" applyFill="1" applyBorder="1" applyAlignment="1">
      <alignment horizontal="right" vertical="center"/>
    </xf>
    <xf numFmtId="183" fontId="4" fillId="29" borderId="232" xfId="1" applyNumberFormat="1" applyFont="1" applyFill="1" applyBorder="1" applyAlignment="1">
      <alignment horizontal="right" vertical="center"/>
    </xf>
    <xf numFmtId="185" fontId="4" fillId="29" borderId="263" xfId="0" applyNumberFormat="1" applyFont="1" applyFill="1" applyBorder="1">
      <alignment vertical="center"/>
    </xf>
    <xf numFmtId="183" fontId="4" fillId="29" borderId="235" xfId="1" applyNumberFormat="1" applyFont="1" applyFill="1" applyBorder="1" applyAlignment="1">
      <alignment horizontal="right" vertical="center"/>
    </xf>
    <xf numFmtId="0" fontId="47" fillId="29" borderId="15" xfId="0" applyFont="1" applyFill="1" applyBorder="1">
      <alignment vertical="center"/>
    </xf>
    <xf numFmtId="185" fontId="4" fillId="29" borderId="254" xfId="1" applyNumberFormat="1" applyFont="1" applyFill="1" applyBorder="1">
      <alignment vertical="center"/>
    </xf>
    <xf numFmtId="0" fontId="186" fillId="29" borderId="3" xfId="0" applyFont="1" applyFill="1" applyBorder="1" applyAlignment="1">
      <alignment horizontal="left" vertical="center"/>
    </xf>
    <xf numFmtId="0" fontId="186" fillId="29" borderId="232" xfId="0" applyFont="1" applyFill="1" applyBorder="1" applyAlignment="1">
      <alignment horizontal="left" vertical="center"/>
    </xf>
    <xf numFmtId="0" fontId="186" fillId="29" borderId="14" xfId="0" applyFont="1" applyFill="1" applyBorder="1" applyAlignment="1">
      <alignment horizontal="left" vertical="center"/>
    </xf>
    <xf numFmtId="185" fontId="4" fillId="0" borderId="2" xfId="1" applyNumberFormat="1" applyFont="1" applyFill="1" applyBorder="1">
      <alignment vertical="center"/>
    </xf>
    <xf numFmtId="183" fontId="4" fillId="0" borderId="4" xfId="1" applyNumberFormat="1" applyFont="1" applyFill="1" applyBorder="1" applyAlignment="1">
      <alignment horizontal="right" vertical="center"/>
    </xf>
    <xf numFmtId="183" fontId="4" fillId="0" borderId="3" xfId="1" applyNumberFormat="1" applyFont="1" applyFill="1" applyBorder="1" applyAlignment="1">
      <alignment horizontal="right" vertical="center"/>
    </xf>
    <xf numFmtId="185" fontId="4" fillId="0" borderId="254" xfId="1" applyNumberFormat="1" applyFont="1" applyFill="1" applyBorder="1">
      <alignment vertical="center"/>
    </xf>
    <xf numFmtId="0" fontId="47" fillId="0" borderId="38" xfId="0" applyFont="1" applyBorder="1" applyAlignment="1">
      <alignment horizontal="center" vertical="center"/>
    </xf>
    <xf numFmtId="0" fontId="47" fillId="0" borderId="192" xfId="0" applyFont="1" applyBorder="1">
      <alignment vertical="center"/>
    </xf>
    <xf numFmtId="185" fontId="4" fillId="4" borderId="189" xfId="1" applyNumberFormat="1" applyFont="1" applyFill="1" applyBorder="1">
      <alignment vertical="center"/>
    </xf>
    <xf numFmtId="183" fontId="4" fillId="4" borderId="192" xfId="1" applyNumberFormat="1" applyFont="1" applyFill="1" applyBorder="1" applyAlignment="1">
      <alignment horizontal="right" vertical="center"/>
    </xf>
    <xf numFmtId="183" fontId="4" fillId="4" borderId="38" xfId="1" applyNumberFormat="1" applyFont="1" applyFill="1" applyBorder="1" applyAlignment="1">
      <alignment horizontal="right" vertical="center"/>
    </xf>
    <xf numFmtId="185" fontId="4" fillId="4" borderId="258" xfId="0" applyNumberFormat="1" applyFont="1" applyFill="1" applyBorder="1">
      <alignment vertical="center"/>
    </xf>
    <xf numFmtId="0" fontId="54" fillId="0" borderId="0" xfId="0" applyFont="1">
      <alignment vertical="center"/>
    </xf>
    <xf numFmtId="0" fontId="8" fillId="0" borderId="17" xfId="0" applyFont="1" applyBorder="1" applyAlignment="1">
      <alignment horizontal="center" vertical="center"/>
    </xf>
    <xf numFmtId="0" fontId="8" fillId="0" borderId="16" xfId="0" applyFont="1" applyBorder="1" applyAlignment="1">
      <alignment horizontal="center" vertical="center"/>
    </xf>
    <xf numFmtId="0" fontId="8" fillId="0" borderId="16" xfId="0" applyFont="1" applyBorder="1" applyAlignment="1">
      <alignment horizontal="left" vertical="center"/>
    </xf>
    <xf numFmtId="0" fontId="188" fillId="0" borderId="17" xfId="0" applyFont="1" applyBorder="1" applyAlignment="1">
      <alignment horizontal="left" vertical="center"/>
    </xf>
    <xf numFmtId="0" fontId="8" fillId="0" borderId="18" xfId="0" applyFont="1" applyBorder="1" applyAlignment="1">
      <alignment horizontal="right" vertical="center"/>
    </xf>
    <xf numFmtId="0" fontId="8" fillId="0" borderId="18" xfId="0" applyFont="1" applyBorder="1" applyAlignment="1">
      <alignment horizontal="left" vertical="center"/>
    </xf>
    <xf numFmtId="0" fontId="8" fillId="0" borderId="16"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17" xfId="0" applyFont="1" applyBorder="1">
      <alignment vertical="center"/>
    </xf>
    <xf numFmtId="0" fontId="8" fillId="0" borderId="18" xfId="0" applyFont="1" applyBorder="1">
      <alignment vertical="center"/>
    </xf>
    <xf numFmtId="0" fontId="8" fillId="0" borderId="17" xfId="0" applyFont="1" applyBorder="1" applyAlignment="1">
      <alignment horizontal="left" vertical="center"/>
    </xf>
    <xf numFmtId="0" fontId="8" fillId="0" borderId="38" xfId="0" applyFont="1" applyBorder="1" applyAlignment="1">
      <alignment horizontal="left" vertical="center"/>
    </xf>
    <xf numFmtId="0" fontId="8" fillId="0" borderId="14" xfId="0" applyFont="1" applyBorder="1" applyAlignment="1">
      <alignment horizontal="left" vertical="center"/>
    </xf>
    <xf numFmtId="0" fontId="128" fillId="0" borderId="12" xfId="0" applyFont="1" applyBorder="1">
      <alignment vertical="center"/>
    </xf>
    <xf numFmtId="0" fontId="128" fillId="0" borderId="192" xfId="0" applyFont="1" applyBorder="1">
      <alignment vertical="center"/>
    </xf>
    <xf numFmtId="0" fontId="168" fillId="0" borderId="13" xfId="0" applyFont="1" applyBorder="1">
      <alignment vertical="center"/>
    </xf>
    <xf numFmtId="0" fontId="7" fillId="0" borderId="13" xfId="0" applyFont="1" applyBorder="1">
      <alignment vertical="center"/>
    </xf>
    <xf numFmtId="0" fontId="7" fillId="0" borderId="16" xfId="0" applyFont="1" applyBorder="1" applyAlignment="1">
      <alignment horizontal="left" vertical="center"/>
    </xf>
    <xf numFmtId="0" fontId="168" fillId="0" borderId="6" xfId="0" applyFont="1" applyBorder="1">
      <alignment vertical="center"/>
    </xf>
    <xf numFmtId="0" fontId="7" fillId="0" borderId="16" xfId="0" applyFont="1" applyBorder="1">
      <alignment vertical="center"/>
    </xf>
    <xf numFmtId="0" fontId="7" fillId="0" borderId="189" xfId="0" applyFont="1" applyBorder="1">
      <alignment vertical="center"/>
    </xf>
    <xf numFmtId="0" fontId="7" fillId="0" borderId="6" xfId="0" applyFont="1" applyBorder="1">
      <alignment vertical="center"/>
    </xf>
    <xf numFmtId="0" fontId="29" fillId="0" borderId="0" xfId="0" applyFont="1">
      <alignment vertical="center"/>
    </xf>
    <xf numFmtId="0" fontId="20" fillId="0" borderId="0" xfId="0" applyFont="1" applyAlignment="1">
      <alignment horizontal="left"/>
    </xf>
    <xf numFmtId="0" fontId="138" fillId="0" borderId="0" xfId="0" applyFont="1">
      <alignment vertical="center"/>
    </xf>
    <xf numFmtId="0" fontId="20" fillId="0" borderId="0" xfId="0" applyFont="1">
      <alignment vertical="center"/>
    </xf>
    <xf numFmtId="0" fontId="183" fillId="0" borderId="0" xfId="0" applyFont="1">
      <alignment vertical="center"/>
    </xf>
    <xf numFmtId="0" fontId="100" fillId="4" borderId="2" xfId="0" applyFont="1" applyFill="1" applyBorder="1" applyAlignment="1">
      <alignment horizontal="left" vertical="center" wrapText="1"/>
    </xf>
    <xf numFmtId="0" fontId="100" fillId="4" borderId="3" xfId="0" applyFont="1" applyFill="1" applyBorder="1" applyAlignment="1">
      <alignment horizontal="left" vertical="center" wrapText="1"/>
    </xf>
    <xf numFmtId="0" fontId="100" fillId="4" borderId="4" xfId="0" applyFont="1" applyFill="1" applyBorder="1" applyAlignment="1">
      <alignment horizontal="left" vertical="center" wrapText="1"/>
    </xf>
    <xf numFmtId="0" fontId="91" fillId="2" borderId="3" xfId="0" applyFont="1" applyFill="1" applyBorder="1" applyAlignment="1">
      <alignment horizontal="center" vertical="center" shrinkToFit="1"/>
    </xf>
    <xf numFmtId="0" fontId="91" fillId="2" borderId="4" xfId="0" applyFont="1" applyFill="1" applyBorder="1" applyAlignment="1">
      <alignment horizontal="center" vertical="center" shrinkToFit="1"/>
    </xf>
    <xf numFmtId="0" fontId="91" fillId="2" borderId="1" xfId="0" applyFont="1" applyFill="1" applyBorder="1" applyAlignment="1">
      <alignment horizontal="center" vertical="center"/>
    </xf>
    <xf numFmtId="0" fontId="112" fillId="7" borderId="23" xfId="0" applyFont="1" applyFill="1" applyBorder="1" applyAlignment="1">
      <alignment horizontal="center" vertical="center" textRotation="255"/>
    </xf>
    <xf numFmtId="0" fontId="112" fillId="7" borderId="24" xfId="0" applyFont="1" applyFill="1" applyBorder="1" applyAlignment="1">
      <alignment horizontal="center" vertical="center" textRotation="255"/>
    </xf>
    <xf numFmtId="0" fontId="112" fillId="7" borderId="28" xfId="0" applyFont="1" applyFill="1" applyBorder="1" applyAlignment="1">
      <alignment horizontal="center" vertical="center" textRotation="255"/>
    </xf>
    <xf numFmtId="0" fontId="91" fillId="3" borderId="2" xfId="0" applyFont="1" applyFill="1" applyBorder="1" applyAlignment="1">
      <alignment horizontal="left" vertical="center" wrapText="1" shrinkToFit="1"/>
    </xf>
    <xf numFmtId="0" fontId="91" fillId="3" borderId="3" xfId="0" applyFont="1" applyFill="1" applyBorder="1" applyAlignment="1">
      <alignment horizontal="left" vertical="center" wrapText="1" shrinkToFit="1"/>
    </xf>
    <xf numFmtId="0" fontId="91" fillId="3" borderId="4" xfId="0" applyFont="1" applyFill="1" applyBorder="1" applyAlignment="1">
      <alignment horizontal="left" vertical="center" wrapText="1" shrinkToFit="1"/>
    </xf>
    <xf numFmtId="0" fontId="91" fillId="4" borderId="2" xfId="0" applyFont="1" applyFill="1" applyBorder="1" applyAlignment="1">
      <alignment horizontal="left" vertical="center" wrapText="1" shrinkToFit="1"/>
    </xf>
    <xf numFmtId="0" fontId="91" fillId="4" borderId="3" xfId="0" applyFont="1" applyFill="1" applyBorder="1" applyAlignment="1">
      <alignment horizontal="left" vertical="center" wrapText="1" shrinkToFit="1"/>
    </xf>
    <xf numFmtId="0" fontId="91" fillId="4" borderId="4" xfId="0" applyFont="1" applyFill="1" applyBorder="1" applyAlignment="1">
      <alignment horizontal="left" vertical="center" wrapText="1" shrinkToFit="1"/>
    </xf>
    <xf numFmtId="0" fontId="100" fillId="4" borderId="2" xfId="0" applyFont="1" applyFill="1" applyBorder="1" applyAlignment="1">
      <alignment horizontal="left" vertical="center" wrapText="1" shrinkToFit="1"/>
    </xf>
    <xf numFmtId="0" fontId="100" fillId="4" borderId="3" xfId="0" applyFont="1" applyFill="1" applyBorder="1" applyAlignment="1">
      <alignment horizontal="left" vertical="center" wrapText="1" shrinkToFit="1"/>
    </xf>
    <xf numFmtId="0" fontId="100" fillId="4" borderId="4" xfId="0" applyFont="1" applyFill="1" applyBorder="1" applyAlignment="1">
      <alignment horizontal="left" vertical="center" wrapText="1" shrinkToFit="1"/>
    </xf>
    <xf numFmtId="0" fontId="100" fillId="3" borderId="2" xfId="0" applyFont="1" applyFill="1" applyBorder="1" applyAlignment="1">
      <alignment horizontal="left" vertical="center" wrapText="1" shrinkToFit="1"/>
    </xf>
    <xf numFmtId="0" fontId="100" fillId="3" borderId="3" xfId="0" applyFont="1" applyFill="1" applyBorder="1" applyAlignment="1">
      <alignment horizontal="left" vertical="center" wrapText="1" shrinkToFit="1"/>
    </xf>
    <xf numFmtId="0" fontId="100" fillId="3" borderId="4" xfId="0" applyFont="1" applyFill="1" applyBorder="1" applyAlignment="1">
      <alignment horizontal="left" vertical="center" wrapText="1" shrinkToFit="1"/>
    </xf>
    <xf numFmtId="0" fontId="112" fillId="4" borderId="0" xfId="0" applyFont="1" applyFill="1" applyAlignment="1">
      <alignment horizontal="left" vertical="center" wrapText="1"/>
    </xf>
    <xf numFmtId="0" fontId="100" fillId="0" borderId="1" xfId="0" applyFont="1" applyBorder="1" applyAlignment="1">
      <alignment horizontal="left" vertical="center" wrapText="1" shrinkToFit="1"/>
    </xf>
    <xf numFmtId="0" fontId="100" fillId="3" borderId="1" xfId="0" applyFont="1" applyFill="1" applyBorder="1" applyAlignment="1">
      <alignment horizontal="left" vertical="center" wrapText="1" shrinkToFit="1"/>
    </xf>
    <xf numFmtId="0" fontId="112" fillId="4" borderId="0" xfId="0" applyFont="1" applyFill="1" applyAlignment="1">
      <alignment horizontal="left" vertical="center" wrapText="1" shrinkToFit="1"/>
    </xf>
    <xf numFmtId="0" fontId="114" fillId="7" borderId="23" xfId="0" applyFont="1" applyFill="1" applyBorder="1" applyAlignment="1">
      <alignment horizontal="center" vertical="center" textRotation="255"/>
    </xf>
    <xf numFmtId="0" fontId="114" fillId="7" borderId="24" xfId="0" applyFont="1" applyFill="1" applyBorder="1" applyAlignment="1">
      <alignment horizontal="center" vertical="center" textRotation="255"/>
    </xf>
    <xf numFmtId="0" fontId="111" fillId="4" borderId="0" xfId="0" applyFont="1" applyFill="1" applyAlignment="1">
      <alignment horizontal="left" vertical="center" wrapText="1"/>
    </xf>
    <xf numFmtId="0" fontId="100" fillId="0" borderId="2" xfId="0" applyFont="1" applyBorder="1" applyAlignment="1">
      <alignment horizontal="left" vertical="center" wrapText="1"/>
    </xf>
    <xf numFmtId="0" fontId="100" fillId="0" borderId="3" xfId="0" applyFont="1" applyBorder="1" applyAlignment="1">
      <alignment horizontal="left" vertical="center" wrapText="1"/>
    </xf>
    <xf numFmtId="0" fontId="100" fillId="0" borderId="4" xfId="0" applyFont="1" applyBorder="1" applyAlignment="1">
      <alignment horizontal="left" vertical="center" wrapText="1"/>
    </xf>
    <xf numFmtId="0" fontId="100" fillId="0" borderId="2" xfId="0" applyFont="1" applyBorder="1" applyAlignment="1">
      <alignment horizontal="left" vertical="center" wrapText="1" shrinkToFit="1"/>
    </xf>
    <xf numFmtId="0" fontId="100" fillId="0" borderId="3" xfId="0" applyFont="1" applyBorder="1" applyAlignment="1">
      <alignment horizontal="left" vertical="center" wrapText="1" shrinkToFit="1"/>
    </xf>
    <xf numFmtId="0" fontId="100" fillId="0" borderId="4" xfId="0" applyFont="1" applyBorder="1" applyAlignment="1">
      <alignment horizontal="left" vertical="center" wrapText="1" shrinkToFit="1"/>
    </xf>
    <xf numFmtId="0" fontId="91" fillId="0" borderId="0" xfId="0" applyFont="1" applyAlignment="1">
      <alignment horizontal="left" vertical="center" wrapText="1" shrinkToFit="1"/>
    </xf>
    <xf numFmtId="0" fontId="100" fillId="4" borderId="6" xfId="0" applyFont="1" applyFill="1" applyBorder="1" applyAlignment="1">
      <alignment horizontal="left" vertical="center" wrapText="1"/>
    </xf>
    <xf numFmtId="0" fontId="100" fillId="4" borderId="7" xfId="0" applyFont="1" applyFill="1" applyBorder="1" applyAlignment="1">
      <alignment horizontal="left" vertical="center" wrapText="1"/>
    </xf>
    <xf numFmtId="0" fontId="100" fillId="4" borderId="12" xfId="0" applyFont="1" applyFill="1" applyBorder="1" applyAlignment="1">
      <alignment horizontal="left" vertical="center" wrapText="1"/>
    </xf>
    <xf numFmtId="0" fontId="90" fillId="0" borderId="1" xfId="0" applyFont="1" applyBorder="1" applyAlignment="1">
      <alignment horizontal="center" vertical="center" wrapText="1"/>
    </xf>
    <xf numFmtId="0" fontId="100" fillId="3" borderId="6" xfId="0" applyFont="1" applyFill="1" applyBorder="1" applyAlignment="1">
      <alignment horizontal="left" vertical="center" wrapText="1"/>
    </xf>
    <xf numFmtId="0" fontId="100" fillId="3" borderId="7" xfId="0" applyFont="1" applyFill="1" applyBorder="1" applyAlignment="1">
      <alignment horizontal="left" vertical="center" wrapText="1"/>
    </xf>
    <xf numFmtId="0" fontId="100" fillId="3" borderId="12" xfId="0" applyFont="1" applyFill="1" applyBorder="1" applyAlignment="1">
      <alignment horizontal="left" vertical="center" wrapText="1"/>
    </xf>
    <xf numFmtId="0" fontId="95" fillId="0" borderId="0" xfId="0" applyFont="1" applyAlignment="1">
      <alignment horizontal="center" vertical="center"/>
    </xf>
    <xf numFmtId="0" fontId="95" fillId="0" borderId="9" xfId="0" applyFont="1" applyBorder="1" applyAlignment="1">
      <alignment horizontal="center" vertical="center"/>
    </xf>
    <xf numFmtId="0" fontId="91" fillId="4" borderId="0" xfId="0" applyFont="1" applyFill="1" applyAlignment="1">
      <alignment horizontal="left" vertical="center" wrapText="1" shrinkToFit="1"/>
    </xf>
    <xf numFmtId="0" fontId="112" fillId="0" borderId="2" xfId="3" applyFont="1" applyBorder="1" applyAlignment="1">
      <alignment vertical="center" wrapText="1"/>
    </xf>
    <xf numFmtId="0" fontId="112" fillId="0" borderId="3" xfId="0" applyFont="1" applyBorder="1" applyAlignment="1">
      <alignment vertical="center" wrapText="1"/>
    </xf>
    <xf numFmtId="0" fontId="112" fillId="0" borderId="4" xfId="0" applyFont="1" applyBorder="1" applyAlignment="1">
      <alignment vertical="center" wrapText="1"/>
    </xf>
    <xf numFmtId="0" fontId="95" fillId="2" borderId="2" xfId="0" applyFont="1" applyFill="1" applyBorder="1" applyAlignment="1">
      <alignment horizontal="center" vertical="center" wrapText="1" shrinkToFit="1"/>
    </xf>
    <xf numFmtId="0" fontId="95" fillId="2" borderId="3" xfId="0" applyFont="1" applyFill="1" applyBorder="1" applyAlignment="1">
      <alignment horizontal="center" vertical="center" wrapText="1" shrinkToFit="1"/>
    </xf>
    <xf numFmtId="0" fontId="95" fillId="2" borderId="4" xfId="0" applyFont="1" applyFill="1" applyBorder="1" applyAlignment="1">
      <alignment horizontal="center" vertical="center" wrapText="1" shrinkToFit="1"/>
    </xf>
    <xf numFmtId="0" fontId="112" fillId="7" borderId="1" xfId="0" applyFont="1" applyFill="1" applyBorder="1" applyAlignment="1">
      <alignment horizontal="center" vertical="center" textRotation="255" wrapText="1"/>
    </xf>
    <xf numFmtId="0" fontId="91" fillId="7" borderId="23" xfId="0" applyFont="1" applyFill="1" applyBorder="1" applyAlignment="1">
      <alignment horizontal="center" vertical="center" textRotation="255"/>
    </xf>
    <xf numFmtId="0" fontId="91" fillId="7" borderId="24" xfId="0" applyFont="1" applyFill="1" applyBorder="1" applyAlignment="1">
      <alignment horizontal="center" vertical="center" textRotation="255"/>
    </xf>
    <xf numFmtId="0" fontId="91" fillId="7" borderId="28" xfId="0" applyFont="1" applyFill="1" applyBorder="1" applyAlignment="1">
      <alignment horizontal="center" vertical="center" textRotation="255"/>
    </xf>
    <xf numFmtId="0" fontId="95" fillId="7" borderId="23" xfId="0" applyFont="1" applyFill="1" applyBorder="1" applyAlignment="1">
      <alignment horizontal="center" vertical="center" textRotation="255"/>
    </xf>
    <xf numFmtId="0" fontId="95" fillId="7" borderId="24" xfId="0" applyFont="1" applyFill="1" applyBorder="1" applyAlignment="1">
      <alignment horizontal="center" vertical="center" textRotation="255"/>
    </xf>
    <xf numFmtId="0" fontId="95" fillId="7" borderId="28" xfId="0" applyFont="1" applyFill="1" applyBorder="1" applyAlignment="1">
      <alignment horizontal="center" vertical="center" textRotation="255"/>
    </xf>
    <xf numFmtId="0" fontId="91" fillId="0" borderId="2" xfId="0" applyFont="1" applyBorder="1" applyAlignment="1">
      <alignment horizontal="left" vertical="center" wrapText="1" shrinkToFit="1"/>
    </xf>
    <xf numFmtId="0" fontId="91" fillId="0" borderId="3" xfId="0" applyFont="1" applyBorder="1" applyAlignment="1">
      <alignment horizontal="left" vertical="center" wrapText="1" shrinkToFit="1"/>
    </xf>
    <xf numFmtId="0" fontId="91" fillId="0" borderId="4" xfId="0" applyFont="1" applyBorder="1" applyAlignment="1">
      <alignment horizontal="left" vertical="center" wrapText="1" shrinkToFit="1"/>
    </xf>
    <xf numFmtId="0" fontId="95" fillId="2" borderId="2" xfId="0" applyFont="1" applyFill="1" applyBorder="1" applyAlignment="1">
      <alignment horizontal="center" vertical="center" shrinkToFit="1"/>
    </xf>
    <xf numFmtId="0" fontId="95" fillId="2" borderId="3" xfId="0" applyFont="1" applyFill="1" applyBorder="1" applyAlignment="1">
      <alignment horizontal="center" vertical="center" shrinkToFit="1"/>
    </xf>
    <xf numFmtId="0" fontId="95" fillId="2" borderId="4" xfId="0" applyFont="1" applyFill="1" applyBorder="1" applyAlignment="1">
      <alignment horizontal="center" vertical="center" shrinkToFit="1"/>
    </xf>
    <xf numFmtId="0" fontId="95" fillId="2" borderId="1" xfId="0" applyFont="1" applyFill="1" applyBorder="1" applyAlignment="1">
      <alignment horizontal="center" vertical="center"/>
    </xf>
    <xf numFmtId="0" fontId="91" fillId="3" borderId="2" xfId="0" applyFont="1" applyFill="1" applyBorder="1" applyAlignment="1">
      <alignment horizontal="left" vertical="center" wrapText="1"/>
    </xf>
    <xf numFmtId="0" fontId="91" fillId="3" borderId="3" xfId="0" applyFont="1" applyFill="1" applyBorder="1" applyAlignment="1">
      <alignment horizontal="left" vertical="center" wrapText="1"/>
    </xf>
    <xf numFmtId="0" fontId="91" fillId="3" borderId="4" xfId="0" applyFont="1" applyFill="1" applyBorder="1" applyAlignment="1">
      <alignment horizontal="left" vertical="center" wrapText="1"/>
    </xf>
    <xf numFmtId="0" fontId="95" fillId="0" borderId="2" xfId="3" applyFont="1" applyBorder="1" applyAlignment="1">
      <alignment vertical="center" wrapText="1"/>
    </xf>
    <xf numFmtId="0" fontId="95" fillId="0" borderId="3" xfId="0" applyFont="1" applyBorder="1" applyAlignment="1">
      <alignment vertical="center" wrapText="1"/>
    </xf>
    <xf numFmtId="0" fontId="95" fillId="0" borderId="4" xfId="0" applyFont="1" applyBorder="1" applyAlignment="1">
      <alignment vertical="center" wrapText="1"/>
    </xf>
    <xf numFmtId="0" fontId="94" fillId="0" borderId="1" xfId="0" applyFont="1" applyBorder="1" applyAlignment="1">
      <alignment horizontal="center" vertical="center" wrapText="1"/>
    </xf>
    <xf numFmtId="0" fontId="91" fillId="0" borderId="2" xfId="0" applyFont="1" applyBorder="1" applyAlignment="1">
      <alignment horizontal="left" vertical="center" wrapText="1"/>
    </xf>
    <xf numFmtId="0" fontId="91" fillId="0" borderId="3" xfId="0" applyFont="1" applyBorder="1" applyAlignment="1">
      <alignment horizontal="left" vertical="center" wrapText="1"/>
    </xf>
    <xf numFmtId="0" fontId="91" fillId="0" borderId="4" xfId="0" applyFont="1" applyBorder="1" applyAlignment="1">
      <alignment horizontal="left" vertical="center" wrapText="1"/>
    </xf>
    <xf numFmtId="0" fontId="0" fillId="0" borderId="1" xfId="0" applyBorder="1" applyAlignment="1">
      <alignment vertical="center" wrapText="1"/>
    </xf>
    <xf numFmtId="0" fontId="69" fillId="0" borderId="2" xfId="0" applyFont="1" applyBorder="1" applyAlignment="1">
      <alignment horizontal="left" vertical="center" wrapText="1" shrinkToFit="1"/>
    </xf>
    <xf numFmtId="0" fontId="69" fillId="0" borderId="3" xfId="0" applyFont="1" applyBorder="1" applyAlignment="1">
      <alignment horizontal="left" vertical="center" wrapText="1" shrinkToFit="1"/>
    </xf>
    <xf numFmtId="0" fontId="69" fillId="0" borderId="2" xfId="0" applyFont="1" applyBorder="1" applyAlignment="1">
      <alignment horizontal="left" vertical="center" wrapText="1"/>
    </xf>
    <xf numFmtId="0" fontId="69" fillId="0" borderId="3" xfId="0" applyFont="1" applyBorder="1" applyAlignment="1">
      <alignment horizontal="left" vertical="center" wrapText="1"/>
    </xf>
    <xf numFmtId="0" fontId="69" fillId="3" borderId="2" xfId="0" applyFont="1" applyFill="1" applyBorder="1" applyAlignment="1">
      <alignment horizontal="left" vertical="center" wrapText="1"/>
    </xf>
    <xf numFmtId="0" fontId="69" fillId="3" borderId="3" xfId="0" applyFont="1" applyFill="1" applyBorder="1" applyAlignment="1">
      <alignment horizontal="left" vertical="center" wrapText="1"/>
    </xf>
    <xf numFmtId="0" fontId="69" fillId="0" borderId="1" xfId="0" applyFont="1" applyBorder="1" applyAlignment="1">
      <alignment vertical="center" wrapText="1"/>
    </xf>
    <xf numFmtId="0" fontId="69" fillId="0" borderId="23" xfId="0" applyFont="1" applyBorder="1" applyAlignment="1">
      <alignment horizontal="center" vertical="center" wrapText="1"/>
    </xf>
    <xf numFmtId="0" fontId="69" fillId="0" borderId="24" xfId="0" applyFont="1" applyBorder="1" applyAlignment="1">
      <alignment horizontal="center" vertical="center" wrapText="1"/>
    </xf>
    <xf numFmtId="0" fontId="69" fillId="0" borderId="28" xfId="0" applyFont="1" applyBorder="1" applyAlignment="1">
      <alignment horizontal="center" vertical="center" wrapText="1"/>
    </xf>
    <xf numFmtId="0" fontId="69" fillId="3" borderId="2" xfId="0" applyFont="1" applyFill="1" applyBorder="1" applyAlignment="1">
      <alignment horizontal="left" vertical="center" wrapText="1" shrinkToFit="1"/>
    </xf>
    <xf numFmtId="0" fontId="69" fillId="3" borderId="3" xfId="0" applyFont="1" applyFill="1" applyBorder="1" applyAlignment="1">
      <alignment horizontal="left" vertical="center" wrapText="1" shrinkToFit="1"/>
    </xf>
    <xf numFmtId="0" fontId="69" fillId="0" borderId="3" xfId="0" applyFont="1" applyBorder="1" applyAlignment="1">
      <alignment vertical="center" wrapText="1"/>
    </xf>
    <xf numFmtId="0" fontId="69" fillId="0" borderId="23" xfId="0" applyFont="1" applyBorder="1" applyAlignment="1">
      <alignment horizontal="center" vertical="center" textRotation="255" wrapText="1"/>
    </xf>
    <xf numFmtId="0" fontId="69" fillId="0" borderId="24" xfId="0" applyFont="1" applyBorder="1" applyAlignment="1">
      <alignment horizontal="center" vertical="center" textRotation="255" wrapText="1"/>
    </xf>
    <xf numFmtId="0" fontId="69" fillId="0" borderId="28" xfId="0" applyFont="1" applyBorder="1" applyAlignment="1">
      <alignment horizontal="center" vertical="center" textRotation="255" wrapText="1"/>
    </xf>
    <xf numFmtId="0" fontId="69" fillId="0" borderId="1" xfId="0" applyFont="1" applyBorder="1" applyAlignment="1">
      <alignment horizontal="center" vertical="center" wrapText="1"/>
    </xf>
    <xf numFmtId="0" fontId="63" fillId="0" borderId="0" xfId="0" applyFont="1" applyAlignment="1">
      <alignment vertical="center" wrapText="1"/>
    </xf>
    <xf numFmtId="0" fontId="0" fillId="0" borderId="1" xfId="0" applyBorder="1" applyAlignment="1">
      <alignment horizontal="center" vertical="center" wrapText="1"/>
    </xf>
    <xf numFmtId="0" fontId="66" fillId="0" borderId="1" xfId="0" applyFont="1" applyBorder="1" applyAlignment="1">
      <alignment horizontal="left" vertical="center" wrapText="1"/>
    </xf>
    <xf numFmtId="0" fontId="0" fillId="0" borderId="3" xfId="0" applyBorder="1" applyAlignment="1">
      <alignment vertical="center" wrapText="1"/>
    </xf>
    <xf numFmtId="0" fontId="17" fillId="0" borderId="0" xfId="0" applyFont="1" applyAlignment="1">
      <alignment horizontal="center" vertical="center"/>
    </xf>
    <xf numFmtId="0" fontId="9" fillId="0" borderId="0" xfId="0" applyFont="1" applyAlignment="1">
      <alignment horizontal="center" vertical="center"/>
    </xf>
    <xf numFmtId="0" fontId="15" fillId="0" borderId="2" xfId="0" applyFont="1" applyBorder="1" applyAlignment="1">
      <alignment horizontal="left" vertical="center" shrinkToFit="1"/>
    </xf>
    <xf numFmtId="0" fontId="15" fillId="0" borderId="3" xfId="0" applyFont="1" applyBorder="1" applyAlignment="1">
      <alignment horizontal="left" vertical="center" shrinkToFit="1"/>
    </xf>
    <xf numFmtId="0" fontId="15" fillId="0" borderId="4" xfId="0" applyFont="1" applyBorder="1" applyAlignment="1">
      <alignment horizontal="left" vertical="center" shrinkToFit="1"/>
    </xf>
    <xf numFmtId="0" fontId="15" fillId="3" borderId="2" xfId="0" applyFont="1" applyFill="1" applyBorder="1" applyAlignment="1">
      <alignment horizontal="left" vertical="center" shrinkToFit="1"/>
    </xf>
    <xf numFmtId="0" fontId="15" fillId="3" borderId="3" xfId="0" applyFont="1" applyFill="1" applyBorder="1" applyAlignment="1">
      <alignment horizontal="left" vertical="center" shrinkToFit="1"/>
    </xf>
    <xf numFmtId="0" fontId="15" fillId="3" borderId="4" xfId="0" applyFont="1" applyFill="1" applyBorder="1" applyAlignment="1">
      <alignment horizontal="left" vertical="center" shrinkToFit="1"/>
    </xf>
    <xf numFmtId="0" fontId="15" fillId="3" borderId="28" xfId="0" applyFont="1" applyFill="1" applyBorder="1" applyAlignment="1">
      <alignment horizontal="left" vertical="center" shrinkToFit="1"/>
    </xf>
    <xf numFmtId="0" fontId="14" fillId="0" borderId="1" xfId="0" applyFont="1" applyBorder="1" applyAlignment="1">
      <alignment vertical="center" shrinkToFit="1"/>
    </xf>
    <xf numFmtId="0" fontId="14" fillId="2" borderId="2" xfId="0" applyFont="1" applyFill="1" applyBorder="1" applyAlignment="1">
      <alignment horizontal="center" vertical="center" shrinkToFit="1"/>
    </xf>
    <xf numFmtId="0" fontId="14" fillId="2" borderId="3" xfId="0" applyFont="1" applyFill="1" applyBorder="1" applyAlignment="1">
      <alignment horizontal="center" vertical="center" shrinkToFit="1"/>
    </xf>
    <xf numFmtId="0" fontId="14" fillId="2" borderId="4" xfId="0" applyFont="1" applyFill="1" applyBorder="1" applyAlignment="1">
      <alignment horizontal="center" vertical="center" shrinkToFit="1"/>
    </xf>
    <xf numFmtId="0" fontId="14" fillId="0" borderId="1" xfId="0" applyFont="1" applyBorder="1" applyAlignment="1">
      <alignment horizontal="left" vertical="center" shrinkToFit="1"/>
    </xf>
    <xf numFmtId="0" fontId="14" fillId="0" borderId="1" xfId="0" applyFont="1" applyBorder="1" applyAlignment="1">
      <alignment horizontal="center" vertical="center"/>
    </xf>
    <xf numFmtId="0" fontId="14" fillId="2" borderId="1" xfId="0" applyFont="1" applyFill="1" applyBorder="1" applyAlignment="1">
      <alignment horizontal="center" vertical="center"/>
    </xf>
    <xf numFmtId="0" fontId="26" fillId="13" borderId="2" xfId="0" applyFont="1" applyFill="1" applyBorder="1" applyAlignment="1">
      <alignment horizontal="left" vertical="center" wrapText="1" shrinkToFit="1"/>
    </xf>
    <xf numFmtId="0" fontId="26" fillId="13" borderId="3" xfId="0" applyFont="1" applyFill="1" applyBorder="1" applyAlignment="1">
      <alignment horizontal="left" vertical="center" wrapText="1" shrinkToFit="1"/>
    </xf>
    <xf numFmtId="0" fontId="26" fillId="13" borderId="4" xfId="0" applyFont="1" applyFill="1" applyBorder="1" applyAlignment="1">
      <alignment horizontal="left" vertical="center" wrapText="1" shrinkToFit="1"/>
    </xf>
    <xf numFmtId="0" fontId="15" fillId="0" borderId="2" xfId="0" applyFont="1" applyBorder="1" applyAlignment="1">
      <alignment horizontal="left" vertical="center" wrapText="1" shrinkToFit="1"/>
    </xf>
    <xf numFmtId="0" fontId="10" fillId="0" borderId="3" xfId="0" applyFont="1" applyBorder="1" applyAlignment="1">
      <alignment horizontal="left" vertical="center" wrapText="1" shrinkToFit="1"/>
    </xf>
    <xf numFmtId="0" fontId="10" fillId="0" borderId="4" xfId="0" applyFont="1" applyBorder="1" applyAlignment="1">
      <alignment horizontal="left" vertical="center" wrapText="1" shrinkToFit="1"/>
    </xf>
    <xf numFmtId="0" fontId="15" fillId="0" borderId="3" xfId="0" applyFont="1" applyBorder="1" applyAlignment="1">
      <alignment horizontal="left" vertical="center" wrapText="1" shrinkToFit="1"/>
    </xf>
    <xf numFmtId="0" fontId="15" fillId="0" borderId="4" xfId="0" applyFont="1" applyBorder="1" applyAlignment="1">
      <alignment horizontal="left" vertical="center" wrapText="1" shrinkToFit="1"/>
    </xf>
    <xf numFmtId="0" fontId="15" fillId="3" borderId="2" xfId="0" applyFont="1" applyFill="1" applyBorder="1" applyAlignment="1">
      <alignment horizontal="left" vertical="center" wrapText="1" shrinkToFit="1"/>
    </xf>
    <xf numFmtId="0" fontId="15" fillId="3" borderId="3" xfId="0" applyFont="1" applyFill="1" applyBorder="1" applyAlignment="1">
      <alignment horizontal="left" vertical="center" wrapText="1" shrinkToFit="1"/>
    </xf>
    <xf numFmtId="0" fontId="15" fillId="3" borderId="4" xfId="0" applyFont="1" applyFill="1" applyBorder="1" applyAlignment="1">
      <alignment horizontal="left" vertical="center" wrapText="1" shrinkToFit="1"/>
    </xf>
    <xf numFmtId="0" fontId="14" fillId="3" borderId="2" xfId="0" applyFont="1" applyFill="1" applyBorder="1" applyAlignment="1">
      <alignment horizontal="left" vertical="center" shrinkToFit="1"/>
    </xf>
    <xf numFmtId="0" fontId="14" fillId="3" borderId="3" xfId="0" applyFont="1" applyFill="1" applyBorder="1" applyAlignment="1">
      <alignment horizontal="left" vertical="center" shrinkToFit="1"/>
    </xf>
    <xf numFmtId="0" fontId="14" fillId="3" borderId="4" xfId="0" applyFont="1" applyFill="1" applyBorder="1" applyAlignment="1">
      <alignment horizontal="left" vertical="center" shrinkToFit="1"/>
    </xf>
    <xf numFmtId="0" fontId="95" fillId="7" borderId="1" xfId="0" applyFont="1" applyFill="1" applyBorder="1" applyAlignment="1">
      <alignment horizontal="center" vertical="center" textRotation="255"/>
    </xf>
    <xf numFmtId="0" fontId="91" fillId="7" borderId="1" xfId="0" applyFont="1" applyFill="1" applyBorder="1" applyAlignment="1">
      <alignment horizontal="center" vertical="center" textRotation="255"/>
    </xf>
    <xf numFmtId="0" fontId="108" fillId="4" borderId="0" xfId="0" applyFont="1" applyFill="1" applyAlignment="1">
      <alignment horizontal="left" vertical="center" wrapText="1" shrinkToFit="1"/>
    </xf>
    <xf numFmtId="0" fontId="108" fillId="4" borderId="0" xfId="0" applyFont="1" applyFill="1" applyAlignment="1">
      <alignment horizontal="left" vertical="center"/>
    </xf>
    <xf numFmtId="0" fontId="91" fillId="7" borderId="23" xfId="0" applyFont="1" applyFill="1" applyBorder="1" applyAlignment="1">
      <alignment horizontal="center" vertical="center" textRotation="255" shrinkToFit="1"/>
    </xf>
    <xf numFmtId="0" fontId="91" fillId="7" borderId="24" xfId="0" applyFont="1" applyFill="1" applyBorder="1" applyAlignment="1">
      <alignment horizontal="center" vertical="center" textRotation="255" shrinkToFit="1"/>
    </xf>
    <xf numFmtId="0" fontId="91" fillId="7" borderId="28" xfId="0" applyFont="1" applyFill="1" applyBorder="1" applyAlignment="1">
      <alignment horizontal="center" vertical="center" textRotation="255" shrinkToFit="1"/>
    </xf>
    <xf numFmtId="0" fontId="90" fillId="7" borderId="23" xfId="0" applyFont="1" applyFill="1" applyBorder="1" applyAlignment="1">
      <alignment horizontal="center" vertical="center" textRotation="255" wrapText="1"/>
    </xf>
    <xf numFmtId="0" fontId="90" fillId="7" borderId="24" xfId="0" applyFont="1" applyFill="1" applyBorder="1" applyAlignment="1">
      <alignment horizontal="center" vertical="center" textRotation="255" wrapText="1"/>
    </xf>
    <xf numFmtId="0" fontId="91" fillId="0" borderId="0" xfId="0" applyFont="1" applyAlignment="1">
      <alignment horizontal="center" vertical="center" wrapText="1"/>
    </xf>
    <xf numFmtId="0" fontId="91" fillId="0" borderId="9" xfId="0" applyFont="1" applyBorder="1" applyAlignment="1">
      <alignment horizontal="center" vertical="center" wrapText="1"/>
    </xf>
    <xf numFmtId="0" fontId="91" fillId="4" borderId="2" xfId="0" applyFont="1" applyFill="1" applyBorder="1" applyAlignment="1">
      <alignment horizontal="left" vertical="center" wrapText="1"/>
    </xf>
    <xf numFmtId="0" fontId="91" fillId="4" borderId="3" xfId="0" applyFont="1" applyFill="1" applyBorder="1" applyAlignment="1">
      <alignment horizontal="left" vertical="center" wrapText="1"/>
    </xf>
    <xf numFmtId="0" fontId="91" fillId="4" borderId="4" xfId="0" applyFont="1" applyFill="1" applyBorder="1" applyAlignment="1">
      <alignment horizontal="left" vertical="center" wrapText="1"/>
    </xf>
    <xf numFmtId="0" fontId="14" fillId="0" borderId="2" xfId="0" applyFont="1" applyBorder="1" applyAlignment="1">
      <alignment horizontal="left" vertical="center" shrinkToFit="1"/>
    </xf>
    <xf numFmtId="0" fontId="14" fillId="0" borderId="3" xfId="0" applyFont="1" applyBorder="1" applyAlignment="1">
      <alignment horizontal="left" vertical="center" shrinkToFit="1"/>
    </xf>
    <xf numFmtId="0" fontId="14" fillId="0" borderId="4" xfId="0" applyFont="1" applyBorder="1" applyAlignment="1">
      <alignment horizontal="left" vertical="center" shrinkToFit="1"/>
    </xf>
    <xf numFmtId="0" fontId="14" fillId="3" borderId="2" xfId="0" applyFont="1" applyFill="1" applyBorder="1" applyAlignment="1">
      <alignment horizontal="left" vertical="center" wrapText="1" shrinkToFit="1"/>
    </xf>
    <xf numFmtId="0" fontId="14" fillId="3" borderId="3" xfId="0" applyFont="1" applyFill="1" applyBorder="1" applyAlignment="1">
      <alignment horizontal="left" vertical="center" wrapText="1" shrinkToFit="1"/>
    </xf>
    <xf numFmtId="0" fontId="14" fillId="3" borderId="4" xfId="0" applyFont="1" applyFill="1" applyBorder="1" applyAlignment="1">
      <alignment horizontal="left" vertical="center" wrapText="1" shrinkToFit="1"/>
    </xf>
    <xf numFmtId="0" fontId="14" fillId="2" borderId="2" xfId="3"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4" fillId="0" borderId="1" xfId="3" applyFont="1" applyBorder="1" applyAlignment="1">
      <alignment vertical="center" wrapText="1"/>
    </xf>
    <xf numFmtId="0" fontId="14" fillId="3" borderId="2" xfId="3" applyFont="1" applyFill="1" applyBorder="1" applyAlignment="1">
      <alignment vertical="center" wrapText="1"/>
    </xf>
    <xf numFmtId="0" fontId="14" fillId="3" borderId="3" xfId="3" applyFont="1" applyFill="1" applyBorder="1" applyAlignment="1">
      <alignment vertical="center" wrapText="1"/>
    </xf>
    <xf numFmtId="0" fontId="14" fillId="3" borderId="4" xfId="3" applyFont="1" applyFill="1" applyBorder="1" applyAlignment="1">
      <alignment vertical="center" wrapText="1"/>
    </xf>
    <xf numFmtId="0" fontId="14" fillId="0" borderId="2" xfId="3" applyFont="1" applyBorder="1" applyAlignment="1">
      <alignment vertical="center" wrapText="1"/>
    </xf>
    <xf numFmtId="0" fontId="14" fillId="0" borderId="3" xfId="3" applyFont="1" applyBorder="1" applyAlignment="1">
      <alignment vertical="center" wrapText="1"/>
    </xf>
    <xf numFmtId="0" fontId="14" fillId="0" borderId="4" xfId="3" applyFont="1" applyBorder="1" applyAlignment="1">
      <alignment vertical="center" wrapText="1"/>
    </xf>
    <xf numFmtId="0" fontId="14" fillId="3" borderId="3" xfId="0" applyFont="1" applyFill="1" applyBorder="1" applyAlignment="1">
      <alignment vertical="center" wrapText="1"/>
    </xf>
    <xf numFmtId="0" fontId="14" fillId="3" borderId="4" xfId="0" applyFont="1" applyFill="1" applyBorder="1" applyAlignment="1">
      <alignment vertical="center" wrapText="1"/>
    </xf>
    <xf numFmtId="0" fontId="14" fillId="0" borderId="28" xfId="3" applyFont="1" applyBorder="1" applyAlignment="1">
      <alignment vertical="center" wrapText="1"/>
    </xf>
    <xf numFmtId="0" fontId="14" fillId="3" borderId="8" xfId="3" applyFont="1" applyFill="1" applyBorder="1" applyAlignment="1">
      <alignment horizontal="left" vertical="center" wrapText="1"/>
    </xf>
    <xf numFmtId="0" fontId="14" fillId="3" borderId="9" xfId="3" applyFont="1" applyFill="1" applyBorder="1" applyAlignment="1">
      <alignment horizontal="left" vertical="center" wrapText="1"/>
    </xf>
    <xf numFmtId="0" fontId="14" fillId="3" borderId="11" xfId="3" applyFont="1" applyFill="1" applyBorder="1" applyAlignment="1">
      <alignment horizontal="left" vertical="center" wrapText="1"/>
    </xf>
    <xf numFmtId="0" fontId="0" fillId="0" borderId="4" xfId="0" applyBorder="1" applyAlignment="1">
      <alignment vertical="center" wrapText="1"/>
    </xf>
    <xf numFmtId="0" fontId="14" fillId="2" borderId="1" xfId="3" applyFont="1" applyFill="1" applyBorder="1" applyAlignment="1">
      <alignment horizontal="center" vertical="center" wrapText="1"/>
    </xf>
    <xf numFmtId="0" fontId="14" fillId="3" borderId="8" xfId="3" applyFont="1" applyFill="1" applyBorder="1" applyAlignment="1">
      <alignment vertical="center" wrapText="1"/>
    </xf>
    <xf numFmtId="0" fontId="14" fillId="3" borderId="9" xfId="3" applyFont="1" applyFill="1" applyBorder="1" applyAlignment="1">
      <alignment vertical="center" wrapText="1"/>
    </xf>
    <xf numFmtId="0" fontId="14" fillId="3" borderId="11" xfId="3" applyFont="1" applyFill="1" applyBorder="1" applyAlignment="1">
      <alignment vertical="center" wrapText="1"/>
    </xf>
    <xf numFmtId="0" fontId="15" fillId="3" borderId="2" xfId="4" applyFont="1" applyFill="1" applyBorder="1" applyAlignment="1">
      <alignment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4" fillId="0" borderId="0" xfId="0" applyFont="1" applyAlignment="1">
      <alignment horizontal="center"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4" fillId="0" borderId="2" xfId="0" applyFont="1" applyBorder="1" applyAlignment="1">
      <alignment horizontal="left" vertical="center" wrapText="1" shrinkToFit="1"/>
    </xf>
    <xf numFmtId="0" fontId="14" fillId="0" borderId="3" xfId="0" applyFont="1" applyBorder="1" applyAlignment="1">
      <alignment horizontal="left" vertical="center" wrapText="1" shrinkToFit="1"/>
    </xf>
    <xf numFmtId="0" fontId="14" fillId="0" borderId="4" xfId="0" applyFont="1" applyBorder="1" applyAlignment="1">
      <alignment horizontal="left" vertical="center" wrapText="1" shrinkToFi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center" vertical="center" wrapText="1"/>
    </xf>
    <xf numFmtId="0" fontId="15" fillId="0" borderId="2" xfId="4" applyFont="1" applyFill="1" applyBorder="1" applyAlignment="1">
      <alignment vertical="center" wrapText="1"/>
    </xf>
    <xf numFmtId="0" fontId="14" fillId="0" borderId="2" xfId="3" applyFont="1" applyBorder="1" applyAlignment="1">
      <alignment horizontal="left" vertical="center" wrapText="1"/>
    </xf>
    <xf numFmtId="0" fontId="14" fillId="0" borderId="3" xfId="3" applyFont="1" applyBorder="1" applyAlignment="1">
      <alignment horizontal="left" vertical="center" wrapText="1"/>
    </xf>
    <xf numFmtId="0" fontId="14" fillId="0" borderId="4" xfId="3" applyFont="1" applyBorder="1" applyAlignment="1">
      <alignment horizontal="left" vertical="center" wrapText="1"/>
    </xf>
    <xf numFmtId="0" fontId="14" fillId="0" borderId="5" xfId="0" applyFont="1" applyBorder="1" applyAlignment="1">
      <alignment horizontal="center" vertical="center" textRotation="255" wrapText="1"/>
    </xf>
    <xf numFmtId="0" fontId="14" fillId="2" borderId="3" xfId="3" applyFont="1" applyFill="1" applyBorder="1" applyAlignment="1">
      <alignment horizontal="center" vertical="center" wrapText="1"/>
    </xf>
    <xf numFmtId="0" fontId="14" fillId="2" borderId="4" xfId="3"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26" fillId="13" borderId="2" xfId="0" applyFont="1" applyFill="1" applyBorder="1" applyAlignment="1">
      <alignment vertical="center" wrapText="1"/>
    </xf>
    <xf numFmtId="0" fontId="26" fillId="13" borderId="3" xfId="0" applyFont="1" applyFill="1" applyBorder="1" applyAlignment="1">
      <alignment vertical="center" wrapText="1"/>
    </xf>
    <xf numFmtId="0" fontId="26" fillId="13" borderId="4" xfId="0" applyFont="1" applyFill="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15" fillId="3" borderId="2"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26" fillId="13" borderId="2" xfId="0" applyFont="1" applyFill="1" applyBorder="1" applyAlignment="1">
      <alignment horizontal="left" vertical="center" wrapText="1"/>
    </xf>
    <xf numFmtId="0" fontId="26" fillId="13" borderId="3" xfId="0" applyFont="1" applyFill="1" applyBorder="1" applyAlignment="1">
      <alignment horizontal="left" vertical="center" wrapText="1"/>
    </xf>
    <xf numFmtId="0" fontId="26" fillId="13" borderId="4" xfId="0" applyFont="1" applyFill="1" applyBorder="1" applyAlignment="1">
      <alignment horizontal="left"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4" xfId="0" applyFont="1" applyBorder="1" applyAlignment="1">
      <alignment vertical="center" wrapText="1"/>
    </xf>
    <xf numFmtId="0" fontId="14" fillId="3" borderId="2" xfId="0" applyFont="1" applyFill="1" applyBorder="1" applyAlignment="1">
      <alignment vertical="center" wrapText="1"/>
    </xf>
    <xf numFmtId="0" fontId="14" fillId="0" borderId="2" xfId="0" applyFont="1" applyBorder="1" applyAlignment="1">
      <alignment vertical="center" wrapText="1"/>
    </xf>
    <xf numFmtId="0" fontId="17" fillId="0" borderId="0" xfId="0" applyFont="1" applyAlignment="1">
      <alignment horizontal="center" vertical="center" wrapText="1"/>
    </xf>
    <xf numFmtId="0" fontId="9" fillId="0" borderId="0" xfId="0" applyFont="1" applyAlignment="1">
      <alignment horizontal="center" vertical="center" wrapText="1"/>
    </xf>
    <xf numFmtId="0" fontId="15" fillId="3" borderId="2" xfId="0" applyFont="1" applyFill="1" applyBorder="1" applyAlignment="1">
      <alignment vertical="center" wrapText="1"/>
    </xf>
    <xf numFmtId="0" fontId="15" fillId="3" borderId="3" xfId="0" applyFont="1" applyFill="1" applyBorder="1" applyAlignment="1">
      <alignment vertical="center" wrapText="1"/>
    </xf>
    <xf numFmtId="0" fontId="15" fillId="3" borderId="4" xfId="0" applyFont="1" applyFill="1" applyBorder="1" applyAlignment="1">
      <alignment vertical="center" wrapText="1"/>
    </xf>
    <xf numFmtId="0" fontId="14" fillId="0" borderId="9" xfId="0" applyFont="1" applyBorder="1" applyAlignment="1">
      <alignment horizontal="center" vertical="center" wrapText="1"/>
    </xf>
    <xf numFmtId="0" fontId="14" fillId="0" borderId="9" xfId="0" applyFont="1" applyBorder="1" applyAlignment="1">
      <alignment horizontal="left"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91" fillId="7" borderId="1" xfId="0" applyFont="1" applyFill="1" applyBorder="1" applyAlignment="1">
      <alignment horizontal="center" vertical="center" textRotation="255" wrapText="1"/>
    </xf>
    <xf numFmtId="0" fontId="100" fillId="0" borderId="0" xfId="0" applyFont="1" applyAlignment="1">
      <alignment horizontal="right" vertical="center" wrapText="1"/>
    </xf>
    <xf numFmtId="0" fontId="95" fillId="2" borderId="3" xfId="0" applyFont="1" applyFill="1" applyBorder="1" applyAlignment="1">
      <alignment horizontal="center" vertical="center" wrapText="1"/>
    </xf>
    <xf numFmtId="0" fontId="95" fillId="2" borderId="4" xfId="0" applyFont="1" applyFill="1" applyBorder="1" applyAlignment="1">
      <alignment horizontal="center" vertical="center" wrapText="1"/>
    </xf>
    <xf numFmtId="0" fontId="95" fillId="2" borderId="1" xfId="0" applyFont="1" applyFill="1" applyBorder="1" applyAlignment="1">
      <alignment horizontal="center" vertical="center" wrapText="1"/>
    </xf>
    <xf numFmtId="0" fontId="95" fillId="0" borderId="0" xfId="3" applyFont="1" applyAlignment="1">
      <alignment horizontal="center" vertical="center" wrapText="1"/>
    </xf>
    <xf numFmtId="0" fontId="95" fillId="0" borderId="9" xfId="3" applyFont="1" applyBorder="1" applyAlignment="1">
      <alignment horizontal="center" vertical="center" wrapText="1"/>
    </xf>
    <xf numFmtId="0" fontId="95" fillId="7" borderId="24" xfId="0" applyFont="1" applyFill="1" applyBorder="1" applyAlignment="1">
      <alignment horizontal="center" vertical="center" textRotation="255" wrapText="1"/>
    </xf>
    <xf numFmtId="0" fontId="95" fillId="7" borderId="28" xfId="0" applyFont="1" applyFill="1" applyBorder="1" applyAlignment="1">
      <alignment horizontal="center" vertical="center" textRotation="255" wrapText="1"/>
    </xf>
    <xf numFmtId="0" fontId="95" fillId="3" borderId="2" xfId="0" applyFont="1" applyFill="1" applyBorder="1" applyAlignment="1">
      <alignment vertical="center" wrapText="1"/>
    </xf>
    <xf numFmtId="0" fontId="95" fillId="3" borderId="3" xfId="0" applyFont="1" applyFill="1" applyBorder="1" applyAlignment="1">
      <alignment vertical="center" wrapText="1"/>
    </xf>
    <xf numFmtId="0" fontId="95" fillId="3" borderId="4" xfId="0" applyFont="1" applyFill="1" applyBorder="1" applyAlignment="1">
      <alignment vertical="center" wrapText="1"/>
    </xf>
    <xf numFmtId="0" fontId="95" fillId="0" borderId="2" xfId="0" applyFont="1" applyBorder="1" applyAlignment="1">
      <alignment vertical="center" wrapText="1"/>
    </xf>
    <xf numFmtId="0" fontId="91" fillId="3" borderId="2" xfId="0" applyFont="1" applyFill="1" applyBorder="1" applyAlignment="1">
      <alignment vertical="center" wrapText="1"/>
    </xf>
    <xf numFmtId="0" fontId="91" fillId="3" borderId="3" xfId="0" applyFont="1" applyFill="1" applyBorder="1" applyAlignment="1">
      <alignment vertical="center" wrapText="1"/>
    </xf>
    <xf numFmtId="0" fontId="91" fillId="3" borderId="4" xfId="0" applyFont="1" applyFill="1" applyBorder="1" applyAlignment="1">
      <alignment vertical="center" wrapText="1"/>
    </xf>
    <xf numFmtId="0" fontId="91" fillId="0" borderId="2" xfId="0" applyFont="1" applyBorder="1" applyAlignment="1">
      <alignment vertical="center" wrapText="1"/>
    </xf>
    <xf numFmtId="0" fontId="91" fillId="0" borderId="3" xfId="0" applyFont="1" applyBorder="1" applyAlignment="1">
      <alignment vertical="center" wrapText="1"/>
    </xf>
    <xf numFmtId="0" fontId="91" fillId="0" borderId="4" xfId="0" applyFont="1" applyBorder="1" applyAlignment="1">
      <alignment vertical="center" wrapText="1"/>
    </xf>
    <xf numFmtId="0" fontId="95" fillId="7" borderId="23" xfId="0" applyFont="1" applyFill="1" applyBorder="1" applyAlignment="1">
      <alignment horizontal="center" vertical="center" textRotation="255" wrapText="1"/>
    </xf>
    <xf numFmtId="0" fontId="88" fillId="0" borderId="28" xfId="0" applyFont="1" applyBorder="1" applyAlignment="1">
      <alignment horizontal="center" vertical="center" textRotation="255" wrapText="1"/>
    </xf>
    <xf numFmtId="0" fontId="95" fillId="0" borderId="2" xfId="0" applyFont="1" applyBorder="1" applyAlignment="1">
      <alignment horizontal="left" vertical="center" wrapText="1"/>
    </xf>
    <xf numFmtId="0" fontId="95" fillId="0" borderId="3" xfId="0" applyFont="1" applyBorder="1" applyAlignment="1">
      <alignment horizontal="left" vertical="center" wrapText="1"/>
    </xf>
    <xf numFmtId="0" fontId="95" fillId="0" borderId="4" xfId="0" applyFont="1" applyBorder="1" applyAlignment="1">
      <alignment horizontal="left" vertical="center" wrapText="1"/>
    </xf>
    <xf numFmtId="0" fontId="100" fillId="0" borderId="9" xfId="0" applyFont="1" applyBorder="1" applyAlignment="1">
      <alignment horizontal="right" vertical="center" wrapText="1"/>
    </xf>
    <xf numFmtId="0" fontId="95" fillId="2" borderId="2" xfId="0" applyFont="1" applyFill="1" applyBorder="1" applyAlignment="1">
      <alignment horizontal="center" vertical="center" wrapText="1"/>
    </xf>
    <xf numFmtId="0" fontId="86" fillId="0" borderId="10" xfId="0" applyFont="1" applyBorder="1" applyAlignment="1">
      <alignment horizontal="left" vertical="top" wrapText="1"/>
    </xf>
    <xf numFmtId="0" fontId="91" fillId="0" borderId="1" xfId="0" applyFont="1" applyBorder="1" applyAlignment="1">
      <alignment vertical="center" wrapText="1"/>
    </xf>
    <xf numFmtId="0" fontId="100" fillId="3" borderId="2" xfId="0" applyFont="1" applyFill="1" applyBorder="1" applyAlignment="1">
      <alignment horizontal="left" vertical="center" wrapText="1"/>
    </xf>
    <xf numFmtId="0" fontId="142" fillId="3" borderId="3" xfId="0" applyFont="1" applyFill="1" applyBorder="1" applyAlignment="1">
      <alignment horizontal="left" vertical="center" wrapText="1"/>
    </xf>
    <xf numFmtId="0" fontId="142" fillId="3" borderId="4" xfId="0" applyFont="1" applyFill="1" applyBorder="1" applyAlignment="1">
      <alignment horizontal="left" vertical="center" wrapText="1"/>
    </xf>
    <xf numFmtId="0" fontId="92" fillId="7" borderId="23" xfId="0" applyFont="1" applyFill="1" applyBorder="1" applyAlignment="1">
      <alignment horizontal="center" vertical="center" textRotation="255" wrapText="1"/>
    </xf>
    <xf numFmtId="0" fontId="92" fillId="7" borderId="24" xfId="0" applyFont="1" applyFill="1" applyBorder="1" applyAlignment="1">
      <alignment horizontal="center" vertical="center" textRotation="255" wrapText="1"/>
    </xf>
    <xf numFmtId="0" fontId="92" fillId="7" borderId="28" xfId="0" applyFont="1" applyFill="1" applyBorder="1" applyAlignment="1">
      <alignment horizontal="center" vertical="center" textRotation="255" wrapText="1"/>
    </xf>
    <xf numFmtId="0" fontId="91" fillId="3" borderId="28" xfId="0" applyFont="1" applyFill="1" applyBorder="1" applyAlignment="1">
      <alignment vertical="center" wrapText="1"/>
    </xf>
    <xf numFmtId="0" fontId="143" fillId="0" borderId="2" xfId="0" applyFont="1" applyBorder="1" applyAlignment="1">
      <alignment horizontal="left" vertical="center" wrapText="1"/>
    </xf>
    <xf numFmtId="0" fontId="143" fillId="0" borderId="3" xfId="0" applyFont="1" applyBorder="1" applyAlignment="1">
      <alignment horizontal="left" vertical="center" wrapText="1"/>
    </xf>
    <xf numFmtId="0" fontId="143" fillId="0" borderId="4" xfId="0" applyFont="1" applyBorder="1" applyAlignment="1">
      <alignment horizontal="left" vertical="center" wrapText="1"/>
    </xf>
    <xf numFmtId="0" fontId="100" fillId="0" borderId="1" xfId="0" applyFont="1" applyBorder="1" applyAlignment="1">
      <alignment vertical="center" wrapText="1"/>
    </xf>
    <xf numFmtId="0" fontId="95" fillId="0" borderId="1" xfId="0" applyFont="1" applyBorder="1" applyAlignment="1">
      <alignment vertical="center" wrapText="1"/>
    </xf>
    <xf numFmtId="0" fontId="91" fillId="3" borderId="1" xfId="0" applyFont="1" applyFill="1" applyBorder="1" applyAlignment="1">
      <alignment vertical="center" wrapText="1"/>
    </xf>
    <xf numFmtId="0" fontId="125" fillId="0" borderId="1" xfId="0" applyFont="1" applyBorder="1" applyAlignment="1">
      <alignment vertical="center" wrapText="1"/>
    </xf>
    <xf numFmtId="0" fontId="100" fillId="0" borderId="0" xfId="0" applyFont="1" applyAlignment="1">
      <alignment horizontal="left" vertical="center" wrapText="1"/>
    </xf>
    <xf numFmtId="0" fontId="91" fillId="0" borderId="0" xfId="0" applyFont="1" applyAlignment="1">
      <alignment vertical="center" wrapText="1"/>
    </xf>
    <xf numFmtId="0" fontId="91" fillId="7" borderId="23" xfId="0" applyFont="1" applyFill="1" applyBorder="1" applyAlignment="1">
      <alignment horizontal="center" vertical="center" textRotation="255" wrapText="1"/>
    </xf>
    <xf numFmtId="0" fontId="91" fillId="7" borderId="24" xfId="0" applyFont="1" applyFill="1" applyBorder="1" applyAlignment="1">
      <alignment horizontal="center" vertical="center" textRotation="255" wrapText="1"/>
    </xf>
    <xf numFmtId="0" fontId="91" fillId="7" borderId="28" xfId="0" applyFont="1" applyFill="1" applyBorder="1" applyAlignment="1">
      <alignment horizontal="center" vertical="center" textRotation="255" wrapText="1"/>
    </xf>
    <xf numFmtId="0" fontId="91" fillId="2" borderId="2" xfId="0" applyFont="1" applyFill="1" applyBorder="1" applyAlignment="1">
      <alignment horizontal="center" vertical="center" wrapText="1"/>
    </xf>
    <xf numFmtId="0" fontId="89" fillId="0" borderId="3" xfId="0" applyFont="1" applyBorder="1" applyAlignment="1">
      <alignment horizontal="center" vertical="center" wrapText="1"/>
    </xf>
    <xf numFmtId="0" fontId="100" fillId="7" borderId="23" xfId="0" applyFont="1" applyFill="1" applyBorder="1" applyAlignment="1">
      <alignment horizontal="center" vertical="center" textRotation="255" wrapText="1"/>
    </xf>
    <xf numFmtId="0" fontId="100" fillId="7" borderId="24" xfId="0" applyFont="1" applyFill="1" applyBorder="1" applyAlignment="1">
      <alignment horizontal="center" vertical="center" textRotation="255" wrapText="1"/>
    </xf>
    <xf numFmtId="0" fontId="88" fillId="0" borderId="3" xfId="0" applyFont="1" applyBorder="1" applyAlignment="1">
      <alignment horizontal="center" vertical="center" wrapText="1"/>
    </xf>
    <xf numFmtId="0" fontId="94" fillId="0" borderId="1" xfId="0" applyFont="1" applyBorder="1" applyAlignment="1">
      <alignment vertical="center" wrapText="1"/>
    </xf>
    <xf numFmtId="0" fontId="94" fillId="0" borderId="3" xfId="0" applyFont="1" applyBorder="1" applyAlignment="1">
      <alignment vertical="center" wrapText="1"/>
    </xf>
    <xf numFmtId="0" fontId="94" fillId="0" borderId="4" xfId="0" applyFont="1" applyBorder="1" applyAlignment="1">
      <alignment vertical="center" wrapText="1"/>
    </xf>
    <xf numFmtId="0" fontId="94" fillId="0" borderId="28" xfId="0" applyFont="1" applyBorder="1" applyAlignment="1">
      <alignment vertical="center" wrapText="1"/>
    </xf>
    <xf numFmtId="0" fontId="94" fillId="0" borderId="2" xfId="0" applyFont="1" applyBorder="1" applyAlignment="1">
      <alignment vertical="center" wrapText="1"/>
    </xf>
    <xf numFmtId="0" fontId="94" fillId="0" borderId="2" xfId="0" applyFont="1" applyBorder="1" applyAlignment="1">
      <alignment horizontal="left" vertical="center" wrapText="1"/>
    </xf>
    <xf numFmtId="0" fontId="94" fillId="0" borderId="3" xfId="0" applyFont="1" applyBorder="1" applyAlignment="1">
      <alignment horizontal="left" vertical="center" wrapText="1"/>
    </xf>
    <xf numFmtId="0" fontId="94" fillId="0" borderId="4" xfId="0" applyFont="1" applyBorder="1" applyAlignment="1">
      <alignment horizontal="left" vertical="center" wrapText="1"/>
    </xf>
    <xf numFmtId="0" fontId="95"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19" fillId="0" borderId="0" xfId="0" applyFont="1" applyAlignment="1">
      <alignment horizontal="center"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28" xfId="0" applyFont="1" applyBorder="1" applyAlignment="1">
      <alignment vertical="center" wrapText="1"/>
    </xf>
    <xf numFmtId="0" fontId="47" fillId="3" borderId="1" xfId="0" applyFont="1" applyFill="1" applyBorder="1" applyAlignment="1">
      <alignment vertical="center" wrapText="1"/>
    </xf>
    <xf numFmtId="0" fontId="47" fillId="3" borderId="2" xfId="0" applyFont="1" applyFill="1" applyBorder="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62" fillId="13" borderId="2" xfId="0" applyFont="1" applyFill="1" applyBorder="1" applyAlignment="1">
      <alignment horizontal="left" vertical="center" wrapText="1"/>
    </xf>
    <xf numFmtId="0" fontId="62" fillId="13" borderId="3" xfId="0" applyFont="1" applyFill="1" applyBorder="1" applyAlignment="1">
      <alignment horizontal="left" vertical="center" wrapText="1"/>
    </xf>
    <xf numFmtId="0" fontId="62" fillId="13" borderId="4" xfId="0" applyFont="1" applyFill="1" applyBorder="1" applyAlignment="1">
      <alignment horizontal="left" vertical="center" wrapText="1"/>
    </xf>
    <xf numFmtId="0" fontId="47" fillId="0" borderId="28" xfId="0" applyFont="1" applyBorder="1" applyAlignment="1">
      <alignment vertical="center" wrapText="1"/>
    </xf>
    <xf numFmtId="0" fontId="47" fillId="0" borderId="1" xfId="0" applyFont="1" applyBorder="1" applyAlignment="1">
      <alignment vertical="center" wrapText="1"/>
    </xf>
    <xf numFmtId="0" fontId="88" fillId="0" borderId="4" xfId="0" applyFont="1" applyBorder="1" applyAlignment="1">
      <alignment horizontal="center" vertical="center" wrapText="1"/>
    </xf>
    <xf numFmtId="0" fontId="91" fillId="0" borderId="2" xfId="3" applyFont="1" applyBorder="1" applyAlignment="1">
      <alignment vertical="center" wrapText="1"/>
    </xf>
    <xf numFmtId="0" fontId="91" fillId="0" borderId="3" xfId="3" applyFont="1" applyBorder="1" applyAlignment="1">
      <alignment vertical="center" wrapText="1"/>
    </xf>
    <xf numFmtId="0" fontId="91" fillId="0" borderId="4" xfId="3" applyFont="1" applyBorder="1" applyAlignment="1">
      <alignment vertical="center" wrapText="1"/>
    </xf>
    <xf numFmtId="0" fontId="95" fillId="2" borderId="1" xfId="3" applyFont="1" applyFill="1" applyBorder="1" applyAlignment="1">
      <alignment horizontal="center" vertical="center" wrapText="1"/>
    </xf>
    <xf numFmtId="0" fontId="91" fillId="4" borderId="2" xfId="3" applyFont="1" applyFill="1" applyBorder="1" applyAlignment="1">
      <alignment vertical="center" wrapText="1"/>
    </xf>
    <xf numFmtId="0" fontId="91" fillId="4" borderId="3" xfId="3" applyFont="1" applyFill="1" applyBorder="1" applyAlignment="1">
      <alignment vertical="center" wrapText="1"/>
    </xf>
    <xf numFmtId="0" fontId="91" fillId="4" borderId="4" xfId="3" applyFont="1" applyFill="1" applyBorder="1" applyAlignment="1">
      <alignment vertical="center" wrapText="1"/>
    </xf>
    <xf numFmtId="0" fontId="91" fillId="3" borderId="2" xfId="3" applyFont="1" applyFill="1" applyBorder="1" applyAlignment="1">
      <alignment vertical="center" wrapText="1"/>
    </xf>
    <xf numFmtId="0" fontId="91" fillId="3" borderId="3" xfId="3" applyFont="1" applyFill="1" applyBorder="1" applyAlignment="1">
      <alignment vertical="center" wrapText="1"/>
    </xf>
    <xf numFmtId="0" fontId="91" fillId="3" borderId="4" xfId="3" applyFont="1" applyFill="1" applyBorder="1" applyAlignment="1">
      <alignment vertical="center" wrapText="1"/>
    </xf>
    <xf numFmtId="0" fontId="91" fillId="4" borderId="3" xfId="0" applyFont="1" applyFill="1" applyBorder="1" applyAlignment="1">
      <alignment vertical="center" wrapText="1"/>
    </xf>
    <xf numFmtId="0" fontId="91" fillId="4" borderId="4" xfId="0" applyFont="1" applyFill="1" applyBorder="1" applyAlignment="1">
      <alignment vertical="center" wrapText="1"/>
    </xf>
    <xf numFmtId="0" fontId="88" fillId="2" borderId="3" xfId="0" applyFont="1" applyFill="1" applyBorder="1" applyAlignment="1">
      <alignment horizontal="center" vertical="center" wrapText="1"/>
    </xf>
    <xf numFmtId="0" fontId="88" fillId="2" borderId="4" xfId="0" applyFont="1" applyFill="1" applyBorder="1" applyAlignment="1">
      <alignment horizontal="center" vertical="center" wrapText="1"/>
    </xf>
    <xf numFmtId="0" fontId="95" fillId="0" borderId="1" xfId="0" applyFont="1" applyBorder="1" applyAlignment="1">
      <alignment horizontal="left" vertical="center" wrapText="1"/>
    </xf>
    <xf numFmtId="0" fontId="91" fillId="3" borderId="2" xfId="3" applyFont="1" applyFill="1" applyBorder="1" applyAlignment="1">
      <alignment horizontal="left" vertical="center" wrapText="1"/>
    </xf>
    <xf numFmtId="0" fontId="91" fillId="3" borderId="3" xfId="3" applyFont="1" applyFill="1" applyBorder="1" applyAlignment="1">
      <alignment horizontal="left" vertical="center" wrapText="1"/>
    </xf>
    <xf numFmtId="0" fontId="91" fillId="3" borderId="4" xfId="3" applyFont="1" applyFill="1" applyBorder="1" applyAlignment="1">
      <alignment horizontal="left" vertical="center" wrapText="1"/>
    </xf>
    <xf numFmtId="0" fontId="91" fillId="3" borderId="28" xfId="3" applyFont="1" applyFill="1" applyBorder="1" applyAlignment="1">
      <alignment vertical="center" wrapText="1"/>
    </xf>
    <xf numFmtId="0" fontId="19" fillId="0" borderId="0" xfId="3" applyFont="1" applyAlignment="1">
      <alignment horizontal="center" vertical="center" wrapText="1"/>
    </xf>
    <xf numFmtId="0" fontId="47" fillId="0" borderId="2" xfId="3" applyFont="1" applyBorder="1" applyAlignment="1">
      <alignment vertical="center" wrapText="1"/>
    </xf>
    <xf numFmtId="0" fontId="47" fillId="0" borderId="3" xfId="3" applyFont="1" applyBorder="1" applyAlignment="1">
      <alignment vertical="center" wrapText="1"/>
    </xf>
    <xf numFmtId="0" fontId="47" fillId="0" borderId="4" xfId="3" applyFont="1" applyBorder="1" applyAlignment="1">
      <alignment vertical="center" wrapText="1"/>
    </xf>
    <xf numFmtId="0" fontId="8" fillId="2" borderId="1" xfId="3" applyFont="1" applyFill="1" applyBorder="1" applyAlignment="1">
      <alignment horizontal="center" vertical="center" wrapText="1"/>
    </xf>
    <xf numFmtId="0" fontId="47" fillId="3" borderId="2" xfId="3" applyFont="1" applyFill="1" applyBorder="1" applyAlignment="1">
      <alignment vertical="center" wrapText="1"/>
    </xf>
    <xf numFmtId="0" fontId="47" fillId="3" borderId="3" xfId="3" applyFont="1" applyFill="1" applyBorder="1" applyAlignment="1">
      <alignment vertical="center" wrapText="1"/>
    </xf>
    <xf numFmtId="0" fontId="47" fillId="3" borderId="4" xfId="3" applyFont="1" applyFill="1" applyBorder="1" applyAlignment="1">
      <alignment vertical="center" wrapText="1"/>
    </xf>
    <xf numFmtId="0" fontId="8" fillId="2" borderId="6" xfId="3" applyFont="1" applyFill="1" applyBorder="1" applyAlignment="1">
      <alignment horizontal="center" vertical="center" wrapText="1"/>
    </xf>
    <xf numFmtId="0" fontId="8" fillId="2" borderId="3" xfId="3" applyFont="1" applyFill="1" applyBorder="1" applyAlignment="1">
      <alignment horizontal="center" vertical="center" wrapText="1"/>
    </xf>
    <xf numFmtId="0" fontId="8" fillId="2" borderId="4" xfId="3" applyFont="1" applyFill="1" applyBorder="1" applyAlignment="1">
      <alignment horizontal="center" vertical="center" wrapText="1"/>
    </xf>
    <xf numFmtId="0" fontId="60" fillId="2" borderId="23" xfId="0" applyFont="1" applyFill="1" applyBorder="1" applyAlignment="1">
      <alignment horizontal="center" vertical="center" textRotation="255" wrapText="1"/>
    </xf>
    <xf numFmtId="0" fontId="60" fillId="2" borderId="28" xfId="0" applyFont="1" applyFill="1" applyBorder="1" applyAlignment="1">
      <alignment horizontal="center" vertical="center" textRotation="255" wrapText="1"/>
    </xf>
    <xf numFmtId="0" fontId="8" fillId="2" borderId="23"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59" fillId="0" borderId="3" xfId="0" applyFont="1" applyBorder="1" applyAlignment="1">
      <alignment vertical="center" wrapText="1"/>
    </xf>
    <xf numFmtId="0" fontId="59" fillId="0" borderId="4" xfId="0" applyFont="1" applyBorder="1" applyAlignment="1">
      <alignment vertical="center" wrapText="1"/>
    </xf>
    <xf numFmtId="0" fontId="8" fillId="2" borderId="23" xfId="0" applyFont="1" applyFill="1" applyBorder="1" applyAlignment="1">
      <alignment horizontal="center" vertical="center" textRotation="255" wrapText="1"/>
    </xf>
    <xf numFmtId="0" fontId="8" fillId="2" borderId="24" xfId="0" applyFont="1" applyFill="1" applyBorder="1" applyAlignment="1">
      <alignment horizontal="center" vertical="center" textRotation="255" wrapText="1"/>
    </xf>
    <xf numFmtId="0" fontId="8" fillId="2" borderId="28" xfId="0" applyFont="1" applyFill="1" applyBorder="1" applyAlignment="1">
      <alignment horizontal="center" vertical="center" textRotation="255" wrapText="1"/>
    </xf>
    <xf numFmtId="0" fontId="47" fillId="3" borderId="28" xfId="3" applyFont="1" applyFill="1" applyBorder="1" applyAlignment="1">
      <alignment vertical="center" wrapText="1"/>
    </xf>
    <xf numFmtId="0" fontId="47" fillId="0" borderId="3" xfId="0" applyFont="1" applyBorder="1" applyAlignment="1">
      <alignment vertical="center" wrapText="1"/>
    </xf>
    <xf numFmtId="0" fontId="47" fillId="0" borderId="4" xfId="0" applyFont="1" applyBorder="1" applyAlignment="1">
      <alignment vertical="center" wrapText="1"/>
    </xf>
    <xf numFmtId="0" fontId="47" fillId="3" borderId="2" xfId="3" applyFont="1" applyFill="1" applyBorder="1" applyAlignment="1">
      <alignment horizontal="left" vertical="center" wrapText="1"/>
    </xf>
    <xf numFmtId="0" fontId="47" fillId="3" borderId="3" xfId="3" applyFont="1" applyFill="1" applyBorder="1" applyAlignment="1">
      <alignment horizontal="left" vertical="center" wrapText="1"/>
    </xf>
    <xf numFmtId="0" fontId="47" fillId="3" borderId="4" xfId="3" applyFont="1" applyFill="1" applyBorder="1" applyAlignment="1">
      <alignment horizontal="left" vertical="center" wrapText="1"/>
    </xf>
    <xf numFmtId="0" fontId="14" fillId="0" borderId="28" xfId="0" applyFont="1" applyBorder="1" applyAlignment="1">
      <alignment horizontal="left" vertical="center" wrapText="1" shrinkToFit="1"/>
    </xf>
    <xf numFmtId="0" fontId="14" fillId="0" borderId="1" xfId="0" applyFont="1" applyBorder="1" applyAlignment="1">
      <alignment vertical="center" wrapText="1" shrinkToFit="1"/>
    </xf>
    <xf numFmtId="0" fontId="15" fillId="0" borderId="28" xfId="0" applyFont="1" applyBorder="1" applyAlignment="1">
      <alignment horizontal="left" vertical="center" wrapText="1" shrinkToFit="1"/>
    </xf>
    <xf numFmtId="0" fontId="20" fillId="0" borderId="0" xfId="0" applyFont="1" applyAlignment="1">
      <alignment horizontal="center" vertical="center"/>
    </xf>
    <xf numFmtId="0" fontId="33" fillId="0" borderId="43" xfId="0" applyFont="1" applyBorder="1" applyAlignment="1">
      <alignment horizontal="left" vertical="center"/>
    </xf>
    <xf numFmtId="0" fontId="33" fillId="0" borderId="44" xfId="0" applyFont="1" applyBorder="1" applyAlignment="1">
      <alignment horizontal="left" vertical="center"/>
    </xf>
    <xf numFmtId="0" fontId="33" fillId="0" borderId="45" xfId="0" applyFont="1" applyBorder="1" applyAlignment="1">
      <alignment horizontal="left" vertical="center"/>
    </xf>
    <xf numFmtId="0" fontId="3" fillId="0" borderId="43" xfId="0" applyFont="1" applyBorder="1" applyAlignment="1">
      <alignment horizontal="left" vertical="center" textRotation="255"/>
    </xf>
    <xf numFmtId="0" fontId="3" fillId="0" borderId="44" xfId="0" applyFont="1" applyBorder="1" applyAlignment="1">
      <alignment horizontal="left" vertical="center" textRotation="255"/>
    </xf>
    <xf numFmtId="0" fontId="3" fillId="0" borderId="45" xfId="0" applyFont="1" applyBorder="1" applyAlignment="1">
      <alignment horizontal="left" vertical="center" textRotation="255"/>
    </xf>
    <xf numFmtId="0" fontId="3" fillId="2" borderId="23" xfId="0" applyFont="1" applyFill="1" applyBorder="1" applyAlignment="1">
      <alignment horizontal="center" vertical="center" textRotation="255"/>
    </xf>
    <xf numFmtId="0" fontId="3" fillId="2" borderId="24" xfId="0" applyFont="1" applyFill="1" applyBorder="1" applyAlignment="1">
      <alignment horizontal="center" vertical="center" textRotation="255"/>
    </xf>
    <xf numFmtId="0" fontId="3" fillId="2" borderId="28" xfId="0" applyFont="1" applyFill="1" applyBorder="1" applyAlignment="1">
      <alignment horizontal="center" vertical="center" textRotation="255"/>
    </xf>
    <xf numFmtId="0" fontId="38" fillId="10" borderId="6" xfId="0" applyFont="1" applyFill="1" applyBorder="1" applyAlignment="1">
      <alignment horizontal="center" vertical="center"/>
    </xf>
    <xf numFmtId="0" fontId="38" fillId="10" borderId="7" xfId="0" applyFont="1" applyFill="1" applyBorder="1" applyAlignment="1">
      <alignment horizontal="center" vertical="center"/>
    </xf>
    <xf numFmtId="0" fontId="47" fillId="10" borderId="7" xfId="0" applyFont="1" applyFill="1" applyBorder="1" applyAlignment="1">
      <alignment horizontal="left" vertical="center" wrapText="1"/>
    </xf>
    <xf numFmtId="0" fontId="47" fillId="10" borderId="12" xfId="0" applyFont="1" applyFill="1" applyBorder="1" applyAlignment="1">
      <alignment horizontal="left" vertical="center" wrapText="1"/>
    </xf>
    <xf numFmtId="0" fontId="39" fillId="11" borderId="6" xfId="0" applyFont="1" applyFill="1" applyBorder="1" applyAlignment="1">
      <alignment horizontal="center" vertical="center"/>
    </xf>
    <xf numFmtId="0" fontId="39" fillId="11" borderId="7" xfId="0" applyFont="1" applyFill="1" applyBorder="1" applyAlignment="1">
      <alignment horizontal="center" vertical="center"/>
    </xf>
    <xf numFmtId="0" fontId="47" fillId="11" borderId="7" xfId="0" applyFont="1" applyFill="1" applyBorder="1" applyAlignment="1">
      <alignment horizontal="left" vertical="center" wrapText="1"/>
    </xf>
    <xf numFmtId="0" fontId="47" fillId="11" borderId="12" xfId="0" applyFont="1" applyFill="1" applyBorder="1" applyAlignment="1">
      <alignment horizontal="left" vertical="center" wrapText="1"/>
    </xf>
    <xf numFmtId="0" fontId="4" fillId="0" borderId="23" xfId="0" applyFont="1" applyBorder="1" applyAlignment="1">
      <alignment horizontal="center" vertical="center" textRotation="255"/>
    </xf>
    <xf numFmtId="0" fontId="4" fillId="0" borderId="24" xfId="0" applyFont="1" applyBorder="1" applyAlignment="1">
      <alignment horizontal="center" vertical="center" textRotation="255"/>
    </xf>
    <xf numFmtId="0" fontId="4" fillId="0" borderId="28" xfId="0" applyFont="1" applyBorder="1" applyAlignment="1">
      <alignment horizontal="center" vertical="center" textRotation="255"/>
    </xf>
    <xf numFmtId="0" fontId="22" fillId="0" borderId="14" xfId="0" applyFont="1" applyBorder="1" applyAlignment="1">
      <alignment horizontal="left" vertical="center"/>
    </xf>
    <xf numFmtId="0" fontId="22" fillId="0" borderId="15" xfId="0" applyFont="1" applyBorder="1" applyAlignment="1">
      <alignment horizontal="left" vertical="center"/>
    </xf>
    <xf numFmtId="0" fontId="22" fillId="0" borderId="17" xfId="0" applyFont="1" applyBorder="1" applyAlignment="1">
      <alignment horizontal="left" vertical="center"/>
    </xf>
    <xf numFmtId="0" fontId="22" fillId="0" borderId="18" xfId="0" applyFont="1" applyBorder="1" applyAlignment="1">
      <alignment horizontal="left" vertical="center"/>
    </xf>
    <xf numFmtId="0" fontId="22" fillId="0" borderId="26" xfId="0" applyFont="1" applyBorder="1" applyAlignment="1">
      <alignment horizontal="left" vertical="center"/>
    </xf>
    <xf numFmtId="0" fontId="22" fillId="0" borderId="27" xfId="0" applyFont="1" applyBorder="1" applyAlignment="1">
      <alignment horizontal="left" vertical="center"/>
    </xf>
    <xf numFmtId="0" fontId="4" fillId="0" borderId="1" xfId="0" applyFont="1" applyBorder="1" applyAlignment="1">
      <alignment horizontal="center" vertical="center" textRotation="180"/>
    </xf>
    <xf numFmtId="0" fontId="4" fillId="0" borderId="1" xfId="0" applyFont="1" applyBorder="1" applyAlignment="1">
      <alignment horizontal="center" vertical="center" textRotation="255"/>
    </xf>
    <xf numFmtId="0" fontId="22" fillId="0" borderId="21" xfId="0" applyFont="1" applyBorder="1" applyAlignment="1">
      <alignment horizontal="left" vertical="center"/>
    </xf>
    <xf numFmtId="0" fontId="22" fillId="0" borderId="22" xfId="0" applyFont="1" applyBorder="1" applyAlignment="1">
      <alignment horizontal="left" vertical="center"/>
    </xf>
    <xf numFmtId="0" fontId="22" fillId="0" borderId="0" xfId="0" applyFont="1" applyAlignment="1">
      <alignment horizontal="left" vertical="center"/>
    </xf>
    <xf numFmtId="0" fontId="22" fillId="0" borderId="5" xfId="0" applyFont="1" applyBorder="1" applyAlignment="1">
      <alignment horizontal="left" vertical="center"/>
    </xf>
    <xf numFmtId="0" fontId="38" fillId="10" borderId="2" xfId="0" applyFont="1" applyFill="1" applyBorder="1" applyAlignment="1">
      <alignment horizontal="center" vertical="center"/>
    </xf>
    <xf numFmtId="0" fontId="38" fillId="10" borderId="3" xfId="0" applyFont="1" applyFill="1" applyBorder="1" applyAlignment="1">
      <alignment horizontal="center" vertical="center"/>
    </xf>
    <xf numFmtId="0" fontId="47" fillId="10" borderId="3" xfId="0" applyFont="1" applyFill="1" applyBorder="1" applyAlignment="1">
      <alignment horizontal="left" vertical="center" wrapText="1"/>
    </xf>
    <xf numFmtId="0" fontId="40" fillId="11" borderId="2" xfId="0" applyFont="1" applyFill="1" applyBorder="1" applyAlignment="1">
      <alignment horizontal="center" vertical="center"/>
    </xf>
    <xf numFmtId="0" fontId="40" fillId="11" borderId="3" xfId="0" applyFont="1" applyFill="1" applyBorder="1" applyAlignment="1">
      <alignment horizontal="center" vertical="center"/>
    </xf>
    <xf numFmtId="0" fontId="47" fillId="11" borderId="3" xfId="0" applyFont="1" applyFill="1" applyBorder="1" applyAlignment="1">
      <alignment horizontal="left" vertical="center" wrapText="1"/>
    </xf>
    <xf numFmtId="0" fontId="47" fillId="11" borderId="4" xfId="0" applyFont="1" applyFill="1" applyBorder="1" applyAlignment="1">
      <alignment horizontal="left" vertical="center" wrapText="1"/>
    </xf>
    <xf numFmtId="0" fontId="22" fillId="0" borderId="24" xfId="0" applyFont="1" applyBorder="1" applyAlignment="1">
      <alignment horizontal="center" vertical="center" textRotation="255"/>
    </xf>
    <xf numFmtId="0" fontId="22" fillId="0" borderId="28" xfId="0" applyFont="1" applyBorder="1" applyAlignment="1">
      <alignment horizontal="center" vertical="center" textRotation="255"/>
    </xf>
    <xf numFmtId="0" fontId="36" fillId="0" borderId="55" xfId="0" applyFont="1" applyBorder="1" applyAlignment="1">
      <alignment horizontal="center" vertical="center" wrapText="1"/>
    </xf>
    <xf numFmtId="0" fontId="36" fillId="0" borderId="56" xfId="0" applyFont="1" applyBorder="1" applyAlignment="1">
      <alignment horizontal="center" vertical="center" wrapText="1"/>
    </xf>
    <xf numFmtId="0" fontId="47" fillId="0" borderId="56" xfId="0" applyFont="1" applyBorder="1" applyAlignment="1">
      <alignment horizontal="left" vertical="center" wrapText="1"/>
    </xf>
    <xf numFmtId="0" fontId="47" fillId="0" borderId="57" xfId="0" applyFont="1" applyBorder="1" applyAlignment="1">
      <alignment horizontal="left" vertical="center" wrapText="1"/>
    </xf>
    <xf numFmtId="0" fontId="37" fillId="0" borderId="58" xfId="0" applyFont="1" applyBorder="1" applyAlignment="1">
      <alignment horizontal="center" vertical="center" wrapText="1"/>
    </xf>
    <xf numFmtId="0" fontId="37" fillId="0" borderId="59" xfId="0" applyFont="1" applyBorder="1" applyAlignment="1">
      <alignment horizontal="center" vertical="center" wrapText="1"/>
    </xf>
    <xf numFmtId="0" fontId="47" fillId="0" borderId="59" xfId="0" applyFont="1" applyBorder="1" applyAlignment="1">
      <alignment horizontal="left" vertical="center" wrapText="1"/>
    </xf>
    <xf numFmtId="0" fontId="47" fillId="0" borderId="60" xfId="0" applyFont="1" applyBorder="1" applyAlignment="1">
      <alignment horizontal="left" vertical="center" wrapText="1"/>
    </xf>
    <xf numFmtId="0" fontId="22" fillId="0" borderId="39" xfId="0" applyFont="1" applyBorder="1" applyAlignment="1">
      <alignment horizontal="left" vertical="center"/>
    </xf>
    <xf numFmtId="0" fontId="22" fillId="0" borderId="68" xfId="0" applyFont="1" applyBorder="1" applyAlignment="1">
      <alignment horizontal="left" vertical="center"/>
    </xf>
    <xf numFmtId="0" fontId="22" fillId="0" borderId="40" xfId="0" applyFont="1" applyBorder="1" applyAlignment="1">
      <alignment horizontal="left" vertical="center"/>
    </xf>
    <xf numFmtId="0" fontId="22" fillId="0" borderId="70" xfId="0" applyFont="1" applyBorder="1" applyAlignment="1">
      <alignment horizontal="left" vertical="center"/>
    </xf>
    <xf numFmtId="0" fontId="22" fillId="0" borderId="62" xfId="0" applyFont="1" applyBorder="1" applyAlignment="1">
      <alignment horizontal="left" vertical="center"/>
    </xf>
    <xf numFmtId="0" fontId="22" fillId="0" borderId="63" xfId="0" applyFont="1" applyBorder="1" applyAlignment="1">
      <alignment horizontal="left" vertical="center"/>
    </xf>
    <xf numFmtId="0" fontId="22" fillId="0" borderId="65" xfId="0" applyFont="1" applyBorder="1" applyAlignment="1">
      <alignment horizontal="left" vertical="center"/>
    </xf>
    <xf numFmtId="0" fontId="22" fillId="0" borderId="66" xfId="0" applyFont="1" applyBorder="1" applyAlignment="1">
      <alignment horizontal="left" vertical="center"/>
    </xf>
    <xf numFmtId="0" fontId="22" fillId="0" borderId="72" xfId="0" applyFont="1" applyBorder="1" applyAlignment="1">
      <alignment horizontal="left" vertical="center"/>
    </xf>
    <xf numFmtId="0" fontId="22" fillId="0" borderId="73" xfId="0" applyFont="1" applyBorder="1" applyAlignment="1">
      <alignment horizontal="left" vertical="center"/>
    </xf>
    <xf numFmtId="0" fontId="22" fillId="0" borderId="75" xfId="0" applyFont="1" applyBorder="1" applyAlignment="1">
      <alignment horizontal="left" vertical="center"/>
    </xf>
    <xf numFmtId="0" fontId="22" fillId="0" borderId="76" xfId="0" applyFont="1" applyBorder="1" applyAlignment="1">
      <alignment horizontal="left" vertical="center"/>
    </xf>
    <xf numFmtId="0" fontId="22" fillId="0" borderId="77" xfId="0" applyFont="1" applyBorder="1" applyAlignment="1">
      <alignment horizontal="left" vertical="center"/>
    </xf>
    <xf numFmtId="0" fontId="22" fillId="0" borderId="78" xfId="0" applyFont="1" applyBorder="1" applyAlignment="1">
      <alignment horizontal="left" vertical="center"/>
    </xf>
    <xf numFmtId="0" fontId="22" fillId="0" borderId="79" xfId="0" applyFont="1" applyBorder="1" applyAlignment="1">
      <alignment horizontal="left" vertical="center"/>
    </xf>
    <xf numFmtId="0" fontId="22" fillId="0" borderId="80" xfId="0" applyFont="1" applyBorder="1" applyAlignment="1">
      <alignment horizontal="left" vertical="center"/>
    </xf>
    <xf numFmtId="0" fontId="88" fillId="0" borderId="1" xfId="0" applyFont="1" applyBorder="1" applyAlignment="1">
      <alignment horizontal="center" vertical="center" wrapText="1"/>
    </xf>
    <xf numFmtId="0" fontId="91" fillId="4" borderId="1" xfId="3" applyFont="1" applyFill="1" applyBorder="1" applyAlignment="1">
      <alignment vertical="center" wrapText="1"/>
    </xf>
    <xf numFmtId="0" fontId="91" fillId="3" borderId="1" xfId="3" applyFont="1" applyFill="1" applyBorder="1" applyAlignment="1">
      <alignment vertical="center" wrapText="1"/>
    </xf>
    <xf numFmtId="0" fontId="91" fillId="4" borderId="1" xfId="0" applyFont="1" applyFill="1" applyBorder="1" applyAlignment="1">
      <alignment vertical="center" wrapText="1"/>
    </xf>
    <xf numFmtId="0" fontId="91" fillId="0" borderId="1" xfId="3" applyFont="1" applyBorder="1" applyAlignment="1">
      <alignment vertical="center" wrapText="1"/>
    </xf>
    <xf numFmtId="0" fontId="91" fillId="3" borderId="1" xfId="3" applyFont="1" applyFill="1" applyBorder="1" applyAlignment="1">
      <alignment horizontal="left" vertical="center" wrapText="1"/>
    </xf>
    <xf numFmtId="0" fontId="128" fillId="2" borderId="8" xfId="0" applyFont="1" applyFill="1" applyBorder="1" applyAlignment="1">
      <alignment horizontal="center" vertical="center"/>
    </xf>
    <xf numFmtId="0" fontId="128" fillId="2" borderId="9" xfId="0" applyFont="1" applyFill="1" applyBorder="1" applyAlignment="1">
      <alignment horizontal="center" vertical="center"/>
    </xf>
    <xf numFmtId="0" fontId="128" fillId="2" borderId="11" xfId="0" applyFont="1" applyFill="1" applyBorder="1" applyAlignment="1">
      <alignment horizontal="center" vertical="center"/>
    </xf>
    <xf numFmtId="0" fontId="128" fillId="2" borderId="6" xfId="0" applyFont="1" applyFill="1" applyBorder="1" applyAlignment="1">
      <alignment horizontal="center" vertical="center"/>
    </xf>
    <xf numFmtId="0" fontId="128" fillId="2" borderId="7" xfId="0" applyFont="1" applyFill="1" applyBorder="1" applyAlignment="1">
      <alignment horizontal="center" vertical="center"/>
    </xf>
    <xf numFmtId="0" fontId="128" fillId="2" borderId="12" xfId="0" applyFont="1" applyFill="1" applyBorder="1" applyAlignment="1">
      <alignment horizontal="center" vertical="center"/>
    </xf>
    <xf numFmtId="0" fontId="128" fillId="2" borderId="2" xfId="0" applyFont="1" applyFill="1" applyBorder="1" applyAlignment="1">
      <alignment horizontal="center" vertical="center"/>
    </xf>
    <xf numFmtId="0" fontId="128" fillId="2" borderId="3" xfId="0" applyFont="1" applyFill="1" applyBorder="1" applyAlignment="1">
      <alignment horizontal="center" vertical="center"/>
    </xf>
    <xf numFmtId="0" fontId="128" fillId="2" borderId="4" xfId="0" applyFont="1" applyFill="1" applyBorder="1" applyAlignment="1">
      <alignment horizontal="center" vertical="center"/>
    </xf>
    <xf numFmtId="0" fontId="128" fillId="0" borderId="3" xfId="0" applyFont="1" applyBorder="1" applyAlignment="1">
      <alignment horizontal="center" vertical="center"/>
    </xf>
    <xf numFmtId="0" fontId="128" fillId="0" borderId="2" xfId="0" applyFont="1" applyBorder="1" applyAlignment="1">
      <alignment horizontal="center" vertical="center"/>
    </xf>
    <xf numFmtId="0" fontId="128" fillId="0" borderId="4" xfId="0" applyFont="1" applyBorder="1" applyAlignment="1">
      <alignment horizontal="center" vertical="center"/>
    </xf>
    <xf numFmtId="0" fontId="128" fillId="0" borderId="8" xfId="0" applyFont="1" applyBorder="1" applyAlignment="1">
      <alignment horizontal="center" vertical="center"/>
    </xf>
    <xf numFmtId="0" fontId="128" fillId="0" borderId="9" xfId="0" applyFont="1" applyBorder="1" applyAlignment="1">
      <alignment horizontal="center" vertical="center"/>
    </xf>
    <xf numFmtId="0" fontId="128" fillId="0" borderId="16" xfId="0" applyFont="1" applyBorder="1" applyAlignment="1">
      <alignment horizontal="center" vertical="center"/>
    </xf>
    <xf numFmtId="0" fontId="128" fillId="0" borderId="17" xfId="0" applyFont="1" applyBorder="1" applyAlignment="1">
      <alignment horizontal="center" vertical="center"/>
    </xf>
    <xf numFmtId="0" fontId="128" fillId="0" borderId="25" xfId="0" applyFont="1" applyBorder="1" applyAlignment="1">
      <alignment horizontal="center" vertical="center"/>
    </xf>
    <xf numFmtId="0" fontId="128" fillId="0" borderId="26" xfId="0" applyFont="1" applyBorder="1" applyAlignment="1">
      <alignment horizontal="center" vertical="center"/>
    </xf>
    <xf numFmtId="0" fontId="128" fillId="2" borderId="10" xfId="0" applyFont="1" applyFill="1" applyBorder="1" applyAlignment="1">
      <alignment horizontal="center" vertical="center"/>
    </xf>
    <xf numFmtId="0" fontId="128" fillId="2" borderId="0" xfId="0" applyFont="1" applyFill="1" applyAlignment="1">
      <alignment horizontal="center" vertical="center"/>
    </xf>
    <xf numFmtId="0" fontId="128" fillId="2" borderId="5" xfId="0" applyFont="1" applyFill="1" applyBorder="1" applyAlignment="1">
      <alignment horizontal="center" vertical="center"/>
    </xf>
    <xf numFmtId="0" fontId="128" fillId="0" borderId="13" xfId="0" applyFont="1" applyBorder="1" applyAlignment="1">
      <alignment horizontal="center" vertical="center"/>
    </xf>
    <xf numFmtId="0" fontId="128" fillId="0" borderId="14" xfId="0" applyFont="1" applyBorder="1" applyAlignment="1">
      <alignment horizontal="center" vertical="center"/>
    </xf>
    <xf numFmtId="0" fontId="128" fillId="2" borderId="2" xfId="0" applyFont="1" applyFill="1" applyBorder="1" applyAlignment="1">
      <alignment horizontal="center" vertical="center" shrinkToFit="1"/>
    </xf>
    <xf numFmtId="0" fontId="77" fillId="0" borderId="3" xfId="0" applyFont="1" applyBorder="1" applyAlignment="1">
      <alignment horizontal="center" vertical="center" shrinkToFit="1"/>
    </xf>
    <xf numFmtId="0" fontId="77" fillId="0" borderId="4" xfId="0" applyFont="1" applyBorder="1" applyAlignment="1">
      <alignment horizontal="center" vertical="center" shrinkToFit="1"/>
    </xf>
    <xf numFmtId="38" fontId="128" fillId="0" borderId="2" xfId="1" applyFont="1" applyBorder="1" applyAlignment="1">
      <alignment horizontal="right" vertical="center"/>
    </xf>
    <xf numFmtId="0" fontId="77" fillId="0" borderId="3" xfId="0" applyFont="1" applyBorder="1">
      <alignment vertical="center"/>
    </xf>
    <xf numFmtId="0" fontId="128" fillId="0" borderId="3" xfId="0" applyFont="1" applyBorder="1" applyAlignment="1">
      <alignment horizontal="right" vertical="center"/>
    </xf>
    <xf numFmtId="0" fontId="77" fillId="0" borderId="4" xfId="0" applyFont="1" applyBorder="1" applyAlignment="1">
      <alignment horizontal="right" vertical="center"/>
    </xf>
    <xf numFmtId="0" fontId="128" fillId="0" borderId="16" xfId="0" applyFont="1" applyBorder="1" applyAlignment="1">
      <alignment horizontal="right" vertical="center"/>
    </xf>
    <xf numFmtId="0" fontId="128" fillId="0" borderId="17" xfId="0" applyFont="1" applyBorder="1" applyAlignment="1">
      <alignment horizontal="right" vertical="center"/>
    </xf>
    <xf numFmtId="38" fontId="128" fillId="0" borderId="26" xfId="1" applyFont="1" applyBorder="1" applyAlignment="1">
      <alignment horizontal="right" vertical="center"/>
    </xf>
    <xf numFmtId="0" fontId="128" fillId="0" borderId="26" xfId="0" applyFont="1" applyBorder="1" applyAlignment="1">
      <alignment horizontal="right" vertical="center"/>
    </xf>
    <xf numFmtId="38" fontId="128" fillId="0" borderId="25" xfId="1" applyFont="1" applyBorder="1" applyAlignment="1">
      <alignment horizontal="right" vertical="center"/>
    </xf>
    <xf numFmtId="0" fontId="128" fillId="0" borderId="27" xfId="0" applyFont="1" applyBorder="1" applyAlignment="1">
      <alignment horizontal="right" vertical="center"/>
    </xf>
    <xf numFmtId="0" fontId="128" fillId="0" borderId="25" xfId="0" applyFont="1" applyBorder="1" applyAlignment="1">
      <alignment horizontal="right" vertical="center"/>
    </xf>
    <xf numFmtId="38" fontId="128" fillId="0" borderId="17" xfId="1" applyFont="1" applyBorder="1" applyAlignment="1">
      <alignment horizontal="right" vertical="center"/>
    </xf>
    <xf numFmtId="0" fontId="128" fillId="0" borderId="6" xfId="0" applyFont="1" applyBorder="1" applyAlignment="1">
      <alignment horizontal="left" vertical="center"/>
    </xf>
    <xf numFmtId="0" fontId="128" fillId="0" borderId="7" xfId="0" applyFont="1" applyBorder="1" applyAlignment="1">
      <alignment horizontal="left" vertical="center"/>
    </xf>
    <xf numFmtId="0" fontId="128" fillId="0" borderId="12" xfId="0" applyFont="1" applyBorder="1" applyAlignment="1">
      <alignment horizontal="left" vertical="center"/>
    </xf>
    <xf numFmtId="0" fontId="128" fillId="0" borderId="8" xfId="0" applyFont="1" applyBorder="1" applyAlignment="1">
      <alignment horizontal="left" vertical="center"/>
    </xf>
    <xf numFmtId="0" fontId="128" fillId="0" borderId="9" xfId="0" applyFont="1" applyBorder="1" applyAlignment="1">
      <alignment horizontal="left" vertical="center"/>
    </xf>
    <xf numFmtId="0" fontId="128" fillId="0" borderId="11" xfId="0" applyFont="1" applyBorder="1" applyAlignment="1">
      <alignment horizontal="left" vertical="center"/>
    </xf>
    <xf numFmtId="38" fontId="128" fillId="0" borderId="16" xfId="1" applyFont="1" applyBorder="1" applyAlignment="1">
      <alignment horizontal="right" vertical="center"/>
    </xf>
    <xf numFmtId="0" fontId="128" fillId="0" borderId="18" xfId="0" applyFont="1" applyBorder="1" applyAlignment="1">
      <alignment horizontal="right" vertical="center"/>
    </xf>
    <xf numFmtId="0" fontId="128" fillId="0" borderId="2" xfId="0" applyFont="1" applyBorder="1" applyAlignment="1">
      <alignment horizontal="left" vertical="center"/>
    </xf>
    <xf numFmtId="0" fontId="128" fillId="0" borderId="3" xfId="0" applyFont="1" applyBorder="1" applyAlignment="1">
      <alignment horizontal="left" vertical="center"/>
    </xf>
    <xf numFmtId="0" fontId="128" fillId="2" borderId="1" xfId="0" applyFont="1" applyFill="1" applyBorder="1" applyAlignment="1">
      <alignment horizontal="center" vertical="center" shrinkToFit="1"/>
    </xf>
    <xf numFmtId="38" fontId="128" fillId="0" borderId="9" xfId="1" applyFont="1" applyBorder="1" applyAlignment="1">
      <alignment horizontal="right" vertical="center"/>
    </xf>
    <xf numFmtId="0" fontId="128" fillId="0" borderId="9" xfId="0" applyFont="1" applyBorder="1" applyAlignment="1">
      <alignment horizontal="right" vertical="center"/>
    </xf>
    <xf numFmtId="38" fontId="128" fillId="0" borderId="8" xfId="1" applyFont="1" applyBorder="1" applyAlignment="1">
      <alignment horizontal="right" vertical="center"/>
    </xf>
    <xf numFmtId="0" fontId="128" fillId="0" borderId="11" xfId="0" applyFont="1" applyBorder="1" applyAlignment="1">
      <alignment horizontal="right" vertical="center"/>
    </xf>
    <xf numFmtId="0" fontId="128" fillId="0" borderId="227" xfId="0" applyFont="1" applyBorder="1" applyAlignment="1">
      <alignment horizontal="center" vertical="center"/>
    </xf>
    <xf numFmtId="0" fontId="77" fillId="0" borderId="227" xfId="0" applyFont="1" applyBorder="1">
      <alignment vertical="center"/>
    </xf>
    <xf numFmtId="0" fontId="77" fillId="0" borderId="228" xfId="0" applyFont="1" applyBorder="1">
      <alignment vertical="center"/>
    </xf>
    <xf numFmtId="0" fontId="128" fillId="2" borderId="3" xfId="0" applyFont="1" applyFill="1" applyBorder="1" applyAlignment="1">
      <alignment horizontal="center" vertical="center" shrinkToFit="1"/>
    </xf>
    <xf numFmtId="0" fontId="128" fillId="2" borderId="4" xfId="0" applyFont="1" applyFill="1" applyBorder="1" applyAlignment="1">
      <alignment horizontal="center" vertical="center" shrinkToFit="1"/>
    </xf>
    <xf numFmtId="0" fontId="77" fillId="0" borderId="4" xfId="0" applyFont="1" applyBorder="1">
      <alignment vertical="center"/>
    </xf>
    <xf numFmtId="0" fontId="128" fillId="0" borderId="4" xfId="0" applyFont="1" applyBorder="1" applyAlignment="1">
      <alignment horizontal="left" vertical="center"/>
    </xf>
    <xf numFmtId="0" fontId="77" fillId="24" borderId="2" xfId="0" applyFont="1" applyFill="1" applyBorder="1" applyAlignment="1">
      <alignment horizontal="left" vertical="center"/>
    </xf>
    <xf numFmtId="0" fontId="77" fillId="24" borderId="3" xfId="0" applyFont="1" applyFill="1" applyBorder="1" applyAlignment="1">
      <alignment horizontal="left" vertical="center"/>
    </xf>
    <xf numFmtId="0" fontId="77" fillId="24" borderId="4" xfId="0" applyFont="1" applyFill="1" applyBorder="1" applyAlignment="1">
      <alignment horizontal="left" vertical="center"/>
    </xf>
    <xf numFmtId="0" fontId="77" fillId="24" borderId="2" xfId="0" applyFont="1" applyFill="1" applyBorder="1" applyAlignment="1">
      <alignment horizontal="center" vertical="center"/>
    </xf>
    <xf numFmtId="0" fontId="77" fillId="24" borderId="3" xfId="0" applyFont="1" applyFill="1" applyBorder="1" applyAlignment="1">
      <alignment horizontal="center" vertical="center"/>
    </xf>
    <xf numFmtId="0" fontId="77" fillId="24" borderId="4" xfId="0" applyFont="1" applyFill="1" applyBorder="1" applyAlignment="1">
      <alignment horizontal="center" vertical="center"/>
    </xf>
    <xf numFmtId="0" fontId="128" fillId="0" borderId="13" xfId="0" applyFont="1" applyBorder="1" applyAlignment="1">
      <alignment horizontal="right" vertical="center"/>
    </xf>
    <xf numFmtId="0" fontId="128" fillId="0" borderId="14" xfId="0" applyFont="1" applyBorder="1" applyAlignment="1">
      <alignment horizontal="right" vertical="center"/>
    </xf>
    <xf numFmtId="0" fontId="128" fillId="0" borderId="15" xfId="0" applyFont="1" applyBorder="1" applyAlignment="1">
      <alignment horizontal="right" vertical="center"/>
    </xf>
    <xf numFmtId="0" fontId="128" fillId="0" borderId="6" xfId="0" applyFont="1" applyBorder="1" applyAlignment="1">
      <alignment horizontal="right" vertical="center"/>
    </xf>
    <xf numFmtId="0" fontId="128" fillId="0" borderId="7" xfId="0" applyFont="1" applyBorder="1" applyAlignment="1">
      <alignment horizontal="right" vertical="center"/>
    </xf>
    <xf numFmtId="38" fontId="128" fillId="0" borderId="7" xfId="1" applyFont="1" applyBorder="1" applyAlignment="1">
      <alignment horizontal="right" vertical="center"/>
    </xf>
    <xf numFmtId="38" fontId="128" fillId="0" borderId="6" xfId="1" applyFont="1" applyBorder="1" applyAlignment="1">
      <alignment horizontal="right" vertical="center"/>
    </xf>
    <xf numFmtId="0" fontId="128" fillId="0" borderId="12" xfId="0" applyFont="1" applyBorder="1" applyAlignment="1">
      <alignment horizontal="right" vertical="center"/>
    </xf>
    <xf numFmtId="0" fontId="77" fillId="0" borderId="3" xfId="0" applyFont="1" applyBorder="1" applyAlignment="1">
      <alignment horizontal="right" vertical="center"/>
    </xf>
    <xf numFmtId="0" fontId="128" fillId="2" borderId="2" xfId="0" applyFont="1" applyFill="1" applyBorder="1" applyAlignment="1">
      <alignment horizontal="center" vertical="center" wrapText="1"/>
    </xf>
    <xf numFmtId="0" fontId="77" fillId="2" borderId="3" xfId="0" applyFont="1" applyFill="1" applyBorder="1" applyAlignment="1">
      <alignment horizontal="center" vertical="center" wrapText="1"/>
    </xf>
    <xf numFmtId="0" fontId="77" fillId="2" borderId="4" xfId="0" applyFont="1" applyFill="1" applyBorder="1" applyAlignment="1">
      <alignment horizontal="center" vertical="center" wrapText="1"/>
    </xf>
    <xf numFmtId="38" fontId="128" fillId="0" borderId="4" xfId="1" applyFont="1" applyBorder="1" applyAlignment="1">
      <alignment horizontal="right" vertical="center"/>
    </xf>
    <xf numFmtId="0" fontId="128" fillId="0" borderId="1" xfId="0" applyFont="1" applyBorder="1" applyAlignment="1">
      <alignment horizontal="right" vertical="center"/>
    </xf>
    <xf numFmtId="0" fontId="128" fillId="0" borderId="2" xfId="0" applyFont="1" applyBorder="1" applyAlignment="1">
      <alignment horizontal="right" vertical="center"/>
    </xf>
    <xf numFmtId="0" fontId="128" fillId="0" borderId="4" xfId="0" applyFont="1" applyBorder="1" applyAlignment="1">
      <alignment horizontal="right" vertical="center"/>
    </xf>
    <xf numFmtId="38" fontId="128" fillId="0" borderId="11" xfId="1" applyFont="1" applyBorder="1" applyAlignment="1">
      <alignment horizontal="right" vertical="center"/>
    </xf>
    <xf numFmtId="0" fontId="128" fillId="0" borderId="28" xfId="0" applyFont="1" applyBorder="1" applyAlignment="1">
      <alignment horizontal="right" vertical="center"/>
    </xf>
    <xf numFmtId="0" fontId="128" fillId="0" borderId="8" xfId="0" applyFont="1" applyBorder="1" applyAlignment="1">
      <alignment horizontal="right" vertical="center"/>
    </xf>
    <xf numFmtId="0" fontId="77" fillId="0" borderId="9" xfId="0" applyFont="1" applyBorder="1">
      <alignment vertical="center"/>
    </xf>
    <xf numFmtId="0" fontId="77" fillId="0" borderId="3" xfId="0" applyFont="1" applyBorder="1" applyAlignment="1">
      <alignment horizontal="center" vertical="center" wrapText="1"/>
    </xf>
    <xf numFmtId="0" fontId="77" fillId="0" borderId="4" xfId="0" applyFont="1" applyBorder="1" applyAlignment="1">
      <alignment horizontal="center" vertical="center" wrapText="1"/>
    </xf>
    <xf numFmtId="0" fontId="77" fillId="2" borderId="3" xfId="0" applyFont="1" applyFill="1" applyBorder="1" applyAlignment="1">
      <alignment horizontal="center" vertical="center"/>
    </xf>
    <xf numFmtId="0" fontId="77" fillId="2" borderId="4" xfId="0" applyFont="1" applyFill="1" applyBorder="1" applyAlignment="1">
      <alignment horizontal="center" vertical="center"/>
    </xf>
    <xf numFmtId="0" fontId="77" fillId="24" borderId="7" xfId="0" applyFont="1" applyFill="1" applyBorder="1" applyAlignment="1">
      <alignment horizontal="left" vertical="center"/>
    </xf>
    <xf numFmtId="0" fontId="77" fillId="24" borderId="12" xfId="0" applyFont="1" applyFill="1" applyBorder="1" applyAlignment="1">
      <alignment horizontal="left" vertical="center"/>
    </xf>
    <xf numFmtId="0" fontId="128" fillId="2" borderId="1" xfId="0" applyFont="1" applyFill="1" applyBorder="1" applyAlignment="1">
      <alignment horizontal="center" vertical="center"/>
    </xf>
    <xf numFmtId="0" fontId="77" fillId="2" borderId="1" xfId="0" applyFont="1" applyFill="1" applyBorder="1" applyAlignment="1">
      <alignment horizontal="center" vertical="center"/>
    </xf>
    <xf numFmtId="0" fontId="77" fillId="2" borderId="1" xfId="0" applyFont="1" applyFill="1" applyBorder="1">
      <alignment vertical="center"/>
    </xf>
    <xf numFmtId="0" fontId="8" fillId="2" borderId="6"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8" fillId="2" borderId="8" xfId="0" applyFont="1" applyFill="1" applyBorder="1" applyAlignment="1">
      <alignment horizontal="center" vertical="center" shrinkToFit="1"/>
    </xf>
    <xf numFmtId="0" fontId="8" fillId="2" borderId="9" xfId="0" applyFont="1" applyFill="1" applyBorder="1" applyAlignment="1">
      <alignment horizontal="center" vertical="center" shrinkToFit="1"/>
    </xf>
    <xf numFmtId="0" fontId="8" fillId="2" borderId="1" xfId="0" applyFont="1" applyFill="1" applyBorder="1" applyAlignment="1">
      <alignment horizontal="center" vertical="center"/>
    </xf>
    <xf numFmtId="0" fontId="128" fillId="0" borderId="2" xfId="0" applyFont="1" applyBorder="1" applyAlignment="1">
      <alignment horizontal="center" vertical="center" shrinkToFit="1"/>
    </xf>
    <xf numFmtId="0" fontId="128" fillId="0" borderId="3" xfId="0" applyFont="1" applyBorder="1">
      <alignment vertical="center"/>
    </xf>
    <xf numFmtId="0" fontId="77" fillId="0" borderId="33" xfId="0" applyFont="1" applyBorder="1">
      <alignment vertical="center"/>
    </xf>
    <xf numFmtId="176" fontId="128" fillId="0" borderId="3" xfId="0" applyNumberFormat="1" applyFont="1" applyBorder="1">
      <alignment vertical="center"/>
    </xf>
    <xf numFmtId="0" fontId="77" fillId="0" borderId="1" xfId="0" applyFont="1" applyBorder="1">
      <alignment vertical="center"/>
    </xf>
    <xf numFmtId="176" fontId="128" fillId="0" borderId="2" xfId="0" applyNumberFormat="1" applyFont="1" applyBorder="1">
      <alignment vertical="center"/>
    </xf>
    <xf numFmtId="0" fontId="128" fillId="0" borderId="11" xfId="0" applyFont="1" applyBorder="1" applyAlignment="1">
      <alignment horizontal="center" vertical="center"/>
    </xf>
    <xf numFmtId="176" fontId="128" fillId="0" borderId="8" xfId="0" applyNumberFormat="1" applyFont="1" applyBorder="1">
      <alignment vertical="center"/>
    </xf>
    <xf numFmtId="176" fontId="128" fillId="0" borderId="9" xfId="0" applyNumberFormat="1" applyFont="1" applyBorder="1">
      <alignment vertical="center"/>
    </xf>
    <xf numFmtId="0" fontId="128" fillId="0" borderId="4" xfId="0" applyFont="1" applyBorder="1" applyAlignment="1">
      <alignment horizontal="right" vertical="center" shrinkToFit="1"/>
    </xf>
    <xf numFmtId="0" fontId="128" fillId="0" borderId="1" xfId="0" applyFont="1" applyBorder="1" applyAlignment="1">
      <alignment horizontal="right" vertical="center" shrinkToFit="1"/>
    </xf>
    <xf numFmtId="38" fontId="128" fillId="0" borderId="1" xfId="1" applyFont="1" applyBorder="1" applyAlignment="1">
      <alignment horizontal="right" vertical="center"/>
    </xf>
    <xf numFmtId="0" fontId="77" fillId="2" borderId="1" xfId="0" applyFont="1" applyFill="1" applyBorder="1" applyAlignment="1">
      <alignment horizontal="center" vertical="center" shrinkToFit="1"/>
    </xf>
    <xf numFmtId="38" fontId="128" fillId="0" borderId="28" xfId="1" applyFont="1" applyBorder="1" applyAlignment="1">
      <alignment horizontal="right" vertical="center"/>
    </xf>
    <xf numFmtId="0" fontId="77" fillId="2" borderId="7" xfId="0" applyFont="1" applyFill="1" applyBorder="1" applyAlignment="1">
      <alignment horizontal="center" vertical="center"/>
    </xf>
    <xf numFmtId="0" fontId="77" fillId="2" borderId="12" xfId="0" applyFont="1" applyFill="1" applyBorder="1" applyAlignment="1">
      <alignment horizontal="center" vertical="center"/>
    </xf>
    <xf numFmtId="0" fontId="77" fillId="0" borderId="8" xfId="0" applyFont="1" applyBorder="1" applyAlignment="1">
      <alignment horizontal="center" vertical="center"/>
    </xf>
    <xf numFmtId="0" fontId="77" fillId="0" borderId="9" xfId="0" applyFont="1" applyBorder="1" applyAlignment="1">
      <alignment horizontal="center" vertical="center"/>
    </xf>
    <xf numFmtId="0" fontId="77" fillId="0" borderId="11" xfId="0" applyFont="1" applyBorder="1" applyAlignment="1">
      <alignment horizontal="center" vertical="center"/>
    </xf>
    <xf numFmtId="38" fontId="128" fillId="0" borderId="210" xfId="1" applyFont="1" applyBorder="1" applyAlignment="1">
      <alignment horizontal="right" vertical="center"/>
    </xf>
    <xf numFmtId="0" fontId="128" fillId="0" borderId="210" xfId="0" applyFont="1" applyBorder="1" applyAlignment="1">
      <alignment horizontal="right" vertical="center"/>
    </xf>
    <xf numFmtId="0" fontId="128" fillId="22" borderId="2" xfId="0" applyFont="1" applyFill="1" applyBorder="1" applyAlignment="1">
      <alignment horizontal="center" vertical="center"/>
    </xf>
    <xf numFmtId="0" fontId="128" fillId="22" borderId="3" xfId="0" applyFont="1" applyFill="1" applyBorder="1" applyAlignment="1">
      <alignment horizontal="center" vertical="center"/>
    </xf>
    <xf numFmtId="0" fontId="128" fillId="22" borderId="4" xfId="0" applyFont="1" applyFill="1" applyBorder="1" applyAlignment="1">
      <alignment horizontal="center" vertical="center"/>
    </xf>
    <xf numFmtId="0" fontId="77" fillId="2" borderId="1" xfId="0" applyFont="1" applyFill="1" applyBorder="1" applyAlignment="1">
      <alignment vertical="center" shrinkToFit="1"/>
    </xf>
    <xf numFmtId="38" fontId="128" fillId="0" borderId="2" xfId="1" applyFont="1" applyBorder="1" applyAlignment="1">
      <alignment vertical="center"/>
    </xf>
    <xf numFmtId="38" fontId="128" fillId="0" borderId="3" xfId="1" applyFont="1" applyBorder="1" applyAlignment="1">
      <alignment vertical="center"/>
    </xf>
    <xf numFmtId="0" fontId="128" fillId="0" borderId="2" xfId="0" applyFont="1" applyBorder="1">
      <alignment vertical="center"/>
    </xf>
    <xf numFmtId="0" fontId="128" fillId="2" borderId="23" xfId="0" applyFont="1" applyFill="1" applyBorder="1" applyAlignment="1">
      <alignment horizontal="center" vertical="center" textRotation="255" shrinkToFit="1"/>
    </xf>
    <xf numFmtId="0" fontId="77" fillId="2" borderId="24" xfId="0" applyFont="1" applyFill="1" applyBorder="1" applyAlignment="1">
      <alignment horizontal="center" vertical="center" textRotation="255" shrinkToFit="1"/>
    </xf>
    <xf numFmtId="0" fontId="77" fillId="0" borderId="28" xfId="0" applyFont="1" applyBorder="1" applyAlignment="1">
      <alignment horizontal="center" vertical="center"/>
    </xf>
    <xf numFmtId="38" fontId="128" fillId="0" borderId="4" xfId="1" applyFont="1" applyBorder="1" applyAlignment="1">
      <alignment vertical="center"/>
    </xf>
    <xf numFmtId="0" fontId="128" fillId="0" borderId="1" xfId="0" applyFont="1" applyBorder="1">
      <alignment vertical="center"/>
    </xf>
    <xf numFmtId="38" fontId="128" fillId="0" borderId="1" xfId="1" applyFont="1" applyBorder="1" applyAlignment="1">
      <alignment vertical="center"/>
    </xf>
    <xf numFmtId="0" fontId="128" fillId="2" borderId="1" xfId="0" applyFont="1" applyFill="1" applyBorder="1" applyAlignment="1">
      <alignment horizontal="center" vertical="center" textRotation="255" shrinkToFit="1"/>
    </xf>
    <xf numFmtId="0" fontId="77" fillId="2" borderId="1" xfId="0" applyFont="1" applyFill="1" applyBorder="1" applyAlignment="1">
      <alignment horizontal="center" vertical="center" textRotation="255" shrinkToFit="1"/>
    </xf>
    <xf numFmtId="0" fontId="128" fillId="2" borderId="6" xfId="0" applyFont="1" applyFill="1" applyBorder="1" applyAlignment="1">
      <alignment horizontal="center" vertical="center" shrinkToFit="1"/>
    </xf>
    <xf numFmtId="0" fontId="77" fillId="2" borderId="12" xfId="0" applyFont="1" applyFill="1" applyBorder="1" applyAlignment="1">
      <alignment horizontal="center" vertical="center" shrinkToFit="1"/>
    </xf>
    <xf numFmtId="0" fontId="77" fillId="2" borderId="10" xfId="0" applyFont="1" applyFill="1" applyBorder="1" applyAlignment="1">
      <alignment horizontal="center" vertical="center" shrinkToFit="1"/>
    </xf>
    <xf numFmtId="0" fontId="77" fillId="2" borderId="5" xfId="0" applyFont="1" applyFill="1" applyBorder="1" applyAlignment="1">
      <alignment horizontal="center" vertical="center" shrinkToFit="1"/>
    </xf>
    <xf numFmtId="38" fontId="128" fillId="0" borderId="3" xfId="1" applyFont="1" applyBorder="1" applyAlignment="1">
      <alignment horizontal="right" vertical="center"/>
    </xf>
    <xf numFmtId="0" fontId="128" fillId="2" borderId="23" xfId="0" applyFont="1" applyFill="1" applyBorder="1" applyAlignment="1">
      <alignment horizontal="center" vertical="center" textRotation="255"/>
    </xf>
    <xf numFmtId="0" fontId="128" fillId="2" borderId="24" xfId="0" applyFont="1" applyFill="1" applyBorder="1" applyAlignment="1">
      <alignment horizontal="center" vertical="center" textRotation="255"/>
    </xf>
    <xf numFmtId="0" fontId="128" fillId="2" borderId="28" xfId="0" applyFont="1" applyFill="1" applyBorder="1" applyAlignment="1">
      <alignment horizontal="center" vertical="center" textRotation="255"/>
    </xf>
    <xf numFmtId="0" fontId="128" fillId="2" borderId="1" xfId="0" applyFont="1" applyFill="1" applyBorder="1" applyAlignment="1">
      <alignment horizontal="center" vertical="center" textRotation="255"/>
    </xf>
    <xf numFmtId="0" fontId="77" fillId="2" borderId="1" xfId="0" applyFont="1" applyFill="1" applyBorder="1" applyAlignment="1">
      <alignment horizontal="center" vertical="center" textRotation="255"/>
    </xf>
    <xf numFmtId="0" fontId="128" fillId="22" borderId="8" xfId="0" applyFont="1" applyFill="1" applyBorder="1" applyAlignment="1">
      <alignment horizontal="center" vertical="center"/>
    </xf>
    <xf numFmtId="0" fontId="128" fillId="22" borderId="9" xfId="0" applyFont="1" applyFill="1" applyBorder="1" applyAlignment="1">
      <alignment horizontal="center" vertical="center"/>
    </xf>
    <xf numFmtId="0" fontId="128" fillId="22" borderId="11" xfId="0" applyFont="1" applyFill="1" applyBorder="1" applyAlignment="1">
      <alignment horizontal="center" vertical="center"/>
    </xf>
    <xf numFmtId="0" fontId="128" fillId="21" borderId="2" xfId="0" applyFont="1" applyFill="1" applyBorder="1" applyAlignment="1">
      <alignment horizontal="center" vertical="center"/>
    </xf>
    <xf numFmtId="0" fontId="128" fillId="21" borderId="3" xfId="0" applyFont="1" applyFill="1" applyBorder="1" applyAlignment="1">
      <alignment horizontal="center" vertical="center"/>
    </xf>
    <xf numFmtId="0" fontId="128" fillId="21" borderId="4" xfId="0" applyFont="1" applyFill="1" applyBorder="1" applyAlignment="1">
      <alignment horizontal="center" vertical="center"/>
    </xf>
    <xf numFmtId="0" fontId="128" fillId="0" borderId="10" xfId="0" applyFont="1" applyBorder="1" applyAlignment="1">
      <alignment horizontal="center" vertical="center"/>
    </xf>
    <xf numFmtId="0" fontId="128" fillId="0" borderId="0" xfId="0" applyFont="1" applyAlignment="1">
      <alignment horizontal="center" vertical="center"/>
    </xf>
    <xf numFmtId="0" fontId="128" fillId="0" borderId="5" xfId="0" applyFont="1" applyBorder="1" applyAlignment="1">
      <alignment horizontal="center" vertical="center"/>
    </xf>
    <xf numFmtId="0" fontId="128" fillId="0" borderId="27" xfId="0" applyFont="1" applyBorder="1" applyAlignment="1">
      <alignment horizontal="center" vertical="center"/>
    </xf>
    <xf numFmtId="0" fontId="128" fillId="0" borderId="6" xfId="0" applyFont="1" applyBorder="1" applyAlignment="1">
      <alignment horizontal="center" vertical="center"/>
    </xf>
    <xf numFmtId="0" fontId="128" fillId="0" borderId="12" xfId="0" applyFont="1" applyBorder="1" applyAlignment="1">
      <alignment horizontal="center" vertical="center"/>
    </xf>
    <xf numFmtId="0" fontId="128" fillId="0" borderId="7" xfId="0" applyFont="1" applyBorder="1" applyAlignment="1">
      <alignment horizontal="center" vertical="center"/>
    </xf>
    <xf numFmtId="0" fontId="128" fillId="0" borderId="18" xfId="0" applyFont="1" applyBorder="1" applyAlignment="1">
      <alignment horizontal="center" vertical="center"/>
    </xf>
    <xf numFmtId="0" fontId="77" fillId="0" borderId="27" xfId="0" applyFont="1" applyBorder="1">
      <alignment vertical="center"/>
    </xf>
    <xf numFmtId="0" fontId="77" fillId="0" borderId="15" xfId="0" applyFont="1" applyBorder="1">
      <alignment vertical="center"/>
    </xf>
    <xf numFmtId="0" fontId="77" fillId="0" borderId="18" xfId="0" applyFont="1" applyBorder="1">
      <alignment vertical="center"/>
    </xf>
    <xf numFmtId="0" fontId="128" fillId="0" borderId="9" xfId="0" applyFont="1" applyBorder="1" applyAlignment="1">
      <alignment horizontal="left" vertical="center" shrinkToFit="1"/>
    </xf>
    <xf numFmtId="0" fontId="128" fillId="0" borderId="11" xfId="0" applyFont="1" applyBorder="1" applyAlignment="1">
      <alignment horizontal="left" vertical="center" shrinkToFit="1"/>
    </xf>
    <xf numFmtId="0" fontId="128" fillId="0" borderId="4" xfId="0" applyFont="1" applyBorder="1" applyAlignment="1">
      <alignment horizontal="center" vertical="center" shrinkToFit="1"/>
    </xf>
    <xf numFmtId="0" fontId="128" fillId="0" borderId="0" xfId="0" applyFont="1" applyAlignment="1">
      <alignment horizontal="left" vertical="center" shrinkToFit="1"/>
    </xf>
    <xf numFmtId="0" fontId="128" fillId="0" borderId="21" xfId="0" applyFont="1" applyBorder="1" applyAlignment="1">
      <alignment horizontal="right" vertical="center"/>
    </xf>
    <xf numFmtId="0" fontId="128" fillId="0" borderId="224" xfId="0" applyFont="1" applyBorder="1" applyAlignment="1">
      <alignment horizontal="left" vertical="center"/>
    </xf>
    <xf numFmtId="0" fontId="128" fillId="0" borderId="225" xfId="0" applyFont="1" applyBorder="1">
      <alignment vertical="center"/>
    </xf>
    <xf numFmtId="0" fontId="128" fillId="0" borderId="226" xfId="0" applyFont="1" applyBorder="1">
      <alignment vertical="center"/>
    </xf>
    <xf numFmtId="0" fontId="128" fillId="0" borderId="5" xfId="0" applyFont="1" applyBorder="1" applyAlignment="1">
      <alignment horizontal="left" vertical="center" shrinkToFit="1"/>
    </xf>
    <xf numFmtId="0" fontId="128" fillId="0" borderId="38" xfId="0" applyFont="1" applyBorder="1" applyAlignment="1">
      <alignment horizontal="right" vertical="center"/>
    </xf>
    <xf numFmtId="176" fontId="128" fillId="0" borderId="189" xfId="0" applyNumberFormat="1" applyFont="1" applyBorder="1">
      <alignment vertical="center"/>
    </xf>
    <xf numFmtId="176" fontId="128" fillId="0" borderId="38" xfId="0" applyNumberFormat="1" applyFont="1" applyBorder="1">
      <alignment vertical="center"/>
    </xf>
    <xf numFmtId="0" fontId="77" fillId="0" borderId="7" xfId="0" applyFont="1" applyBorder="1" applyAlignment="1">
      <alignment horizontal="left" vertical="center"/>
    </xf>
    <xf numFmtId="0" fontId="77" fillId="0" borderId="12" xfId="0" applyFont="1" applyBorder="1" applyAlignment="1">
      <alignment horizontal="left" vertical="center"/>
    </xf>
    <xf numFmtId="0" fontId="77" fillId="0" borderId="10" xfId="0" applyFont="1" applyBorder="1" applyAlignment="1">
      <alignment horizontal="left" vertical="center"/>
    </xf>
    <xf numFmtId="0" fontId="77" fillId="0" borderId="0" xfId="0" applyFont="1" applyAlignment="1">
      <alignment horizontal="left" vertical="center"/>
    </xf>
    <xf numFmtId="0" fontId="77" fillId="0" borderId="5" xfId="0" applyFont="1" applyBorder="1" applyAlignment="1">
      <alignment horizontal="left" vertical="center"/>
    </xf>
    <xf numFmtId="0" fontId="128" fillId="2" borderId="16" xfId="0" applyFont="1" applyFill="1" applyBorder="1" applyAlignment="1">
      <alignment horizontal="center" vertical="center"/>
    </xf>
    <xf numFmtId="0" fontId="128" fillId="2" borderId="18" xfId="0" applyFont="1" applyFill="1" applyBorder="1" applyAlignment="1">
      <alignment horizontal="center" vertical="center"/>
    </xf>
    <xf numFmtId="38" fontId="128" fillId="0" borderId="16" xfId="1" applyFont="1" applyFill="1" applyBorder="1" applyAlignment="1">
      <alignment horizontal="center" vertical="center"/>
    </xf>
    <xf numFmtId="38" fontId="128" fillId="0" borderId="17" xfId="1" applyFont="1" applyFill="1" applyBorder="1" applyAlignment="1">
      <alignment horizontal="center" vertical="center"/>
    </xf>
    <xf numFmtId="38" fontId="128" fillId="0" borderId="36" xfId="1" applyFont="1" applyBorder="1" applyAlignment="1">
      <alignment horizontal="right" vertical="center"/>
    </xf>
    <xf numFmtId="0" fontId="128" fillId="0" borderId="37" xfId="0" applyFont="1" applyBorder="1" applyAlignment="1">
      <alignment horizontal="right" vertical="center"/>
    </xf>
    <xf numFmtId="0" fontId="128" fillId="2" borderId="189" xfId="0" applyFont="1" applyFill="1" applyBorder="1" applyAlignment="1">
      <alignment horizontal="center" vertical="center" shrinkToFit="1"/>
    </xf>
    <xf numFmtId="0" fontId="128" fillId="2" borderId="192" xfId="0" applyFont="1" applyFill="1" applyBorder="1" applyAlignment="1">
      <alignment horizontal="center" vertical="center" shrinkToFit="1"/>
    </xf>
    <xf numFmtId="38" fontId="128" fillId="0" borderId="38" xfId="1" applyFont="1" applyBorder="1" applyAlignment="1">
      <alignment horizontal="right" vertical="center"/>
    </xf>
    <xf numFmtId="38" fontId="128" fillId="0" borderId="213" xfId="1" applyFont="1" applyBorder="1" applyAlignment="1">
      <alignment horizontal="right" vertical="center"/>
    </xf>
    <xf numFmtId="0" fontId="128" fillId="0" borderId="214" xfId="0" applyFont="1" applyBorder="1" applyAlignment="1">
      <alignment horizontal="right" vertical="center"/>
    </xf>
    <xf numFmtId="38" fontId="128" fillId="0" borderId="215" xfId="1" applyFont="1" applyBorder="1" applyAlignment="1">
      <alignment horizontal="right" vertical="center"/>
    </xf>
    <xf numFmtId="0" fontId="128" fillId="0" borderId="216" xfId="0" applyFont="1" applyBorder="1" applyAlignment="1">
      <alignment horizontal="right" vertical="center"/>
    </xf>
    <xf numFmtId="0" fontId="128" fillId="0" borderId="216" xfId="0" applyFont="1" applyBorder="1">
      <alignment vertical="center"/>
    </xf>
    <xf numFmtId="0" fontId="128" fillId="0" borderId="217" xfId="0" applyFont="1" applyBorder="1">
      <alignment vertical="center"/>
    </xf>
    <xf numFmtId="176" fontId="128" fillId="0" borderId="218" xfId="0" applyNumberFormat="1" applyFont="1" applyBorder="1">
      <alignment vertical="center"/>
    </xf>
    <xf numFmtId="176" fontId="128" fillId="0" borderId="219" xfId="0" applyNumberFormat="1" applyFont="1" applyBorder="1">
      <alignment vertical="center"/>
    </xf>
    <xf numFmtId="0" fontId="128" fillId="0" borderId="220" xfId="0" applyFont="1" applyBorder="1">
      <alignment vertical="center"/>
    </xf>
    <xf numFmtId="0" fontId="128" fillId="2" borderId="20" xfId="0" applyFont="1" applyFill="1" applyBorder="1" applyAlignment="1">
      <alignment horizontal="center" vertical="center" wrapText="1"/>
    </xf>
    <xf numFmtId="0" fontId="128" fillId="2" borderId="22" xfId="0" applyFont="1" applyFill="1" applyBorder="1" applyAlignment="1">
      <alignment horizontal="center" vertical="center"/>
    </xf>
    <xf numFmtId="38" fontId="128" fillId="0" borderId="221" xfId="1" applyFont="1" applyBorder="1" applyAlignment="1">
      <alignment horizontal="right" vertical="center"/>
    </xf>
    <xf numFmtId="0" fontId="128" fillId="0" borderId="222" xfId="0" applyFont="1" applyBorder="1" applyAlignment="1">
      <alignment horizontal="right" vertical="center"/>
    </xf>
    <xf numFmtId="0" fontId="128" fillId="0" borderId="222" xfId="0" applyFont="1" applyBorder="1">
      <alignment vertical="center"/>
    </xf>
    <xf numFmtId="0" fontId="128" fillId="0" borderId="223" xfId="0" applyFont="1" applyBorder="1">
      <alignment vertical="center"/>
    </xf>
    <xf numFmtId="38" fontId="128" fillId="0" borderId="21" xfId="1" applyFont="1" applyBorder="1" applyAlignment="1">
      <alignment horizontal="right" vertical="center"/>
    </xf>
    <xf numFmtId="0" fontId="128" fillId="2" borderId="9" xfId="0" applyFont="1" applyFill="1" applyBorder="1" applyAlignment="1">
      <alignment horizontal="center" vertical="center" wrapText="1"/>
    </xf>
    <xf numFmtId="0" fontId="128" fillId="2" borderId="4" xfId="0" applyFont="1" applyFill="1" applyBorder="1">
      <alignment vertical="center"/>
    </xf>
    <xf numFmtId="176" fontId="128" fillId="0" borderId="16" xfId="0" applyNumberFormat="1" applyFont="1" applyBorder="1">
      <alignment vertical="center"/>
    </xf>
    <xf numFmtId="176" fontId="128" fillId="0" borderId="17" xfId="0" applyNumberFormat="1" applyFont="1" applyBorder="1">
      <alignment vertical="center"/>
    </xf>
    <xf numFmtId="38" fontId="128" fillId="0" borderId="211" xfId="1" applyFont="1" applyBorder="1" applyAlignment="1">
      <alignment horizontal="right" vertical="center"/>
    </xf>
    <xf numFmtId="0" fontId="128" fillId="0" borderId="212" xfId="0" applyFont="1" applyBorder="1" applyAlignment="1">
      <alignment horizontal="right" vertical="center"/>
    </xf>
    <xf numFmtId="0" fontId="128" fillId="0" borderId="4" xfId="0" applyFont="1" applyBorder="1">
      <alignment vertical="center"/>
    </xf>
    <xf numFmtId="0" fontId="128" fillId="2" borderId="211" xfId="0" applyFont="1" applyFill="1" applyBorder="1" applyAlignment="1">
      <alignment horizontal="center" vertical="center"/>
    </xf>
    <xf numFmtId="0" fontId="128" fillId="2" borderId="212" xfId="0" applyFont="1" applyFill="1" applyBorder="1" applyAlignment="1">
      <alignment horizontal="center" vertical="center"/>
    </xf>
    <xf numFmtId="0" fontId="128" fillId="2" borderId="8" xfId="0" applyFont="1" applyFill="1" applyBorder="1" applyAlignment="1">
      <alignment horizontal="center" vertical="center" wrapText="1"/>
    </xf>
    <xf numFmtId="0" fontId="128" fillId="2" borderId="11" xfId="0" applyFont="1" applyFill="1" applyBorder="1">
      <alignment vertical="center"/>
    </xf>
    <xf numFmtId="38" fontId="128" fillId="0" borderId="34" xfId="1" applyFont="1" applyBorder="1" applyAlignment="1">
      <alignment horizontal="right" vertical="center"/>
    </xf>
    <xf numFmtId="0" fontId="128" fillId="0" borderId="35" xfId="0" applyFont="1" applyBorder="1" applyAlignment="1">
      <alignment horizontal="right" vertical="center"/>
    </xf>
    <xf numFmtId="176" fontId="128" fillId="0" borderId="6" xfId="0" applyNumberFormat="1" applyFont="1" applyBorder="1">
      <alignment vertical="center"/>
    </xf>
    <xf numFmtId="176" fontId="128" fillId="0" borderId="7" xfId="0" applyNumberFormat="1" applyFont="1" applyBorder="1">
      <alignment vertical="center"/>
    </xf>
    <xf numFmtId="0" fontId="77" fillId="0" borderId="8" xfId="0" applyFont="1" applyBorder="1" applyAlignment="1">
      <alignment horizontal="left" vertical="center"/>
    </xf>
    <xf numFmtId="0" fontId="77" fillId="0" borderId="9" xfId="0" applyFont="1" applyBorder="1" applyAlignment="1">
      <alignment horizontal="left" vertical="center"/>
    </xf>
    <xf numFmtId="0" fontId="77" fillId="0" borderId="11" xfId="0" applyFont="1" applyBorder="1" applyAlignment="1">
      <alignment horizontal="left" vertical="center"/>
    </xf>
    <xf numFmtId="38" fontId="128" fillId="2" borderId="2" xfId="1" applyFont="1" applyFill="1" applyBorder="1" applyAlignment="1">
      <alignment horizontal="center" vertical="center"/>
    </xf>
    <xf numFmtId="0" fontId="128" fillId="0" borderId="2" xfId="0" applyFont="1" applyBorder="1" applyAlignment="1">
      <alignment horizontal="left" vertical="center" wrapText="1"/>
    </xf>
    <xf numFmtId="0" fontId="128" fillId="0" borderId="3" xfId="0" applyFont="1" applyBorder="1" applyAlignment="1">
      <alignment horizontal="left" vertical="center" wrapText="1"/>
    </xf>
    <xf numFmtId="0" fontId="128" fillId="0" borderId="4" xfId="0" applyFont="1" applyBorder="1" applyAlignment="1">
      <alignment horizontal="left" vertical="center" wrapText="1"/>
    </xf>
    <xf numFmtId="0" fontId="128" fillId="0" borderId="9" xfId="0" applyFont="1" applyBorder="1">
      <alignment vertical="center"/>
    </xf>
    <xf numFmtId="0" fontId="128" fillId="0" borderId="7" xfId="0" applyFont="1" applyBorder="1">
      <alignment vertical="center"/>
    </xf>
    <xf numFmtId="0" fontId="128" fillId="0" borderId="17" xfId="0" applyFont="1" applyBorder="1">
      <alignment vertical="center"/>
    </xf>
    <xf numFmtId="0" fontId="128" fillId="2" borderId="2" xfId="0" applyFont="1" applyFill="1" applyBorder="1" applyAlignment="1">
      <alignment horizontal="left" vertical="center" shrinkToFit="1"/>
    </xf>
    <xf numFmtId="0" fontId="128" fillId="2" borderId="3" xfId="0" applyFont="1" applyFill="1" applyBorder="1" applyAlignment="1">
      <alignment horizontal="left" vertical="center" shrinkToFit="1"/>
    </xf>
    <xf numFmtId="0" fontId="128" fillId="2" borderId="4" xfId="0" applyFont="1" applyFill="1" applyBorder="1" applyAlignment="1">
      <alignment horizontal="left" vertical="center" shrinkToFit="1"/>
    </xf>
    <xf numFmtId="0" fontId="128" fillId="2" borderId="8" xfId="0" applyFont="1" applyFill="1" applyBorder="1" applyAlignment="1">
      <alignment horizontal="center" vertical="center" textRotation="255"/>
    </xf>
    <xf numFmtId="0" fontId="77" fillId="0" borderId="3" xfId="0" applyFont="1" applyBorder="1" applyAlignment="1">
      <alignment horizontal="left" vertical="center"/>
    </xf>
    <xf numFmtId="0" fontId="128" fillId="0" borderId="3" xfId="0" applyFont="1" applyBorder="1" applyAlignment="1">
      <alignment horizontal="center" vertical="center" shrinkToFit="1"/>
    </xf>
    <xf numFmtId="0" fontId="128" fillId="2" borderId="6" xfId="0" applyFont="1" applyFill="1" applyBorder="1" applyAlignment="1">
      <alignment horizontal="center" vertical="center" wrapText="1" shrinkToFit="1"/>
    </xf>
    <xf numFmtId="0" fontId="128" fillId="2" borderId="9" xfId="0" applyFont="1" applyFill="1" applyBorder="1" applyAlignment="1">
      <alignment horizontal="center" vertical="center" shrinkToFit="1"/>
    </xf>
    <xf numFmtId="0" fontId="77" fillId="0" borderId="3" xfId="0" applyFont="1" applyBorder="1" applyAlignment="1">
      <alignment horizontal="center" vertical="center"/>
    </xf>
    <xf numFmtId="0" fontId="131" fillId="0" borderId="0" xfId="0" applyFont="1" applyAlignment="1">
      <alignment horizontal="center" vertical="center"/>
    </xf>
    <xf numFmtId="0" fontId="128" fillId="0" borderId="0" xfId="0" applyFont="1">
      <alignment vertical="center"/>
    </xf>
    <xf numFmtId="0" fontId="77" fillId="0" borderId="0" xfId="0" applyFont="1">
      <alignment vertical="center"/>
    </xf>
    <xf numFmtId="0" fontId="128" fillId="0" borderId="0" xfId="0" applyFont="1" applyAlignment="1">
      <alignment horizontal="right" vertical="center"/>
    </xf>
    <xf numFmtId="0" fontId="77" fillId="0" borderId="0" xfId="0" applyFont="1" applyAlignment="1">
      <alignment horizontal="right" vertical="center"/>
    </xf>
    <xf numFmtId="0" fontId="77" fillId="0" borderId="9" xfId="0" applyFont="1" applyBorder="1" applyAlignment="1">
      <alignment horizontal="right"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128" fillId="2" borderId="7" xfId="0" applyFont="1" applyFill="1" applyBorder="1" applyAlignment="1">
      <alignment horizontal="center" vertical="center" shrinkToFit="1"/>
    </xf>
    <xf numFmtId="0" fontId="128" fillId="2" borderId="12" xfId="0" applyFont="1" applyFill="1" applyBorder="1" applyAlignment="1">
      <alignment horizontal="center" vertical="center" shrinkToFit="1"/>
    </xf>
    <xf numFmtId="0" fontId="128" fillId="2" borderId="10" xfId="0" applyFont="1" applyFill="1" applyBorder="1" applyAlignment="1">
      <alignment horizontal="center" vertical="center" shrinkToFit="1"/>
    </xf>
    <xf numFmtId="0" fontId="128" fillId="2" borderId="0" xfId="0" applyFont="1" applyFill="1" applyAlignment="1">
      <alignment horizontal="center" vertical="center" shrinkToFit="1"/>
    </xf>
    <xf numFmtId="0" fontId="128" fillId="2" borderId="5" xfId="0" applyFont="1" applyFill="1" applyBorder="1" applyAlignment="1">
      <alignment horizontal="center" vertical="center" shrinkToFit="1"/>
    </xf>
    <xf numFmtId="0" fontId="128" fillId="2" borderId="8" xfId="0" applyFont="1" applyFill="1" applyBorder="1" applyAlignment="1">
      <alignment horizontal="center" vertical="center" shrinkToFit="1"/>
    </xf>
    <xf numFmtId="0" fontId="128" fillId="2" borderId="11" xfId="0" applyFont="1" applyFill="1" applyBorder="1" applyAlignment="1">
      <alignment horizontal="center" vertical="center" shrinkToFit="1"/>
    </xf>
    <xf numFmtId="0" fontId="77" fillId="2" borderId="2" xfId="0" applyFont="1" applyFill="1" applyBorder="1" applyAlignment="1">
      <alignment horizontal="center" vertical="center"/>
    </xf>
    <xf numFmtId="0" fontId="128" fillId="0" borderId="25" xfId="0" applyFont="1" applyBorder="1" applyAlignment="1">
      <alignment horizontal="left" vertical="center"/>
    </xf>
    <xf numFmtId="0" fontId="77" fillId="0" borderId="26" xfId="0" applyFont="1" applyBorder="1" applyAlignment="1">
      <alignment horizontal="left" vertical="center"/>
    </xf>
    <xf numFmtId="0" fontId="128" fillId="0" borderId="26" xfId="0" applyFont="1" applyBorder="1" applyAlignment="1">
      <alignment horizontal="left" vertical="center"/>
    </xf>
    <xf numFmtId="0" fontId="128" fillId="0" borderId="27" xfId="0" applyFont="1" applyBorder="1" applyAlignment="1">
      <alignment horizontal="left" vertical="center"/>
    </xf>
    <xf numFmtId="0" fontId="128" fillId="0" borderId="25" xfId="0" applyFont="1" applyBorder="1" applyAlignment="1">
      <alignment horizontal="center" vertical="center" shrinkToFit="1"/>
    </xf>
    <xf numFmtId="0" fontId="128" fillId="0" borderId="26" xfId="0" applyFont="1" applyBorder="1" applyAlignment="1">
      <alignment horizontal="center" vertical="center" shrinkToFit="1"/>
    </xf>
    <xf numFmtId="0" fontId="128" fillId="0" borderId="16" xfId="0" applyFont="1" applyBorder="1" applyAlignment="1">
      <alignment horizontal="left" vertical="center"/>
    </xf>
    <xf numFmtId="0" fontId="77" fillId="0" borderId="17" xfId="0" applyFont="1" applyBorder="1" applyAlignment="1">
      <alignment horizontal="left" vertical="center"/>
    </xf>
    <xf numFmtId="0" fontId="128" fillId="0" borderId="17" xfId="0" applyFont="1" applyBorder="1" applyAlignment="1">
      <alignment horizontal="left" vertical="center"/>
    </xf>
    <xf numFmtId="0" fontId="128" fillId="0" borderId="18" xfId="0" applyFont="1" applyBorder="1" applyAlignment="1">
      <alignment horizontal="left" vertical="center"/>
    </xf>
    <xf numFmtId="0" fontId="128" fillId="0" borderId="16" xfId="0" applyFont="1" applyBorder="1" applyAlignment="1">
      <alignment horizontal="center" vertical="center" shrinkToFit="1"/>
    </xf>
    <xf numFmtId="0" fontId="128" fillId="0" borderId="17" xfId="0" applyFont="1" applyBorder="1" applyAlignment="1">
      <alignment horizontal="center" vertical="center" shrinkToFit="1"/>
    </xf>
    <xf numFmtId="0" fontId="128" fillId="0" borderId="38" xfId="0" applyFont="1" applyBorder="1" applyAlignment="1">
      <alignment horizontal="center" vertical="center"/>
    </xf>
    <xf numFmtId="0" fontId="128" fillId="0" borderId="189" xfId="0" applyFont="1" applyBorder="1" applyAlignment="1">
      <alignment horizontal="center" vertical="center"/>
    </xf>
    <xf numFmtId="0" fontId="8" fillId="0" borderId="17" xfId="0" applyFont="1" applyBorder="1" applyAlignment="1">
      <alignment horizontal="right" vertical="center"/>
    </xf>
    <xf numFmtId="0" fontId="8" fillId="0" borderId="18" xfId="0" applyFont="1" applyBorder="1" applyAlignment="1">
      <alignment horizontal="right" vertical="center"/>
    </xf>
    <xf numFmtId="0" fontId="128" fillId="0" borderId="1" xfId="0" applyFont="1" applyBorder="1" applyAlignment="1">
      <alignment horizontal="center" vertical="center"/>
    </xf>
    <xf numFmtId="0" fontId="171" fillId="0" borderId="1" xfId="0" applyFont="1" applyBorder="1" applyAlignment="1">
      <alignment horizontal="center" vertical="center"/>
    </xf>
    <xf numFmtId="0" fontId="131" fillId="4" borderId="0" xfId="0" applyFont="1" applyFill="1" applyAlignment="1">
      <alignment horizontal="center"/>
    </xf>
    <xf numFmtId="0" fontId="131" fillId="0" borderId="0" xfId="0" applyFont="1" applyAlignment="1">
      <alignment horizontal="center"/>
    </xf>
    <xf numFmtId="0" fontId="77" fillId="0" borderId="0" xfId="0" applyFont="1" applyAlignment="1"/>
    <xf numFmtId="38" fontId="4" fillId="2" borderId="2" xfId="0" applyNumberFormat="1" applyFont="1" applyFill="1" applyBorder="1" applyAlignment="1">
      <alignment horizontal="center" vertical="center"/>
    </xf>
    <xf numFmtId="38" fontId="4" fillId="2" borderId="254" xfId="0" applyNumberFormat="1" applyFont="1" applyFill="1" applyBorder="1" applyAlignment="1">
      <alignment horizontal="center" vertical="center"/>
    </xf>
    <xf numFmtId="0" fontId="21" fillId="2" borderId="4" xfId="0" applyFont="1" applyFill="1" applyBorder="1">
      <alignment vertical="center"/>
    </xf>
    <xf numFmtId="0" fontId="170" fillId="0" borderId="0" xfId="0" applyFont="1">
      <alignment vertical="center"/>
    </xf>
    <xf numFmtId="0" fontId="170" fillId="0" borderId="9" xfId="0" applyFont="1" applyBorder="1">
      <alignment vertical="center"/>
    </xf>
    <xf numFmtId="0" fontId="186" fillId="29" borderId="7" xfId="0" applyFont="1" applyFill="1" applyBorder="1" applyAlignment="1">
      <alignment horizontal="left" vertical="center"/>
    </xf>
    <xf numFmtId="0" fontId="186" fillId="29" borderId="12" xfId="0" applyFont="1" applyFill="1" applyBorder="1" applyAlignment="1">
      <alignment horizontal="left" vertical="center"/>
    </xf>
    <xf numFmtId="0" fontId="187" fillId="29" borderId="14" xfId="0" applyFont="1" applyFill="1" applyBorder="1" applyAlignment="1">
      <alignment horizontal="left" vertical="center"/>
    </xf>
    <xf numFmtId="0" fontId="187" fillId="29" borderId="15" xfId="0" applyFont="1" applyFill="1" applyBorder="1" applyAlignment="1">
      <alignment horizontal="left" vertical="center"/>
    </xf>
    <xf numFmtId="0" fontId="186" fillId="29" borderId="9" xfId="0" applyFont="1" applyFill="1" applyBorder="1" applyAlignment="1">
      <alignment horizontal="left" vertical="center"/>
    </xf>
    <xf numFmtId="0" fontId="186" fillId="29" borderId="11" xfId="0" applyFont="1" applyFill="1" applyBorder="1" applyAlignment="1">
      <alignment horizontal="left" vertical="center"/>
    </xf>
    <xf numFmtId="0" fontId="77" fillId="31" borderId="2" xfId="0" applyFont="1" applyFill="1" applyBorder="1" applyAlignment="1">
      <alignment horizontal="center" vertical="center"/>
    </xf>
    <xf numFmtId="0" fontId="77" fillId="31" borderId="3" xfId="0" applyFont="1" applyFill="1" applyBorder="1" applyAlignment="1">
      <alignment horizontal="center" vertical="center"/>
    </xf>
    <xf numFmtId="0" fontId="77" fillId="31" borderId="4" xfId="0" applyFont="1" applyFill="1" applyBorder="1">
      <alignment vertical="center"/>
    </xf>
    <xf numFmtId="0" fontId="128" fillId="31" borderId="2" xfId="0" applyFont="1" applyFill="1" applyBorder="1" applyAlignment="1">
      <alignment horizontal="center" vertical="center"/>
    </xf>
    <xf numFmtId="0" fontId="128" fillId="31" borderId="3" xfId="0" applyFont="1" applyFill="1" applyBorder="1" applyAlignment="1">
      <alignment horizontal="center" vertical="center"/>
    </xf>
    <xf numFmtId="0" fontId="77" fillId="31" borderId="4" xfId="0" applyFont="1" applyFill="1" applyBorder="1" applyAlignment="1">
      <alignment horizontal="center" vertical="center"/>
    </xf>
    <xf numFmtId="38" fontId="4" fillId="31" borderId="2" xfId="0" applyNumberFormat="1" applyFont="1" applyFill="1" applyBorder="1" applyAlignment="1">
      <alignment horizontal="center" vertical="center"/>
    </xf>
    <xf numFmtId="38" fontId="4" fillId="31" borderId="254" xfId="0" applyNumberFormat="1" applyFont="1" applyFill="1" applyBorder="1" applyAlignment="1">
      <alignment horizontal="center" vertical="center"/>
    </xf>
    <xf numFmtId="0" fontId="21" fillId="31" borderId="4" xfId="0" applyFont="1" applyFill="1" applyBorder="1">
      <alignment vertical="center"/>
    </xf>
    <xf numFmtId="0" fontId="4" fillId="0" borderId="0" xfId="0" applyFont="1" applyAlignment="1">
      <alignment horizontal="left" vertical="center"/>
    </xf>
    <xf numFmtId="0" fontId="77" fillId="30" borderId="2" xfId="0" applyFont="1" applyFill="1" applyBorder="1" applyAlignment="1">
      <alignment horizontal="center" vertical="center"/>
    </xf>
    <xf numFmtId="0" fontId="77" fillId="30" borderId="3" xfId="0" applyFont="1" applyFill="1" applyBorder="1" applyAlignment="1">
      <alignment horizontal="center" vertical="center"/>
    </xf>
    <xf numFmtId="0" fontId="77" fillId="30" borderId="4" xfId="0" applyFont="1" applyFill="1" applyBorder="1">
      <alignment vertical="center"/>
    </xf>
    <xf numFmtId="0" fontId="128" fillId="30" borderId="2" xfId="0" applyFont="1" applyFill="1" applyBorder="1" applyAlignment="1">
      <alignment horizontal="center" vertical="center"/>
    </xf>
    <xf numFmtId="0" fontId="128" fillId="30" borderId="3" xfId="0" applyFont="1" applyFill="1" applyBorder="1" applyAlignment="1">
      <alignment horizontal="center" vertical="center"/>
    </xf>
    <xf numFmtId="0" fontId="77" fillId="30" borderId="4" xfId="0" applyFont="1" applyFill="1" applyBorder="1" applyAlignment="1">
      <alignment horizontal="center" vertical="center"/>
    </xf>
    <xf numFmtId="38" fontId="4" fillId="30" borderId="2" xfId="0" applyNumberFormat="1" applyFont="1" applyFill="1" applyBorder="1" applyAlignment="1">
      <alignment horizontal="center" vertical="center"/>
    </xf>
    <xf numFmtId="38" fontId="4" fillId="30" borderId="254" xfId="0" applyNumberFormat="1" applyFont="1" applyFill="1" applyBorder="1" applyAlignment="1">
      <alignment horizontal="center" vertical="center"/>
    </xf>
    <xf numFmtId="0" fontId="21" fillId="30" borderId="4" xfId="0" applyFont="1" applyFill="1" applyBorder="1">
      <alignment vertical="center"/>
    </xf>
    <xf numFmtId="0" fontId="77" fillId="32" borderId="2" xfId="0" applyFont="1" applyFill="1" applyBorder="1" applyAlignment="1">
      <alignment horizontal="center" vertical="center"/>
    </xf>
    <xf numFmtId="0" fontId="77" fillId="32" borderId="3" xfId="0" applyFont="1" applyFill="1" applyBorder="1" applyAlignment="1">
      <alignment horizontal="center" vertical="center"/>
    </xf>
    <xf numFmtId="0" fontId="77" fillId="32" borderId="4" xfId="0" applyFont="1" applyFill="1" applyBorder="1">
      <alignment vertical="center"/>
    </xf>
    <xf numFmtId="0" fontId="128" fillId="32" borderId="2" xfId="0" applyFont="1" applyFill="1" applyBorder="1" applyAlignment="1">
      <alignment horizontal="center" vertical="center"/>
    </xf>
    <xf numFmtId="0" fontId="128" fillId="32" borderId="3" xfId="0" applyFont="1" applyFill="1" applyBorder="1" applyAlignment="1">
      <alignment horizontal="center" vertical="center"/>
    </xf>
    <xf numFmtId="0" fontId="77" fillId="32" borderId="4" xfId="0" applyFont="1" applyFill="1" applyBorder="1" applyAlignment="1">
      <alignment horizontal="center" vertical="center"/>
    </xf>
    <xf numFmtId="38" fontId="4" fillId="32" borderId="2" xfId="0" applyNumberFormat="1" applyFont="1" applyFill="1" applyBorder="1" applyAlignment="1">
      <alignment horizontal="center" vertical="center"/>
    </xf>
    <xf numFmtId="38" fontId="4" fillId="32" borderId="254" xfId="0" applyNumberFormat="1" applyFont="1" applyFill="1" applyBorder="1" applyAlignment="1">
      <alignment horizontal="center" vertical="center"/>
    </xf>
    <xf numFmtId="0" fontId="21" fillId="32" borderId="4" xfId="0" applyFont="1" applyFill="1" applyBorder="1">
      <alignment vertical="center"/>
    </xf>
    <xf numFmtId="38" fontId="4" fillId="2" borderId="1" xfId="0" applyNumberFormat="1" applyFont="1" applyFill="1" applyBorder="1" applyAlignment="1">
      <alignment horizontal="center" vertical="center"/>
    </xf>
    <xf numFmtId="0" fontId="128" fillId="31" borderId="4" xfId="0" applyFont="1" applyFill="1" applyBorder="1" applyAlignment="1">
      <alignment horizontal="center" vertical="center"/>
    </xf>
    <xf numFmtId="38" fontId="4" fillId="31" borderId="1" xfId="0" applyNumberFormat="1" applyFont="1" applyFill="1" applyBorder="1" applyAlignment="1">
      <alignment horizontal="center" vertical="center"/>
    </xf>
    <xf numFmtId="0" fontId="128" fillId="30" borderId="4" xfId="0" applyFont="1" applyFill="1" applyBorder="1" applyAlignment="1">
      <alignment horizontal="center" vertical="center"/>
    </xf>
    <xf numFmtId="38" fontId="4" fillId="30" borderId="1" xfId="0" applyNumberFormat="1" applyFont="1" applyFill="1" applyBorder="1" applyAlignment="1">
      <alignment horizontal="center" vertical="center"/>
    </xf>
    <xf numFmtId="0" fontId="128" fillId="32" borderId="4" xfId="0" applyFont="1" applyFill="1" applyBorder="1" applyAlignment="1">
      <alignment horizontal="center" vertical="center"/>
    </xf>
    <xf numFmtId="38" fontId="4" fillId="32" borderId="1" xfId="0" applyNumberFormat="1" applyFont="1" applyFill="1" applyBorder="1" applyAlignment="1">
      <alignment horizontal="center" vertical="center"/>
    </xf>
    <xf numFmtId="0" fontId="22" fillId="0" borderId="39" xfId="0" applyFont="1" applyBorder="1" applyAlignment="1">
      <alignment horizontal="left" vertical="center" wrapText="1"/>
    </xf>
    <xf numFmtId="0" fontId="22" fillId="0" borderId="68" xfId="0" applyFont="1" applyBorder="1" applyAlignment="1">
      <alignment horizontal="left" vertical="center" wrapText="1"/>
    </xf>
    <xf numFmtId="0" fontId="22" fillId="0" borderId="69" xfId="0" applyFont="1" applyBorder="1" applyAlignment="1">
      <alignment horizontal="center" vertical="center"/>
    </xf>
    <xf numFmtId="0" fontId="77" fillId="0" borderId="40" xfId="0" applyFont="1" applyBorder="1" applyAlignment="1">
      <alignment horizontal="center" vertical="center"/>
    </xf>
    <xf numFmtId="0" fontId="22" fillId="0" borderId="40" xfId="0" applyFont="1" applyBorder="1" applyAlignment="1">
      <alignment horizontal="left" vertical="center" wrapText="1"/>
    </xf>
    <xf numFmtId="0" fontId="77" fillId="0" borderId="40" xfId="0" applyFont="1" applyBorder="1" applyAlignment="1">
      <alignment horizontal="left" vertical="center" wrapText="1"/>
    </xf>
    <xf numFmtId="0" fontId="77" fillId="0" borderId="70" xfId="0" applyFont="1" applyBorder="1" applyAlignment="1">
      <alignment horizontal="left" vertical="center" wrapText="1"/>
    </xf>
    <xf numFmtId="0" fontId="22" fillId="0" borderId="62" xfId="0" applyFont="1" applyBorder="1" applyAlignment="1">
      <alignment horizontal="left" vertical="center" wrapText="1"/>
    </xf>
    <xf numFmtId="0" fontId="22" fillId="0" borderId="63" xfId="0" applyFont="1" applyBorder="1" applyAlignment="1">
      <alignment horizontal="left" vertical="center" wrapText="1"/>
    </xf>
    <xf numFmtId="0" fontId="22" fillId="0" borderId="64" xfId="0" applyFont="1" applyBorder="1" applyAlignment="1">
      <alignment horizontal="center" vertical="center"/>
    </xf>
    <xf numFmtId="0" fontId="77" fillId="0" borderId="65" xfId="0" applyFont="1" applyBorder="1" applyAlignment="1">
      <alignment horizontal="center" vertical="center"/>
    </xf>
    <xf numFmtId="0" fontId="22" fillId="0" borderId="65" xfId="0" applyFont="1" applyBorder="1" applyAlignment="1">
      <alignment horizontal="left" vertical="center" wrapText="1"/>
    </xf>
    <xf numFmtId="0" fontId="77" fillId="0" borderId="65" xfId="0" applyFont="1" applyBorder="1" applyAlignment="1">
      <alignment horizontal="left" vertical="center" wrapText="1"/>
    </xf>
    <xf numFmtId="0" fontId="77" fillId="0" borderId="66" xfId="0" applyFont="1" applyBorder="1" applyAlignment="1">
      <alignment horizontal="left" vertical="center" wrapText="1"/>
    </xf>
    <xf numFmtId="0" fontId="22" fillId="0" borderId="72" xfId="0" applyFont="1" applyBorder="1" applyAlignment="1">
      <alignment horizontal="left" vertical="center" wrapText="1"/>
    </xf>
    <xf numFmtId="0" fontId="22" fillId="0" borderId="73" xfId="0" applyFont="1" applyBorder="1" applyAlignment="1">
      <alignment horizontal="left" vertical="center" wrapText="1"/>
    </xf>
    <xf numFmtId="0" fontId="22" fillId="0" borderId="74" xfId="0" applyFont="1" applyBorder="1" applyAlignment="1">
      <alignment horizontal="center" vertical="center"/>
    </xf>
    <xf numFmtId="0" fontId="77" fillId="0" borderId="75" xfId="0" applyFont="1" applyBorder="1" applyAlignment="1">
      <alignment horizontal="center" vertical="center"/>
    </xf>
    <xf numFmtId="0" fontId="22" fillId="0" borderId="75" xfId="0" applyFont="1" applyBorder="1" applyAlignment="1">
      <alignment horizontal="left" vertical="center" wrapText="1"/>
    </xf>
    <xf numFmtId="0" fontId="77" fillId="0" borderId="75" xfId="0" applyFont="1" applyBorder="1" applyAlignment="1">
      <alignment horizontal="left" vertical="center" wrapText="1"/>
    </xf>
    <xf numFmtId="0" fontId="77" fillId="0" borderId="76" xfId="0" applyFont="1" applyBorder="1" applyAlignment="1">
      <alignment horizontal="left" vertical="center" wrapText="1"/>
    </xf>
    <xf numFmtId="0" fontId="22" fillId="0" borderId="40" xfId="0" applyFont="1" applyBorder="1" applyAlignment="1">
      <alignment horizontal="center" vertical="center"/>
    </xf>
    <xf numFmtId="0" fontId="38" fillId="16" borderId="55" xfId="0" applyFont="1" applyFill="1" applyBorder="1" applyAlignment="1">
      <alignment horizontal="center" vertical="center" wrapText="1"/>
    </xf>
    <xf numFmtId="0" fontId="38" fillId="16" borderId="56" xfId="0" applyFont="1" applyFill="1" applyBorder="1" applyAlignment="1">
      <alignment horizontal="center" vertical="center" wrapText="1"/>
    </xf>
    <xf numFmtId="0" fontId="138" fillId="0" borderId="56" xfId="0" applyFont="1" applyBorder="1" applyAlignment="1">
      <alignment vertical="center" wrapText="1"/>
    </xf>
    <xf numFmtId="0" fontId="138" fillId="0" borderId="57" xfId="0" applyFont="1" applyBorder="1" applyAlignment="1">
      <alignment vertical="center" wrapText="1"/>
    </xf>
    <xf numFmtId="0" fontId="167" fillId="22" borderId="58" xfId="0" applyFont="1" applyFill="1" applyBorder="1" applyAlignment="1">
      <alignment horizontal="center" vertical="center" wrapText="1"/>
    </xf>
    <xf numFmtId="0" fontId="167" fillId="22" borderId="59" xfId="0" applyFont="1" applyFill="1" applyBorder="1" applyAlignment="1">
      <alignment horizontal="center" vertical="center" wrapText="1"/>
    </xf>
    <xf numFmtId="0" fontId="138" fillId="22" borderId="59" xfId="0" applyFont="1" applyFill="1" applyBorder="1" applyAlignment="1">
      <alignment vertical="center" wrapText="1"/>
    </xf>
    <xf numFmtId="0" fontId="138" fillId="22" borderId="60" xfId="0" applyFont="1" applyFill="1" applyBorder="1" applyAlignment="1">
      <alignment vertical="center" wrapText="1"/>
    </xf>
    <xf numFmtId="0" fontId="22" fillId="0" borderId="209" xfId="0" applyFont="1" applyBorder="1" applyAlignment="1">
      <alignment horizontal="center" vertical="center"/>
    </xf>
    <xf numFmtId="0" fontId="77" fillId="0" borderId="79" xfId="0" applyFont="1" applyBorder="1" applyAlignment="1">
      <alignment horizontal="center" vertical="center"/>
    </xf>
    <xf numFmtId="0" fontId="22" fillId="0" borderId="79" xfId="0" applyFont="1" applyBorder="1" applyAlignment="1">
      <alignment horizontal="left" vertical="center" wrapText="1"/>
    </xf>
    <xf numFmtId="0" fontId="77" fillId="0" borderId="79" xfId="0" applyFont="1" applyBorder="1" applyAlignment="1">
      <alignment horizontal="left" vertical="center" wrapText="1"/>
    </xf>
    <xf numFmtId="0" fontId="77" fillId="0" borderId="80" xfId="0" applyFont="1" applyBorder="1" applyAlignment="1">
      <alignment horizontal="left" vertical="center" wrapText="1"/>
    </xf>
    <xf numFmtId="0" fontId="166" fillId="7" borderId="55" xfId="0" applyFont="1" applyFill="1" applyBorder="1" applyAlignment="1">
      <alignment horizontal="center" vertical="center" wrapText="1"/>
    </xf>
    <xf numFmtId="0" fontId="166" fillId="7" borderId="56" xfId="0" applyFont="1" applyFill="1" applyBorder="1" applyAlignment="1">
      <alignment horizontal="center" vertical="center" wrapText="1"/>
    </xf>
    <xf numFmtId="0" fontId="166" fillId="7" borderId="56" xfId="0" applyFont="1" applyFill="1" applyBorder="1" applyAlignment="1">
      <alignment vertical="center" wrapText="1"/>
    </xf>
    <xf numFmtId="0" fontId="166" fillId="7" borderId="57" xfId="0" applyFont="1" applyFill="1" applyBorder="1" applyAlignment="1">
      <alignment vertical="center" wrapText="1"/>
    </xf>
    <xf numFmtId="0" fontId="167" fillId="16" borderId="58" xfId="0" applyFont="1" applyFill="1" applyBorder="1" applyAlignment="1">
      <alignment horizontal="center" vertical="center" wrapText="1"/>
    </xf>
    <xf numFmtId="0" fontId="167" fillId="16" borderId="59" xfId="0" applyFont="1" applyFill="1" applyBorder="1" applyAlignment="1">
      <alignment horizontal="center" vertical="center" wrapText="1"/>
    </xf>
    <xf numFmtId="0" fontId="138" fillId="16" borderId="59" xfId="0" applyFont="1" applyFill="1" applyBorder="1" applyAlignment="1">
      <alignment vertical="center" wrapText="1"/>
    </xf>
    <xf numFmtId="0" fontId="138" fillId="16" borderId="60" xfId="0" applyFont="1" applyFill="1" applyBorder="1" applyAlignment="1">
      <alignment vertical="center" wrapText="1"/>
    </xf>
    <xf numFmtId="0" fontId="22" fillId="0" borderId="17" xfId="0" applyFont="1" applyBorder="1" applyAlignment="1">
      <alignment horizontal="left" vertical="center" wrapText="1"/>
    </xf>
    <xf numFmtId="0" fontId="22" fillId="0" borderId="112" xfId="0" applyFont="1" applyBorder="1" applyAlignment="1">
      <alignment horizontal="left" vertical="center" wrapText="1"/>
    </xf>
    <xf numFmtId="0" fontId="22" fillId="0" borderId="117" xfId="0" applyFont="1" applyBorder="1" applyAlignment="1">
      <alignment horizontal="left" vertical="center" wrapText="1"/>
    </xf>
    <xf numFmtId="0" fontId="22" fillId="0" borderId="118" xfId="0" applyFont="1" applyBorder="1" applyAlignment="1">
      <alignment horizontal="left" vertical="center" wrapText="1"/>
    </xf>
    <xf numFmtId="0" fontId="22" fillId="0" borderId="207" xfId="0" applyFont="1" applyBorder="1" applyAlignment="1">
      <alignment horizontal="left" vertical="center" wrapText="1"/>
    </xf>
    <xf numFmtId="0" fontId="163" fillId="23" borderId="205" xfId="0" applyFont="1" applyFill="1" applyBorder="1" applyAlignment="1">
      <alignment horizontal="center" vertical="center" textRotation="255"/>
    </xf>
    <xf numFmtId="0" fontId="163" fillId="23" borderId="111" xfId="0" applyFont="1" applyFill="1" applyBorder="1" applyAlignment="1">
      <alignment horizontal="center" vertical="center" textRotation="255"/>
    </xf>
    <xf numFmtId="0" fontId="163" fillId="23" borderId="114" xfId="0" applyFont="1" applyFill="1" applyBorder="1" applyAlignment="1">
      <alignment horizontal="center" vertical="center" textRotation="255"/>
    </xf>
    <xf numFmtId="0" fontId="164" fillId="7" borderId="106" xfId="0" applyFont="1" applyFill="1" applyBorder="1" applyAlignment="1">
      <alignment horizontal="center" vertical="center"/>
    </xf>
    <xf numFmtId="0" fontId="164" fillId="7" borderId="107" xfId="0" applyFont="1" applyFill="1" applyBorder="1">
      <alignment vertical="center"/>
    </xf>
    <xf numFmtId="0" fontId="164" fillId="7" borderId="108" xfId="0" applyFont="1" applyFill="1" applyBorder="1">
      <alignment vertical="center"/>
    </xf>
    <xf numFmtId="0" fontId="165" fillId="22" borderId="106" xfId="0" applyFont="1" applyFill="1" applyBorder="1" applyAlignment="1">
      <alignment horizontal="center" vertical="center"/>
    </xf>
    <xf numFmtId="0" fontId="165" fillId="22" borderId="107" xfId="0" applyFont="1" applyFill="1" applyBorder="1">
      <alignment vertical="center"/>
    </xf>
    <xf numFmtId="0" fontId="165" fillId="22" borderId="110" xfId="0" applyFont="1" applyFill="1" applyBorder="1">
      <alignment vertical="center"/>
    </xf>
    <xf numFmtId="0" fontId="22" fillId="0" borderId="24" xfId="0" applyFont="1" applyBorder="1" applyAlignment="1">
      <alignment horizontal="center" vertical="center" textRotation="255" wrapText="1"/>
    </xf>
    <xf numFmtId="0" fontId="22" fillId="0" borderId="208" xfId="0" applyFont="1" applyBorder="1" applyAlignment="1">
      <alignment horizontal="center" vertical="center" textRotation="255" wrapText="1"/>
    </xf>
    <xf numFmtId="0" fontId="22" fillId="0" borderId="14" xfId="0" applyFont="1" applyBorder="1" applyAlignment="1">
      <alignment horizontal="left" vertical="center" wrapText="1"/>
    </xf>
    <xf numFmtId="0" fontId="22" fillId="0" borderId="15" xfId="0" applyFont="1" applyBorder="1" applyAlignment="1">
      <alignment horizontal="left" vertical="center" wrapText="1"/>
    </xf>
    <xf numFmtId="0" fontId="22" fillId="0" borderId="196" xfId="0" applyFont="1" applyBorder="1" applyAlignment="1">
      <alignment horizontal="left" vertical="center" wrapText="1"/>
    </xf>
    <xf numFmtId="0" fontId="22" fillId="0" borderId="18" xfId="0" applyFont="1" applyBorder="1" applyAlignment="1">
      <alignment horizontal="left" vertical="center" wrapText="1"/>
    </xf>
    <xf numFmtId="0" fontId="4" fillId="0" borderId="115" xfId="0" applyFont="1" applyBorder="1" applyAlignment="1">
      <alignment horizontal="center" vertical="center" textRotation="255"/>
    </xf>
    <xf numFmtId="0" fontId="22" fillId="0" borderId="0" xfId="0" applyFont="1" applyAlignment="1">
      <alignment horizontal="left" vertical="center" wrapText="1"/>
    </xf>
    <xf numFmtId="0" fontId="22" fillId="0" borderId="5" xfId="0" applyFont="1" applyBorder="1" applyAlignment="1">
      <alignment horizontal="left" vertical="center" wrapText="1"/>
    </xf>
    <xf numFmtId="0" fontId="22" fillId="0" borderId="113" xfId="0" applyFont="1" applyBorder="1" applyAlignment="1">
      <alignment horizontal="left" vertical="center" wrapText="1"/>
    </xf>
    <xf numFmtId="0" fontId="22" fillId="0" borderId="21" xfId="0" applyFont="1" applyBorder="1" applyAlignment="1">
      <alignment horizontal="left" vertical="center" wrapText="1"/>
    </xf>
    <xf numFmtId="0" fontId="22" fillId="0" borderId="22" xfId="0" applyFont="1" applyBorder="1" applyAlignment="1">
      <alignment horizontal="left" vertical="center" wrapText="1"/>
    </xf>
    <xf numFmtId="0" fontId="22" fillId="0" borderId="206" xfId="0" applyFont="1" applyBorder="1" applyAlignment="1">
      <alignment horizontal="left" vertical="center" wrapText="1"/>
    </xf>
    <xf numFmtId="0" fontId="22" fillId="0" borderId="26" xfId="0" applyFont="1" applyBorder="1" applyAlignment="1">
      <alignment horizontal="left" vertical="center" wrapText="1"/>
    </xf>
    <xf numFmtId="0" fontId="22" fillId="0" borderId="27" xfId="0" applyFont="1" applyBorder="1" applyAlignment="1">
      <alignment horizontal="left" vertical="center" wrapText="1"/>
    </xf>
    <xf numFmtId="0" fontId="22" fillId="0" borderId="199" xfId="0" applyFont="1" applyBorder="1" applyAlignment="1">
      <alignment horizontal="left" vertical="center" wrapText="1"/>
    </xf>
    <xf numFmtId="0" fontId="45" fillId="0" borderId="23" xfId="0" applyFont="1" applyBorder="1" applyAlignment="1">
      <alignment horizontal="center" vertical="center" textRotation="255" wrapText="1"/>
    </xf>
    <xf numFmtId="0" fontId="45" fillId="0" borderId="28" xfId="0" applyFont="1" applyBorder="1" applyAlignment="1">
      <alignment horizontal="center" vertical="center" textRotation="255" wrapText="1"/>
    </xf>
    <xf numFmtId="0" fontId="150" fillId="0" borderId="0" xfId="0" applyFont="1" applyAlignment="1">
      <alignment horizontal="center" vertical="center"/>
    </xf>
    <xf numFmtId="0" fontId="159" fillId="0" borderId="0" xfId="0" applyFont="1" applyAlignment="1">
      <alignment horizontal="center" vertical="center"/>
    </xf>
    <xf numFmtId="0" fontId="33" fillId="0" borderId="43" xfId="0" applyFont="1" applyBorder="1" applyAlignment="1">
      <alignment horizontal="center" vertical="center"/>
    </xf>
    <xf numFmtId="0" fontId="33" fillId="0" borderId="44" xfId="0" applyFont="1" applyBorder="1" applyAlignment="1">
      <alignment horizontal="center" vertical="center"/>
    </xf>
    <xf numFmtId="0" fontId="33" fillId="0" borderId="45" xfId="0" applyFont="1" applyBorder="1" applyAlignment="1">
      <alignment horizontal="center" vertical="center"/>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161" fillId="21" borderId="205" xfId="0" applyFont="1" applyFill="1" applyBorder="1" applyAlignment="1">
      <alignment horizontal="center" vertical="center" textRotation="255"/>
    </xf>
    <xf numFmtId="0" fontId="161" fillId="21" borderId="111" xfId="0" applyFont="1" applyFill="1" applyBorder="1" applyAlignment="1">
      <alignment horizontal="center" vertical="center" textRotation="255"/>
    </xf>
    <xf numFmtId="0" fontId="161" fillId="21" borderId="114" xfId="0" applyFont="1" applyFill="1" applyBorder="1" applyAlignment="1">
      <alignment horizontal="center" vertical="center" textRotation="255"/>
    </xf>
    <xf numFmtId="0" fontId="189" fillId="7" borderId="106" xfId="0" applyFont="1" applyFill="1" applyBorder="1" applyAlignment="1">
      <alignment horizontal="center" vertical="center"/>
    </xf>
    <xf numFmtId="0" fontId="189" fillId="7" borderId="107" xfId="0" applyFont="1" applyFill="1" applyBorder="1" applyAlignment="1">
      <alignment horizontal="center" vertical="center"/>
    </xf>
    <xf numFmtId="0" fontId="189" fillId="7" borderId="107" xfId="0" applyFont="1" applyFill="1" applyBorder="1">
      <alignment vertical="center"/>
    </xf>
    <xf numFmtId="0" fontId="189" fillId="7" borderId="108" xfId="0" applyFont="1" applyFill="1" applyBorder="1">
      <alignment vertical="center"/>
    </xf>
    <xf numFmtId="0" fontId="190" fillId="22" borderId="106" xfId="0" applyFont="1" applyFill="1" applyBorder="1" applyAlignment="1">
      <alignment horizontal="center" vertical="center"/>
    </xf>
    <xf numFmtId="0" fontId="190" fillId="22" borderId="107" xfId="0" applyFont="1" applyFill="1" applyBorder="1">
      <alignment vertical="center"/>
    </xf>
    <xf numFmtId="0" fontId="190" fillId="22" borderId="110" xfId="0" applyFont="1" applyFill="1" applyBorder="1">
      <alignment vertical="center"/>
    </xf>
    <xf numFmtId="0" fontId="33" fillId="0" borderId="36"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204"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25" xfId="0" applyFont="1" applyBorder="1" applyAlignment="1">
      <alignment horizontal="center" vertical="center" wrapText="1"/>
    </xf>
    <xf numFmtId="0" fontId="160" fillId="0" borderId="0" xfId="0" applyFont="1" applyAlignment="1">
      <alignment horizontal="center" vertical="center"/>
    </xf>
    <xf numFmtId="0" fontId="33" fillId="21" borderId="2" xfId="0" applyFont="1" applyFill="1" applyBorder="1" applyAlignment="1">
      <alignment horizontal="center" vertical="center"/>
    </xf>
    <xf numFmtId="0" fontId="131" fillId="21" borderId="3" xfId="0" applyFont="1" applyFill="1" applyBorder="1" applyAlignment="1">
      <alignment horizontal="center" vertical="center"/>
    </xf>
    <xf numFmtId="0" fontId="131" fillId="21" borderId="4" xfId="0" applyFont="1" applyFill="1" applyBorder="1" applyAlignment="1">
      <alignment horizontal="center" vertical="center"/>
    </xf>
    <xf numFmtId="0" fontId="33" fillId="0" borderId="201" xfId="0" applyFont="1" applyBorder="1" applyAlignment="1">
      <alignment horizontal="center" vertical="center" wrapText="1"/>
    </xf>
    <xf numFmtId="0" fontId="33" fillId="0" borderId="14"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52" xfId="0" applyFont="1" applyBorder="1" applyAlignment="1">
      <alignment horizontal="left" vertical="center"/>
    </xf>
    <xf numFmtId="0" fontId="131" fillId="0" borderId="53" xfId="0" applyFont="1" applyBorder="1" applyAlignment="1">
      <alignment horizontal="left" vertical="center"/>
    </xf>
    <xf numFmtId="0" fontId="131" fillId="0" borderId="142" xfId="0" applyFont="1" applyBorder="1" applyAlignment="1">
      <alignment horizontal="left" vertical="center"/>
    </xf>
    <xf numFmtId="181" fontId="154" fillId="0" borderId="53" xfId="0" applyNumberFormat="1" applyFont="1" applyBorder="1">
      <alignment vertical="center"/>
    </xf>
    <xf numFmtId="0" fontId="154" fillId="0" borderId="139" xfId="0" applyFont="1" applyBorder="1">
      <alignment vertical="center"/>
    </xf>
    <xf numFmtId="181" fontId="154" fillId="0" borderId="138" xfId="0" applyNumberFormat="1" applyFont="1" applyBorder="1">
      <alignment vertical="center"/>
    </xf>
    <xf numFmtId="0" fontId="154" fillId="0" borderId="54" xfId="0" applyFont="1" applyBorder="1">
      <alignment vertical="center"/>
    </xf>
    <xf numFmtId="0" fontId="155" fillId="0" borderId="0" xfId="0" applyFont="1" applyAlignment="1">
      <alignment horizontal="center" vertical="center"/>
    </xf>
    <xf numFmtId="0" fontId="21" fillId="14" borderId="143" xfId="0" applyFont="1" applyFill="1" applyBorder="1" applyAlignment="1">
      <alignment horizontal="left" vertical="center"/>
    </xf>
    <xf numFmtId="0" fontId="77" fillId="0" borderId="144" xfId="0" applyFont="1" applyBorder="1" applyAlignment="1">
      <alignment horizontal="left" vertical="center"/>
    </xf>
    <xf numFmtId="0" fontId="77" fillId="0" borderId="145" xfId="0" applyFont="1" applyBorder="1" applyAlignment="1">
      <alignment horizontal="left" vertical="center"/>
    </xf>
    <xf numFmtId="0" fontId="4" fillId="14" borderId="154" xfId="0" applyFont="1" applyFill="1" applyBorder="1" applyAlignment="1">
      <alignment horizontal="center" vertical="center"/>
    </xf>
    <xf numFmtId="0" fontId="4" fillId="14" borderId="146" xfId="0" applyFont="1" applyFill="1" applyBorder="1" applyAlignment="1">
      <alignment horizontal="center" vertical="center"/>
    </xf>
    <xf numFmtId="0" fontId="4" fillId="14" borderId="147" xfId="0" applyFont="1" applyFill="1" applyBorder="1" applyAlignment="1">
      <alignment horizontal="center" vertical="center"/>
    </xf>
    <xf numFmtId="0" fontId="4" fillId="14" borderId="148" xfId="0" applyFont="1" applyFill="1" applyBorder="1" applyAlignment="1">
      <alignment horizontal="center" vertical="center"/>
    </xf>
    <xf numFmtId="0" fontId="33" fillId="0" borderId="50" xfId="0" applyFont="1" applyBorder="1" applyAlignment="1">
      <alignment horizontal="left" vertical="center"/>
    </xf>
    <xf numFmtId="0" fontId="131" fillId="0" borderId="0" xfId="0" applyFont="1" applyAlignment="1">
      <alignment horizontal="left" vertical="center"/>
    </xf>
    <xf numFmtId="0" fontId="131" fillId="0" borderId="141" xfId="0" applyFont="1" applyBorder="1" applyAlignment="1">
      <alignment horizontal="left" vertical="center"/>
    </xf>
    <xf numFmtId="180" fontId="154" fillId="0" borderId="0" xfId="1" applyNumberFormat="1" applyFont="1" applyBorder="1" applyAlignment="1">
      <alignment vertical="center"/>
    </xf>
    <xf numFmtId="0" fontId="154" fillId="0" borderId="137" xfId="0" applyFont="1" applyBorder="1">
      <alignment vertical="center"/>
    </xf>
    <xf numFmtId="180" fontId="154" fillId="0" borderId="136" xfId="1" applyNumberFormat="1" applyFont="1" applyBorder="1" applyAlignment="1">
      <alignment vertical="center"/>
    </xf>
    <xf numFmtId="0" fontId="154" fillId="0" borderId="51" xfId="0" applyFont="1" applyBorder="1">
      <alignment vertical="center"/>
    </xf>
    <xf numFmtId="177" fontId="154" fillId="0" borderId="136" xfId="6" applyNumberFormat="1" applyFont="1" applyBorder="1" applyAlignment="1">
      <alignment vertical="center"/>
    </xf>
    <xf numFmtId="177" fontId="154" fillId="0" borderId="0" xfId="6" applyNumberFormat="1" applyFont="1" applyBorder="1" applyAlignment="1">
      <alignment vertical="center"/>
    </xf>
    <xf numFmtId="0" fontId="33" fillId="0" borderId="91" xfId="0" applyFont="1" applyBorder="1" applyAlignment="1">
      <alignment horizontal="left" vertical="center"/>
    </xf>
    <xf numFmtId="0" fontId="131" fillId="0" borderId="92" xfId="0" applyFont="1" applyBorder="1" applyAlignment="1">
      <alignment horizontal="left" vertical="center"/>
    </xf>
    <xf numFmtId="0" fontId="131" fillId="0" borderId="149" xfId="0" applyFont="1" applyBorder="1" applyAlignment="1">
      <alignment horizontal="left" vertical="center"/>
    </xf>
    <xf numFmtId="177" fontId="154" fillId="0" borderId="92" xfId="6" applyNumberFormat="1" applyFont="1" applyBorder="1" applyAlignment="1">
      <alignment vertical="center"/>
    </xf>
    <xf numFmtId="0" fontId="154" fillId="0" borderId="150" xfId="0" applyFont="1" applyBorder="1">
      <alignment vertical="center"/>
    </xf>
    <xf numFmtId="177" fontId="154" fillId="0" borderId="151" xfId="6" applyNumberFormat="1" applyFont="1" applyBorder="1" applyAlignment="1">
      <alignment vertical="center"/>
    </xf>
    <xf numFmtId="0" fontId="154" fillId="0" borderId="93" xfId="0" applyFont="1" applyBorder="1">
      <alignment vertical="center"/>
    </xf>
    <xf numFmtId="0" fontId="33" fillId="0" borderId="52" xfId="0" applyFont="1" applyBorder="1" applyAlignment="1">
      <alignment horizontal="left" vertical="center" shrinkToFit="1"/>
    </xf>
    <xf numFmtId="0" fontId="33" fillId="0" borderId="53" xfId="0" applyFont="1" applyBorder="1" applyAlignment="1">
      <alignment horizontal="left" vertical="center" shrinkToFit="1"/>
    </xf>
    <xf numFmtId="0" fontId="33" fillId="0" borderId="142" xfId="0" applyFont="1" applyBorder="1" applyAlignment="1">
      <alignment horizontal="left" vertical="center" shrinkToFit="1"/>
    </xf>
    <xf numFmtId="180" fontId="154" fillId="0" borderId="153" xfId="0" applyNumberFormat="1" applyFont="1" applyBorder="1">
      <alignment vertical="center"/>
    </xf>
    <xf numFmtId="180" fontId="154" fillId="0" borderId="139" xfId="0" applyNumberFormat="1" applyFont="1" applyBorder="1">
      <alignment vertical="center"/>
    </xf>
    <xf numFmtId="180" fontId="154" fillId="0" borderId="138" xfId="0" applyNumberFormat="1" applyFont="1" applyBorder="1">
      <alignment vertical="center"/>
    </xf>
    <xf numFmtId="180" fontId="154" fillId="0" borderId="54" xfId="0" applyNumberFormat="1" applyFont="1" applyBorder="1">
      <alignment vertical="center"/>
    </xf>
    <xf numFmtId="0" fontId="33" fillId="4" borderId="50" xfId="0" applyFont="1" applyFill="1" applyBorder="1" applyAlignment="1">
      <alignment horizontal="left" vertical="center" shrinkToFit="1"/>
    </xf>
    <xf numFmtId="0" fontId="33" fillId="4" borderId="0" xfId="0" applyFont="1" applyFill="1" applyAlignment="1">
      <alignment horizontal="left" vertical="center" shrinkToFit="1"/>
    </xf>
    <xf numFmtId="0" fontId="33" fillId="4" borderId="141" xfId="0" applyFont="1" applyFill="1" applyBorder="1" applyAlignment="1">
      <alignment horizontal="left" vertical="center" shrinkToFit="1"/>
    </xf>
    <xf numFmtId="180" fontId="154" fillId="0" borderId="0" xfId="6" applyNumberFormat="1" applyFont="1" applyBorder="1" applyAlignment="1">
      <alignment vertical="center"/>
    </xf>
    <xf numFmtId="180" fontId="154" fillId="0" borderId="137" xfId="0" applyNumberFormat="1" applyFont="1" applyBorder="1">
      <alignment vertical="center"/>
    </xf>
    <xf numFmtId="180" fontId="154" fillId="0" borderId="51" xfId="0" applyNumberFormat="1" applyFont="1" applyBorder="1">
      <alignment vertical="center"/>
    </xf>
    <xf numFmtId="0" fontId="21" fillId="14" borderId="144" xfId="0" applyFont="1" applyFill="1" applyBorder="1" applyAlignment="1">
      <alignment horizontal="left" vertical="center"/>
    </xf>
    <xf numFmtId="0" fontId="21" fillId="14" borderId="145" xfId="0" applyFont="1" applyFill="1" applyBorder="1" applyAlignment="1">
      <alignment horizontal="left" vertical="center"/>
    </xf>
    <xf numFmtId="0" fontId="4" fillId="14" borderId="0" xfId="0" applyFont="1" applyFill="1" applyAlignment="1">
      <alignment horizontal="center" vertical="center"/>
    </xf>
    <xf numFmtId="0" fontId="128" fillId="0" borderId="137" xfId="0" applyFont="1" applyBorder="1">
      <alignment vertical="center"/>
    </xf>
    <xf numFmtId="0" fontId="4" fillId="14" borderId="136" xfId="0" applyFont="1" applyFill="1" applyBorder="1" applyAlignment="1">
      <alignment horizontal="center" vertical="center"/>
    </xf>
    <xf numFmtId="0" fontId="128" fillId="0" borderId="51" xfId="0" applyFont="1" applyBorder="1">
      <alignment vertical="center"/>
    </xf>
    <xf numFmtId="0" fontId="33" fillId="0" borderId="92" xfId="0" applyFont="1" applyBorder="1" applyAlignment="1">
      <alignment horizontal="left" vertical="center"/>
    </xf>
    <xf numFmtId="0" fontId="33" fillId="0" borderId="149" xfId="0" applyFont="1" applyBorder="1" applyAlignment="1">
      <alignment horizontal="left" vertical="center"/>
    </xf>
    <xf numFmtId="182" fontId="154" fillId="0" borderId="0" xfId="6" applyNumberFormat="1" applyFont="1" applyBorder="1" applyAlignment="1">
      <alignment vertical="center"/>
    </xf>
    <xf numFmtId="182" fontId="154" fillId="0" borderId="137" xfId="0" applyNumberFormat="1" applyFont="1" applyBorder="1">
      <alignment vertical="center"/>
    </xf>
    <xf numFmtId="0" fontId="33" fillId="0" borderId="0" xfId="0" applyFont="1" applyAlignment="1">
      <alignment horizontal="left" vertical="center"/>
    </xf>
    <xf numFmtId="0" fontId="33" fillId="0" borderId="141" xfId="0" applyFont="1" applyBorder="1" applyAlignment="1">
      <alignment horizontal="left" vertical="center"/>
    </xf>
    <xf numFmtId="38" fontId="154" fillId="0" borderId="151" xfId="1" applyFont="1" applyBorder="1" applyAlignment="1">
      <alignment vertical="center"/>
    </xf>
    <xf numFmtId="38" fontId="154" fillId="0" borderId="150" xfId="1" applyFont="1" applyBorder="1" applyAlignment="1">
      <alignment vertical="center"/>
    </xf>
    <xf numFmtId="38" fontId="154" fillId="0" borderId="92" xfId="1" applyFont="1" applyBorder="1" applyAlignment="1">
      <alignment vertical="center"/>
    </xf>
    <xf numFmtId="38" fontId="154" fillId="0" borderId="93" xfId="1" applyFont="1" applyBorder="1" applyAlignment="1">
      <alignment vertical="center"/>
    </xf>
    <xf numFmtId="38" fontId="4" fillId="14" borderId="0" xfId="1" applyFont="1" applyFill="1" applyBorder="1" applyAlignment="1">
      <alignment horizontal="center" vertical="center"/>
    </xf>
    <xf numFmtId="38" fontId="128" fillId="0" borderId="137" xfId="1" applyFont="1" applyBorder="1" applyAlignment="1">
      <alignment vertical="center"/>
    </xf>
    <xf numFmtId="38" fontId="4" fillId="14" borderId="136" xfId="1" applyFont="1" applyFill="1" applyBorder="1" applyAlignment="1">
      <alignment horizontal="center" vertical="center"/>
    </xf>
    <xf numFmtId="38" fontId="128" fillId="0" borderId="51" xfId="1" applyFont="1" applyBorder="1" applyAlignment="1">
      <alignment vertical="center"/>
    </xf>
    <xf numFmtId="0" fontId="21" fillId="14" borderId="50" xfId="0" applyFont="1" applyFill="1" applyBorder="1" applyAlignment="1">
      <alignment horizontal="left" vertical="center"/>
    </xf>
    <xf numFmtId="0" fontId="21" fillId="14" borderId="0" xfId="0" applyFont="1" applyFill="1" applyAlignment="1">
      <alignment horizontal="left" vertical="center"/>
    </xf>
    <xf numFmtId="0" fontId="21" fillId="14" borderId="141" xfId="0" applyFont="1" applyFill="1" applyBorder="1" applyAlignment="1">
      <alignment horizontal="left" vertical="center"/>
    </xf>
    <xf numFmtId="180" fontId="154" fillId="0" borderId="137" xfId="1" applyNumberFormat="1" applyFont="1" applyBorder="1" applyAlignment="1">
      <alignment vertical="center"/>
    </xf>
    <xf numFmtId="180" fontId="154" fillId="0" borderId="51" xfId="1" applyNumberFormat="1" applyFont="1" applyBorder="1" applyAlignment="1">
      <alignment vertical="center"/>
    </xf>
    <xf numFmtId="180" fontId="154" fillId="0" borderId="136" xfId="6" applyNumberFormat="1" applyFont="1" applyBorder="1" applyAlignment="1">
      <alignment vertical="center"/>
    </xf>
    <xf numFmtId="0" fontId="4" fillId="14" borderId="134" xfId="0" applyFont="1" applyFill="1" applyBorder="1" applyAlignment="1">
      <alignment horizontal="center" vertical="center"/>
    </xf>
    <xf numFmtId="0" fontId="4" fillId="14" borderId="135" xfId="0" applyFont="1" applyFill="1" applyBorder="1" applyAlignment="1">
      <alignment horizontal="center" vertical="center"/>
    </xf>
    <xf numFmtId="0" fontId="4" fillId="14" borderId="49" xfId="0" applyFont="1" applyFill="1" applyBorder="1" applyAlignment="1">
      <alignment horizontal="center" vertical="center"/>
    </xf>
    <xf numFmtId="0" fontId="21" fillId="14" borderId="47" xfId="0" applyFont="1" applyFill="1" applyBorder="1" applyAlignment="1">
      <alignment horizontal="left" vertical="center"/>
    </xf>
    <xf numFmtId="0" fontId="21" fillId="14" borderId="48" xfId="0" applyFont="1" applyFill="1" applyBorder="1" applyAlignment="1">
      <alignment horizontal="left" vertical="center"/>
    </xf>
    <xf numFmtId="0" fontId="21" fillId="14" borderId="140" xfId="0" applyFont="1" applyFill="1" applyBorder="1" applyAlignment="1">
      <alignment horizontal="left" vertical="center"/>
    </xf>
    <xf numFmtId="0" fontId="4" fillId="14" borderId="48" xfId="0" applyFont="1" applyFill="1" applyBorder="1" applyAlignment="1">
      <alignment horizontal="center" vertical="center"/>
    </xf>
    <xf numFmtId="0" fontId="128" fillId="0" borderId="135" xfId="0" applyFont="1" applyBorder="1">
      <alignment vertical="center"/>
    </xf>
    <xf numFmtId="0" fontId="128" fillId="0" borderId="49" xfId="0" applyFont="1" applyBorder="1">
      <alignment vertical="center"/>
    </xf>
    <xf numFmtId="0" fontId="4" fillId="14" borderId="155" xfId="0" applyFont="1" applyFill="1" applyBorder="1" applyAlignment="1">
      <alignment horizontal="center" vertical="center"/>
    </xf>
    <xf numFmtId="0" fontId="28" fillId="0" borderId="25" xfId="0" applyFont="1" applyBorder="1" applyAlignment="1">
      <alignment horizontal="left" vertical="center" shrinkToFit="1"/>
    </xf>
    <xf numFmtId="0" fontId="28" fillId="0" borderId="26" xfId="0" applyFont="1" applyBorder="1" applyAlignment="1">
      <alignment horizontal="left" vertical="center" shrinkToFit="1"/>
    </xf>
    <xf numFmtId="0" fontId="28" fillId="0" borderId="199" xfId="0" applyFont="1" applyBorder="1" applyAlignment="1">
      <alignment horizontal="left" vertical="center" shrinkToFit="1"/>
    </xf>
    <xf numFmtId="0" fontId="28" fillId="0" borderId="16" xfId="0" applyFont="1" applyBorder="1" applyAlignment="1">
      <alignment horizontal="left" vertical="center" shrinkToFit="1"/>
    </xf>
    <xf numFmtId="0" fontId="28" fillId="0" borderId="17" xfId="0" applyFont="1" applyBorder="1" applyAlignment="1">
      <alignment horizontal="left" vertical="center" shrinkToFit="1"/>
    </xf>
    <xf numFmtId="0" fontId="28" fillId="0" borderId="112" xfId="0" applyFont="1" applyBorder="1" applyAlignment="1">
      <alignment horizontal="left" vertical="center" shrinkToFit="1"/>
    </xf>
    <xf numFmtId="0" fontId="4" fillId="0" borderId="106" xfId="0" applyFont="1" applyBorder="1" applyAlignment="1">
      <alignment horizontal="center" vertical="center"/>
    </xf>
    <xf numFmtId="0" fontId="4" fillId="0" borderId="107" xfId="0" applyFont="1" applyBorder="1" applyAlignment="1">
      <alignment horizontal="center" vertical="center"/>
    </xf>
    <xf numFmtId="0" fontId="4" fillId="0" borderId="110" xfId="0" applyFont="1" applyBorder="1" applyAlignment="1">
      <alignment horizontal="center" vertical="center"/>
    </xf>
    <xf numFmtId="0" fontId="28" fillId="0" borderId="13" xfId="0" applyFont="1" applyBorder="1" applyAlignment="1">
      <alignment horizontal="left" vertical="center" shrinkToFit="1"/>
    </xf>
    <xf numFmtId="0" fontId="28" fillId="0" borderId="14" xfId="0" applyFont="1" applyBorder="1" applyAlignment="1">
      <alignment horizontal="left" vertical="center" shrinkToFit="1"/>
    </xf>
    <xf numFmtId="0" fontId="28" fillId="0" borderId="196" xfId="0" applyFont="1" applyBorder="1" applyAlignment="1">
      <alignment horizontal="left" vertical="center" shrinkToFit="1"/>
    </xf>
    <xf numFmtId="0" fontId="157" fillId="19" borderId="0" xfId="0" applyFont="1" applyFill="1" applyAlignment="1">
      <alignment horizontal="center" vertical="center"/>
    </xf>
    <xf numFmtId="0" fontId="77" fillId="0" borderId="52" xfId="0" applyFont="1" applyBorder="1" applyAlignment="1">
      <alignment horizontal="center" vertical="center"/>
    </xf>
    <xf numFmtId="0" fontId="77" fillId="0" borderId="53" xfId="0" applyFont="1" applyBorder="1" applyAlignment="1">
      <alignment horizontal="center" vertical="center"/>
    </xf>
    <xf numFmtId="0" fontId="77" fillId="0" borderId="142" xfId="0" applyFont="1" applyBorder="1" applyAlignment="1">
      <alignment horizontal="center" vertical="center"/>
    </xf>
    <xf numFmtId="181" fontId="28" fillId="0" borderId="53" xfId="0" applyNumberFormat="1" applyFont="1" applyBorder="1">
      <alignment vertical="center"/>
    </xf>
    <xf numFmtId="181" fontId="28" fillId="0" borderId="139" xfId="0" applyNumberFormat="1" applyFont="1" applyBorder="1">
      <alignment vertical="center"/>
    </xf>
    <xf numFmtId="181" fontId="28" fillId="0" borderId="138" xfId="0" applyNumberFormat="1" applyFont="1" applyBorder="1">
      <alignment vertical="center"/>
    </xf>
    <xf numFmtId="181" fontId="28" fillId="0" borderId="54" xfId="0" applyNumberFormat="1" applyFont="1" applyBorder="1">
      <alignment vertical="center"/>
    </xf>
    <xf numFmtId="0" fontId="4" fillId="14" borderId="169" xfId="0" applyFont="1" applyFill="1" applyBorder="1" applyAlignment="1">
      <alignment horizontal="center" vertical="center"/>
    </xf>
    <xf numFmtId="0" fontId="128" fillId="0" borderId="169" xfId="0" applyFont="1" applyBorder="1">
      <alignment vertical="center"/>
    </xf>
    <xf numFmtId="0" fontId="4" fillId="14" borderId="88" xfId="0" applyFont="1" applyFill="1" applyBorder="1" applyAlignment="1">
      <alignment horizontal="center" vertical="center"/>
    </xf>
    <xf numFmtId="0" fontId="128" fillId="0" borderId="89" xfId="0" applyFont="1" applyBorder="1">
      <alignment vertical="center"/>
    </xf>
    <xf numFmtId="0" fontId="21" fillId="0" borderId="99" xfId="0" applyFont="1" applyBorder="1" applyAlignment="1">
      <alignment horizontal="center" vertical="center" shrinkToFit="1"/>
    </xf>
    <xf numFmtId="0" fontId="77" fillId="0" borderId="100" xfId="0" applyFont="1" applyBorder="1" applyAlignment="1">
      <alignment horizontal="center" vertical="center" shrinkToFit="1"/>
    </xf>
    <xf numFmtId="0" fontId="77" fillId="0" borderId="174" xfId="0" applyFont="1" applyBorder="1" applyAlignment="1">
      <alignment horizontal="center" vertical="center" shrinkToFit="1"/>
    </xf>
    <xf numFmtId="180" fontId="28" fillId="0" borderId="175" xfId="0" applyNumberFormat="1" applyFont="1" applyBorder="1">
      <alignment vertical="center"/>
    </xf>
    <xf numFmtId="180" fontId="28" fillId="0" borderId="176" xfId="0" applyNumberFormat="1" applyFont="1" applyBorder="1">
      <alignment vertical="center"/>
    </xf>
    <xf numFmtId="180" fontId="28" fillId="0" borderId="177" xfId="0" applyNumberFormat="1" applyFont="1" applyBorder="1">
      <alignment vertical="center"/>
    </xf>
    <xf numFmtId="180" fontId="28" fillId="0" borderId="101" xfId="0" applyNumberFormat="1" applyFont="1" applyBorder="1">
      <alignment vertical="center"/>
    </xf>
    <xf numFmtId="0" fontId="77" fillId="0" borderId="50" xfId="0" applyFont="1" applyBorder="1" applyAlignment="1">
      <alignment horizontal="center" vertical="center"/>
    </xf>
    <xf numFmtId="0" fontId="77" fillId="0" borderId="0" xfId="0" applyFont="1" applyAlignment="1">
      <alignment horizontal="center" vertical="center"/>
    </xf>
    <xf numFmtId="0" fontId="77" fillId="0" borderId="141" xfId="0" applyFont="1" applyBorder="1" applyAlignment="1">
      <alignment horizontal="center" vertical="center"/>
    </xf>
    <xf numFmtId="180" fontId="28" fillId="0" borderId="0" xfId="1" applyNumberFormat="1" applyFont="1" applyBorder="1" applyAlignment="1">
      <alignment vertical="center"/>
    </xf>
    <xf numFmtId="180" fontId="28" fillId="0" borderId="137" xfId="0" applyNumberFormat="1" applyFont="1" applyBorder="1">
      <alignment vertical="center"/>
    </xf>
    <xf numFmtId="180" fontId="28" fillId="0" borderId="136" xfId="1" applyNumberFormat="1" applyFont="1" applyBorder="1" applyAlignment="1">
      <alignment vertical="center"/>
    </xf>
    <xf numFmtId="180" fontId="28" fillId="0" borderId="51" xfId="0" applyNumberFormat="1" applyFont="1" applyBorder="1">
      <alignment vertical="center"/>
    </xf>
    <xf numFmtId="0" fontId="21" fillId="0" borderId="95" xfId="0" applyFont="1" applyBorder="1" applyAlignment="1">
      <alignment horizontal="center" vertical="center" shrinkToFit="1"/>
    </xf>
    <xf numFmtId="0" fontId="77" fillId="0" borderId="96" xfId="0" applyFont="1" applyBorder="1" applyAlignment="1">
      <alignment horizontal="center" vertical="center" shrinkToFit="1"/>
    </xf>
    <xf numFmtId="0" fontId="77" fillId="0" borderId="170" xfId="0" applyFont="1" applyBorder="1" applyAlignment="1">
      <alignment horizontal="center" vertical="center" shrinkToFit="1"/>
    </xf>
    <xf numFmtId="180" fontId="28" fillId="0" borderId="173" xfId="0" applyNumberFormat="1" applyFont="1" applyBorder="1">
      <alignment vertical="center"/>
    </xf>
    <xf numFmtId="180" fontId="28" fillId="0" borderId="171" xfId="0" applyNumberFormat="1" applyFont="1" applyBorder="1">
      <alignment vertical="center"/>
    </xf>
    <xf numFmtId="180" fontId="28" fillId="0" borderId="172" xfId="0" applyNumberFormat="1" applyFont="1" applyBorder="1">
      <alignment vertical="center"/>
    </xf>
    <xf numFmtId="180" fontId="28" fillId="0" borderId="97" xfId="0" applyNumberFormat="1" applyFont="1" applyBorder="1">
      <alignment vertical="center"/>
    </xf>
    <xf numFmtId="0" fontId="77" fillId="14" borderId="95" xfId="0" applyFont="1" applyFill="1" applyBorder="1" applyAlignment="1">
      <alignment horizontal="center" vertical="center"/>
    </xf>
    <xf numFmtId="0" fontId="77" fillId="0" borderId="96" xfId="0" applyFont="1" applyBorder="1" applyAlignment="1">
      <alignment horizontal="center" vertical="center"/>
    </xf>
    <xf numFmtId="0" fontId="77" fillId="0" borderId="170" xfId="0" applyFont="1" applyBorder="1" applyAlignment="1">
      <alignment horizontal="center" vertical="center"/>
    </xf>
    <xf numFmtId="177" fontId="28" fillId="0" borderId="136" xfId="6" applyNumberFormat="1" applyFont="1" applyBorder="1" applyAlignment="1">
      <alignment vertical="center"/>
    </xf>
    <xf numFmtId="177" fontId="28" fillId="0" borderId="137" xfId="0" applyNumberFormat="1" applyFont="1" applyBorder="1">
      <alignment vertical="center"/>
    </xf>
    <xf numFmtId="177" fontId="28" fillId="0" borderId="0" xfId="6" applyNumberFormat="1" applyFont="1" applyBorder="1" applyAlignment="1">
      <alignment vertical="center"/>
    </xf>
    <xf numFmtId="177" fontId="28" fillId="0" borderId="51" xfId="0" applyNumberFormat="1" applyFont="1" applyBorder="1">
      <alignment vertical="center"/>
    </xf>
    <xf numFmtId="0" fontId="21" fillId="14" borderId="95" xfId="0" applyFont="1" applyFill="1" applyBorder="1" applyAlignment="1">
      <alignment horizontal="center" vertical="center"/>
    </xf>
    <xf numFmtId="0" fontId="77" fillId="0" borderId="91" xfId="0" applyFont="1" applyBorder="1" applyAlignment="1">
      <alignment horizontal="center" vertical="center"/>
    </xf>
    <xf numFmtId="0" fontId="77" fillId="0" borderId="92" xfId="0" applyFont="1" applyBorder="1" applyAlignment="1">
      <alignment horizontal="center" vertical="center"/>
    </xf>
    <xf numFmtId="0" fontId="77" fillId="0" borderId="149" xfId="0" applyFont="1" applyBorder="1" applyAlignment="1">
      <alignment horizontal="center" vertical="center"/>
    </xf>
    <xf numFmtId="177" fontId="28" fillId="0" borderId="92" xfId="6" applyNumberFormat="1" applyFont="1" applyBorder="1" applyAlignment="1">
      <alignment vertical="center"/>
    </xf>
    <xf numFmtId="177" fontId="28" fillId="0" borderId="150" xfId="0" applyNumberFormat="1" applyFont="1" applyBorder="1">
      <alignment vertical="center"/>
    </xf>
    <xf numFmtId="177" fontId="28" fillId="0" borderId="151" xfId="6" applyNumberFormat="1" applyFont="1" applyBorder="1" applyAlignment="1">
      <alignment vertical="center"/>
    </xf>
    <xf numFmtId="177" fontId="28" fillId="0" borderId="93" xfId="0" applyNumberFormat="1" applyFont="1" applyBorder="1">
      <alignment vertical="center"/>
    </xf>
    <xf numFmtId="0" fontId="21" fillId="0" borderId="95" xfId="0" applyFont="1" applyBorder="1" applyAlignment="1">
      <alignment horizontal="center" vertical="center"/>
    </xf>
    <xf numFmtId="177" fontId="28" fillId="0" borderId="96" xfId="6" applyNumberFormat="1" applyFont="1" applyBorder="1" applyAlignment="1">
      <alignment vertical="center"/>
    </xf>
    <xf numFmtId="177" fontId="28" fillId="0" borderId="171" xfId="0" applyNumberFormat="1" applyFont="1" applyBorder="1">
      <alignment vertical="center"/>
    </xf>
    <xf numFmtId="177" fontId="28" fillId="0" borderId="172" xfId="6" applyNumberFormat="1" applyFont="1" applyBorder="1" applyAlignment="1">
      <alignment vertical="center"/>
    </xf>
    <xf numFmtId="177" fontId="28" fillId="0" borderId="97" xfId="0" applyNumberFormat="1" applyFont="1" applyBorder="1">
      <alignment vertical="center"/>
    </xf>
    <xf numFmtId="177" fontId="28" fillId="0" borderId="173" xfId="6" applyNumberFormat="1" applyFont="1" applyBorder="1" applyAlignment="1">
      <alignment vertical="center"/>
    </xf>
    <xf numFmtId="177" fontId="28" fillId="0" borderId="171" xfId="6" applyNumberFormat="1" applyFont="1" applyBorder="1" applyAlignment="1">
      <alignment vertical="center"/>
    </xf>
    <xf numFmtId="177" fontId="28" fillId="0" borderId="97" xfId="6" applyNumberFormat="1" applyFont="1" applyBorder="1" applyAlignment="1">
      <alignment vertical="center"/>
    </xf>
    <xf numFmtId="0" fontId="21" fillId="14" borderId="87" xfId="0" applyFont="1" applyFill="1" applyBorder="1" applyAlignment="1">
      <alignment horizontal="center" vertical="center"/>
    </xf>
    <xf numFmtId="0" fontId="21" fillId="14" borderId="88" xfId="0" applyFont="1" applyFill="1" applyBorder="1" applyAlignment="1">
      <alignment horizontal="center" vertical="center"/>
    </xf>
    <xf numFmtId="0" fontId="21" fillId="14" borderId="168" xfId="0" applyFont="1" applyFill="1" applyBorder="1" applyAlignment="1">
      <alignment horizontal="center" vertical="center"/>
    </xf>
    <xf numFmtId="0" fontId="22" fillId="2" borderId="5" xfId="0" applyFont="1" applyFill="1" applyBorder="1" applyAlignment="1">
      <alignment horizontal="center" vertical="center" textRotation="255"/>
    </xf>
    <xf numFmtId="0" fontId="22" fillId="2" borderId="2" xfId="0" applyFont="1" applyFill="1" applyBorder="1" applyAlignment="1">
      <alignment horizontal="left" vertical="center" shrinkToFit="1"/>
    </xf>
    <xf numFmtId="0" fontId="22" fillId="2" borderId="3" xfId="0" applyFont="1" applyFill="1" applyBorder="1" applyAlignment="1">
      <alignment horizontal="left" vertical="center" shrinkToFit="1"/>
    </xf>
    <xf numFmtId="0" fontId="22" fillId="2" borderId="4" xfId="0" applyFont="1" applyFill="1" applyBorder="1" applyAlignment="1">
      <alignment horizontal="left" vertical="center" shrinkToFit="1"/>
    </xf>
    <xf numFmtId="0" fontId="81" fillId="0" borderId="0" xfId="0" applyFont="1" applyAlignment="1">
      <alignment horizontal="left" vertical="center"/>
    </xf>
    <xf numFmtId="0" fontId="127" fillId="0" borderId="0" xfId="0" applyFont="1" applyAlignment="1">
      <alignment horizontal="left" vertical="center"/>
    </xf>
    <xf numFmtId="0" fontId="22" fillId="2" borderId="1" xfId="0" applyFont="1" applyFill="1" applyBorder="1" applyAlignment="1">
      <alignment horizontal="left" vertical="center" shrinkToFit="1"/>
    </xf>
    <xf numFmtId="0" fontId="181" fillId="2" borderId="1" xfId="0" applyFont="1" applyFill="1" applyBorder="1" applyAlignment="1">
      <alignment horizontal="left" vertical="center" shrinkToFi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133" fillId="0" borderId="6" xfId="0" applyFont="1" applyBorder="1" applyAlignment="1">
      <alignment horizontal="center" vertical="center"/>
    </xf>
    <xf numFmtId="0" fontId="133" fillId="0" borderId="7" xfId="0" applyFont="1" applyBorder="1" applyAlignment="1">
      <alignment horizontal="center" vertical="center"/>
    </xf>
    <xf numFmtId="0" fontId="133" fillId="0" borderId="12" xfId="0" applyFont="1" applyBorder="1" applyAlignment="1">
      <alignment horizontal="center" vertical="center"/>
    </xf>
    <xf numFmtId="0" fontId="133" fillId="0" borderId="8" xfId="0" applyFont="1" applyBorder="1" applyAlignment="1">
      <alignment horizontal="center" vertical="center"/>
    </xf>
    <xf numFmtId="0" fontId="133" fillId="0" borderId="9" xfId="0" applyFont="1" applyBorder="1" applyAlignment="1">
      <alignment horizontal="center" vertical="center"/>
    </xf>
    <xf numFmtId="0" fontId="133" fillId="0" borderId="11" xfId="0" applyFont="1" applyBorder="1" applyAlignment="1">
      <alignment horizontal="center" vertical="center"/>
    </xf>
    <xf numFmtId="0" fontId="127" fillId="4" borderId="0" xfId="0" applyFont="1" applyFill="1" applyAlignment="1">
      <alignment horizontal="center" vertical="center"/>
    </xf>
    <xf numFmtId="0" fontId="135" fillId="0" borderId="132" xfId="0" applyFont="1" applyBorder="1" applyAlignment="1">
      <alignment horizontal="center" vertical="center"/>
    </xf>
    <xf numFmtId="0" fontId="136" fillId="0" borderId="109" xfId="0" applyFont="1" applyBorder="1" applyAlignment="1">
      <alignment horizontal="center" vertical="center"/>
    </xf>
    <xf numFmtId="0" fontId="136" fillId="0" borderId="133" xfId="0" applyFont="1" applyBorder="1" applyAlignment="1">
      <alignment horizontal="center" vertical="center"/>
    </xf>
    <xf numFmtId="0" fontId="136" fillId="0" borderId="127" xfId="0" applyFont="1" applyBorder="1" applyAlignment="1">
      <alignment horizontal="center" vertical="center"/>
    </xf>
    <xf numFmtId="0" fontId="136" fillId="0" borderId="0" xfId="0" applyFont="1" applyAlignment="1">
      <alignment horizontal="center" vertical="center"/>
    </xf>
    <xf numFmtId="0" fontId="136" fillId="0" borderId="113" xfId="0" applyFont="1" applyBorder="1" applyAlignment="1">
      <alignment horizontal="center" vertical="center"/>
    </xf>
    <xf numFmtId="0" fontId="147" fillId="0" borderId="0" xfId="0" applyFont="1" applyAlignment="1">
      <alignment horizontal="center" vertical="center" wrapText="1"/>
    </xf>
    <xf numFmtId="0" fontId="147" fillId="0" borderId="0" xfId="0" applyFont="1" applyAlignment="1">
      <alignment horizontal="center" vertical="center"/>
    </xf>
    <xf numFmtId="0" fontId="77" fillId="0" borderId="165" xfId="0" applyFont="1" applyBorder="1" applyAlignment="1">
      <alignment horizontal="distributed" vertical="center"/>
    </xf>
    <xf numFmtId="0" fontId="77" fillId="0" borderId="166" xfId="0" applyFont="1" applyBorder="1" applyAlignment="1">
      <alignment horizontal="distributed" vertical="center"/>
    </xf>
    <xf numFmtId="0" fontId="77" fillId="0" borderId="116" xfId="0" applyFont="1" applyBorder="1" applyAlignment="1">
      <alignment horizontal="distributed" vertical="center"/>
    </xf>
    <xf numFmtId="0" fontId="132" fillId="0" borderId="165" xfId="0" applyFont="1" applyBorder="1" applyAlignment="1">
      <alignment horizontal="center" vertical="center"/>
    </xf>
    <xf numFmtId="0" fontId="132" fillId="0" borderId="167" xfId="0" applyFont="1" applyBorder="1" applyAlignment="1">
      <alignment horizontal="center" vertical="center"/>
    </xf>
    <xf numFmtId="178" fontId="59" fillId="0" borderId="236" xfId="0" applyNumberFormat="1" applyFont="1" applyBorder="1" applyAlignment="1">
      <alignment horizontal="center" vertical="center"/>
    </xf>
    <xf numFmtId="178" fontId="59" fillId="0" borderId="118" xfId="0" applyNumberFormat="1" applyFont="1" applyBorder="1" applyAlignment="1">
      <alignment horizontal="center" vertical="center"/>
    </xf>
    <xf numFmtId="49" fontId="59" fillId="0" borderId="166" xfId="0" applyNumberFormat="1" applyFont="1" applyBorder="1" applyAlignment="1">
      <alignment horizontal="center" vertical="center"/>
    </xf>
    <xf numFmtId="49" fontId="59" fillId="0" borderId="167" xfId="0" applyNumberFormat="1" applyFont="1" applyBorder="1" applyAlignment="1">
      <alignment horizontal="center" vertical="center"/>
    </xf>
    <xf numFmtId="0" fontId="148" fillId="0" borderId="2" xfId="0" applyFont="1" applyBorder="1" applyAlignment="1">
      <alignment horizontal="left" vertical="center"/>
    </xf>
    <xf numFmtId="0" fontId="148" fillId="0" borderId="3" xfId="0" applyFont="1" applyBorder="1" applyAlignment="1">
      <alignment horizontal="left" vertical="center"/>
    </xf>
    <xf numFmtId="0" fontId="148" fillId="0" borderId="4" xfId="0" applyFont="1" applyBorder="1" applyAlignment="1">
      <alignment horizontal="left" vertical="center"/>
    </xf>
    <xf numFmtId="0" fontId="33" fillId="0" borderId="129" xfId="0" applyFont="1" applyBorder="1" applyAlignment="1">
      <alignment horizontal="center" vertical="center"/>
    </xf>
    <xf numFmtId="0" fontId="33" fillId="0" borderId="130" xfId="0" applyFont="1" applyBorder="1" applyAlignment="1">
      <alignment horizontal="center" vertical="center"/>
    </xf>
    <xf numFmtId="0" fontId="33" fillId="0" borderId="131" xfId="0" applyFont="1" applyBorder="1" applyAlignment="1">
      <alignment horizontal="center" vertical="center"/>
    </xf>
    <xf numFmtId="0" fontId="77" fillId="0" borderId="125" xfId="0" applyFont="1" applyBorder="1" applyAlignment="1">
      <alignment horizontal="distributed" vertical="center"/>
    </xf>
    <xf numFmtId="0" fontId="77" fillId="0" borderId="19" xfId="0" applyFont="1" applyBorder="1" applyAlignment="1">
      <alignment horizontal="distributed" vertical="center"/>
    </xf>
    <xf numFmtId="0" fontId="77" fillId="0" borderId="16" xfId="0" applyFont="1" applyBorder="1" applyAlignment="1">
      <alignment horizontal="distributed" vertical="center"/>
    </xf>
    <xf numFmtId="0" fontId="132" fillId="0" borderId="125" xfId="0" applyFont="1" applyBorder="1" applyAlignment="1">
      <alignment horizontal="center" vertical="center"/>
    </xf>
    <xf numFmtId="0" fontId="132" fillId="0" borderId="126" xfId="0" applyFont="1" applyBorder="1" applyAlignment="1">
      <alignment horizontal="center" vertical="center"/>
    </xf>
    <xf numFmtId="178" fontId="59" fillId="0" borderId="190" xfId="0" applyNumberFormat="1" applyFont="1" applyBorder="1" applyAlignment="1">
      <alignment horizontal="center" vertical="center"/>
    </xf>
    <xf numFmtId="178" fontId="59" fillId="0" borderId="192" xfId="0" applyNumberFormat="1" applyFont="1" applyBorder="1" applyAlignment="1">
      <alignment horizontal="center" vertical="center"/>
    </xf>
    <xf numFmtId="49" fontId="59" fillId="0" borderId="19" xfId="0" applyNumberFormat="1" applyFont="1" applyBorder="1" applyAlignment="1">
      <alignment horizontal="center" vertical="center"/>
    </xf>
    <xf numFmtId="49" fontId="59" fillId="0" borderId="126" xfId="0" applyNumberFormat="1" applyFont="1" applyBorder="1" applyAlignment="1">
      <alignment horizontal="center" vertical="center"/>
    </xf>
    <xf numFmtId="0" fontId="77" fillId="0" borderId="125" xfId="0" applyFont="1" applyBorder="1" applyAlignment="1">
      <alignment horizontal="distributed" vertical="center" shrinkToFit="1"/>
    </xf>
    <xf numFmtId="0" fontId="77" fillId="0" borderId="19" xfId="0" applyFont="1" applyBorder="1" applyAlignment="1">
      <alignment horizontal="distributed" vertical="center" shrinkToFit="1"/>
    </xf>
    <xf numFmtId="0" fontId="77" fillId="0" borderId="16" xfId="0" applyFont="1" applyBorder="1" applyAlignment="1">
      <alignment horizontal="distributed" vertical="center" shrinkToFit="1"/>
    </xf>
    <xf numFmtId="0" fontId="152" fillId="0" borderId="2" xfId="0" applyFont="1" applyBorder="1" applyAlignment="1">
      <alignment horizontal="left" vertical="center"/>
    </xf>
    <xf numFmtId="0" fontId="152" fillId="0" borderId="3" xfId="0" applyFont="1" applyBorder="1" applyAlignment="1">
      <alignment horizontal="left" vertical="center"/>
    </xf>
    <xf numFmtId="0" fontId="152" fillId="0" borderId="4" xfId="0" applyFont="1" applyBorder="1" applyAlignment="1">
      <alignment horizontal="left" vertical="center"/>
    </xf>
    <xf numFmtId="0" fontId="77" fillId="0" borderId="186" xfId="0" applyFont="1" applyBorder="1" applyAlignment="1">
      <alignment horizontal="distributed" vertical="center"/>
    </xf>
    <xf numFmtId="0" fontId="77" fillId="0" borderId="188" xfId="0" applyFont="1" applyBorder="1" applyAlignment="1">
      <alignment horizontal="distributed" vertical="center"/>
    </xf>
    <xf numFmtId="0" fontId="77" fillId="0" borderId="189" xfId="0" applyFont="1" applyBorder="1" applyAlignment="1">
      <alignment horizontal="distributed" vertical="center"/>
    </xf>
    <xf numFmtId="0" fontId="132" fillId="0" borderId="190" xfId="0" applyFont="1" applyBorder="1" applyAlignment="1">
      <alignment horizontal="center" vertical="center"/>
    </xf>
    <xf numFmtId="0" fontId="132" fillId="0" borderId="191" xfId="0" applyFont="1" applyBorder="1" applyAlignment="1">
      <alignment horizontal="center" vertical="center"/>
    </xf>
    <xf numFmtId="178" fontId="21" fillId="0" borderId="190" xfId="0" applyNumberFormat="1" applyFont="1" applyBorder="1" applyAlignment="1">
      <alignment horizontal="center" vertical="center"/>
    </xf>
    <xf numFmtId="49" fontId="59" fillId="0" borderId="188" xfId="0" applyNumberFormat="1" applyFont="1" applyBorder="1" applyAlignment="1">
      <alignment horizontal="center" vertical="center"/>
    </xf>
    <xf numFmtId="49" fontId="59" fillId="0" borderId="193" xfId="0" applyNumberFormat="1" applyFont="1" applyBorder="1" applyAlignment="1">
      <alignment horizontal="center" vertical="center"/>
    </xf>
    <xf numFmtId="0" fontId="77" fillId="21" borderId="124" xfId="0" applyFont="1" applyFill="1" applyBorder="1" applyAlignment="1">
      <alignment horizontal="distributed" vertical="center"/>
    </xf>
    <xf numFmtId="0" fontId="77" fillId="21" borderId="120" xfId="0" applyFont="1" applyFill="1" applyBorder="1" applyAlignment="1">
      <alignment horizontal="distributed" vertical="center"/>
    </xf>
    <xf numFmtId="0" fontId="77" fillId="21" borderId="106" xfId="0" applyFont="1" applyFill="1" applyBorder="1" applyAlignment="1">
      <alignment horizontal="distributed" vertical="center"/>
    </xf>
    <xf numFmtId="0" fontId="132" fillId="21" borderId="124" xfId="0" applyFont="1" applyFill="1" applyBorder="1" applyAlignment="1">
      <alignment horizontal="center" vertical="center"/>
    </xf>
    <xf numFmtId="0" fontId="132" fillId="21" borderId="163" xfId="0" applyFont="1" applyFill="1" applyBorder="1" applyAlignment="1">
      <alignment horizontal="center" vertical="center"/>
    </xf>
    <xf numFmtId="178" fontId="21" fillId="21" borderId="108" xfId="0" applyNumberFormat="1" applyFont="1" applyFill="1" applyBorder="1" applyAlignment="1">
      <alignment horizontal="center" vertical="center"/>
    </xf>
    <xf numFmtId="0" fontId="59" fillId="21" borderId="120" xfId="0" applyFont="1" applyFill="1" applyBorder="1" applyAlignment="1">
      <alignment horizontal="center" vertical="center"/>
    </xf>
    <xf numFmtId="49" fontId="21" fillId="21" borderId="120" xfId="0" applyNumberFormat="1" applyFont="1" applyFill="1" applyBorder="1" applyAlignment="1">
      <alignment horizontal="center" vertical="center"/>
    </xf>
    <xf numFmtId="49" fontId="59" fillId="21" borderId="163" xfId="0" applyNumberFormat="1" applyFont="1" applyFill="1" applyBorder="1" applyAlignment="1">
      <alignment horizontal="center" vertical="center"/>
    </xf>
    <xf numFmtId="0" fontId="130" fillId="0" borderId="0" xfId="0" applyFont="1" applyAlignment="1">
      <alignment horizontal="center" vertical="center" wrapText="1"/>
    </xf>
    <xf numFmtId="0" fontId="130" fillId="0" borderId="0" xfId="0" applyFont="1" applyAlignment="1">
      <alignment horizontal="center" vertical="center"/>
    </xf>
    <xf numFmtId="0" fontId="130" fillId="0" borderId="9" xfId="0" applyFont="1" applyBorder="1" applyAlignment="1">
      <alignment horizontal="center" vertical="center"/>
    </xf>
    <xf numFmtId="0" fontId="130" fillId="0" borderId="11" xfId="0" applyFont="1" applyBorder="1" applyAlignment="1">
      <alignment horizontal="center" vertical="center"/>
    </xf>
    <xf numFmtId="0" fontId="147" fillId="0" borderId="2" xfId="0" applyFont="1" applyBorder="1" applyAlignment="1">
      <alignment horizontal="center" vertical="center"/>
    </xf>
    <xf numFmtId="0" fontId="147" fillId="0" borderId="3" xfId="0" applyFont="1" applyBorder="1" applyAlignment="1">
      <alignment horizontal="center" vertical="center"/>
    </xf>
    <xf numFmtId="0" fontId="147" fillId="0" borderId="4" xfId="0" applyFont="1" applyBorder="1" applyAlignment="1">
      <alignment horizontal="center" vertical="center"/>
    </xf>
    <xf numFmtId="0" fontId="77" fillId="0" borderId="124" xfId="0" applyFont="1" applyBorder="1" applyAlignment="1">
      <alignment horizontal="center" vertical="center"/>
    </xf>
    <xf numFmtId="0" fontId="77" fillId="0" borderId="120" xfId="0" applyFont="1" applyBorder="1" applyAlignment="1">
      <alignment horizontal="center" vertical="center"/>
    </xf>
    <xf numFmtId="0" fontId="77" fillId="0" borderId="106" xfId="0" applyFont="1" applyBorder="1" applyAlignment="1">
      <alignment horizontal="center" vertical="center"/>
    </xf>
    <xf numFmtId="0" fontId="77" fillId="0" borderId="157" xfId="0" applyFont="1" applyBorder="1" applyAlignment="1">
      <alignment horizontal="center" vertical="center"/>
    </xf>
    <xf numFmtId="0" fontId="77" fillId="0" borderId="115" xfId="0" applyFont="1" applyBorder="1" applyAlignment="1">
      <alignment horizontal="center" vertical="center"/>
    </xf>
    <xf numFmtId="0" fontId="77" fillId="0" borderId="156" xfId="0" applyFont="1" applyBorder="1" applyAlignment="1">
      <alignment horizontal="center" vertical="center"/>
    </xf>
    <xf numFmtId="0" fontId="77" fillId="0" borderId="163" xfId="0" applyFont="1" applyBorder="1" applyAlignment="1">
      <alignment horizontal="center" vertical="center"/>
    </xf>
    <xf numFmtId="0" fontId="77" fillId="0" borderId="158" xfId="0" applyFont="1" applyBorder="1" applyAlignment="1">
      <alignment horizontal="center" vertical="center"/>
    </xf>
    <xf numFmtId="0" fontId="77" fillId="0" borderId="108" xfId="0" applyFont="1" applyBorder="1" applyAlignment="1">
      <alignment horizontal="center" vertical="center" wrapText="1"/>
    </xf>
    <xf numFmtId="0" fontId="77" fillId="0" borderId="159" xfId="0" applyFont="1" applyBorder="1" applyAlignment="1">
      <alignment horizontal="center" vertical="center"/>
    </xf>
    <xf numFmtId="0" fontId="128" fillId="0" borderId="164" xfId="0" applyFont="1" applyBorder="1" applyAlignment="1">
      <alignment horizontal="center" vertical="center" wrapText="1"/>
    </xf>
    <xf numFmtId="0" fontId="128" fillId="0" borderId="133" xfId="0" applyFont="1" applyBorder="1" applyAlignment="1">
      <alignment horizontal="center" vertical="center" wrapText="1"/>
    </xf>
    <xf numFmtId="0" fontId="128" fillId="0" borderId="152" xfId="0" applyFont="1" applyBorder="1" applyAlignment="1">
      <alignment horizontal="center" vertical="center" wrapText="1"/>
    </xf>
    <xf numFmtId="0" fontId="128" fillId="0" borderId="128" xfId="0" applyFont="1" applyBorder="1" applyAlignment="1">
      <alignment horizontal="center" vertical="center" wrapText="1"/>
    </xf>
    <xf numFmtId="0" fontId="131" fillId="0" borderId="16" xfId="0" applyFont="1" applyBorder="1" applyAlignment="1">
      <alignment horizontal="left" vertical="center" wrapText="1"/>
    </xf>
    <xf numFmtId="0" fontId="131" fillId="0" borderId="17" xfId="0" applyFont="1" applyBorder="1" applyAlignment="1">
      <alignment horizontal="left" vertical="center" wrapText="1"/>
    </xf>
    <xf numFmtId="0" fontId="131" fillId="0" borderId="18" xfId="0" applyFont="1" applyBorder="1" applyAlignment="1">
      <alignment horizontal="left" vertical="center" wrapText="1"/>
    </xf>
    <xf numFmtId="0" fontId="131" fillId="0" borderId="25" xfId="0" applyFont="1" applyBorder="1" applyAlignment="1">
      <alignment horizontal="left" vertical="center" wrapText="1"/>
    </xf>
    <xf numFmtId="0" fontId="131" fillId="0" borderId="26" xfId="0" applyFont="1" applyBorder="1" applyAlignment="1">
      <alignment horizontal="left" vertical="center" wrapText="1"/>
    </xf>
    <xf numFmtId="0" fontId="131" fillId="0" borderId="27" xfId="0" applyFont="1" applyBorder="1" applyAlignment="1">
      <alignment horizontal="left" vertical="center" wrapText="1"/>
    </xf>
    <xf numFmtId="0" fontId="148" fillId="0" borderId="8" xfId="0" applyFont="1" applyBorder="1" applyAlignment="1">
      <alignment horizontal="left" vertical="center"/>
    </xf>
    <xf numFmtId="0" fontId="148" fillId="0" borderId="9" xfId="0" applyFont="1" applyBorder="1" applyAlignment="1">
      <alignment horizontal="left" vertical="center"/>
    </xf>
    <xf numFmtId="0" fontId="147" fillId="16" borderId="23" xfId="0" applyFont="1" applyFill="1" applyBorder="1" applyAlignment="1">
      <alignment horizontal="center" vertical="center" wrapText="1"/>
    </xf>
    <xf numFmtId="0" fontId="147" fillId="16" borderId="24" xfId="0" applyFont="1" applyFill="1" applyBorder="1" applyAlignment="1">
      <alignment horizontal="center" vertical="center" wrapText="1"/>
    </xf>
    <xf numFmtId="0" fontId="131" fillId="0" borderId="13" xfId="0" applyFont="1" applyBorder="1" applyAlignment="1">
      <alignment horizontal="left" vertical="center" wrapText="1"/>
    </xf>
    <xf numFmtId="0" fontId="131" fillId="0" borderId="14" xfId="0" applyFont="1" applyBorder="1" applyAlignment="1">
      <alignment horizontal="left" vertical="center" wrapText="1"/>
    </xf>
    <xf numFmtId="0" fontId="131" fillId="0" borderId="15" xfId="0" applyFont="1" applyBorder="1" applyAlignment="1">
      <alignment horizontal="left" vertical="center" wrapText="1"/>
    </xf>
    <xf numFmtId="0" fontId="148" fillId="0" borderId="122" xfId="0" applyFont="1" applyBorder="1" applyAlignment="1">
      <alignment horizontal="left" vertical="center"/>
    </xf>
    <xf numFmtId="0" fontId="148" fillId="0" borderId="123" xfId="0" applyFont="1" applyBorder="1" applyAlignment="1">
      <alignment horizontal="left" vertical="center"/>
    </xf>
    <xf numFmtId="0" fontId="33" fillId="0" borderId="0" xfId="0" applyFont="1" applyAlignment="1">
      <alignment horizontal="distributed" vertical="center"/>
    </xf>
    <xf numFmtId="0" fontId="131" fillId="0" borderId="0" xfId="0" applyFont="1" applyAlignment="1">
      <alignment horizontal="distributed" vertical="center"/>
    </xf>
    <xf numFmtId="0" fontId="154" fillId="0" borderId="195" xfId="0" applyFont="1" applyBorder="1" applyAlignment="1">
      <alignment horizontal="center" vertical="center"/>
    </xf>
    <xf numFmtId="0" fontId="33" fillId="0" borderId="0" xfId="0" applyFont="1" applyAlignment="1">
      <alignment horizontal="distributed" vertical="distributed"/>
    </xf>
    <xf numFmtId="0" fontId="131" fillId="0" borderId="0" xfId="0" applyFont="1" applyAlignment="1">
      <alignment horizontal="distributed" vertical="distributed"/>
    </xf>
    <xf numFmtId="0" fontId="154" fillId="0" borderId="195" xfId="0" applyFont="1" applyBorder="1" applyAlignment="1">
      <alignment horizontal="left" vertical="center"/>
    </xf>
    <xf numFmtId="0" fontId="21" fillId="0" borderId="0" xfId="0" applyFont="1" applyAlignment="1">
      <alignment horizontal="distributed" vertical="distributed"/>
    </xf>
    <xf numFmtId="0" fontId="77" fillId="0" borderId="0" xfId="0" applyFont="1" applyAlignment="1">
      <alignment horizontal="distributed" vertical="distributed"/>
    </xf>
    <xf numFmtId="0" fontId="21" fillId="0" borderId="0" xfId="0" applyFont="1" applyAlignment="1">
      <alignment horizontal="left" vertical="center"/>
    </xf>
    <xf numFmtId="0" fontId="156" fillId="19" borderId="0" xfId="0" applyFont="1" applyFill="1" applyAlignment="1">
      <alignment horizontal="center" vertical="center"/>
    </xf>
    <xf numFmtId="0" fontId="154" fillId="0" borderId="194" xfId="0" applyFont="1" applyBorder="1" applyAlignment="1">
      <alignment horizontal="left" vertical="center"/>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3" fillId="4" borderId="0" xfId="0" applyFont="1" applyFill="1" applyAlignment="1">
      <alignment horizontal="center" vertical="center"/>
    </xf>
    <xf numFmtId="0" fontId="131" fillId="4" borderId="0" xfId="0" applyFont="1" applyFill="1" applyAlignment="1">
      <alignment horizontal="center" vertical="center"/>
    </xf>
    <xf numFmtId="181" fontId="154" fillId="4" borderId="0" xfId="0" applyNumberFormat="1" applyFont="1" applyFill="1">
      <alignment vertical="center"/>
    </xf>
    <xf numFmtId="0" fontId="154" fillId="4" borderId="0" xfId="0" applyFont="1" applyFill="1">
      <alignment vertical="center"/>
    </xf>
    <xf numFmtId="0" fontId="21" fillId="4" borderId="0" xfId="0" applyFont="1" applyFill="1" applyAlignment="1">
      <alignment horizontal="center" vertical="center"/>
    </xf>
    <xf numFmtId="0" fontId="77" fillId="4" borderId="0" xfId="0" applyFont="1" applyFill="1" applyAlignment="1">
      <alignment horizontal="center" vertical="center"/>
    </xf>
    <xf numFmtId="0" fontId="4" fillId="4" borderId="0" xfId="0" applyFont="1" applyFill="1" applyAlignment="1">
      <alignment horizontal="center" vertical="center"/>
    </xf>
    <xf numFmtId="180" fontId="154" fillId="4" borderId="0" xfId="1" applyNumberFormat="1" applyFont="1" applyFill="1" applyBorder="1" applyAlignment="1">
      <alignment vertical="center"/>
    </xf>
    <xf numFmtId="177" fontId="154" fillId="4" borderId="0" xfId="6" applyNumberFormat="1" applyFont="1" applyFill="1" applyBorder="1" applyAlignment="1">
      <alignment vertical="center"/>
    </xf>
    <xf numFmtId="38" fontId="154" fillId="4" borderId="0" xfId="1" applyFont="1" applyFill="1" applyBorder="1" applyAlignment="1">
      <alignment vertical="center"/>
    </xf>
    <xf numFmtId="180" fontId="121" fillId="4" borderId="0" xfId="0" applyNumberFormat="1" applyFont="1" applyFill="1">
      <alignment vertical="center"/>
    </xf>
    <xf numFmtId="0" fontId="4" fillId="4" borderId="0" xfId="0" applyFont="1" applyFill="1" applyAlignment="1">
      <alignment horizontal="center" vertical="center" shrinkToFit="1"/>
    </xf>
    <xf numFmtId="177" fontId="121" fillId="4" borderId="0" xfId="6" applyNumberFormat="1" applyFont="1" applyFill="1" applyBorder="1" applyAlignment="1">
      <alignment vertical="center"/>
    </xf>
    <xf numFmtId="0" fontId="128" fillId="4" borderId="0" xfId="0" applyFont="1" applyFill="1" applyAlignment="1">
      <alignment horizontal="center" vertical="center"/>
    </xf>
    <xf numFmtId="0" fontId="21" fillId="0" borderId="243" xfId="0" applyFont="1" applyBorder="1" applyAlignment="1">
      <alignment horizontal="left" vertical="center" shrinkToFit="1"/>
    </xf>
    <xf numFmtId="0" fontId="21" fillId="0" borderId="244" xfId="0" applyFont="1" applyBorder="1" applyAlignment="1">
      <alignment horizontal="left" vertical="center" shrinkToFit="1"/>
    </xf>
    <xf numFmtId="0" fontId="21" fillId="0" borderId="175" xfId="0" applyFont="1" applyBorder="1" applyAlignment="1">
      <alignment horizontal="left" vertical="center" shrinkToFit="1"/>
    </xf>
    <xf numFmtId="180" fontId="59" fillId="0" borderId="243" xfId="0" applyNumberFormat="1" applyFont="1" applyBorder="1" applyAlignment="1">
      <alignment horizontal="right" vertical="center"/>
    </xf>
    <xf numFmtId="180" fontId="59" fillId="0" borderId="244" xfId="0" applyNumberFormat="1" applyFont="1" applyBorder="1" applyAlignment="1">
      <alignment horizontal="right" vertical="center"/>
    </xf>
    <xf numFmtId="180" fontId="59" fillId="0" borderId="175" xfId="0" applyNumberFormat="1" applyFont="1" applyBorder="1" applyAlignment="1">
      <alignment horizontal="right" vertical="center"/>
    </xf>
    <xf numFmtId="180" fontId="59" fillId="0" borderId="100" xfId="0" applyNumberFormat="1" applyFont="1" applyBorder="1" applyAlignment="1">
      <alignment horizontal="right" vertical="center"/>
    </xf>
    <xf numFmtId="180" fontId="59" fillId="0" borderId="174" xfId="0" applyNumberFormat="1" applyFont="1" applyBorder="1" applyAlignment="1">
      <alignment horizontal="right" vertical="center"/>
    </xf>
    <xf numFmtId="180" fontId="59" fillId="0" borderId="101" xfId="0" applyNumberFormat="1" applyFont="1" applyBorder="1" applyAlignment="1">
      <alignment horizontal="right" vertical="center"/>
    </xf>
    <xf numFmtId="0" fontId="21" fillId="4" borderId="240" xfId="0" applyFont="1" applyFill="1" applyBorder="1" applyAlignment="1">
      <alignment horizontal="left" vertical="center" shrinkToFit="1"/>
    </xf>
    <xf numFmtId="0" fontId="21" fillId="4" borderId="241" xfId="0" applyFont="1" applyFill="1" applyBorder="1" applyAlignment="1">
      <alignment horizontal="left" vertical="center" shrinkToFit="1"/>
    </xf>
    <xf numFmtId="0" fontId="21" fillId="4" borderId="173" xfId="0" applyFont="1" applyFill="1" applyBorder="1" applyAlignment="1">
      <alignment horizontal="left" vertical="center" shrinkToFit="1"/>
    </xf>
    <xf numFmtId="180" fontId="21" fillId="0" borderId="240" xfId="6" applyNumberFormat="1" applyFont="1" applyBorder="1" applyAlignment="1">
      <alignment horizontal="right" vertical="center"/>
    </xf>
    <xf numFmtId="180" fontId="59" fillId="0" borderId="241" xfId="6" applyNumberFormat="1" applyFont="1" applyBorder="1" applyAlignment="1">
      <alignment horizontal="right" vertical="center"/>
    </xf>
    <xf numFmtId="180" fontId="59" fillId="0" borderId="173" xfId="6" applyNumberFormat="1" applyFont="1" applyBorder="1" applyAlignment="1">
      <alignment horizontal="right" vertical="center"/>
    </xf>
    <xf numFmtId="180" fontId="59" fillId="0" borderId="96" xfId="6" applyNumberFormat="1" applyFont="1" applyBorder="1" applyAlignment="1">
      <alignment horizontal="right" vertical="center"/>
    </xf>
    <xf numFmtId="180" fontId="59" fillId="0" borderId="170" xfId="6" applyNumberFormat="1" applyFont="1" applyBorder="1" applyAlignment="1">
      <alignment horizontal="right" vertical="center"/>
    </xf>
    <xf numFmtId="180" fontId="59" fillId="0" borderId="97" xfId="6" applyNumberFormat="1" applyFont="1" applyBorder="1" applyAlignment="1">
      <alignment horizontal="right" vertical="center"/>
    </xf>
    <xf numFmtId="0" fontId="21" fillId="32" borderId="240" xfId="0" applyFont="1" applyFill="1" applyBorder="1" applyAlignment="1">
      <alignment horizontal="left" vertical="center"/>
    </xf>
    <xf numFmtId="0" fontId="21" fillId="32" borderId="241" xfId="0" applyFont="1" applyFill="1" applyBorder="1" applyAlignment="1">
      <alignment horizontal="left" vertical="center"/>
    </xf>
    <xf numFmtId="0" fontId="21" fillId="32" borderId="173" xfId="0" applyFont="1" applyFill="1" applyBorder="1" applyAlignment="1">
      <alignment horizontal="left" vertical="center"/>
    </xf>
    <xf numFmtId="0" fontId="21" fillId="32" borderId="240" xfId="0" applyFont="1" applyFill="1" applyBorder="1" applyAlignment="1">
      <alignment horizontal="center" vertical="center"/>
    </xf>
    <xf numFmtId="0" fontId="21" fillId="32" borderId="241" xfId="0" applyFont="1" applyFill="1" applyBorder="1" applyAlignment="1">
      <alignment horizontal="center" vertical="center"/>
    </xf>
    <xf numFmtId="0" fontId="21" fillId="32" borderId="173" xfId="0" applyFont="1" applyFill="1" applyBorder="1" applyAlignment="1">
      <alignment horizontal="center" vertical="center"/>
    </xf>
    <xf numFmtId="0" fontId="21" fillId="32" borderId="96" xfId="0" applyFont="1" applyFill="1" applyBorder="1" applyAlignment="1">
      <alignment horizontal="center" vertical="center"/>
    </xf>
    <xf numFmtId="0" fontId="21" fillId="32" borderId="170" xfId="0" applyFont="1" applyFill="1" applyBorder="1" applyAlignment="1">
      <alignment horizontal="center" vertical="center"/>
    </xf>
    <xf numFmtId="0" fontId="21" fillId="32" borderId="97" xfId="0" applyFont="1" applyFill="1" applyBorder="1" applyAlignment="1">
      <alignment horizontal="center" vertical="center"/>
    </xf>
    <xf numFmtId="0" fontId="21" fillId="0" borderId="240" xfId="0" applyFont="1" applyBorder="1" applyAlignment="1">
      <alignment horizontal="left" vertical="center"/>
    </xf>
    <xf numFmtId="0" fontId="21" fillId="0" borderId="241" xfId="0" applyFont="1" applyBorder="1" applyAlignment="1">
      <alignment horizontal="left" vertical="center"/>
    </xf>
    <xf numFmtId="0" fontId="21" fillId="0" borderId="173" xfId="0" applyFont="1" applyBorder="1" applyAlignment="1">
      <alignment horizontal="left" vertical="center"/>
    </xf>
    <xf numFmtId="182" fontId="59" fillId="0" borderId="240" xfId="6" applyNumberFormat="1" applyFont="1" applyBorder="1" applyAlignment="1">
      <alignment horizontal="right" vertical="center"/>
    </xf>
    <xf numFmtId="182" fontId="59" fillId="0" borderId="241" xfId="6" applyNumberFormat="1" applyFont="1" applyBorder="1" applyAlignment="1">
      <alignment horizontal="right" vertical="center"/>
    </xf>
    <xf numFmtId="177" fontId="59" fillId="0" borderId="173" xfId="6" applyNumberFormat="1" applyFont="1" applyBorder="1" applyAlignment="1">
      <alignment horizontal="right" vertical="center"/>
    </xf>
    <xf numFmtId="177" fontId="59" fillId="0" borderId="96" xfId="6" applyNumberFormat="1" applyFont="1" applyBorder="1" applyAlignment="1">
      <alignment horizontal="right" vertical="center"/>
    </xf>
    <xf numFmtId="177" fontId="59" fillId="0" borderId="170" xfId="6" applyNumberFormat="1" applyFont="1" applyBorder="1" applyAlignment="1">
      <alignment horizontal="right" vertical="center"/>
    </xf>
    <xf numFmtId="177" fontId="59" fillId="0" borderId="97" xfId="6" applyNumberFormat="1" applyFont="1" applyBorder="1" applyAlignment="1">
      <alignment horizontal="right" vertical="center"/>
    </xf>
    <xf numFmtId="38" fontId="59" fillId="0" borderId="240" xfId="1" applyFont="1" applyBorder="1" applyAlignment="1">
      <alignment horizontal="right" vertical="center"/>
    </xf>
    <xf numFmtId="38" fontId="59" fillId="0" borderId="241" xfId="1" applyFont="1" applyBorder="1" applyAlignment="1">
      <alignment horizontal="right" vertical="center"/>
    </xf>
    <xf numFmtId="38" fontId="59" fillId="0" borderId="173" xfId="1" applyFont="1" applyBorder="1" applyAlignment="1">
      <alignment horizontal="right" vertical="center"/>
    </xf>
    <xf numFmtId="38" fontId="59" fillId="0" borderId="96" xfId="1" applyFont="1" applyBorder="1" applyAlignment="1">
      <alignment horizontal="right" vertical="center"/>
    </xf>
    <xf numFmtId="38" fontId="59" fillId="0" borderId="170" xfId="1" applyFont="1" applyBorder="1" applyAlignment="1">
      <alignment horizontal="right" vertical="center"/>
    </xf>
    <xf numFmtId="38" fontId="59" fillId="0" borderId="97" xfId="1" applyFont="1" applyBorder="1" applyAlignment="1">
      <alignment horizontal="right" vertical="center"/>
    </xf>
    <xf numFmtId="0" fontId="21" fillId="31" borderId="240" xfId="0" applyFont="1" applyFill="1" applyBorder="1" applyAlignment="1">
      <alignment horizontal="left" vertical="center"/>
    </xf>
    <xf numFmtId="0" fontId="21" fillId="31" borderId="241" xfId="0" applyFont="1" applyFill="1" applyBorder="1" applyAlignment="1">
      <alignment horizontal="left" vertical="center"/>
    </xf>
    <xf numFmtId="0" fontId="21" fillId="31" borderId="173" xfId="0" applyFont="1" applyFill="1" applyBorder="1" applyAlignment="1">
      <alignment horizontal="left" vertical="center"/>
    </xf>
    <xf numFmtId="38" fontId="21" fillId="31" borderId="240" xfId="1" applyFont="1" applyFill="1" applyBorder="1" applyAlignment="1">
      <alignment horizontal="center" vertical="center"/>
    </xf>
    <xf numFmtId="38" fontId="21" fillId="31" borderId="241" xfId="1" applyFont="1" applyFill="1" applyBorder="1" applyAlignment="1">
      <alignment horizontal="center" vertical="center"/>
    </xf>
    <xf numFmtId="38" fontId="21" fillId="31" borderId="173" xfId="1" applyFont="1" applyFill="1" applyBorder="1" applyAlignment="1">
      <alignment horizontal="center" vertical="center"/>
    </xf>
    <xf numFmtId="38" fontId="21" fillId="31" borderId="96" xfId="1" applyFont="1" applyFill="1" applyBorder="1" applyAlignment="1">
      <alignment horizontal="center" vertical="center"/>
    </xf>
    <xf numFmtId="38" fontId="21" fillId="31" borderId="170" xfId="1" applyFont="1" applyFill="1" applyBorder="1" applyAlignment="1">
      <alignment horizontal="center" vertical="center"/>
    </xf>
    <xf numFmtId="38" fontId="21" fillId="31" borderId="97" xfId="1" applyFont="1" applyFill="1" applyBorder="1" applyAlignment="1">
      <alignment horizontal="center" vertical="center"/>
    </xf>
    <xf numFmtId="0" fontId="21" fillId="14" borderId="238" xfId="0" applyFont="1" applyFill="1" applyBorder="1" applyAlignment="1">
      <alignment horizontal="left" vertical="center"/>
    </xf>
    <xf numFmtId="0" fontId="21" fillId="14" borderId="169" xfId="0" applyFont="1" applyFill="1" applyBorder="1" applyAlignment="1">
      <alignment horizontal="left" vertical="center"/>
    </xf>
    <xf numFmtId="0" fontId="21" fillId="14" borderId="265" xfId="0" applyFont="1" applyFill="1" applyBorder="1" applyAlignment="1">
      <alignment horizontal="left" vertical="center"/>
    </xf>
    <xf numFmtId="0" fontId="21" fillId="14" borderId="238" xfId="0" applyFont="1" applyFill="1" applyBorder="1" applyAlignment="1">
      <alignment horizontal="center" vertical="center"/>
    </xf>
    <xf numFmtId="0" fontId="21" fillId="14" borderId="169" xfId="0" applyFont="1" applyFill="1" applyBorder="1" applyAlignment="1">
      <alignment horizontal="center" vertical="center"/>
    </xf>
    <xf numFmtId="0" fontId="21" fillId="14" borderId="265" xfId="0" applyFont="1" applyFill="1" applyBorder="1" applyAlignment="1">
      <alignment horizontal="center" vertical="center"/>
    </xf>
    <xf numFmtId="0" fontId="21" fillId="14" borderId="89" xfId="0" applyFont="1" applyFill="1" applyBorder="1" applyAlignment="1">
      <alignment horizontal="center" vertical="center"/>
    </xf>
    <xf numFmtId="0" fontId="4" fillId="0" borderId="236" xfId="0" applyFont="1" applyBorder="1" applyAlignment="1">
      <alignment horizontal="center" vertical="center" wrapText="1"/>
    </xf>
    <xf numFmtId="0" fontId="4" fillId="0" borderId="118" xfId="0" applyFont="1" applyBorder="1" applyAlignment="1">
      <alignment horizontal="center" vertical="center" wrapText="1"/>
    </xf>
    <xf numFmtId="0" fontId="4" fillId="0" borderId="116" xfId="0" applyFont="1" applyBorder="1" applyAlignment="1">
      <alignment horizontal="left" vertical="center"/>
    </xf>
    <xf numFmtId="0" fontId="4" fillId="0" borderId="117" xfId="0" applyFont="1" applyBorder="1" applyAlignment="1">
      <alignment horizontal="left" vertical="center"/>
    </xf>
    <xf numFmtId="0" fontId="175" fillId="0" borderId="236" xfId="0" applyFont="1" applyBorder="1" applyAlignment="1">
      <alignment horizontal="left" vertical="center" shrinkToFit="1"/>
    </xf>
    <xf numFmtId="0" fontId="175" fillId="0" borderId="117" xfId="0" applyFont="1" applyBorder="1" applyAlignment="1">
      <alignment horizontal="left" vertical="center" shrinkToFit="1"/>
    </xf>
    <xf numFmtId="0" fontId="175" fillId="0" borderId="207" xfId="0" applyFont="1" applyBorder="1" applyAlignment="1">
      <alignment horizontal="left" vertical="center" shrinkToFit="1"/>
    </xf>
    <xf numFmtId="0" fontId="3" fillId="0" borderId="0" xfId="0" applyFont="1" applyAlignment="1">
      <alignment horizontal="distributed" vertical="center"/>
    </xf>
    <xf numFmtId="177" fontId="24" fillId="0" borderId="0" xfId="0" applyNumberFormat="1" applyFont="1" applyAlignment="1">
      <alignment horizontal="center" vertical="center"/>
    </xf>
    <xf numFmtId="0" fontId="4" fillId="0" borderId="18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175" fillId="0" borderId="187" xfId="0" applyFont="1" applyBorder="1" applyAlignment="1">
      <alignment horizontal="left" vertical="center" shrinkToFit="1"/>
    </xf>
    <xf numFmtId="0" fontId="175" fillId="0" borderId="17" xfId="0" applyFont="1" applyBorder="1" applyAlignment="1">
      <alignment horizontal="left" vertical="center" shrinkToFit="1"/>
    </xf>
    <xf numFmtId="0" fontId="175" fillId="0" borderId="112" xfId="0" applyFont="1" applyBorder="1" applyAlignment="1">
      <alignment horizontal="left" vertical="center" shrinkToFit="1"/>
    </xf>
    <xf numFmtId="0" fontId="121" fillId="0" borderId="16" xfId="0" applyFont="1" applyBorder="1" applyAlignment="1">
      <alignment horizontal="left" vertical="center"/>
    </xf>
    <xf numFmtId="0" fontId="121" fillId="0" borderId="17" xfId="0" applyFont="1" applyBorder="1" applyAlignment="1">
      <alignment horizontal="left" vertical="center"/>
    </xf>
    <xf numFmtId="0" fontId="121" fillId="0" borderId="187" xfId="0" applyFont="1" applyBorder="1" applyAlignment="1">
      <alignment vertical="center" wrapText="1" shrinkToFit="1"/>
    </xf>
    <xf numFmtId="0" fontId="121" fillId="0" borderId="17" xfId="0" applyFont="1" applyBorder="1" applyAlignment="1">
      <alignment vertical="center" wrapText="1" shrinkToFit="1"/>
    </xf>
    <xf numFmtId="0" fontId="121" fillId="0" borderId="112" xfId="0" applyFont="1" applyBorder="1" applyAlignment="1">
      <alignment vertical="center" wrapText="1" shrinkToFit="1"/>
    </xf>
    <xf numFmtId="0" fontId="74" fillId="0" borderId="95" xfId="0" applyFont="1" applyBorder="1" applyAlignment="1">
      <alignment horizontal="distributed" vertical="center"/>
    </xf>
    <xf numFmtId="0" fontId="74" fillId="0" borderId="96" xfId="0" applyFont="1" applyBorder="1" applyAlignment="1">
      <alignment horizontal="distributed" vertical="center"/>
    </xf>
    <xf numFmtId="0" fontId="74" fillId="0" borderId="97" xfId="0" applyFont="1" applyBorder="1" applyAlignment="1">
      <alignment horizontal="distributed" vertical="center"/>
    </xf>
    <xf numFmtId="0" fontId="4" fillId="15" borderId="122" xfId="0" applyFont="1" applyFill="1" applyBorder="1" applyAlignment="1">
      <alignment horizontal="center" vertical="center" wrapText="1"/>
    </xf>
    <xf numFmtId="0" fontId="4" fillId="15" borderId="180" xfId="0" applyFont="1" applyFill="1" applyBorder="1" applyAlignment="1">
      <alignment horizontal="center" vertical="center" wrapText="1"/>
    </xf>
    <xf numFmtId="0" fontId="4" fillId="15" borderId="249" xfId="0" applyFont="1" applyFill="1" applyBorder="1" applyAlignment="1">
      <alignment horizontal="center" vertical="center"/>
    </xf>
    <xf numFmtId="0" fontId="4" fillId="15" borderId="123" xfId="0" applyFont="1" applyFill="1" applyBorder="1" applyAlignment="1">
      <alignment horizontal="center" vertical="center"/>
    </xf>
    <xf numFmtId="0" fontId="4" fillId="15" borderId="122" xfId="0" applyFont="1" applyFill="1" applyBorder="1" applyAlignment="1">
      <alignment horizontal="center" vertical="center"/>
    </xf>
    <xf numFmtId="0" fontId="4" fillId="15" borderId="250" xfId="0" applyFont="1" applyFill="1" applyBorder="1" applyAlignment="1">
      <alignment horizontal="center" vertical="center"/>
    </xf>
    <xf numFmtId="0" fontId="4" fillId="0" borderId="190" xfId="0" applyFont="1" applyBorder="1" applyAlignment="1">
      <alignment horizontal="center" vertical="center" wrapText="1"/>
    </xf>
    <xf numFmtId="0" fontId="4" fillId="0" borderId="192" xfId="0" applyFont="1" applyBorder="1" applyAlignment="1">
      <alignment horizontal="center" vertical="center" wrapText="1"/>
    </xf>
    <xf numFmtId="0" fontId="121" fillId="0" borderId="189" xfId="0" applyFont="1" applyBorder="1" applyAlignment="1">
      <alignment horizontal="left" vertical="center"/>
    </xf>
    <xf numFmtId="0" fontId="121" fillId="0" borderId="38" xfId="0" applyFont="1" applyBorder="1" applyAlignment="1">
      <alignment horizontal="left" vertical="center"/>
    </xf>
    <xf numFmtId="0" fontId="121" fillId="0" borderId="190" xfId="0" applyFont="1" applyBorder="1" applyAlignment="1">
      <alignment vertical="center" wrapText="1" shrinkToFit="1"/>
    </xf>
    <xf numFmtId="0" fontId="121" fillId="0" borderId="38" xfId="0" applyFont="1" applyBorder="1" applyAlignment="1">
      <alignment vertical="center" wrapText="1" shrinkToFit="1"/>
    </xf>
    <xf numFmtId="0" fontId="121" fillId="0" borderId="191" xfId="0" applyFont="1" applyBorder="1" applyAlignment="1">
      <alignment vertical="center" wrapText="1" shrinkToFit="1"/>
    </xf>
    <xf numFmtId="0" fontId="21" fillId="0" borderId="240" xfId="0" applyFont="1" applyBorder="1" applyAlignment="1">
      <alignment horizontal="left" vertical="center" shrinkToFit="1"/>
    </xf>
    <xf numFmtId="0" fontId="21" fillId="0" borderId="241" xfId="0" applyFont="1" applyBorder="1" applyAlignment="1">
      <alignment horizontal="left" vertical="center" shrinkToFit="1"/>
    </xf>
    <xf numFmtId="0" fontId="21" fillId="0" borderId="173" xfId="0" applyFont="1" applyBorder="1" applyAlignment="1">
      <alignment horizontal="left" vertical="center" shrinkToFit="1"/>
    </xf>
    <xf numFmtId="180" fontId="59" fillId="0" borderId="240" xfId="0" applyNumberFormat="1" applyFont="1" applyBorder="1" applyAlignment="1">
      <alignment horizontal="left" vertical="center"/>
    </xf>
    <xf numFmtId="180" fontId="59" fillId="0" borderId="241" xfId="0" applyNumberFormat="1" applyFont="1" applyBorder="1" applyAlignment="1">
      <alignment horizontal="left" vertical="center"/>
    </xf>
    <xf numFmtId="180" fontId="59" fillId="0" borderId="242" xfId="0" applyNumberFormat="1" applyFont="1" applyBorder="1" applyAlignment="1">
      <alignment horizontal="left" vertical="center"/>
    </xf>
    <xf numFmtId="0" fontId="74" fillId="0" borderId="99" xfId="0" applyFont="1" applyBorder="1" applyAlignment="1">
      <alignment horizontal="distributed" vertical="center"/>
    </xf>
    <xf numFmtId="0" fontId="74" fillId="0" borderId="100" xfId="0" applyFont="1" applyBorder="1" applyAlignment="1">
      <alignment horizontal="distributed" vertical="center"/>
    </xf>
    <xf numFmtId="0" fontId="74" fillId="0" borderId="101" xfId="0" applyFont="1" applyBorder="1" applyAlignment="1">
      <alignment horizontal="distributed" vertical="center"/>
    </xf>
    <xf numFmtId="180" fontId="59" fillId="0" borderId="243" xfId="0" applyNumberFormat="1" applyFont="1" applyBorder="1" applyAlignment="1">
      <alignment horizontal="left" vertical="center"/>
    </xf>
    <xf numFmtId="180" fontId="59" fillId="0" borderId="244" xfId="0" applyNumberFormat="1" applyFont="1" applyBorder="1" applyAlignment="1">
      <alignment horizontal="left" vertical="center"/>
    </xf>
    <xf numFmtId="180" fontId="59" fillId="0" borderId="245" xfId="0" applyNumberFormat="1" applyFont="1" applyBorder="1" applyAlignment="1">
      <alignment horizontal="left" vertical="center"/>
    </xf>
    <xf numFmtId="177" fontId="21" fillId="0" borderId="241" xfId="6" applyNumberFormat="1" applyFont="1" applyBorder="1" applyAlignment="1">
      <alignment horizontal="left" vertical="center"/>
    </xf>
    <xf numFmtId="177" fontId="59" fillId="0" borderId="242" xfId="6" applyNumberFormat="1" applyFont="1" applyBorder="1" applyAlignment="1">
      <alignment horizontal="left" vertical="center"/>
    </xf>
    <xf numFmtId="177" fontId="21" fillId="0" borderId="240" xfId="6" applyNumberFormat="1" applyFont="1" applyBorder="1" applyAlignment="1">
      <alignment horizontal="left" vertical="center"/>
    </xf>
    <xf numFmtId="0" fontId="21" fillId="32" borderId="242" xfId="0" applyFont="1" applyFill="1" applyBorder="1" applyAlignment="1">
      <alignment horizontal="left" vertical="center"/>
    </xf>
    <xf numFmtId="0" fontId="21" fillId="14" borderId="83" xfId="0" applyFont="1" applyFill="1" applyBorder="1" applyAlignment="1">
      <alignment horizontal="center" vertical="center"/>
    </xf>
    <xf numFmtId="0" fontId="21" fillId="14" borderId="84" xfId="0" applyFont="1" applyFill="1" applyBorder="1" applyAlignment="1">
      <alignment horizontal="center" vertical="center"/>
    </xf>
    <xf numFmtId="0" fontId="77" fillId="14" borderId="83" xfId="0" applyFont="1" applyFill="1" applyBorder="1" applyAlignment="1">
      <alignment horizontal="center" vertical="center"/>
    </xf>
    <xf numFmtId="0" fontId="77" fillId="14" borderId="84" xfId="0" applyFont="1" applyFill="1" applyBorder="1" applyAlignment="1">
      <alignment horizontal="center" vertical="center"/>
    </xf>
    <xf numFmtId="0" fontId="21" fillId="31" borderId="238" xfId="0" applyFont="1" applyFill="1" applyBorder="1" applyAlignment="1">
      <alignment horizontal="left" vertical="center"/>
    </xf>
    <xf numFmtId="0" fontId="21" fillId="31" borderId="169" xfId="0" applyFont="1" applyFill="1" applyBorder="1" applyAlignment="1">
      <alignment horizontal="left" vertical="center"/>
    </xf>
    <xf numFmtId="0" fontId="21" fillId="31" borderId="265" xfId="0" applyFont="1" applyFill="1" applyBorder="1" applyAlignment="1">
      <alignment horizontal="left" vertical="center"/>
    </xf>
    <xf numFmtId="0" fontId="21" fillId="31" borderId="239" xfId="0" applyFont="1" applyFill="1" applyBorder="1" applyAlignment="1">
      <alignment horizontal="left" vertical="center"/>
    </xf>
    <xf numFmtId="0" fontId="74" fillId="0" borderId="87" xfId="0" applyFont="1" applyBorder="1" applyAlignment="1">
      <alignment horizontal="distributed" vertical="center"/>
    </xf>
    <xf numFmtId="0" fontId="74" fillId="0" borderId="88" xfId="0" applyFont="1" applyBorder="1" applyAlignment="1">
      <alignment horizontal="distributed" vertical="center"/>
    </xf>
    <xf numFmtId="0" fontId="74" fillId="0" borderId="89" xfId="0" applyFont="1" applyBorder="1" applyAlignment="1">
      <alignment horizontal="distributed" vertical="center"/>
    </xf>
    <xf numFmtId="0" fontId="21" fillId="30" borderId="240" xfId="0" applyFont="1" applyFill="1" applyBorder="1" applyAlignment="1">
      <alignment horizontal="left" vertical="center"/>
    </xf>
    <xf numFmtId="0" fontId="21" fillId="30" borderId="241" xfId="0" applyFont="1" applyFill="1" applyBorder="1" applyAlignment="1">
      <alignment horizontal="left" vertical="center"/>
    </xf>
    <xf numFmtId="0" fontId="21" fillId="30" borderId="173" xfId="0" applyFont="1" applyFill="1" applyBorder="1" applyAlignment="1">
      <alignment horizontal="left" vertical="center"/>
    </xf>
    <xf numFmtId="0" fontId="21" fillId="30" borderId="242" xfId="0" applyFont="1" applyFill="1" applyBorder="1" applyAlignment="1">
      <alignment horizontal="left"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18" borderId="23" xfId="0" applyFont="1" applyFill="1" applyBorder="1" applyAlignment="1">
      <alignment horizontal="center" vertical="center"/>
    </xf>
    <xf numFmtId="0" fontId="3" fillId="18" borderId="208" xfId="0" applyFont="1" applyFill="1" applyBorder="1" applyAlignment="1">
      <alignment horizontal="center" vertical="center"/>
    </xf>
    <xf numFmtId="0" fontId="77" fillId="0" borderId="23" xfId="0" applyFont="1" applyBorder="1" applyAlignment="1">
      <alignment horizontal="center" vertical="center"/>
    </xf>
    <xf numFmtId="0" fontId="77" fillId="0" borderId="208" xfId="0" applyFont="1" applyBorder="1" applyAlignment="1">
      <alignment horizontal="center" vertical="center"/>
    </xf>
    <xf numFmtId="0" fontId="22" fillId="2" borderId="23" xfId="0" applyFont="1" applyFill="1" applyBorder="1" applyAlignment="1">
      <alignment horizontal="center" vertical="center" textRotation="255"/>
    </xf>
    <xf numFmtId="0" fontId="22" fillId="2" borderId="24" xfId="0" applyFont="1" applyFill="1" applyBorder="1" applyAlignment="1">
      <alignment horizontal="center" vertical="center" textRotation="255"/>
    </xf>
    <xf numFmtId="0" fontId="22" fillId="2" borderId="28" xfId="0" applyFont="1" applyFill="1" applyBorder="1" applyAlignment="1">
      <alignment horizontal="center" vertical="center" textRotation="255"/>
    </xf>
    <xf numFmtId="0" fontId="48" fillId="2" borderId="1" xfId="0" applyFont="1" applyFill="1" applyBorder="1" applyAlignment="1">
      <alignment horizontal="left" vertical="center" shrinkToFit="1"/>
    </xf>
    <xf numFmtId="0" fontId="3" fillId="0" borderId="3" xfId="0" applyFont="1" applyBorder="1" applyAlignment="1">
      <alignment horizontal="center" vertical="center"/>
    </xf>
    <xf numFmtId="0" fontId="3" fillId="0" borderId="152" xfId="0" applyFont="1" applyBorder="1" applyAlignment="1">
      <alignment horizontal="center" vertical="center" wrapText="1"/>
    </xf>
    <xf numFmtId="0" fontId="3" fillId="0" borderId="121" xfId="0" applyFont="1" applyBorder="1" applyAlignment="1">
      <alignment horizontal="center" vertical="center" wrapText="1"/>
    </xf>
    <xf numFmtId="0" fontId="74" fillId="0" borderId="23" xfId="0" applyFont="1" applyBorder="1" applyAlignment="1">
      <alignment horizontal="center" vertical="center"/>
    </xf>
    <xf numFmtId="0" fontId="74" fillId="0" borderId="208" xfId="0" applyFont="1" applyBorder="1" applyAlignment="1">
      <alignment horizontal="center" vertical="center"/>
    </xf>
    <xf numFmtId="0" fontId="3" fillId="0" borderId="23" xfId="0" applyFont="1" applyBorder="1" applyAlignment="1">
      <alignment horizontal="center" vertical="center"/>
    </xf>
    <xf numFmtId="0" fontId="3" fillId="0" borderId="208" xfId="0" applyFont="1" applyBorder="1" applyAlignment="1">
      <alignment horizontal="center" vertical="center"/>
    </xf>
    <xf numFmtId="0" fontId="148" fillId="0" borderId="122" xfId="0" applyFont="1" applyBorder="1" applyAlignment="1">
      <alignment horizontal="center" vertical="center"/>
    </xf>
    <xf numFmtId="0" fontId="148" fillId="0" borderId="180"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129" fillId="16" borderId="23" xfId="0" applyFont="1" applyFill="1" applyBorder="1" applyAlignment="1">
      <alignment horizontal="center" vertical="center" wrapText="1"/>
    </xf>
    <xf numFmtId="0" fontId="129" fillId="16" borderId="24" xfId="0" applyFont="1" applyFill="1" applyBorder="1" applyAlignment="1">
      <alignment horizontal="center" vertical="center" wrapText="1"/>
    </xf>
    <xf numFmtId="0" fontId="129" fillId="16" borderId="208" xfId="0" applyFont="1" applyFill="1" applyBorder="1" applyAlignment="1">
      <alignment horizontal="center" vertical="center" wrapText="1"/>
    </xf>
    <xf numFmtId="0" fontId="59" fillId="21" borderId="266" xfId="0" applyFont="1" applyFill="1" applyBorder="1" applyAlignment="1">
      <alignment horizontal="distributed" vertical="center"/>
    </xf>
    <xf numFmtId="0" fontId="59" fillId="21" borderId="267" xfId="0" applyFont="1" applyFill="1" applyBorder="1" applyAlignment="1">
      <alignment horizontal="distributed" vertical="center"/>
    </xf>
    <xf numFmtId="0" fontId="59" fillId="21" borderId="268" xfId="0" applyFont="1" applyFill="1" applyBorder="1" applyAlignment="1">
      <alignment horizontal="distributed" vertical="center"/>
    </xf>
    <xf numFmtId="0" fontId="132" fillId="21" borderId="266" xfId="0" applyFont="1" applyFill="1" applyBorder="1" applyAlignment="1">
      <alignment horizontal="center" vertical="center"/>
    </xf>
    <xf numFmtId="0" fontId="132" fillId="21" borderId="269" xfId="0" applyFont="1" applyFill="1" applyBorder="1" applyAlignment="1">
      <alignment horizontal="center" vertical="center"/>
    </xf>
    <xf numFmtId="178" fontId="21" fillId="21" borderId="270" xfId="0" applyNumberFormat="1" applyFont="1" applyFill="1" applyBorder="1" applyAlignment="1">
      <alignment horizontal="center" vertical="center"/>
    </xf>
    <xf numFmtId="0" fontId="59" fillId="21" borderId="267" xfId="0" applyFont="1" applyFill="1" applyBorder="1" applyAlignment="1">
      <alignment horizontal="center" vertical="center"/>
    </xf>
    <xf numFmtId="49" fontId="21" fillId="21" borderId="267" xfId="0" applyNumberFormat="1" applyFont="1" applyFill="1" applyBorder="1" applyAlignment="1">
      <alignment horizontal="center" vertical="center"/>
    </xf>
    <xf numFmtId="49" fontId="59" fillId="21" borderId="269" xfId="0" applyNumberFormat="1" applyFont="1" applyFill="1" applyBorder="1" applyAlignment="1">
      <alignment horizontal="center" vertical="center"/>
    </xf>
    <xf numFmtId="0" fontId="77" fillId="27" borderId="9" xfId="0" applyFont="1" applyFill="1" applyBorder="1" applyAlignment="1">
      <alignment horizontal="center" vertical="center"/>
    </xf>
    <xf numFmtId="0" fontId="28" fillId="0" borderId="194" xfId="0" applyFont="1" applyBorder="1" applyAlignment="1">
      <alignment horizontal="left" vertical="center"/>
    </xf>
    <xf numFmtId="0" fontId="177" fillId="0" borderId="194" xfId="0" applyFont="1" applyBorder="1" applyAlignment="1">
      <alignment horizontal="left" vertical="center"/>
    </xf>
    <xf numFmtId="0" fontId="4" fillId="0" borderId="112" xfId="0" applyFont="1" applyBorder="1" applyAlignment="1">
      <alignment horizontal="center" vertical="center" wrapText="1"/>
    </xf>
    <xf numFmtId="0" fontId="4" fillId="0" borderId="191" xfId="0" applyFont="1" applyBorder="1" applyAlignment="1">
      <alignment horizontal="center" vertical="center" wrapText="1"/>
    </xf>
    <xf numFmtId="0" fontId="77" fillId="0" borderId="99" xfId="0" applyFont="1" applyBorder="1" applyAlignment="1">
      <alignment horizontal="left" vertical="center"/>
    </xf>
    <xf numFmtId="0" fontId="77" fillId="0" borderId="100" xfId="0" applyFont="1" applyBorder="1" applyAlignment="1">
      <alignment horizontal="left" vertical="center"/>
    </xf>
    <xf numFmtId="0" fontId="77" fillId="0" borderId="101" xfId="0" applyFont="1" applyBorder="1" applyAlignment="1">
      <alignment horizontal="left" vertical="center"/>
    </xf>
    <xf numFmtId="0" fontId="77" fillId="0" borderId="95" xfId="0" applyFont="1" applyBorder="1" applyAlignment="1">
      <alignment horizontal="left" vertical="center"/>
    </xf>
    <xf numFmtId="0" fontId="77" fillId="0" borderId="96" xfId="0" applyFont="1" applyBorder="1" applyAlignment="1">
      <alignment horizontal="left" vertical="center"/>
    </xf>
    <xf numFmtId="0" fontId="77" fillId="0" borderId="97" xfId="0" applyFont="1" applyBorder="1" applyAlignment="1">
      <alignment horizontal="left" vertical="center"/>
    </xf>
    <xf numFmtId="0" fontId="77" fillId="32" borderId="95" xfId="0" applyFont="1" applyFill="1" applyBorder="1" applyAlignment="1">
      <alignment horizontal="left" vertical="center"/>
    </xf>
    <xf numFmtId="0" fontId="77" fillId="32" borderId="96" xfId="0" applyFont="1" applyFill="1" applyBorder="1" applyAlignment="1">
      <alignment horizontal="left" vertical="center"/>
    </xf>
    <xf numFmtId="0" fontId="77" fillId="32" borderId="97" xfId="0" applyFont="1" applyFill="1" applyBorder="1" applyAlignment="1">
      <alignment horizontal="left" vertical="center"/>
    </xf>
    <xf numFmtId="0" fontId="77" fillId="0" borderId="95" xfId="0" applyFont="1" applyBorder="1" applyAlignment="1">
      <alignment horizontal="left" vertical="center" shrinkToFit="1"/>
    </xf>
    <xf numFmtId="0" fontId="77" fillId="0" borderId="96" xfId="0" applyFont="1" applyBorder="1" applyAlignment="1">
      <alignment horizontal="left" vertical="center" shrinkToFit="1"/>
    </xf>
    <xf numFmtId="0" fontId="77" fillId="0" borderId="97" xfId="0" applyFont="1" applyBorder="1" applyAlignment="1">
      <alignment horizontal="left" vertical="center" shrinkToFit="1"/>
    </xf>
    <xf numFmtId="0" fontId="77" fillId="30" borderId="95" xfId="0" applyFont="1" applyFill="1" applyBorder="1" applyAlignment="1">
      <alignment horizontal="left" vertical="center"/>
    </xf>
    <xf numFmtId="0" fontId="77" fillId="30" borderId="96" xfId="0" applyFont="1" applyFill="1" applyBorder="1" applyAlignment="1">
      <alignment horizontal="left" vertical="center"/>
    </xf>
    <xf numFmtId="0" fontId="77" fillId="30" borderId="97" xfId="0" applyFont="1" applyFill="1" applyBorder="1" applyAlignment="1">
      <alignment horizontal="left" vertical="center"/>
    </xf>
    <xf numFmtId="181" fontId="59" fillId="0" borderId="243" xfId="0" applyNumberFormat="1" applyFont="1" applyBorder="1" applyAlignment="1">
      <alignment horizontal="right" vertical="center"/>
    </xf>
    <xf numFmtId="181" fontId="59" fillId="0" borderId="244" xfId="0" applyNumberFormat="1" applyFont="1" applyBorder="1" applyAlignment="1">
      <alignment horizontal="right" vertical="center"/>
    </xf>
    <xf numFmtId="177" fontId="59" fillId="0" borderId="240" xfId="6" applyNumberFormat="1" applyFont="1" applyBorder="1" applyAlignment="1">
      <alignment horizontal="right" vertical="center"/>
    </xf>
    <xf numFmtId="177" fontId="59" fillId="0" borderId="241" xfId="6" applyNumberFormat="1" applyFont="1" applyBorder="1" applyAlignment="1">
      <alignment horizontal="right" vertical="center"/>
    </xf>
    <xf numFmtId="0" fontId="59" fillId="0" borderId="95" xfId="0" applyFont="1" applyBorder="1" applyAlignment="1">
      <alignment horizontal="left" vertical="center"/>
    </xf>
    <xf numFmtId="0" fontId="59" fillId="0" borderId="96" xfId="0" applyFont="1" applyBorder="1" applyAlignment="1">
      <alignment horizontal="left" vertical="center"/>
    </xf>
    <xf numFmtId="0" fontId="59" fillId="0" borderId="97" xfId="0" applyFont="1" applyBorder="1" applyAlignment="1">
      <alignment horizontal="left" vertical="center"/>
    </xf>
    <xf numFmtId="0" fontId="59" fillId="30" borderId="95" xfId="0" applyFont="1" applyFill="1" applyBorder="1" applyAlignment="1">
      <alignment horizontal="left" vertical="center"/>
    </xf>
    <xf numFmtId="0" fontId="59" fillId="30" borderId="96" xfId="0" applyFont="1" applyFill="1" applyBorder="1" applyAlignment="1">
      <alignment horizontal="left" vertical="center"/>
    </xf>
    <xf numFmtId="0" fontId="59" fillId="30" borderId="97" xfId="0" applyFont="1" applyFill="1" applyBorder="1" applyAlignment="1">
      <alignment horizontal="left" vertical="center"/>
    </xf>
    <xf numFmtId="180" fontId="59" fillId="0" borderId="240" xfId="1" applyNumberFormat="1" applyFont="1" applyBorder="1" applyAlignment="1">
      <alignment horizontal="right" vertical="center"/>
    </xf>
    <xf numFmtId="180" fontId="59" fillId="0" borderId="241" xfId="1" applyNumberFormat="1" applyFont="1" applyBorder="1" applyAlignment="1">
      <alignment horizontal="right" vertical="center"/>
    </xf>
    <xf numFmtId="0" fontId="4" fillId="0" borderId="207" xfId="0" applyFont="1" applyBorder="1" applyAlignment="1">
      <alignment horizontal="center" vertical="center" wrapText="1"/>
    </xf>
    <xf numFmtId="0" fontId="121" fillId="4" borderId="187" xfId="0" applyFont="1" applyFill="1" applyBorder="1" applyAlignment="1">
      <alignment horizontal="left" vertical="center"/>
    </xf>
    <xf numFmtId="0" fontId="121" fillId="4" borderId="17" xfId="0" applyFont="1" applyFill="1" applyBorder="1" applyAlignment="1">
      <alignment horizontal="left" vertical="center"/>
    </xf>
    <xf numFmtId="0" fontId="121" fillId="4" borderId="112" xfId="0" applyFont="1" applyFill="1" applyBorder="1" applyAlignment="1">
      <alignment horizontal="left" vertical="center"/>
    </xf>
    <xf numFmtId="0" fontId="121" fillId="4" borderId="246" xfId="0" applyFont="1" applyFill="1" applyBorder="1" applyAlignment="1">
      <alignment horizontal="left" vertical="center"/>
    </xf>
    <xf numFmtId="0" fontId="121" fillId="4" borderId="247" xfId="0" applyFont="1" applyFill="1" applyBorder="1" applyAlignment="1">
      <alignment horizontal="left" vertical="center"/>
    </xf>
    <xf numFmtId="0" fontId="121" fillId="4" borderId="248" xfId="0" applyFont="1" applyFill="1" applyBorder="1" applyAlignment="1">
      <alignment horizontal="left" vertical="center"/>
    </xf>
    <xf numFmtId="180" fontId="21" fillId="0" borderId="241" xfId="6" applyNumberFormat="1" applyFont="1" applyBorder="1" applyAlignment="1">
      <alignment horizontal="left" vertical="center"/>
    </xf>
    <xf numFmtId="180" fontId="59" fillId="0" borderId="242" xfId="6" applyNumberFormat="1" applyFont="1" applyBorder="1" applyAlignment="1">
      <alignment horizontal="left" vertical="center"/>
    </xf>
    <xf numFmtId="181" fontId="59" fillId="0" borderId="243" xfId="6" applyNumberFormat="1" applyFont="1" applyBorder="1" applyAlignment="1">
      <alignment horizontal="left" vertical="center"/>
    </xf>
    <xf numFmtId="181" fontId="59" fillId="0" borderId="244" xfId="6" applyNumberFormat="1" applyFont="1" applyBorder="1" applyAlignment="1">
      <alignment horizontal="left" vertical="center"/>
    </xf>
    <xf numFmtId="181" fontId="59" fillId="0" borderId="245" xfId="6" applyNumberFormat="1" applyFont="1" applyBorder="1" applyAlignment="1">
      <alignment horizontal="left" vertical="center"/>
    </xf>
    <xf numFmtId="181" fontId="59" fillId="0" borderId="245" xfId="0" applyNumberFormat="1" applyFont="1" applyBorder="1" applyAlignment="1">
      <alignment horizontal="right" vertical="center"/>
    </xf>
    <xf numFmtId="0" fontId="59" fillId="32" borderId="240" xfId="0" applyFont="1" applyFill="1" applyBorder="1" applyAlignment="1">
      <alignment horizontal="center" vertical="center"/>
    </xf>
    <xf numFmtId="0" fontId="59" fillId="32" borderId="241" xfId="0" applyFont="1" applyFill="1" applyBorder="1" applyAlignment="1">
      <alignment horizontal="center" vertical="center"/>
    </xf>
    <xf numFmtId="0" fontId="59" fillId="32" borderId="242" xfId="0" applyFont="1" applyFill="1" applyBorder="1" applyAlignment="1">
      <alignment horizontal="center" vertical="center"/>
    </xf>
    <xf numFmtId="180" fontId="59" fillId="0" borderId="242" xfId="1" applyNumberFormat="1" applyFont="1" applyBorder="1" applyAlignment="1">
      <alignment horizontal="right" vertical="center"/>
    </xf>
    <xf numFmtId="0" fontId="59" fillId="0" borderId="99" xfId="0" applyFont="1" applyBorder="1" applyAlignment="1">
      <alignment horizontal="left" vertical="center"/>
    </xf>
    <xf numFmtId="0" fontId="59" fillId="0" borderId="100" xfId="0" applyFont="1" applyBorder="1" applyAlignment="1">
      <alignment horizontal="left" vertical="center"/>
    </xf>
    <xf numFmtId="0" fontId="59" fillId="0" borderId="101" xfId="0" applyFont="1" applyBorder="1" applyAlignment="1">
      <alignment horizontal="left" vertical="center"/>
    </xf>
    <xf numFmtId="0" fontId="59" fillId="32" borderId="95" xfId="0" applyFont="1" applyFill="1" applyBorder="1" applyAlignment="1">
      <alignment horizontal="left" vertical="center"/>
    </xf>
    <xf numFmtId="0" fontId="59" fillId="32" borderId="96" xfId="0" applyFont="1" applyFill="1" applyBorder="1" applyAlignment="1">
      <alignment horizontal="left" vertical="center"/>
    </xf>
    <xf numFmtId="0" fontId="59" fillId="32" borderId="97" xfId="0" applyFont="1" applyFill="1" applyBorder="1" applyAlignment="1">
      <alignment horizontal="left" vertical="center"/>
    </xf>
    <xf numFmtId="177" fontId="59" fillId="0" borderId="242" xfId="6" applyNumberFormat="1" applyFont="1" applyBorder="1" applyAlignment="1">
      <alignment horizontal="right" vertical="center"/>
    </xf>
    <xf numFmtId="0" fontId="59" fillId="30" borderId="240" xfId="0" applyFont="1" applyFill="1" applyBorder="1" applyAlignment="1">
      <alignment horizontal="center" vertical="center"/>
    </xf>
    <xf numFmtId="0" fontId="59" fillId="30" borderId="241" xfId="0" applyFont="1" applyFill="1" applyBorder="1" applyAlignment="1">
      <alignment horizontal="center" vertical="center"/>
    </xf>
    <xf numFmtId="0" fontId="59" fillId="30" borderId="242" xfId="0" applyFont="1" applyFill="1" applyBorder="1" applyAlignment="1">
      <alignment horizontal="center" vertical="center"/>
    </xf>
    <xf numFmtId="38" fontId="59" fillId="0" borderId="242" xfId="1" applyFont="1" applyBorder="1" applyAlignment="1">
      <alignment horizontal="right" vertical="center"/>
    </xf>
    <xf numFmtId="0" fontId="59" fillId="31" borderId="240" xfId="0" applyFont="1" applyFill="1" applyBorder="1" applyAlignment="1">
      <alignment horizontal="center" vertical="center"/>
    </xf>
    <xf numFmtId="0" fontId="59" fillId="31" borderId="241" xfId="0" applyFont="1" applyFill="1" applyBorder="1" applyAlignment="1">
      <alignment horizontal="center" vertical="center"/>
    </xf>
    <xf numFmtId="0" fontId="59" fillId="31" borderId="242" xfId="0" applyFont="1" applyFill="1" applyBorder="1" applyAlignment="1">
      <alignment horizontal="center" vertical="center"/>
    </xf>
    <xf numFmtId="0" fontId="59" fillId="31" borderId="95" xfId="0" applyFont="1" applyFill="1" applyBorder="1" applyAlignment="1">
      <alignment horizontal="left" vertical="center"/>
    </xf>
    <xf numFmtId="0" fontId="59" fillId="31" borderId="96" xfId="0" applyFont="1" applyFill="1" applyBorder="1" applyAlignment="1">
      <alignment horizontal="left" vertical="center"/>
    </xf>
    <xf numFmtId="0" fontId="59" fillId="31" borderId="97" xfId="0" applyFont="1" applyFill="1" applyBorder="1" applyAlignment="1">
      <alignment horizontal="left" vertical="center"/>
    </xf>
    <xf numFmtId="0" fontId="128" fillId="4" borderId="0" xfId="0" applyFont="1" applyFill="1">
      <alignment vertical="center"/>
    </xf>
    <xf numFmtId="0" fontId="59" fillId="14" borderId="238" xfId="0" applyFont="1" applyFill="1" applyBorder="1" applyAlignment="1">
      <alignment horizontal="center" vertical="center"/>
    </xf>
    <xf numFmtId="0" fontId="59" fillId="14" borderId="169" xfId="0" applyFont="1" applyFill="1" applyBorder="1" applyAlignment="1">
      <alignment horizontal="center" vertical="center"/>
    </xf>
    <xf numFmtId="0" fontId="59" fillId="14" borderId="239" xfId="0" applyFont="1" applyFill="1" applyBorder="1" applyAlignment="1">
      <alignment horizontal="center" vertical="center"/>
    </xf>
    <xf numFmtId="0" fontId="121" fillId="4" borderId="236" xfId="0" applyFont="1" applyFill="1" applyBorder="1" applyAlignment="1">
      <alignment horizontal="left" vertical="center"/>
    </xf>
    <xf numFmtId="0" fontId="121" fillId="4" borderId="117" xfId="0" applyFont="1" applyFill="1" applyBorder="1" applyAlignment="1">
      <alignment horizontal="left" vertical="center"/>
    </xf>
    <xf numFmtId="0" fontId="121" fillId="4" borderId="207" xfId="0" applyFont="1" applyFill="1" applyBorder="1" applyAlignment="1">
      <alignment horizontal="left" vertical="center"/>
    </xf>
    <xf numFmtId="0" fontId="121" fillId="0" borderId="236" xfId="0" applyFont="1" applyBorder="1" applyAlignment="1">
      <alignment horizontal="left" vertical="center" wrapText="1" shrinkToFit="1"/>
    </xf>
    <xf numFmtId="0" fontId="121" fillId="0" borderId="117" xfId="0" applyFont="1" applyBorder="1" applyAlignment="1">
      <alignment horizontal="left" vertical="center" wrapText="1" shrinkToFit="1"/>
    </xf>
    <xf numFmtId="0" fontId="121" fillId="0" borderId="207" xfId="0" applyFont="1" applyBorder="1" applyAlignment="1">
      <alignment horizontal="left" vertical="center" wrapText="1" shrinkToFit="1"/>
    </xf>
    <xf numFmtId="177" fontId="121" fillId="4" borderId="0" xfId="0" applyNumberFormat="1" applyFont="1" applyFill="1">
      <alignment vertical="center"/>
    </xf>
    <xf numFmtId="0" fontId="59" fillId="14" borderId="87" xfId="0" applyFont="1" applyFill="1" applyBorder="1" applyAlignment="1">
      <alignment horizontal="left" vertical="center"/>
    </xf>
    <xf numFmtId="0" fontId="59" fillId="14" borderId="88" xfId="0" applyFont="1" applyFill="1" applyBorder="1" applyAlignment="1">
      <alignment horizontal="left" vertical="center"/>
    </xf>
    <xf numFmtId="0" fontId="59" fillId="14" borderId="89" xfId="0" applyFont="1" applyFill="1" applyBorder="1" applyAlignment="1">
      <alignment horizontal="left" vertical="center"/>
    </xf>
    <xf numFmtId="0" fontId="121" fillId="0" borderId="187" xfId="0" applyFont="1" applyBorder="1" applyAlignment="1">
      <alignment horizontal="left" vertical="center" wrapText="1" shrinkToFit="1"/>
    </xf>
    <xf numFmtId="0" fontId="121" fillId="0" borderId="17" xfId="0" applyFont="1" applyBorder="1" applyAlignment="1">
      <alignment horizontal="left" vertical="center" wrapText="1" shrinkToFit="1"/>
    </xf>
    <xf numFmtId="0" fontId="121" fillId="0" borderId="112" xfId="0" applyFont="1" applyBorder="1" applyAlignment="1">
      <alignment horizontal="left" vertical="center" wrapText="1" shrinkToFit="1"/>
    </xf>
    <xf numFmtId="0" fontId="121" fillId="0" borderId="246" xfId="0" applyFont="1" applyBorder="1" applyAlignment="1">
      <alignment horizontal="left" vertical="center" wrapText="1" shrinkToFit="1"/>
    </xf>
    <xf numFmtId="0" fontId="121" fillId="0" borderId="247" xfId="0" applyFont="1" applyBorder="1" applyAlignment="1">
      <alignment horizontal="left" vertical="center" wrapText="1" shrinkToFit="1"/>
    </xf>
    <xf numFmtId="0" fontId="121" fillId="0" borderId="248" xfId="0" applyFont="1" applyBorder="1" applyAlignment="1">
      <alignment horizontal="left" vertical="center" wrapText="1" shrinkToFit="1"/>
    </xf>
    <xf numFmtId="0" fontId="3" fillId="4" borderId="0" xfId="0" applyFont="1" applyFill="1" applyAlignment="1">
      <alignment horizontal="distributed" vertical="center"/>
    </xf>
    <xf numFmtId="177" fontId="24" fillId="4" borderId="0" xfId="0" applyNumberFormat="1" applyFont="1" applyFill="1" applyAlignment="1">
      <alignment horizontal="center" vertical="center"/>
    </xf>
    <xf numFmtId="0" fontId="47" fillId="15" borderId="123" xfId="0" applyFont="1" applyFill="1" applyBorder="1" applyAlignment="1">
      <alignment horizontal="center" vertical="center"/>
    </xf>
    <xf numFmtId="0" fontId="47" fillId="15" borderId="250" xfId="0" applyFont="1" applyFill="1" applyBorder="1" applyAlignment="1">
      <alignment horizontal="center" vertical="center"/>
    </xf>
    <xf numFmtId="0" fontId="193" fillId="15" borderId="122" xfId="0" applyFont="1" applyFill="1" applyBorder="1" applyAlignment="1">
      <alignment horizontal="center" vertical="center" wrapText="1"/>
    </xf>
    <xf numFmtId="0" fontId="193" fillId="15" borderId="250" xfId="0" applyFont="1" applyFill="1" applyBorder="1" applyAlignment="1">
      <alignment horizontal="center" vertical="center" wrapText="1"/>
    </xf>
    <xf numFmtId="177" fontId="59" fillId="0" borderId="95" xfId="6" applyNumberFormat="1" applyFont="1" applyBorder="1" applyAlignment="1">
      <alignment horizontal="left" vertical="center"/>
    </xf>
    <xf numFmtId="177" fontId="59" fillId="0" borderId="96" xfId="6" applyNumberFormat="1" applyFont="1" applyBorder="1" applyAlignment="1">
      <alignment horizontal="left" vertical="center"/>
    </xf>
    <xf numFmtId="177" fontId="59" fillId="0" borderId="170" xfId="6" applyNumberFormat="1" applyFont="1" applyBorder="1" applyAlignment="1">
      <alignment horizontal="left" vertical="center"/>
    </xf>
    <xf numFmtId="177" fontId="59" fillId="0" borderId="173" xfId="6" applyNumberFormat="1" applyFont="1" applyBorder="1" applyAlignment="1">
      <alignment horizontal="left" vertical="center"/>
    </xf>
    <xf numFmtId="180" fontId="21" fillId="0" borderId="240" xfId="6" applyNumberFormat="1" applyFont="1" applyBorder="1" applyAlignment="1">
      <alignment horizontal="left" vertical="center"/>
    </xf>
    <xf numFmtId="0" fontId="21" fillId="31" borderId="87" xfId="0" applyFont="1" applyFill="1" applyBorder="1" applyAlignment="1">
      <alignment horizontal="left" vertical="center"/>
    </xf>
    <xf numFmtId="0" fontId="21" fillId="31" borderId="88" xfId="0" applyFont="1" applyFill="1" applyBorder="1" applyAlignment="1">
      <alignment horizontal="left" vertical="center"/>
    </xf>
    <xf numFmtId="0" fontId="21" fillId="31" borderId="89" xfId="0" applyFont="1" applyFill="1" applyBorder="1" applyAlignment="1">
      <alignment horizontal="left" vertical="center"/>
    </xf>
    <xf numFmtId="0" fontId="129" fillId="12" borderId="23" xfId="0" applyFont="1" applyFill="1" applyBorder="1" applyAlignment="1">
      <alignment horizontal="center" vertical="center" wrapText="1"/>
    </xf>
    <xf numFmtId="0" fontId="129" fillId="12" borderId="24" xfId="0" applyFont="1" applyFill="1" applyBorder="1" applyAlignment="1">
      <alignment horizontal="center" vertical="center" wrapText="1"/>
    </xf>
    <xf numFmtId="0" fontId="3" fillId="0" borderId="1" xfId="0" applyFont="1" applyBorder="1" applyAlignment="1">
      <alignment horizontal="center" vertical="center"/>
    </xf>
    <xf numFmtId="0" fontId="3" fillId="18" borderId="1" xfId="0" applyFont="1" applyFill="1" applyBorder="1" applyAlignment="1">
      <alignment horizontal="center" vertical="center"/>
    </xf>
    <xf numFmtId="0" fontId="77" fillId="0" borderId="1" xfId="0" applyFont="1" applyBorder="1" applyAlignment="1">
      <alignment horizontal="center" vertical="center"/>
    </xf>
    <xf numFmtId="0" fontId="74" fillId="0" borderId="24" xfId="0" applyFont="1" applyBorder="1" applyAlignment="1">
      <alignment horizontal="center" vertical="center"/>
    </xf>
    <xf numFmtId="0" fontId="77" fillId="0" borderId="24" xfId="0" applyFont="1" applyBorder="1" applyAlignment="1">
      <alignment horizontal="center" vertical="center"/>
    </xf>
    <xf numFmtId="0" fontId="3" fillId="0" borderId="24" xfId="0" applyFont="1" applyBorder="1" applyAlignment="1">
      <alignment horizontal="center" vertical="center"/>
    </xf>
    <xf numFmtId="0" fontId="77" fillId="0" borderId="1" xfId="0" applyFont="1" applyBorder="1" applyAlignment="1">
      <alignment horizontal="center" vertical="center" wrapText="1"/>
    </xf>
    <xf numFmtId="0" fontId="154" fillId="0" borderId="195" xfId="0" applyFont="1" applyBorder="1">
      <alignment vertical="center"/>
    </xf>
    <xf numFmtId="0" fontId="178" fillId="0" borderId="194" xfId="0" applyFont="1" applyBorder="1" applyAlignment="1">
      <alignment horizontal="left" vertical="center"/>
    </xf>
    <xf numFmtId="0" fontId="21" fillId="14" borderId="239" xfId="0" applyFont="1" applyFill="1" applyBorder="1" applyAlignment="1">
      <alignment horizontal="center" vertical="center"/>
    </xf>
    <xf numFmtId="177" fontId="28" fillId="0" borderId="241" xfId="6" applyNumberFormat="1" applyFont="1" applyBorder="1" applyAlignment="1">
      <alignment horizontal="center" vertical="center"/>
    </xf>
    <xf numFmtId="177" fontId="28" fillId="0" borderId="242" xfId="6" applyNumberFormat="1" applyFont="1" applyBorder="1" applyAlignment="1">
      <alignment horizontal="center" vertical="center"/>
    </xf>
    <xf numFmtId="0" fontId="21" fillId="14" borderId="241" xfId="0" applyFont="1" applyFill="1" applyBorder="1" applyAlignment="1">
      <alignment horizontal="center" vertical="center"/>
    </xf>
    <xf numFmtId="0" fontId="21" fillId="14" borderId="242" xfId="0" applyFont="1" applyFill="1" applyBorder="1" applyAlignment="1">
      <alignment horizontal="center" vertical="center"/>
    </xf>
    <xf numFmtId="180" fontId="28" fillId="0" borderId="241" xfId="1" applyNumberFormat="1" applyFont="1" applyBorder="1" applyAlignment="1">
      <alignment horizontal="center" vertical="center"/>
    </xf>
    <xf numFmtId="181" fontId="28" fillId="0" borderId="244" xfId="0" applyNumberFormat="1" applyFont="1" applyBorder="1" applyAlignment="1">
      <alignment horizontal="center" vertical="center"/>
    </xf>
    <xf numFmtId="180" fontId="28" fillId="0" borderId="242" xfId="1" applyNumberFormat="1" applyFont="1" applyBorder="1" applyAlignment="1">
      <alignment horizontal="center" vertical="center"/>
    </xf>
    <xf numFmtId="38" fontId="28" fillId="0" borderId="241" xfId="1" applyFont="1" applyBorder="1" applyAlignment="1">
      <alignment horizontal="center" vertical="center"/>
    </xf>
    <xf numFmtId="38" fontId="28" fillId="0" borderId="242" xfId="1" applyFont="1" applyBorder="1" applyAlignment="1">
      <alignment horizontal="center" vertical="center"/>
    </xf>
    <xf numFmtId="181" fontId="28" fillId="0" borderId="245" xfId="0" applyNumberFormat="1" applyFont="1" applyBorder="1" applyAlignment="1">
      <alignment horizontal="center" vertical="center"/>
    </xf>
    <xf numFmtId="0" fontId="21" fillId="14" borderId="240" xfId="0" applyFont="1" applyFill="1" applyBorder="1" applyAlignment="1">
      <alignment horizontal="center" vertical="center"/>
    </xf>
    <xf numFmtId="0" fontId="33" fillId="0" borderId="240" xfId="0" applyFont="1" applyBorder="1" applyAlignment="1">
      <alignment horizontal="center" vertical="center"/>
    </xf>
    <xf numFmtId="0" fontId="33" fillId="0" borderId="241" xfId="0" applyFont="1" applyBorder="1" applyAlignment="1">
      <alignment horizontal="center" vertical="center"/>
    </xf>
    <xf numFmtId="0" fontId="33" fillId="0" borderId="243" xfId="0" applyFont="1" applyBorder="1" applyAlignment="1">
      <alignment horizontal="center" vertical="center"/>
    </xf>
    <xf numFmtId="0" fontId="33" fillId="0" borderId="244" xfId="0" applyFont="1" applyBorder="1" applyAlignment="1">
      <alignment horizontal="center" vertical="center"/>
    </xf>
    <xf numFmtId="0" fontId="21" fillId="14" borderId="87" xfId="0" applyFont="1" applyFill="1" applyBorder="1" applyAlignment="1">
      <alignment horizontal="left" vertical="center"/>
    </xf>
    <xf numFmtId="0" fontId="21" fillId="14" borderId="88" xfId="0" applyFont="1" applyFill="1" applyBorder="1" applyAlignment="1">
      <alignment horizontal="left" vertical="center"/>
    </xf>
    <xf numFmtId="0" fontId="21" fillId="14" borderId="168" xfId="0" applyFont="1" applyFill="1" applyBorder="1" applyAlignment="1">
      <alignment horizontal="left" vertical="center"/>
    </xf>
    <xf numFmtId="0" fontId="121" fillId="15" borderId="122" xfId="0" applyFont="1" applyFill="1" applyBorder="1" applyAlignment="1">
      <alignment horizontal="center" vertical="center"/>
    </xf>
    <xf numFmtId="0" fontId="121" fillId="15" borderId="123" xfId="0" applyFont="1" applyFill="1" applyBorder="1" applyAlignment="1">
      <alignment horizontal="center" vertical="center"/>
    </xf>
    <xf numFmtId="0" fontId="121" fillId="15" borderId="250" xfId="0" applyFont="1" applyFill="1" applyBorder="1" applyAlignment="1">
      <alignment horizontal="center" vertical="center"/>
    </xf>
    <xf numFmtId="177" fontId="28" fillId="0" borderId="244" xfId="6" applyNumberFormat="1" applyFont="1" applyBorder="1" applyAlignment="1">
      <alignment horizontal="center" vertical="center"/>
    </xf>
    <xf numFmtId="0" fontId="77" fillId="20" borderId="124" xfId="0" applyFont="1" applyFill="1" applyBorder="1" applyAlignment="1">
      <alignment horizontal="distributed" vertical="center"/>
    </xf>
    <xf numFmtId="0" fontId="77" fillId="20" borderId="120" xfId="0" applyFont="1" applyFill="1" applyBorder="1" applyAlignment="1">
      <alignment horizontal="distributed" vertical="center"/>
    </xf>
    <xf numFmtId="0" fontId="77" fillId="20" borderId="106" xfId="0" applyFont="1" applyFill="1" applyBorder="1" applyAlignment="1">
      <alignment horizontal="distributed" vertical="center"/>
    </xf>
    <xf numFmtId="0" fontId="132" fillId="20" borderId="124" xfId="0" applyFont="1" applyFill="1" applyBorder="1" applyAlignment="1">
      <alignment horizontal="center" vertical="center"/>
    </xf>
    <xf numFmtId="0" fontId="132" fillId="20" borderId="163" xfId="0" applyFont="1" applyFill="1" applyBorder="1" applyAlignment="1">
      <alignment horizontal="center" vertical="center"/>
    </xf>
    <xf numFmtId="179" fontId="132" fillId="20" borderId="120" xfId="0" applyNumberFormat="1" applyFont="1" applyFill="1" applyBorder="1" applyAlignment="1">
      <alignment horizontal="center" vertical="center"/>
    </xf>
    <xf numFmtId="179" fontId="132" fillId="20" borderId="163" xfId="0" applyNumberFormat="1" applyFont="1" applyFill="1" applyBorder="1" applyAlignment="1">
      <alignment horizontal="center" vertical="center"/>
    </xf>
    <xf numFmtId="49" fontId="132" fillId="20" borderId="120" xfId="0" applyNumberFormat="1" applyFont="1" applyFill="1" applyBorder="1" applyAlignment="1">
      <alignment horizontal="center" vertical="center"/>
    </xf>
    <xf numFmtId="49" fontId="132" fillId="20" borderId="163" xfId="0" applyNumberFormat="1" applyFont="1" applyFill="1" applyBorder="1" applyAlignment="1">
      <alignment horizontal="center" vertical="center"/>
    </xf>
    <xf numFmtId="0" fontId="128" fillId="0" borderId="132" xfId="0" applyFont="1" applyBorder="1" applyAlignment="1">
      <alignment horizontal="center" vertical="center" wrapText="1"/>
    </xf>
    <xf numFmtId="0" fontId="128" fillId="0" borderId="251" xfId="0" applyFont="1" applyBorder="1" applyAlignment="1">
      <alignment horizontal="center" vertical="center" wrapText="1"/>
    </xf>
    <xf numFmtId="179" fontId="132" fillId="0" borderId="188" xfId="0" applyNumberFormat="1" applyFont="1" applyBorder="1" applyAlignment="1">
      <alignment horizontal="center" vertical="center"/>
    </xf>
    <xf numFmtId="179" fontId="132" fillId="0" borderId="193" xfId="0" applyNumberFormat="1" applyFont="1" applyBorder="1" applyAlignment="1">
      <alignment horizontal="center" vertical="center"/>
    </xf>
    <xf numFmtId="49" fontId="132" fillId="0" borderId="188" xfId="0" applyNumberFormat="1" applyFont="1" applyBorder="1" applyAlignment="1">
      <alignment horizontal="center" vertical="center"/>
    </xf>
    <xf numFmtId="49" fontId="132" fillId="0" borderId="193" xfId="0" applyNumberFormat="1" applyFont="1" applyBorder="1" applyAlignment="1">
      <alignment horizontal="center" vertical="center"/>
    </xf>
    <xf numFmtId="179" fontId="132" fillId="0" borderId="19" xfId="0" applyNumberFormat="1" applyFont="1" applyBorder="1" applyAlignment="1">
      <alignment horizontal="center" vertical="center"/>
    </xf>
    <xf numFmtId="179" fontId="132" fillId="0" borderId="126" xfId="0" applyNumberFormat="1" applyFont="1" applyBorder="1" applyAlignment="1">
      <alignment horizontal="center" vertical="center"/>
    </xf>
    <xf numFmtId="49" fontId="132" fillId="0" borderId="19" xfId="0" applyNumberFormat="1" applyFont="1" applyBorder="1" applyAlignment="1">
      <alignment horizontal="center" vertical="center"/>
    </xf>
    <xf numFmtId="49" fontId="132" fillId="0" borderId="126" xfId="0" applyNumberFormat="1" applyFont="1" applyBorder="1" applyAlignment="1">
      <alignment horizontal="center" vertical="center"/>
    </xf>
    <xf numFmtId="179" fontId="132" fillId="0" borderId="166" xfId="0" applyNumberFormat="1" applyFont="1" applyBorder="1" applyAlignment="1">
      <alignment horizontal="center" vertical="center"/>
    </xf>
    <xf numFmtId="179" fontId="132" fillId="0" borderId="167" xfId="0" applyNumberFormat="1" applyFont="1" applyBorder="1" applyAlignment="1">
      <alignment horizontal="center" vertical="center"/>
    </xf>
    <xf numFmtId="49" fontId="132" fillId="0" borderId="166" xfId="0" applyNumberFormat="1" applyFont="1" applyBorder="1" applyAlignment="1">
      <alignment horizontal="center" vertical="center"/>
    </xf>
    <xf numFmtId="49" fontId="132" fillId="0" borderId="167" xfId="0" applyNumberFormat="1" applyFont="1" applyBorder="1" applyAlignment="1">
      <alignment horizontal="center" vertical="center"/>
    </xf>
    <xf numFmtId="180" fontId="28" fillId="0" borderId="241" xfId="6" applyNumberFormat="1" applyFont="1" applyBorder="1" applyAlignment="1">
      <alignment horizontal="center" vertical="center"/>
    </xf>
    <xf numFmtId="0" fontId="77" fillId="0" borderId="243" xfId="0" applyFont="1" applyBorder="1" applyAlignment="1">
      <alignment horizontal="left" vertical="center"/>
    </xf>
    <xf numFmtId="0" fontId="77" fillId="0" borderId="244" xfId="0" applyFont="1" applyBorder="1" applyAlignment="1">
      <alignment horizontal="left" vertical="center"/>
    </xf>
    <xf numFmtId="0" fontId="77" fillId="0" borderId="240" xfId="0" applyFont="1" applyBorder="1" applyAlignment="1">
      <alignment horizontal="left" vertical="center"/>
    </xf>
    <xf numFmtId="0" fontId="77" fillId="0" borderId="241" xfId="0" applyFont="1" applyBorder="1" applyAlignment="1">
      <alignment horizontal="left" vertical="center"/>
    </xf>
    <xf numFmtId="0" fontId="77" fillId="28" borderId="240" xfId="0" applyFont="1" applyFill="1" applyBorder="1" applyAlignment="1">
      <alignment horizontal="left" vertical="center"/>
    </xf>
    <xf numFmtId="0" fontId="77" fillId="28" borderId="241" xfId="0" applyFont="1" applyFill="1" applyBorder="1" applyAlignment="1">
      <alignment horizontal="left" vertical="center"/>
    </xf>
    <xf numFmtId="177" fontId="28" fillId="0" borderId="245" xfId="6" applyNumberFormat="1" applyFont="1" applyBorder="1" applyAlignment="1">
      <alignment horizontal="center" vertical="center"/>
    </xf>
    <xf numFmtId="0" fontId="77" fillId="4" borderId="0" xfId="0" applyFont="1" applyFill="1" applyAlignment="1">
      <alignment horizontal="center" vertical="center" shrinkToFit="1"/>
    </xf>
    <xf numFmtId="180" fontId="28" fillId="0" borderId="242" xfId="6" applyNumberFormat="1" applyFont="1" applyBorder="1" applyAlignment="1">
      <alignment horizontal="center" vertical="center"/>
    </xf>
    <xf numFmtId="180" fontId="28" fillId="0" borderId="244" xfId="0" applyNumberFormat="1" applyFont="1" applyBorder="1" applyAlignment="1">
      <alignment horizontal="center" vertical="center"/>
    </xf>
    <xf numFmtId="180" fontId="28" fillId="0" borderId="245" xfId="0" applyNumberFormat="1" applyFont="1" applyBorder="1" applyAlignment="1">
      <alignment horizontal="center" vertical="center"/>
    </xf>
    <xf numFmtId="38" fontId="132" fillId="0" borderId="190" xfId="0" applyNumberFormat="1" applyFont="1" applyBorder="1" applyAlignment="1">
      <alignment horizontal="center" vertical="center"/>
    </xf>
    <xf numFmtId="38" fontId="132" fillId="0" borderId="192" xfId="0" applyNumberFormat="1" applyFont="1" applyBorder="1" applyAlignment="1">
      <alignment horizontal="center" vertical="center"/>
    </xf>
    <xf numFmtId="38" fontId="132" fillId="20" borderId="108" xfId="0" applyNumberFormat="1" applyFont="1" applyFill="1" applyBorder="1" applyAlignment="1">
      <alignment horizontal="center" vertical="center"/>
    </xf>
    <xf numFmtId="38" fontId="132" fillId="20" borderId="120" xfId="0" applyNumberFormat="1" applyFont="1" applyFill="1" applyBorder="1" applyAlignment="1">
      <alignment horizontal="center" vertical="center"/>
    </xf>
    <xf numFmtId="38" fontId="132" fillId="0" borderId="18" xfId="0" applyNumberFormat="1" applyFont="1" applyBorder="1" applyAlignment="1">
      <alignment horizontal="center" vertical="center"/>
    </xf>
    <xf numFmtId="38" fontId="132" fillId="0" borderId="19" xfId="0" applyNumberFormat="1" applyFont="1" applyBorder="1" applyAlignment="1">
      <alignment horizontal="center" vertical="center"/>
    </xf>
    <xf numFmtId="38" fontId="132" fillId="0" borderId="118" xfId="0" applyNumberFormat="1" applyFont="1" applyBorder="1" applyAlignment="1">
      <alignment horizontal="center" vertical="center"/>
    </xf>
    <xf numFmtId="38" fontId="132" fillId="0" borderId="166" xfId="0" applyNumberFormat="1" applyFont="1" applyBorder="1" applyAlignment="1">
      <alignment horizontal="center" vertical="center"/>
    </xf>
    <xf numFmtId="180" fontId="28" fillId="0" borderId="241" xfId="0" applyNumberFormat="1" applyFont="1" applyBorder="1" applyAlignment="1">
      <alignment horizontal="center" vertical="center"/>
    </xf>
    <xf numFmtId="180" fontId="28" fillId="0" borderId="242" xfId="0" applyNumberFormat="1" applyFont="1" applyBorder="1" applyAlignment="1">
      <alignment horizontal="center" vertical="center"/>
    </xf>
    <xf numFmtId="38" fontId="21" fillId="14" borderId="241" xfId="1" applyFont="1" applyFill="1" applyBorder="1" applyAlignment="1">
      <alignment horizontal="center" vertical="center"/>
    </xf>
    <xf numFmtId="0" fontId="21" fillId="0" borderId="240" xfId="0" applyFont="1" applyBorder="1" applyAlignment="1">
      <alignment horizontal="center" vertical="center"/>
    </xf>
    <xf numFmtId="0" fontId="21" fillId="0" borderId="241" xfId="0" applyFont="1" applyBorder="1" applyAlignment="1">
      <alignment horizontal="center" vertical="center"/>
    </xf>
    <xf numFmtId="38" fontId="21" fillId="14" borderId="242" xfId="1" applyFont="1" applyFill="1" applyBorder="1" applyAlignment="1">
      <alignment horizontal="center" vertical="center"/>
    </xf>
    <xf numFmtId="182" fontId="28" fillId="0" borderId="241" xfId="6" applyNumberFormat="1" applyFont="1" applyBorder="1" applyAlignment="1">
      <alignment horizontal="center" vertical="center"/>
    </xf>
    <xf numFmtId="0" fontId="21" fillId="0" borderId="243" xfId="0" applyFont="1" applyBorder="1" applyAlignment="1">
      <alignment horizontal="center" vertical="center" shrinkToFit="1"/>
    </xf>
    <xf numFmtId="0" fontId="21" fillId="0" borderId="244" xfId="0" applyFont="1" applyBorder="1" applyAlignment="1">
      <alignment horizontal="center" vertical="center" shrinkToFit="1"/>
    </xf>
    <xf numFmtId="0" fontId="21" fillId="4" borderId="240" xfId="0" applyFont="1" applyFill="1" applyBorder="1" applyAlignment="1">
      <alignment horizontal="center" vertical="center"/>
    </xf>
    <xf numFmtId="0" fontId="21" fillId="4" borderId="241" xfId="0" applyFont="1" applyFill="1" applyBorder="1" applyAlignment="1">
      <alignment horizontal="center" vertical="center"/>
    </xf>
    <xf numFmtId="0" fontId="57" fillId="0" borderId="14" xfId="0" applyFont="1" applyBorder="1" applyAlignment="1">
      <alignment horizontal="center" vertical="center" wrapText="1"/>
    </xf>
    <xf numFmtId="0" fontId="57" fillId="0" borderId="15" xfId="0" applyFont="1" applyBorder="1" applyAlignment="1">
      <alignment horizontal="center" vertical="center"/>
    </xf>
    <xf numFmtId="0" fontId="58" fillId="0" borderId="13" xfId="0" applyFont="1" applyBorder="1" applyAlignment="1">
      <alignment horizontal="center" vertical="center"/>
    </xf>
    <xf numFmtId="0" fontId="58" fillId="0" borderId="14" xfId="0" applyFont="1" applyBorder="1" applyAlignment="1">
      <alignment horizontal="center" vertical="center"/>
    </xf>
    <xf numFmtId="0" fontId="58" fillId="0" borderId="15" xfId="0" applyFont="1" applyBorder="1" applyAlignment="1">
      <alignment horizontal="center" vertical="center"/>
    </xf>
    <xf numFmtId="0" fontId="3" fillId="12" borderId="2" xfId="0" applyFont="1" applyFill="1" applyBorder="1" applyAlignment="1">
      <alignment horizontal="center" vertical="center"/>
    </xf>
    <xf numFmtId="0" fontId="3" fillId="12" borderId="3" xfId="0" applyFont="1" applyFill="1" applyBorder="1" applyAlignment="1">
      <alignment horizontal="center" vertical="center"/>
    </xf>
    <xf numFmtId="0" fontId="3" fillId="12" borderId="4" xfId="0" applyFont="1" applyFill="1" applyBorder="1" applyAlignment="1">
      <alignment horizontal="center" vertical="center"/>
    </xf>
    <xf numFmtId="0" fontId="22" fillId="0" borderId="29" xfId="0" applyFont="1" applyBorder="1" applyAlignment="1">
      <alignment horizontal="center" vertical="center" textRotation="255"/>
    </xf>
    <xf numFmtId="0" fontId="22" fillId="0" borderId="31" xfId="0" applyFont="1" applyBorder="1" applyAlignment="1">
      <alignment horizontal="center" vertical="center" textRotation="255"/>
    </xf>
    <xf numFmtId="0" fontId="22" fillId="0" borderId="30" xfId="0" applyFont="1" applyBorder="1" applyAlignment="1">
      <alignment horizontal="center" vertical="center" textRotation="255"/>
    </xf>
    <xf numFmtId="0" fontId="45" fillId="0" borderId="29" xfId="0" applyFont="1" applyBorder="1" applyAlignment="1">
      <alignment horizontal="center" vertical="center" textRotation="255" wrapText="1"/>
    </xf>
    <xf numFmtId="0" fontId="45" fillId="0" borderId="31" xfId="0" applyFont="1" applyBorder="1" applyAlignment="1">
      <alignment horizontal="center" vertical="center" textRotation="255"/>
    </xf>
    <xf numFmtId="0" fontId="45" fillId="0" borderId="30" xfId="0" applyFont="1" applyBorder="1" applyAlignment="1">
      <alignment horizontal="center" vertical="center" textRotation="255"/>
    </xf>
    <xf numFmtId="0" fontId="58" fillId="0" borderId="0" xfId="0" applyFont="1" applyAlignment="1">
      <alignment horizontal="center" vertical="center"/>
    </xf>
    <xf numFmtId="0" fontId="20" fillId="6" borderId="6" xfId="0" applyFont="1" applyFill="1" applyBorder="1" applyAlignment="1">
      <alignment horizontal="center" vertical="center"/>
    </xf>
    <xf numFmtId="0" fontId="20" fillId="6" borderId="7" xfId="0" applyFont="1" applyFill="1" applyBorder="1" applyAlignment="1">
      <alignment horizontal="center" vertical="center"/>
    </xf>
    <xf numFmtId="0" fontId="20" fillId="6" borderId="12" xfId="0" applyFont="1" applyFill="1" applyBorder="1" applyAlignment="1">
      <alignment horizontal="center" vertical="center"/>
    </xf>
    <xf numFmtId="0" fontId="20" fillId="6" borderId="10" xfId="0" applyFont="1" applyFill="1" applyBorder="1" applyAlignment="1">
      <alignment horizontal="center" vertical="center"/>
    </xf>
    <xf numFmtId="0" fontId="20" fillId="6" borderId="0" xfId="0" applyFont="1" applyFill="1" applyAlignment="1">
      <alignment horizontal="center" vertical="center"/>
    </xf>
    <xf numFmtId="0" fontId="20" fillId="6" borderId="5" xfId="0" applyFont="1" applyFill="1" applyBorder="1" applyAlignment="1">
      <alignment horizontal="center" vertical="center"/>
    </xf>
    <xf numFmtId="0" fontId="20" fillId="6" borderId="8" xfId="0" applyFont="1" applyFill="1" applyBorder="1" applyAlignment="1">
      <alignment horizontal="center" vertical="center"/>
    </xf>
    <xf numFmtId="0" fontId="20" fillId="6" borderId="9" xfId="0" applyFont="1" applyFill="1" applyBorder="1" applyAlignment="1">
      <alignment horizontal="center" vertical="center"/>
    </xf>
    <xf numFmtId="0" fontId="20" fillId="6" borderId="11" xfId="0" applyFont="1" applyFill="1" applyBorder="1" applyAlignment="1">
      <alignment horizontal="center" vertical="center"/>
    </xf>
    <xf numFmtId="0" fontId="34" fillId="0" borderId="0" xfId="0" applyFont="1" applyAlignment="1">
      <alignment horizontal="left" vertical="center" wrapText="1"/>
    </xf>
    <xf numFmtId="0" fontId="3" fillId="0" borderId="44" xfId="0" applyFont="1" applyBorder="1" applyAlignment="1">
      <alignment horizontal="left" vertical="center"/>
    </xf>
    <xf numFmtId="0" fontId="3" fillId="0" borderId="45" xfId="0" applyFont="1" applyBorder="1" applyAlignment="1">
      <alignment horizontal="left" vertical="center"/>
    </xf>
    <xf numFmtId="0" fontId="30" fillId="0" borderId="1" xfId="0" applyFont="1" applyBorder="1" applyAlignment="1">
      <alignment horizontal="center" vertical="center"/>
    </xf>
    <xf numFmtId="0" fontId="30" fillId="0" borderId="1" xfId="0" applyFont="1" applyBorder="1" applyAlignment="1">
      <alignment horizontal="center" vertical="center" wrapText="1"/>
    </xf>
    <xf numFmtId="0" fontId="81" fillId="0" borderId="1" xfId="0" applyFont="1" applyBorder="1" applyAlignment="1">
      <alignment horizontal="center" vertical="center"/>
    </xf>
    <xf numFmtId="0" fontId="30" fillId="0" borderId="1" xfId="0" applyFont="1" applyBorder="1" applyAlignment="1">
      <alignment horizontal="left" vertical="center"/>
    </xf>
    <xf numFmtId="0" fontId="79" fillId="0" borderId="1" xfId="0" applyFont="1" applyBorder="1" applyAlignment="1">
      <alignment horizontal="center" vertical="center"/>
    </xf>
    <xf numFmtId="0" fontId="80" fillId="0" borderId="2" xfId="0" applyFont="1" applyBorder="1" applyAlignment="1">
      <alignment horizontal="left" vertical="center"/>
    </xf>
    <xf numFmtId="0" fontId="80" fillId="0" borderId="3" xfId="0" applyFont="1" applyBorder="1" applyAlignment="1">
      <alignment horizontal="left" vertical="center"/>
    </xf>
    <xf numFmtId="0" fontId="80" fillId="0" borderId="4" xfId="0" applyFont="1" applyBorder="1" applyAlignment="1">
      <alignment horizontal="left" vertical="center"/>
    </xf>
    <xf numFmtId="0" fontId="76" fillId="0" borderId="1" xfId="0" applyFont="1" applyBorder="1" applyAlignment="1">
      <alignment horizontal="center" vertical="center"/>
    </xf>
    <xf numFmtId="0" fontId="3" fillId="15" borderId="83" xfId="0" applyFont="1" applyFill="1" applyBorder="1" applyAlignment="1">
      <alignment horizontal="center" vertical="center"/>
    </xf>
    <xf numFmtId="0" fontId="3" fillId="15" borderId="84" xfId="0" applyFont="1" applyFill="1" applyBorder="1" applyAlignment="1">
      <alignment horizontal="center" vertical="center"/>
    </xf>
    <xf numFmtId="0" fontId="3" fillId="0" borderId="87" xfId="0" applyFont="1" applyBorder="1" applyAlignment="1">
      <alignment horizontal="distributed" vertical="center"/>
    </xf>
    <xf numFmtId="0" fontId="3" fillId="0" borderId="88" xfId="0" applyFont="1" applyBorder="1" applyAlignment="1">
      <alignment horizontal="distributed" vertical="center"/>
    </xf>
    <xf numFmtId="0" fontId="3" fillId="0" borderId="89" xfId="0" applyFont="1" applyBorder="1" applyAlignment="1">
      <alignment horizontal="distributed" vertical="center"/>
    </xf>
    <xf numFmtId="177" fontId="24" fillId="4" borderId="87" xfId="6" applyNumberFormat="1" applyFont="1" applyFill="1" applyBorder="1" applyAlignment="1">
      <alignment horizontal="center" vertical="center"/>
    </xf>
    <xf numFmtId="177" fontId="24" fillId="4" borderId="89" xfId="6" applyNumberFormat="1" applyFont="1" applyFill="1" applyBorder="1" applyAlignment="1">
      <alignment horizontal="center" vertical="center"/>
    </xf>
    <xf numFmtId="0" fontId="20"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83" fillId="0" borderId="6" xfId="0" applyFont="1" applyBorder="1" applyAlignment="1">
      <alignment horizontal="center" vertical="center"/>
    </xf>
    <xf numFmtId="0" fontId="83" fillId="0" borderId="7" xfId="0" applyFont="1" applyBorder="1" applyAlignment="1">
      <alignment horizontal="center" vertical="center"/>
    </xf>
    <xf numFmtId="0" fontId="83" fillId="0" borderId="12" xfId="0" applyFont="1" applyBorder="1" applyAlignment="1">
      <alignment horizontal="center" vertical="center"/>
    </xf>
    <xf numFmtId="0" fontId="83" fillId="0" borderId="8" xfId="0" applyFont="1" applyBorder="1" applyAlignment="1">
      <alignment horizontal="center" vertical="center"/>
    </xf>
    <xf numFmtId="0" fontId="83" fillId="0" borderId="9" xfId="0" applyFont="1" applyBorder="1" applyAlignment="1">
      <alignment horizontal="center" vertical="center"/>
    </xf>
    <xf numFmtId="0" fontId="83" fillId="0" borderId="11" xfId="0" applyFont="1" applyBorder="1" applyAlignment="1">
      <alignment horizontal="center" vertical="center"/>
    </xf>
    <xf numFmtId="0" fontId="84" fillId="0" borderId="6" xfId="0" applyFont="1" applyBorder="1" applyAlignment="1">
      <alignment horizontal="center" vertical="center"/>
    </xf>
    <xf numFmtId="0" fontId="84" fillId="0" borderId="7" xfId="0" applyFont="1" applyBorder="1" applyAlignment="1">
      <alignment horizontal="center" vertical="center"/>
    </xf>
    <xf numFmtId="0" fontId="84" fillId="0" borderId="12" xfId="0" applyFont="1" applyBorder="1" applyAlignment="1">
      <alignment horizontal="center" vertical="center"/>
    </xf>
    <xf numFmtId="0" fontId="84" fillId="0" borderId="10" xfId="0" applyFont="1" applyBorder="1" applyAlignment="1">
      <alignment horizontal="center" vertical="center"/>
    </xf>
    <xf numFmtId="0" fontId="84" fillId="0" borderId="0" xfId="0" applyFont="1" applyAlignment="1">
      <alignment horizontal="center" vertical="center"/>
    </xf>
    <xf numFmtId="0" fontId="84" fillId="0" borderId="5" xfId="0" applyFont="1" applyBorder="1" applyAlignment="1">
      <alignment horizontal="center" vertical="center"/>
    </xf>
    <xf numFmtId="0" fontId="84" fillId="0" borderId="8" xfId="0" applyFont="1" applyBorder="1" applyAlignment="1">
      <alignment horizontal="center" vertical="center"/>
    </xf>
    <xf numFmtId="0" fontId="84" fillId="0" borderId="9" xfId="0" applyFont="1" applyBorder="1" applyAlignment="1">
      <alignment horizontal="center" vertical="center"/>
    </xf>
    <xf numFmtId="0" fontId="84" fillId="0" borderId="11" xfId="0" applyFont="1" applyBorder="1" applyAlignment="1">
      <alignment horizontal="center" vertical="center"/>
    </xf>
    <xf numFmtId="0" fontId="3" fillId="0" borderId="95" xfId="0" applyFont="1" applyBorder="1" applyAlignment="1">
      <alignment horizontal="distributed" vertical="center"/>
    </xf>
    <xf numFmtId="0" fontId="3" fillId="0" borderId="96" xfId="0" applyFont="1" applyBorder="1" applyAlignment="1">
      <alignment horizontal="distributed" vertical="center"/>
    </xf>
    <xf numFmtId="0" fontId="3" fillId="0" borderId="97" xfId="0" applyFont="1" applyBorder="1" applyAlignment="1">
      <alignment horizontal="distributed" vertical="center"/>
    </xf>
    <xf numFmtId="177" fontId="24" fillId="4" borderId="95" xfId="0" applyNumberFormat="1" applyFont="1" applyFill="1" applyBorder="1" applyAlignment="1">
      <alignment horizontal="center" vertical="center"/>
    </xf>
    <xf numFmtId="177" fontId="24" fillId="4" borderId="97" xfId="0" applyNumberFormat="1" applyFont="1" applyFill="1" applyBorder="1" applyAlignment="1">
      <alignment horizontal="center" vertical="center"/>
    </xf>
    <xf numFmtId="0" fontId="3" fillId="0" borderId="91" xfId="0" applyFont="1" applyBorder="1" applyAlignment="1">
      <alignment horizontal="distributed" vertical="center"/>
    </xf>
    <xf numFmtId="0" fontId="3" fillId="0" borderId="92" xfId="0" applyFont="1" applyBorder="1" applyAlignment="1">
      <alignment horizontal="distributed" vertical="center"/>
    </xf>
    <xf numFmtId="0" fontId="3" fillId="0" borderId="93" xfId="0" applyFont="1" applyBorder="1" applyAlignment="1">
      <alignment horizontal="distributed" vertical="center"/>
    </xf>
    <xf numFmtId="177" fontId="24" fillId="4" borderId="91" xfId="0" applyNumberFormat="1" applyFont="1" applyFill="1" applyBorder="1" applyAlignment="1">
      <alignment horizontal="center" vertical="center"/>
    </xf>
    <xf numFmtId="177" fontId="24" fillId="4" borderId="93" xfId="0" applyNumberFormat="1" applyFont="1" applyFill="1" applyBorder="1" applyAlignment="1">
      <alignment horizontal="center" vertical="center"/>
    </xf>
    <xf numFmtId="0" fontId="3" fillId="0" borderId="99" xfId="0" applyFont="1" applyBorder="1" applyAlignment="1">
      <alignment horizontal="distributed" vertical="center"/>
    </xf>
    <xf numFmtId="0" fontId="3" fillId="0" borderId="100" xfId="0" applyFont="1" applyBorder="1" applyAlignment="1">
      <alignment horizontal="distributed" vertical="center"/>
    </xf>
    <xf numFmtId="0" fontId="3" fillId="0" borderId="101" xfId="0" applyFont="1" applyBorder="1" applyAlignment="1">
      <alignment horizontal="distributed" vertical="center"/>
    </xf>
    <xf numFmtId="177" fontId="24" fillId="4" borderId="99" xfId="0" applyNumberFormat="1" applyFont="1" applyFill="1" applyBorder="1" applyAlignment="1">
      <alignment horizontal="center" vertical="center"/>
    </xf>
    <xf numFmtId="177" fontId="24" fillId="4" borderId="101" xfId="0" applyNumberFormat="1" applyFont="1" applyFill="1" applyBorder="1" applyAlignment="1">
      <alignment horizontal="center" vertical="center"/>
    </xf>
    <xf numFmtId="0" fontId="48" fillId="0" borderId="56" xfId="0" applyFont="1" applyBorder="1" applyAlignment="1">
      <alignment horizontal="left" vertical="center" wrapText="1"/>
    </xf>
    <xf numFmtId="0" fontId="48" fillId="0" borderId="57" xfId="0" applyFont="1" applyBorder="1" applyAlignment="1">
      <alignment horizontal="left" vertical="center" wrapText="1"/>
    </xf>
    <xf numFmtId="0" fontId="48" fillId="0" borderId="59" xfId="0" applyFont="1" applyBorder="1" applyAlignment="1">
      <alignment horizontal="left" vertical="center" wrapText="1"/>
    </xf>
    <xf numFmtId="0" fontId="48" fillId="0" borderId="60" xfId="0" applyFont="1" applyBorder="1" applyAlignment="1">
      <alignment horizontal="left" vertical="center" wrapText="1"/>
    </xf>
    <xf numFmtId="0" fontId="22" fillId="0" borderId="2" xfId="0" applyFont="1" applyBorder="1" applyAlignment="1">
      <alignment horizontal="right" vertical="center"/>
    </xf>
    <xf numFmtId="0" fontId="22" fillId="0" borderId="3" xfId="0" applyFont="1" applyBorder="1" applyAlignment="1">
      <alignment horizontal="right" vertical="center"/>
    </xf>
    <xf numFmtId="0" fontId="22" fillId="0" borderId="4" xfId="0" applyFont="1" applyBorder="1" applyAlignment="1">
      <alignment horizontal="right"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9" fillId="0" borderId="2" xfId="0" applyFont="1" applyBorder="1" applyAlignment="1">
      <alignment horizontal="left" vertical="center" wrapText="1"/>
    </xf>
    <xf numFmtId="0" fontId="49" fillId="0" borderId="3" xfId="0" applyFont="1" applyBorder="1" applyAlignment="1">
      <alignment horizontal="left" vertical="center"/>
    </xf>
    <xf numFmtId="0" fontId="49" fillId="0" borderId="4" xfId="0" applyFont="1" applyBorder="1" applyAlignment="1">
      <alignment horizontal="left" vertical="center"/>
    </xf>
    <xf numFmtId="0" fontId="4" fillId="0" borderId="2" xfId="0" applyFont="1" applyBorder="1" applyAlignment="1">
      <alignment horizontal="left" vertical="center" wrapText="1"/>
    </xf>
    <xf numFmtId="0" fontId="31" fillId="9" borderId="47" xfId="0" applyFont="1" applyFill="1" applyBorder="1" applyAlignment="1">
      <alignment horizontal="left" vertical="center"/>
    </xf>
    <xf numFmtId="0" fontId="31" fillId="9" borderId="48" xfId="0" applyFont="1" applyFill="1" applyBorder="1" applyAlignment="1">
      <alignment horizontal="left" vertical="center"/>
    </xf>
    <xf numFmtId="0" fontId="31" fillId="0" borderId="0" xfId="0" applyFont="1" applyAlignment="1">
      <alignment horizontal="left" vertical="center"/>
    </xf>
    <xf numFmtId="0" fontId="31" fillId="9" borderId="50" xfId="0" applyFont="1" applyFill="1" applyBorder="1" applyAlignment="1">
      <alignment horizontal="left" vertical="center"/>
    </xf>
    <xf numFmtId="0" fontId="31" fillId="9" borderId="0" xfId="0" applyFont="1" applyFill="1" applyAlignment="1">
      <alignment horizontal="left" vertical="center"/>
    </xf>
    <xf numFmtId="0" fontId="32" fillId="0" borderId="1" xfId="0" applyFont="1" applyBorder="1" applyAlignment="1">
      <alignment horizontal="center" vertical="center"/>
    </xf>
    <xf numFmtId="0" fontId="31" fillId="0" borderId="53" xfId="0" applyFont="1" applyBorder="1" applyAlignment="1">
      <alignment horizontal="left" vertical="center"/>
    </xf>
    <xf numFmtId="0" fontId="20" fillId="0" borderId="53" xfId="0" applyFont="1" applyBorder="1" applyAlignment="1">
      <alignment horizontal="center" vertical="center"/>
    </xf>
    <xf numFmtId="0" fontId="46" fillId="0" borderId="7" xfId="0" applyFont="1" applyBorder="1" applyAlignment="1">
      <alignment horizontal="left" vertical="center"/>
    </xf>
    <xf numFmtId="0" fontId="20" fillId="0" borderId="0" xfId="0" applyFont="1" applyAlignment="1">
      <alignment horizontal="left" vertical="center"/>
    </xf>
    <xf numFmtId="0" fontId="50" fillId="0" borderId="1" xfId="0" applyFont="1" applyBorder="1" applyAlignment="1">
      <alignment horizontal="center" vertical="center"/>
    </xf>
    <xf numFmtId="0" fontId="51" fillId="0" borderId="1" xfId="0" applyFont="1" applyBorder="1" applyAlignment="1">
      <alignment horizontal="center" vertical="center"/>
    </xf>
    <xf numFmtId="0" fontId="3" fillId="0" borderId="65" xfId="0" applyFont="1" applyBorder="1" applyAlignment="1">
      <alignment horizontal="left" vertical="center"/>
    </xf>
    <xf numFmtId="0" fontId="3" fillId="0" borderId="66" xfId="0" applyFont="1" applyBorder="1" applyAlignment="1">
      <alignment horizontal="left" vertical="center"/>
    </xf>
    <xf numFmtId="0" fontId="194" fillId="0" borderId="0" xfId="0" applyFont="1" applyAlignment="1">
      <alignment horizontal="left" vertical="center"/>
    </xf>
    <xf numFmtId="0" fontId="194" fillId="4" borderId="0" xfId="0" applyFont="1" applyFill="1" applyAlignment="1">
      <alignment horizontal="left" vertical="center"/>
    </xf>
    <xf numFmtId="0" fontId="195" fillId="0" borderId="0" xfId="0" applyFont="1" applyAlignment="1">
      <alignment horizontal="left" vertical="center"/>
    </xf>
    <xf numFmtId="0" fontId="25" fillId="0" borderId="0" xfId="0" applyFont="1">
      <alignment vertical="center"/>
    </xf>
  </cellXfs>
  <cellStyles count="7">
    <cellStyle name="パーセント" xfId="6" builtinId="5"/>
    <cellStyle name="パーセント 2" xfId="2" xr:uid="{7D36655F-5C74-4960-A4C9-3D0EB6B4431C}"/>
    <cellStyle name="ハイパーリンク" xfId="4" builtinId="8"/>
    <cellStyle name="桁区切り" xfId="1" builtinId="6"/>
    <cellStyle name="標準" xfId="0" builtinId="0"/>
    <cellStyle name="標準 2" xfId="3" xr:uid="{50D7DF89-E3DE-4393-AAA2-57A53A221F3B}"/>
    <cellStyle name="標準 7" xfId="5" xr:uid="{3BF67768-E4EF-44FB-ADF5-11965A3C6AEF}"/>
  </cellStyles>
  <dxfs count="0"/>
  <tableStyles count="0" defaultTableStyle="TableStyleMedium2" defaultPivotStyle="PivotStyleLight16"/>
  <colors>
    <mruColors>
      <color rgb="FF85F385"/>
      <color rgb="FFFFA3C2"/>
      <color rgb="FF93C9FF"/>
      <color rgb="FF80F880"/>
      <color rgb="FFAAFFFF"/>
      <color rgb="FF8FFF8F"/>
      <color rgb="FFBCFF8F"/>
      <color rgb="FFFF6699"/>
      <color rgb="FFC3FFB3"/>
      <color rgb="FF31E4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0.xml"/><Relationship Id="rId1" Type="http://schemas.microsoft.com/office/2011/relationships/chartStyle" Target="style10.xml"/></Relationships>
</file>

<file path=xl/charts/_rels/chart15.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12.xml"/><Relationship Id="rId1" Type="http://schemas.microsoft.com/office/2011/relationships/chartStyle" Target="style12.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13.xml"/><Relationship Id="rId1" Type="http://schemas.microsoft.com/office/2011/relationships/chartStyle" Target="style13.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186816647919"/>
          <c:y val="0.17052748770410575"/>
          <c:w val="0.68076940382452189"/>
          <c:h val="0.79764589525252128"/>
        </c:manualLayout>
      </c:layout>
      <c:radarChart>
        <c:radarStyle val="marker"/>
        <c:varyColors val="0"/>
        <c:ser>
          <c:idx val="1"/>
          <c:order val="0"/>
          <c:tx>
            <c:strRef>
              <c:f>'⑤総合診断書_記載例（法人用）1122'!$O$26:$R$26</c:f>
              <c:strCache>
                <c:ptCount val="4"/>
                <c:pt idx="0">
                  <c:v>経営力</c:v>
                </c:pt>
              </c:strCache>
            </c:strRef>
          </c:tx>
          <c:marker>
            <c:symbol val="none"/>
          </c:marker>
          <c:cat>
            <c:strRef>
              <c:f>'⑤総合診断書_記載例（法人用）1122'!$U$23:$V$24</c:f>
              <c:strCache>
                <c:ptCount val="1"/>
                <c:pt idx="0">
                  <c:v>得点</c:v>
                </c:pt>
              </c:strCache>
            </c:strRef>
          </c:cat>
          <c:val>
            <c:numRef>
              <c:f>'⑤総合診断書_記載例（法人用）1122'!$U$26:$V$26</c:f>
              <c:numCache>
                <c:formatCode>0_ </c:formatCode>
                <c:ptCount val="2"/>
                <c:pt idx="0">
                  <c:v>60</c:v>
                </c:pt>
              </c:numCache>
            </c:numRef>
          </c:val>
          <c:extLst>
            <c:ext xmlns:c16="http://schemas.microsoft.com/office/drawing/2014/chart" uri="{C3380CC4-5D6E-409C-BE32-E72D297353CC}">
              <c16:uniqueId val="{00000000-419F-AF4E-9F57-7107C6DF6EDF}"/>
            </c:ext>
          </c:extLst>
        </c:ser>
        <c:ser>
          <c:idx val="2"/>
          <c:order val="1"/>
          <c:tx>
            <c:strRef>
              <c:f>'⑤総合診断書_記載例（法人用）1122'!$O$27:$R$27</c:f>
              <c:strCache>
                <c:ptCount val="4"/>
                <c:pt idx="0">
                  <c:v>農業生産</c:v>
                </c:pt>
              </c:strCache>
            </c:strRef>
          </c:tx>
          <c:marker>
            <c:symbol val="none"/>
          </c:marker>
          <c:val>
            <c:numRef>
              <c:f>'⑤総合診断書_記載例（法人用）1122'!$U$27:$V$27</c:f>
              <c:numCache>
                <c:formatCode>0_ </c:formatCode>
                <c:ptCount val="2"/>
                <c:pt idx="0">
                  <c:v>80.851063829787222</c:v>
                </c:pt>
              </c:numCache>
            </c:numRef>
          </c:val>
          <c:extLst>
            <c:ext xmlns:c16="http://schemas.microsoft.com/office/drawing/2014/chart" uri="{C3380CC4-5D6E-409C-BE32-E72D297353CC}">
              <c16:uniqueId val="{00000001-419F-AF4E-9F57-7107C6DF6EDF}"/>
            </c:ext>
          </c:extLst>
        </c:ser>
        <c:ser>
          <c:idx val="3"/>
          <c:order val="2"/>
          <c:tx>
            <c:strRef>
              <c:f>'⑤総合診断書_記載例（法人用）1122'!$O$28:$R$28</c:f>
              <c:strCache>
                <c:ptCount val="4"/>
                <c:pt idx="0">
                  <c:v>財務管理</c:v>
                </c:pt>
              </c:strCache>
            </c:strRef>
          </c:tx>
          <c:marker>
            <c:symbol val="none"/>
          </c:marker>
          <c:val>
            <c:numLit>
              <c:formatCode>General</c:formatCode>
              <c:ptCount val="1"/>
              <c:pt idx="0">
                <c:v>1</c:v>
              </c:pt>
            </c:numLit>
          </c:val>
          <c:extLst>
            <c:ext xmlns:c16="http://schemas.microsoft.com/office/drawing/2014/chart" uri="{C3380CC4-5D6E-409C-BE32-E72D297353CC}">
              <c16:uniqueId val="{00000002-419F-AF4E-9F57-7107C6DF6EDF}"/>
            </c:ext>
          </c:extLst>
        </c:ser>
        <c:ser>
          <c:idx val="4"/>
          <c:order val="3"/>
          <c:tx>
            <c:strRef>
              <c:f>'⑤総合診断書_記載例（法人用）1122'!$O$29:$R$29</c:f>
              <c:strCache>
                <c:ptCount val="4"/>
                <c:pt idx="0">
                  <c:v>マーケティング管理</c:v>
                </c:pt>
              </c:strCache>
            </c:strRef>
          </c:tx>
          <c:marker>
            <c:symbol val="none"/>
          </c:marker>
          <c:val>
            <c:numRef>
              <c:f>'⑤総合診断書_記載例（法人用）1122'!$U$29:$V$29</c:f>
              <c:numCache>
                <c:formatCode>0_ </c:formatCode>
                <c:ptCount val="2"/>
                <c:pt idx="0">
                  <c:v>64.615384615384613</c:v>
                </c:pt>
              </c:numCache>
            </c:numRef>
          </c:val>
          <c:extLst>
            <c:ext xmlns:c16="http://schemas.microsoft.com/office/drawing/2014/chart" uri="{C3380CC4-5D6E-409C-BE32-E72D297353CC}">
              <c16:uniqueId val="{00000003-419F-AF4E-9F57-7107C6DF6EDF}"/>
            </c:ext>
          </c:extLst>
        </c:ser>
        <c:ser>
          <c:idx val="0"/>
          <c:order val="4"/>
          <c:tx>
            <c:strRef>
              <c:f>'⑤総合診断書_記載例（法人用）1122'!$O$30</c:f>
              <c:strCache>
                <c:ptCount val="1"/>
                <c:pt idx="0">
                  <c:v>労務管理</c:v>
                </c:pt>
              </c:strCache>
            </c:strRef>
          </c:tx>
          <c:marker>
            <c:symbol val="none"/>
          </c:marker>
          <c:cat>
            <c:strRef>
              <c:f>'⑤総合診断書_記載例（法人用）1122'!$U$23:$V$24</c:f>
              <c:strCache>
                <c:ptCount val="1"/>
                <c:pt idx="0">
                  <c:v>得点</c:v>
                </c:pt>
              </c:strCache>
            </c:strRef>
          </c:cat>
          <c:val>
            <c:numRef>
              <c:f>('⑤総合診断書_記載例（法人用）1122'!$P$30:$R$30,'⑤総合診断書_記載例（法人用）1122'!$U$30:$V$30)</c:f>
              <c:numCache>
                <c:formatCode>General</c:formatCode>
                <c:ptCount val="5"/>
                <c:pt idx="3" formatCode="0_ ">
                  <c:v>78.082191780821915</c:v>
                </c:pt>
              </c:numCache>
            </c:numRef>
          </c:val>
          <c:extLst>
            <c:ext xmlns:c16="http://schemas.microsoft.com/office/drawing/2014/chart" uri="{C3380CC4-5D6E-409C-BE32-E72D297353CC}">
              <c16:uniqueId val="{00000004-419F-AF4E-9F57-7107C6DF6EDF}"/>
            </c:ext>
          </c:extLst>
        </c:ser>
        <c:dLbls>
          <c:showLegendKey val="0"/>
          <c:showVal val="0"/>
          <c:showCatName val="0"/>
          <c:showSerName val="0"/>
          <c:showPercent val="0"/>
          <c:showBubbleSize val="0"/>
        </c:dLbls>
        <c:axId val="885699648"/>
        <c:axId val="885702656"/>
      </c:radarChart>
      <c:catAx>
        <c:axId val="885699648"/>
        <c:scaling>
          <c:orientation val="minMax"/>
        </c:scaling>
        <c:delete val="1"/>
        <c:axPos val="b"/>
        <c:numFmt formatCode="#,##0.0;&quot;▲ &quot;#,##0.0" sourceLinked="0"/>
        <c:majorTickMark val="none"/>
        <c:minorTickMark val="none"/>
        <c:tickLblPos val="nextTo"/>
        <c:crossAx val="885702656"/>
        <c:crosses val="autoZero"/>
        <c:auto val="1"/>
        <c:lblAlgn val="ctr"/>
        <c:lblOffset val="100"/>
        <c:noMultiLvlLbl val="0"/>
      </c:catAx>
      <c:valAx>
        <c:axId val="885702656"/>
        <c:scaling>
          <c:orientation val="minMax"/>
          <c:max val="100"/>
        </c:scaling>
        <c:delete val="0"/>
        <c:axPos val="l"/>
        <c:majorGridlines>
          <c:spPr>
            <a:ln w="12700" cap="flat" cmpd="sng" algn="ctr">
              <a:solidFill>
                <a:schemeClr val="tx1"/>
              </a:solidFill>
              <a:round/>
            </a:ln>
            <a:effectLst/>
          </c:spPr>
        </c:majorGridlines>
        <c:numFmt formatCode="#,##0.0;&quot;▲ &quot;#,##0.0" sourceLinked="0"/>
        <c:majorTickMark val="none"/>
        <c:minorTickMark val="none"/>
        <c:tickLblPos val="high"/>
        <c:spPr>
          <a:noFill/>
          <a:ln>
            <a:solidFill>
              <a:schemeClr val="tx1"/>
            </a:solidFill>
          </a:ln>
          <a:effectLst>
            <a:outerShdw blurRad="889222" dist="1737846" dir="17321807" sx="12000" sy="12000" algn="ctr" rotWithShape="0">
              <a:srgbClr val="000000">
                <a:alpha val="43137"/>
              </a:srgbClr>
            </a:outerShdw>
          </a:effectLst>
        </c:spPr>
        <c:txPr>
          <a:bodyPr rot="-60000000" spcFirstLastPara="1" vertOverflow="ellipsis" vert="horz" wrap="square" anchor="ctr" anchorCtr="1"/>
          <a:lstStyle/>
          <a:p>
            <a:pPr>
              <a:defRPr sz="1000" b="0" i="0" u="sng" strike="noStrike" kern="1200" baseline="0">
                <a:solidFill>
                  <a:schemeClr val="tx1"/>
                </a:solidFill>
                <a:latin typeface="HGPGothicE" panose="020B0900000000000000" pitchFamily="34" charset="-128"/>
                <a:ea typeface="HGPGothicE" panose="020B0900000000000000" pitchFamily="34" charset="-128"/>
                <a:cs typeface="+mn-cs"/>
              </a:defRPr>
            </a:pPr>
            <a:endParaRPr lang="ja-JP"/>
          </a:p>
        </c:txPr>
        <c:crossAx val="885699648"/>
        <c:crosses val="autoZero"/>
        <c:crossBetween val="between"/>
        <c:majorUnit val="20"/>
      </c:valAx>
      <c:spPr>
        <a:noFill/>
        <a:ln>
          <a:noFill/>
        </a:ln>
        <a:effectLst/>
      </c:spPr>
    </c:plotArea>
    <c:plotVisOnly val="1"/>
    <c:dispBlanksAs val="gap"/>
    <c:showDLblsOverMax val="0"/>
    <c:extLst/>
  </c:chart>
  <c:spPr>
    <a:noFill/>
    <a:ln w="12700" cap="flat" cmpd="sng" algn="ctr">
      <a:solidFill>
        <a:srgbClr val="CC6600"/>
      </a:solidFill>
      <a:round/>
    </a:ln>
    <a:effectLst/>
  </c:spPr>
  <c:txPr>
    <a:bodyPr/>
    <a:lstStyle/>
    <a:p>
      <a:pPr>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'⑤総合診断書_記載例（法人用）1122'!$AB$66</c:f>
              <c:strCache>
                <c:ptCount val="1"/>
                <c:pt idx="0">
                  <c:v>一人当り売上高</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'⑤総合診断書_記載例（法人用）1122'!$AE$58:$AG$58</c:f>
              <c:strCache>
                <c:ptCount val="3"/>
                <c:pt idx="0">
                  <c:v>前々期</c:v>
                </c:pt>
                <c:pt idx="1">
                  <c:v>前期</c:v>
                </c:pt>
                <c:pt idx="2">
                  <c:v>当期</c:v>
                </c:pt>
              </c:strCache>
            </c:strRef>
          </c:cat>
          <c:val>
            <c:numRef>
              <c:f>'⑤総合診断書_記載例（法人用）1122'!$AE$66:$AG$66</c:f>
              <c:numCache>
                <c:formatCode>#,##0"千円"</c:formatCode>
                <c:ptCount val="3"/>
                <c:pt idx="0">
                  <c:v>10000</c:v>
                </c:pt>
                <c:pt idx="1">
                  <c:v>10400</c:v>
                </c:pt>
                <c:pt idx="2">
                  <c:v>9250</c:v>
                </c:pt>
              </c:numCache>
            </c:numRef>
          </c:val>
          <c:extLst>
            <c:ext xmlns:c16="http://schemas.microsoft.com/office/drawing/2014/chart" uri="{C3380CC4-5D6E-409C-BE32-E72D297353CC}">
              <c16:uniqueId val="{00000000-F4BF-204E-A2E4-4B3EDCEBD3B4}"/>
            </c:ext>
          </c:extLst>
        </c:ser>
        <c:dLbls>
          <c:dLblPos val="outEnd"/>
          <c:showLegendKey val="0"/>
          <c:showVal val="1"/>
          <c:showCatName val="0"/>
          <c:showSerName val="0"/>
          <c:showPercent val="0"/>
          <c:showBubbleSize val="0"/>
        </c:dLbls>
        <c:gapWidth val="247"/>
        <c:axId val="1600518575"/>
        <c:axId val="1608633759"/>
      </c:barChart>
      <c:lineChart>
        <c:grouping val="standard"/>
        <c:varyColors val="0"/>
        <c:ser>
          <c:idx val="1"/>
          <c:order val="1"/>
          <c:tx>
            <c:strRef>
              <c:f>'⑤総合診断書_記載例（法人用）1122'!$AB$64</c:f>
              <c:strCache>
                <c:ptCount val="1"/>
                <c:pt idx="0">
                  <c:v>売上高キャッシュフロー比率</c:v>
                </c:pt>
              </c:strCache>
            </c:strRef>
          </c:tx>
          <c:spPr>
            <a:ln w="22225" cap="rnd">
              <a:solidFill>
                <a:schemeClr val="accent2"/>
              </a:solidFill>
              <a:round/>
            </a:ln>
            <a:effectLst/>
          </c:spPr>
          <c:marker>
            <c:symbol val="circle"/>
            <c:size val="8"/>
            <c:spPr>
              <a:solidFill>
                <a:srgbClr val="CC3300"/>
              </a:solidFill>
              <a:ln w="1587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val>
            <c:numRef>
              <c:f>'⑤総合診断書_記載例（法人用）1122'!$AF$52:$AH$52</c:f>
              <c:numCache>
                <c:formatCode>0.0"回"</c:formatCode>
                <c:ptCount val="3"/>
                <c:pt idx="0">
                  <c:v>1.25</c:v>
                </c:pt>
                <c:pt idx="1">
                  <c:v>1.3164556962025316</c:v>
                </c:pt>
                <c:pt idx="2">
                  <c:v>1.0511363636363635</c:v>
                </c:pt>
              </c:numCache>
            </c:numRef>
          </c:val>
          <c:smooth val="0"/>
          <c:extLst>
            <c:ext xmlns:c16="http://schemas.microsoft.com/office/drawing/2014/chart" uri="{C3380CC4-5D6E-409C-BE32-E72D297353CC}">
              <c16:uniqueId val="{00000001-F4BF-204E-A2E4-4B3EDCEBD3B4}"/>
            </c:ext>
          </c:extLst>
        </c:ser>
        <c:dLbls>
          <c:showLegendKey val="0"/>
          <c:showVal val="1"/>
          <c:showCatName val="0"/>
          <c:showSerName val="0"/>
          <c:showPercent val="0"/>
          <c:showBubbleSize val="0"/>
        </c:dLbls>
        <c:marker val="1"/>
        <c:smooth val="0"/>
        <c:axId val="1607643039"/>
        <c:axId val="1607614495"/>
      </c:lineChart>
      <c:catAx>
        <c:axId val="1600518575"/>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200" b="0" i="0" u="none" strike="noStrike" kern="1200" cap="none" spc="0" normalizeH="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1608633759"/>
        <c:crosses val="autoZero"/>
        <c:auto val="1"/>
        <c:lblAlgn val="ctr"/>
        <c:lblOffset val="100"/>
        <c:noMultiLvlLbl val="0"/>
      </c:catAx>
      <c:valAx>
        <c:axId val="1608633759"/>
        <c:scaling>
          <c:orientation val="minMax"/>
          <c:max val="18000"/>
          <c:min val="0"/>
        </c:scaling>
        <c:delete val="0"/>
        <c:axPos val="l"/>
        <c:majorGridlines>
          <c:spPr>
            <a:ln w="9525" cap="flat" cmpd="sng" algn="ctr">
              <a:solidFill>
                <a:schemeClr val="dk1">
                  <a:lumMod val="15000"/>
                  <a:lumOff val="85000"/>
                </a:schemeClr>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1600518575"/>
        <c:crosses val="autoZero"/>
        <c:crossBetween val="between"/>
        <c:majorUnit val="4000"/>
      </c:valAx>
      <c:valAx>
        <c:axId val="1607614495"/>
        <c:scaling>
          <c:orientation val="minMax"/>
        </c:scaling>
        <c:delete val="0"/>
        <c:axPos val="r"/>
        <c:numFmt formatCode="0.0&quot;回&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1607643039"/>
        <c:crosses val="max"/>
        <c:crossBetween val="between"/>
      </c:valAx>
      <c:catAx>
        <c:axId val="1607643039"/>
        <c:scaling>
          <c:orientation val="minMax"/>
        </c:scaling>
        <c:delete val="1"/>
        <c:axPos val="b"/>
        <c:numFmt formatCode="General" sourceLinked="1"/>
        <c:majorTickMark val="out"/>
        <c:minorTickMark val="none"/>
        <c:tickLblPos val="nextTo"/>
        <c:crossAx val="1607614495"/>
        <c:crosses val="autoZero"/>
        <c:auto val="1"/>
        <c:lblAlgn val="ctr"/>
        <c:lblOffset val="100"/>
        <c:noMultiLvlLbl val="0"/>
      </c:cat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rgbClr val="FF9900"/>
      </a:solidFill>
      <a:round/>
    </a:ln>
    <a:effectLst/>
  </c:spPr>
  <c:txPr>
    <a:bodyPr/>
    <a:lstStyle/>
    <a:p>
      <a:pPr>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'⑤総合診断書_記載例（個人用）1122'!$AB$64</c:f>
              <c:strCache>
                <c:ptCount val="1"/>
                <c:pt idx="0">
                  <c:v>一人当り売上高（売上収入）</c:v>
                </c:pt>
              </c:strCache>
            </c:strRef>
          </c:tx>
          <c:spPr>
            <a:solidFill>
              <a:schemeClr val="accent1"/>
            </a:solidFill>
            <a:ln>
              <a:noFill/>
            </a:ln>
            <a:effectLst/>
          </c:spPr>
          <c:invertIfNegative val="0"/>
          <c:dLbls>
            <c:dLbl>
              <c:idx val="0"/>
              <c:layout>
                <c:manualLayout>
                  <c:x val="0"/>
                  <c:y val="-5.595130620967716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18C-2C40-83B8-E102714D7B60}"/>
                </c:ext>
              </c:extLst>
            </c:dLbl>
            <c:dLbl>
              <c:idx val="1"/>
              <c:layout>
                <c:manualLayout>
                  <c:x val="2.1681912010020799E-3"/>
                  <c:y val="-2.797565310483858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8C-2C40-83B8-E102714D7B60}"/>
                </c:ext>
              </c:extLst>
            </c:dLbl>
            <c:dLbl>
              <c:idx val="2"/>
              <c:layout>
                <c:manualLayout>
                  <c:x val="4.3363824020041597E-3"/>
                  <c:y val="-3.7300870806451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8C-2C40-83B8-E102714D7B60}"/>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Lit>
              <c:ptCount val="3"/>
              <c:pt idx="0">
                <c:v>前々期</c:v>
              </c:pt>
              <c:pt idx="1">
                <c:v>前期</c:v>
              </c:pt>
              <c:pt idx="2">
                <c:v>当期</c:v>
              </c:pt>
            </c:strLit>
          </c:cat>
          <c:val>
            <c:numRef>
              <c:f>'⑤総合診断書_記載例（個人用）1122'!$AE$64:$AG$64</c:f>
              <c:numCache>
                <c:formatCode>#,##0"千円"</c:formatCode>
                <c:ptCount val="3"/>
                <c:pt idx="0">
                  <c:v>7000</c:v>
                </c:pt>
                <c:pt idx="1">
                  <c:v>7750</c:v>
                </c:pt>
                <c:pt idx="2">
                  <c:v>8000</c:v>
                </c:pt>
              </c:numCache>
            </c:numRef>
          </c:val>
          <c:extLst>
            <c:ext xmlns:c16="http://schemas.microsoft.com/office/drawing/2014/chart" uri="{C3380CC4-5D6E-409C-BE32-E72D297353CC}">
              <c16:uniqueId val="{00000003-A18C-2C40-83B8-E102714D7B60}"/>
            </c:ext>
          </c:extLst>
        </c:ser>
        <c:ser>
          <c:idx val="1"/>
          <c:order val="1"/>
          <c:tx>
            <c:strRef>
              <c:f>'⑤総合診断書_記載例（個人用）1122'!$AB$65</c:f>
              <c:strCache>
                <c:ptCount val="1"/>
                <c:pt idx="0">
                  <c:v>一人当り農業売上高（総収入）</c:v>
                </c:pt>
              </c:strCache>
            </c:strRef>
          </c:tx>
          <c:spPr>
            <a:solidFill>
              <a:schemeClr val="accent2"/>
            </a:solidFill>
            <a:ln>
              <a:noFill/>
            </a:ln>
            <a:effectLst/>
          </c:spPr>
          <c:invertIfNegative val="0"/>
          <c:dLbls>
            <c:dLbl>
              <c:idx val="0"/>
              <c:layout>
                <c:manualLayout>
                  <c:x val="2.3850103211022881E-2"/>
                  <c:y val="-2.137004369762776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8C-2C40-83B8-E102714D7B60}"/>
                </c:ext>
              </c:extLst>
            </c:dLbl>
            <c:dLbl>
              <c:idx val="1"/>
              <c:layout>
                <c:manualLayout>
                  <c:x val="2.818648561302696E-2"/>
                  <c:y val="4.66260885080642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18C-2C40-83B8-E102714D7B60}"/>
                </c:ext>
              </c:extLst>
            </c:dLbl>
            <c:dLbl>
              <c:idx val="2"/>
              <c:layout>
                <c:manualLayout>
                  <c:x val="3.4691059216033278E-2"/>
                  <c:y val="-1.0685021848813881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18C-2C40-83B8-E102714D7B60}"/>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Lit>
              <c:ptCount val="3"/>
              <c:pt idx="0">
                <c:v>前々期</c:v>
              </c:pt>
              <c:pt idx="1">
                <c:v>前期</c:v>
              </c:pt>
              <c:pt idx="2">
                <c:v>当期</c:v>
              </c:pt>
            </c:strLit>
          </c:cat>
          <c:val>
            <c:numRef>
              <c:f>'⑤総合診断書_記載例（個人用）1122'!$AE$65:$AG$65</c:f>
              <c:numCache>
                <c:formatCode>#,##0"千円"</c:formatCode>
                <c:ptCount val="3"/>
                <c:pt idx="0">
                  <c:v>6500</c:v>
                </c:pt>
                <c:pt idx="1">
                  <c:v>7000</c:v>
                </c:pt>
                <c:pt idx="2">
                  <c:v>7500</c:v>
                </c:pt>
              </c:numCache>
            </c:numRef>
          </c:val>
          <c:extLst>
            <c:ext xmlns:c16="http://schemas.microsoft.com/office/drawing/2014/chart" uri="{C3380CC4-5D6E-409C-BE32-E72D297353CC}">
              <c16:uniqueId val="{00000007-A18C-2C40-83B8-E102714D7B60}"/>
            </c:ext>
          </c:extLst>
        </c:ser>
        <c:dLbls>
          <c:dLblPos val="outEnd"/>
          <c:showLegendKey val="0"/>
          <c:showVal val="1"/>
          <c:showCatName val="0"/>
          <c:showSerName val="0"/>
          <c:showPercent val="0"/>
          <c:showBubbleSize val="0"/>
        </c:dLbls>
        <c:gapWidth val="267"/>
        <c:overlap val="-43"/>
        <c:axId val="1569172239"/>
        <c:axId val="1568814943"/>
      </c:barChart>
      <c:catAx>
        <c:axId val="1569172239"/>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1568814943"/>
        <c:crosses val="autoZero"/>
        <c:auto val="1"/>
        <c:lblAlgn val="ctr"/>
        <c:lblOffset val="100"/>
        <c:noMultiLvlLbl val="0"/>
      </c:catAx>
      <c:valAx>
        <c:axId val="1568814943"/>
        <c:scaling>
          <c:orientation val="minMax"/>
        </c:scaling>
        <c:delete val="0"/>
        <c:axPos val="l"/>
        <c:majorGridlines>
          <c:spPr>
            <a:ln w="9525" cap="flat" cmpd="sng" algn="ctr">
              <a:solidFill>
                <a:schemeClr val="dk1">
                  <a:lumMod val="15000"/>
                  <a:lumOff val="85000"/>
                </a:schemeClr>
              </a:solidFill>
              <a:round/>
            </a:ln>
            <a:effectLst/>
          </c:spPr>
        </c:majorGridlines>
        <c:numFmt formatCode="#,##0&quot;千円&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1569172239"/>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rgbClr val="FF9900"/>
      </a:solidFill>
      <a:round/>
    </a:ln>
    <a:effectLst/>
  </c:spPr>
  <c:txPr>
    <a:bodyPr/>
    <a:lstStyle/>
    <a:p>
      <a:pPr>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186816647919"/>
          <c:y val="0.17052748770410575"/>
          <c:w val="0.68076940382452189"/>
          <c:h val="0.79764589525252128"/>
        </c:manualLayout>
      </c:layout>
      <c:radarChart>
        <c:radarStyle val="marker"/>
        <c:varyColors val="0"/>
        <c:ser>
          <c:idx val="1"/>
          <c:order val="0"/>
          <c:tx>
            <c:strRef>
              <c:f>'⑤総合診断書_記載例（法人用）1122'!$O$26:$R$26</c:f>
              <c:strCache>
                <c:ptCount val="4"/>
                <c:pt idx="0">
                  <c:v>経営力</c:v>
                </c:pt>
              </c:strCache>
            </c:strRef>
          </c:tx>
          <c:marker>
            <c:symbol val="none"/>
          </c:marker>
          <c:cat>
            <c:strRef>
              <c:f>'⑤総合診断書_記載例（法人用）1122'!$U$23:$V$24</c:f>
              <c:strCache>
                <c:ptCount val="1"/>
                <c:pt idx="0">
                  <c:v>得点</c:v>
                </c:pt>
              </c:strCache>
            </c:strRef>
          </c:cat>
          <c:val>
            <c:numRef>
              <c:f>'⑤総合診断書_記載例（法人用）1122'!$U$26:$V$26</c:f>
              <c:numCache>
                <c:formatCode>0_ </c:formatCode>
                <c:ptCount val="2"/>
                <c:pt idx="0">
                  <c:v>60</c:v>
                </c:pt>
              </c:numCache>
            </c:numRef>
          </c:val>
          <c:extLst>
            <c:ext xmlns:c16="http://schemas.microsoft.com/office/drawing/2014/chart" uri="{C3380CC4-5D6E-409C-BE32-E72D297353CC}">
              <c16:uniqueId val="{00000000-0547-2E43-A4AF-6B57538C9ED0}"/>
            </c:ext>
          </c:extLst>
        </c:ser>
        <c:ser>
          <c:idx val="2"/>
          <c:order val="1"/>
          <c:tx>
            <c:strRef>
              <c:f>'⑤総合診断書_記載例（法人用）1122'!$O$27:$R$27</c:f>
              <c:strCache>
                <c:ptCount val="4"/>
                <c:pt idx="0">
                  <c:v>農業生産</c:v>
                </c:pt>
              </c:strCache>
            </c:strRef>
          </c:tx>
          <c:marker>
            <c:symbol val="none"/>
          </c:marker>
          <c:val>
            <c:numRef>
              <c:f>'⑤総合診断書_記載例（法人用）1122'!$U$27:$V$27</c:f>
              <c:numCache>
                <c:formatCode>0_ </c:formatCode>
                <c:ptCount val="2"/>
                <c:pt idx="0">
                  <c:v>80.851063829787222</c:v>
                </c:pt>
              </c:numCache>
            </c:numRef>
          </c:val>
          <c:extLst>
            <c:ext xmlns:c16="http://schemas.microsoft.com/office/drawing/2014/chart" uri="{C3380CC4-5D6E-409C-BE32-E72D297353CC}">
              <c16:uniqueId val="{00000001-0547-2E43-A4AF-6B57538C9ED0}"/>
            </c:ext>
          </c:extLst>
        </c:ser>
        <c:ser>
          <c:idx val="3"/>
          <c:order val="2"/>
          <c:tx>
            <c:strRef>
              <c:f>'⑤総合診断書_記載例（法人用）1122'!$O$28:$R$28</c:f>
              <c:strCache>
                <c:ptCount val="4"/>
                <c:pt idx="0">
                  <c:v>財務管理</c:v>
                </c:pt>
              </c:strCache>
            </c:strRef>
          </c:tx>
          <c:marker>
            <c:symbol val="none"/>
          </c:marker>
          <c:val>
            <c:numLit>
              <c:formatCode>General</c:formatCode>
              <c:ptCount val="1"/>
              <c:pt idx="0">
                <c:v>1</c:v>
              </c:pt>
            </c:numLit>
          </c:val>
          <c:extLst>
            <c:ext xmlns:c16="http://schemas.microsoft.com/office/drawing/2014/chart" uri="{C3380CC4-5D6E-409C-BE32-E72D297353CC}">
              <c16:uniqueId val="{00000002-0547-2E43-A4AF-6B57538C9ED0}"/>
            </c:ext>
          </c:extLst>
        </c:ser>
        <c:ser>
          <c:idx val="4"/>
          <c:order val="3"/>
          <c:tx>
            <c:strRef>
              <c:f>'⑤総合診断書_記載例（法人用）1122'!$O$29:$R$29</c:f>
              <c:strCache>
                <c:ptCount val="4"/>
                <c:pt idx="0">
                  <c:v>マーケティング管理</c:v>
                </c:pt>
              </c:strCache>
            </c:strRef>
          </c:tx>
          <c:marker>
            <c:symbol val="none"/>
          </c:marker>
          <c:val>
            <c:numRef>
              <c:f>'⑤総合診断書_記載例（法人用）1122'!$U$29:$V$29</c:f>
              <c:numCache>
                <c:formatCode>0_ </c:formatCode>
                <c:ptCount val="2"/>
                <c:pt idx="0">
                  <c:v>64.615384615384613</c:v>
                </c:pt>
              </c:numCache>
            </c:numRef>
          </c:val>
          <c:extLst>
            <c:ext xmlns:c16="http://schemas.microsoft.com/office/drawing/2014/chart" uri="{C3380CC4-5D6E-409C-BE32-E72D297353CC}">
              <c16:uniqueId val="{00000003-0547-2E43-A4AF-6B57538C9ED0}"/>
            </c:ext>
          </c:extLst>
        </c:ser>
        <c:ser>
          <c:idx val="0"/>
          <c:order val="4"/>
          <c:tx>
            <c:strRef>
              <c:f>'⑤総合診断書_記載例（法人用）1122'!$O$30</c:f>
              <c:strCache>
                <c:ptCount val="1"/>
                <c:pt idx="0">
                  <c:v>労務管理</c:v>
                </c:pt>
              </c:strCache>
            </c:strRef>
          </c:tx>
          <c:marker>
            <c:symbol val="none"/>
          </c:marker>
          <c:cat>
            <c:strRef>
              <c:f>'⑤総合診断書_記載例（法人用）1122'!$U$23:$V$24</c:f>
              <c:strCache>
                <c:ptCount val="1"/>
                <c:pt idx="0">
                  <c:v>得点</c:v>
                </c:pt>
              </c:strCache>
            </c:strRef>
          </c:cat>
          <c:val>
            <c:numRef>
              <c:f>('⑤総合診断書_記載例（法人用）1122'!$P$30:$R$30,'⑤総合診断書_記載例（法人用）1122'!$U$30:$V$30)</c:f>
              <c:numCache>
                <c:formatCode>General</c:formatCode>
                <c:ptCount val="5"/>
                <c:pt idx="3" formatCode="0_ ">
                  <c:v>78.082191780821915</c:v>
                </c:pt>
              </c:numCache>
            </c:numRef>
          </c:val>
          <c:extLst>
            <c:ext xmlns:c16="http://schemas.microsoft.com/office/drawing/2014/chart" uri="{C3380CC4-5D6E-409C-BE32-E72D297353CC}">
              <c16:uniqueId val="{00000004-0547-2E43-A4AF-6B57538C9ED0}"/>
            </c:ext>
          </c:extLst>
        </c:ser>
        <c:dLbls>
          <c:showLegendKey val="0"/>
          <c:showVal val="0"/>
          <c:showCatName val="0"/>
          <c:showSerName val="0"/>
          <c:showPercent val="0"/>
          <c:showBubbleSize val="0"/>
        </c:dLbls>
        <c:axId val="885699648"/>
        <c:axId val="885702656"/>
      </c:radarChart>
      <c:catAx>
        <c:axId val="885699648"/>
        <c:scaling>
          <c:orientation val="minMax"/>
        </c:scaling>
        <c:delete val="1"/>
        <c:axPos val="b"/>
        <c:numFmt formatCode="#,##0.0;&quot;▲ &quot;#,##0.0" sourceLinked="0"/>
        <c:majorTickMark val="none"/>
        <c:minorTickMark val="none"/>
        <c:tickLblPos val="nextTo"/>
        <c:crossAx val="885702656"/>
        <c:crosses val="autoZero"/>
        <c:auto val="1"/>
        <c:lblAlgn val="ctr"/>
        <c:lblOffset val="100"/>
        <c:noMultiLvlLbl val="0"/>
      </c:catAx>
      <c:valAx>
        <c:axId val="885702656"/>
        <c:scaling>
          <c:orientation val="minMax"/>
          <c:max val="100"/>
        </c:scaling>
        <c:delete val="0"/>
        <c:axPos val="l"/>
        <c:majorGridlines>
          <c:spPr>
            <a:ln w="12700" cap="flat" cmpd="sng" algn="ctr">
              <a:solidFill>
                <a:schemeClr val="tx1"/>
              </a:solidFill>
              <a:round/>
            </a:ln>
            <a:effectLst/>
          </c:spPr>
        </c:majorGridlines>
        <c:numFmt formatCode="#,##0.0;&quot;▲ &quot;#,##0.0" sourceLinked="0"/>
        <c:majorTickMark val="none"/>
        <c:minorTickMark val="none"/>
        <c:tickLblPos val="high"/>
        <c:spPr>
          <a:noFill/>
          <a:ln>
            <a:solidFill>
              <a:schemeClr val="tx1"/>
            </a:solidFill>
          </a:ln>
          <a:effectLst>
            <a:outerShdw blurRad="889222" dist="1737846" dir="17321807" sx="12000" sy="12000" algn="ctr" rotWithShape="0">
              <a:srgbClr val="000000">
                <a:alpha val="43137"/>
              </a:srgbClr>
            </a:outerShdw>
          </a:effectLst>
        </c:spPr>
        <c:txPr>
          <a:bodyPr rot="-60000000" spcFirstLastPara="1" vertOverflow="ellipsis" vert="horz" wrap="square" anchor="ctr" anchorCtr="1"/>
          <a:lstStyle/>
          <a:p>
            <a:pPr>
              <a:defRPr sz="1000" b="0" i="0" u="sng" strike="noStrike" kern="1200" baseline="0">
                <a:solidFill>
                  <a:schemeClr val="tx1"/>
                </a:solidFill>
                <a:latin typeface="HGPGothicE" panose="020B0900000000000000" pitchFamily="34" charset="-128"/>
                <a:ea typeface="HGPGothicE" panose="020B0900000000000000" pitchFamily="34" charset="-128"/>
                <a:cs typeface="+mn-cs"/>
              </a:defRPr>
            </a:pPr>
            <a:endParaRPr lang="ja-JP"/>
          </a:p>
        </c:txPr>
        <c:crossAx val="885699648"/>
        <c:crosses val="autoZero"/>
        <c:crossBetween val="between"/>
        <c:majorUnit val="20"/>
      </c:valAx>
      <c:spPr>
        <a:noFill/>
        <a:ln>
          <a:noFill/>
        </a:ln>
        <a:effectLst/>
      </c:spPr>
    </c:plotArea>
    <c:plotVisOnly val="1"/>
    <c:dispBlanksAs val="gap"/>
    <c:showDLblsOverMax val="0"/>
    <c:extLst/>
  </c:chart>
  <c:spPr>
    <a:noFill/>
    <a:ln w="12700" cap="flat" cmpd="sng" algn="ctr">
      <a:solidFill>
        <a:srgbClr val="CC6600"/>
      </a:solidFill>
      <a:round/>
    </a:ln>
    <a:effectLst/>
  </c:spPr>
  <c:txPr>
    <a:bodyPr/>
    <a:lstStyle/>
    <a:p>
      <a:pPr>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'⑤総合診断書_記載例（個人用）1122'!$AB$58</c:f>
              <c:strCache>
                <c:ptCount val="1"/>
                <c:pt idx="0">
                  <c:v>農業所得率（売上収入）</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val>
            <c:numRef>
              <c:f>'⑤総合診断書_記載例（個人用）1122'!$AE$58:$AG$58</c:f>
              <c:numCache>
                <c:formatCode>0.0%</c:formatCode>
                <c:ptCount val="3"/>
                <c:pt idx="0">
                  <c:v>0.21428571428571427</c:v>
                </c:pt>
                <c:pt idx="1">
                  <c:v>0.19354838709677419</c:v>
                </c:pt>
                <c:pt idx="2">
                  <c:v>0.20624999999999999</c:v>
                </c:pt>
              </c:numCache>
            </c:numRef>
          </c:val>
          <c:extLst>
            <c:ext xmlns:c16="http://schemas.microsoft.com/office/drawing/2014/chart" uri="{C3380CC4-5D6E-409C-BE32-E72D297353CC}">
              <c16:uniqueId val="{00000000-0C11-0246-8334-4804E64E4227}"/>
            </c:ext>
          </c:extLst>
        </c:ser>
        <c:ser>
          <c:idx val="2"/>
          <c:order val="1"/>
          <c:tx>
            <c:strRef>
              <c:f>'⑤総合診断書_記載例（個人用）1122'!$AB$59</c:f>
              <c:strCache>
                <c:ptCount val="1"/>
                <c:pt idx="0">
                  <c:v>農業所得率（総収入）</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val>
            <c:numRef>
              <c:f>'⑤総合診断書_記載例（個人用）1122'!$AE$59:$AG$59</c:f>
              <c:numCache>
                <c:formatCode>0.0%</c:formatCode>
                <c:ptCount val="3"/>
                <c:pt idx="0">
                  <c:v>0.23076923076923078</c:v>
                </c:pt>
                <c:pt idx="1">
                  <c:v>0.21428571428571427</c:v>
                </c:pt>
                <c:pt idx="2">
                  <c:v>0.22</c:v>
                </c:pt>
              </c:numCache>
            </c:numRef>
          </c:val>
          <c:extLst>
            <c:ext xmlns:c16="http://schemas.microsoft.com/office/drawing/2014/chart" uri="{C3380CC4-5D6E-409C-BE32-E72D297353CC}">
              <c16:uniqueId val="{00000001-0C11-0246-8334-4804E64E4227}"/>
            </c:ext>
          </c:extLst>
        </c:ser>
        <c:ser>
          <c:idx val="0"/>
          <c:order val="2"/>
          <c:tx>
            <c:strRef>
              <c:f>'⑤総合診断書_記載例（個人用）1122'!$AB$61</c:f>
              <c:strCache>
                <c:ptCount val="1"/>
                <c:pt idx="0">
                  <c:v>借入基金依存度</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val>
            <c:numRef>
              <c:f>'⑤総合診断書_記載例（個人用）1122'!$AE$61:$AG$61</c:f>
              <c:numCache>
                <c:formatCode>0.0%</c:formatCode>
                <c:ptCount val="3"/>
                <c:pt idx="0">
                  <c:v>0.8</c:v>
                </c:pt>
                <c:pt idx="1">
                  <c:v>0.75</c:v>
                </c:pt>
                <c:pt idx="2">
                  <c:v>0.66666666666666663</c:v>
                </c:pt>
              </c:numCache>
            </c:numRef>
          </c:val>
          <c:extLst>
            <c:ext xmlns:c16="http://schemas.microsoft.com/office/drawing/2014/chart" uri="{C3380CC4-5D6E-409C-BE32-E72D297353CC}">
              <c16:uniqueId val="{00000002-0C11-0246-8334-4804E64E4227}"/>
            </c:ext>
          </c:extLst>
        </c:ser>
        <c:dLbls>
          <c:showLegendKey val="0"/>
          <c:showVal val="0"/>
          <c:showCatName val="0"/>
          <c:showSerName val="0"/>
          <c:showPercent val="0"/>
          <c:showBubbleSize val="0"/>
        </c:dLbls>
        <c:gapWidth val="267"/>
        <c:axId val="1573962815"/>
        <c:axId val="1573964463"/>
      </c:barChart>
      <c:lineChart>
        <c:grouping val="standard"/>
        <c:varyColors val="0"/>
        <c:ser>
          <c:idx val="4"/>
          <c:order val="3"/>
          <c:tx>
            <c:strRef>
              <c:f>'⑤総合診断書_記載例（個人用）1122'!$AB$62</c:f>
              <c:strCache>
                <c:ptCount val="1"/>
                <c:pt idx="0">
                  <c:v>借入金支払利息率</c:v>
                </c:pt>
              </c:strCache>
            </c:strRef>
          </c:tx>
          <c:spPr>
            <a:ln w="19050" cap="rnd">
              <a:solidFill>
                <a:schemeClr val="accent5"/>
              </a:solidFill>
              <a:round/>
            </a:ln>
            <a:effectLst/>
          </c:spPr>
          <c:marker>
            <c:symbol val="circle"/>
            <c:size val="8"/>
            <c:spPr>
              <a:solidFill>
                <a:schemeClr val="lt1"/>
              </a:solidFill>
              <a:ln w="15875">
                <a:solidFill>
                  <a:schemeClr val="accent5"/>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val>
            <c:numRef>
              <c:f>'⑤総合診断書_記載例（個人用）1122'!$AE$62:$AG$62</c:f>
              <c:numCache>
                <c:formatCode>0.0%</c:formatCode>
                <c:ptCount val="3"/>
                <c:pt idx="0">
                  <c:v>1.8749999999999999E-2</c:v>
                </c:pt>
                <c:pt idx="1">
                  <c:v>1.8666666666666668E-2</c:v>
                </c:pt>
                <c:pt idx="2">
                  <c:v>1.8571428571428572E-2</c:v>
                </c:pt>
              </c:numCache>
            </c:numRef>
          </c:val>
          <c:smooth val="0"/>
          <c:extLst>
            <c:ext xmlns:c16="http://schemas.microsoft.com/office/drawing/2014/chart" uri="{C3380CC4-5D6E-409C-BE32-E72D297353CC}">
              <c16:uniqueId val="{00000003-0C11-0246-8334-4804E64E4227}"/>
            </c:ext>
          </c:extLst>
        </c:ser>
        <c:dLbls>
          <c:showLegendKey val="0"/>
          <c:showVal val="0"/>
          <c:showCatName val="0"/>
          <c:showSerName val="0"/>
          <c:showPercent val="0"/>
          <c:showBubbleSize val="0"/>
        </c:dLbls>
        <c:marker val="1"/>
        <c:smooth val="0"/>
        <c:axId val="973059296"/>
        <c:axId val="1012336544"/>
      </c:lineChart>
      <c:catAx>
        <c:axId val="1573962815"/>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1573964463"/>
        <c:crosses val="autoZero"/>
        <c:auto val="1"/>
        <c:lblAlgn val="ctr"/>
        <c:lblOffset val="100"/>
        <c:noMultiLvlLbl val="0"/>
      </c:catAx>
      <c:valAx>
        <c:axId val="1573964463"/>
        <c:scaling>
          <c:orientation val="minMax"/>
          <c:max val="1"/>
        </c:scaling>
        <c:delete val="0"/>
        <c:axPos val="l"/>
        <c:majorGridlines>
          <c:spPr>
            <a:ln w="9525" cap="flat" cmpd="sng" algn="ctr">
              <a:solidFill>
                <a:schemeClr val="dk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1573962815"/>
        <c:crosses val="autoZero"/>
        <c:crossBetween val="between"/>
        <c:majorUnit val="0.2"/>
      </c:valAx>
      <c:valAx>
        <c:axId val="1012336544"/>
        <c:scaling>
          <c:orientation val="minMax"/>
          <c:max val="0.02"/>
          <c:min val="0"/>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973059296"/>
        <c:crosses val="max"/>
        <c:crossBetween val="between"/>
        <c:majorUnit val="5.0000000000000001E-3"/>
      </c:valAx>
      <c:catAx>
        <c:axId val="973059296"/>
        <c:scaling>
          <c:orientation val="minMax"/>
        </c:scaling>
        <c:delete val="1"/>
        <c:axPos val="b"/>
        <c:majorTickMark val="out"/>
        <c:minorTickMark val="none"/>
        <c:tickLblPos val="nextTo"/>
        <c:crossAx val="1012336544"/>
        <c:crossesAt val="0"/>
        <c:auto val="1"/>
        <c:lblAlgn val="ctr"/>
        <c:lblOffset val="100"/>
        <c:noMultiLvlLbl val="0"/>
      </c:cat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rgbClr val="FF9900"/>
      </a:solidFill>
      <a:round/>
    </a:ln>
    <a:effectLst/>
  </c:spPr>
  <c:txPr>
    <a:bodyPr/>
    <a:lstStyle/>
    <a:p>
      <a:pPr>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v>カテゴリー判定 C</c:v>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elete val="1"/>
          </c:dLbls>
          <c:cat>
            <c:strLit>
              <c:ptCount val="5"/>
              <c:pt idx="0">
                <c:v>経営者・経営基本</c:v>
              </c:pt>
              <c:pt idx="1">
                <c:v>生産管理診断</c:v>
              </c:pt>
              <c:pt idx="2">
                <c:v>財務管理診断</c:v>
              </c:pt>
              <c:pt idx="3">
                <c:v>マーケティング管理診断</c:v>
              </c:pt>
              <c:pt idx="4">
                <c:v>労務管理診断</c:v>
              </c:pt>
            </c:strLit>
          </c:cat>
          <c:val>
            <c:numLit>
              <c:formatCode>General</c:formatCode>
              <c:ptCount val="5"/>
              <c:pt idx="0">
                <c:v>0</c:v>
              </c:pt>
              <c:pt idx="1">
                <c:v>0</c:v>
              </c:pt>
              <c:pt idx="2">
                <c:v>0</c:v>
              </c:pt>
              <c:pt idx="3">
                <c:v>0</c:v>
              </c:pt>
              <c:pt idx="4">
                <c:v>0</c:v>
              </c:pt>
            </c:numLit>
          </c:val>
          <c:extLst>
            <c:ext xmlns:c16="http://schemas.microsoft.com/office/drawing/2014/chart" uri="{C3380CC4-5D6E-409C-BE32-E72D297353CC}">
              <c16:uniqueId val="{00000000-53AB-C448-B76E-140B5F6E635A}"/>
            </c:ext>
          </c:extLst>
        </c:ser>
        <c:dLbls>
          <c:showLegendKey val="0"/>
          <c:showVal val="1"/>
          <c:showCatName val="0"/>
          <c:showSerName val="0"/>
          <c:showPercent val="0"/>
          <c:showBubbleSize val="0"/>
        </c:dLbls>
        <c:axId val="794175151"/>
        <c:axId val="734145503"/>
      </c:radarChart>
      <c:catAx>
        <c:axId val="794175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HGPGothicE" panose="020B0900000000000000" pitchFamily="34" charset="-128"/>
                <a:ea typeface="HGPGothicE" panose="020B0900000000000000" pitchFamily="34" charset="-128"/>
                <a:cs typeface="+mn-cs"/>
              </a:defRPr>
            </a:pPr>
            <a:endParaRPr lang="ja-JP"/>
          </a:p>
        </c:txPr>
        <c:crossAx val="734145503"/>
        <c:crosses val="autoZero"/>
        <c:auto val="1"/>
        <c:lblAlgn val="ctr"/>
        <c:lblOffset val="100"/>
        <c:noMultiLvlLbl val="0"/>
      </c:catAx>
      <c:valAx>
        <c:axId val="734145503"/>
        <c:scaling>
          <c:orientation val="minMax"/>
        </c:scaling>
        <c:delete val="1"/>
        <c:axPos val="l"/>
        <c:majorGridlines>
          <c:spPr>
            <a:ln w="3175" cap="flat" cmpd="sng" algn="ctr">
              <a:solidFill>
                <a:schemeClr val="tx1">
                  <a:lumMod val="50000"/>
                  <a:lumOff val="50000"/>
                </a:schemeClr>
              </a:solidFill>
              <a:round/>
            </a:ln>
            <a:effectLst/>
          </c:spPr>
        </c:majorGridlines>
        <c:numFmt formatCode="General" sourceLinked="1"/>
        <c:majorTickMark val="none"/>
        <c:minorTickMark val="none"/>
        <c:tickLblPos val="nextTo"/>
        <c:crossAx val="794175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5"/>
          <c:order val="5"/>
          <c:tx>
            <c:v>一人当り売上高</c:v>
          </c:tx>
          <c:spPr>
            <a:solidFill>
              <a:schemeClr val="accent2">
                <a:lumMod val="20000"/>
                <a:lumOff val="80000"/>
              </a:schemeClr>
            </a:solidFill>
            <a:ln w="31750">
              <a:solidFill>
                <a:schemeClr val="accent2">
                  <a:lumMod val="40000"/>
                  <a:lumOff val="6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HGPGothicE" panose="020B0900000000000000" pitchFamily="34" charset="-128"/>
                    <a:ea typeface="HGPGothicE" panose="020B0900000000000000" pitchFamily="34"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前々期</c:v>
              </c:pt>
              <c:pt idx="1">
                <c:v>前期</c:v>
              </c:pt>
              <c:pt idx="2">
                <c:v>当期</c:v>
              </c:pt>
            </c:strLit>
          </c:cat>
          <c:val>
            <c:numLit>
              <c:formatCode>General</c:formatCode>
              <c:ptCount val="3"/>
              <c:pt idx="0">
                <c:v>10000</c:v>
              </c:pt>
              <c:pt idx="1">
                <c:v>10400</c:v>
              </c:pt>
              <c:pt idx="2">
                <c:v>9250</c:v>
              </c:pt>
            </c:numLit>
          </c:val>
          <c:extLst>
            <c:ext xmlns:c16="http://schemas.microsoft.com/office/drawing/2014/chart" uri="{C3380CC4-5D6E-409C-BE32-E72D297353CC}">
              <c16:uniqueId val="{00000000-B0B1-3942-9042-DAF3BAD69388}"/>
            </c:ext>
          </c:extLst>
        </c:ser>
        <c:dLbls>
          <c:showLegendKey val="0"/>
          <c:showVal val="0"/>
          <c:showCatName val="0"/>
          <c:showSerName val="0"/>
          <c:showPercent val="0"/>
          <c:showBubbleSize val="0"/>
        </c:dLbls>
        <c:gapWidth val="42"/>
        <c:overlap val="44"/>
        <c:axId val="799858288"/>
        <c:axId val="1845027296"/>
      </c:barChart>
      <c:lineChart>
        <c:grouping val="standard"/>
        <c:varyColors val="0"/>
        <c:ser>
          <c:idx val="0"/>
          <c:order val="0"/>
          <c:tx>
            <c:v>売上高総利益率</c:v>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前々期</c:v>
              </c:pt>
              <c:pt idx="1">
                <c:v>前期</c:v>
              </c:pt>
              <c:pt idx="2">
                <c:v>当期</c:v>
              </c:pt>
            </c:strLit>
          </c:cat>
          <c:val>
            <c:numLit>
              <c:formatCode>General</c:formatCode>
              <c:ptCount val="3"/>
              <c:pt idx="0">
                <c:v>0.3</c:v>
              </c:pt>
              <c:pt idx="1">
                <c:v>0.3</c:v>
              </c:pt>
              <c:pt idx="2">
                <c:v>0.28799999999999998</c:v>
              </c:pt>
            </c:numLit>
          </c:val>
          <c:smooth val="0"/>
          <c:extLst>
            <c:ext xmlns:c16="http://schemas.microsoft.com/office/drawing/2014/chart" uri="{C3380CC4-5D6E-409C-BE32-E72D297353CC}">
              <c16:uniqueId val="{00000001-B0B1-3942-9042-DAF3BAD69388}"/>
            </c:ext>
          </c:extLst>
        </c:ser>
        <c:ser>
          <c:idx val="1"/>
          <c:order val="1"/>
          <c:tx>
            <c:v>売上高営業利益率</c:v>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前々期</c:v>
              </c:pt>
              <c:pt idx="1">
                <c:v>前期</c:v>
              </c:pt>
              <c:pt idx="2">
                <c:v>当期</c:v>
              </c:pt>
            </c:strLit>
          </c:cat>
          <c:val>
            <c:numLit>
              <c:formatCode>General</c:formatCode>
              <c:ptCount val="3"/>
              <c:pt idx="0">
                <c:v>0.24</c:v>
              </c:pt>
              <c:pt idx="1">
                <c:v>0.21199999999999999</c:v>
              </c:pt>
              <c:pt idx="2">
                <c:v>0.252</c:v>
              </c:pt>
            </c:numLit>
          </c:val>
          <c:smooth val="0"/>
          <c:extLst>
            <c:ext xmlns:c16="http://schemas.microsoft.com/office/drawing/2014/chart" uri="{C3380CC4-5D6E-409C-BE32-E72D297353CC}">
              <c16:uniqueId val="{00000002-B0B1-3942-9042-DAF3BAD69388}"/>
            </c:ext>
          </c:extLst>
        </c:ser>
        <c:ser>
          <c:idx val="2"/>
          <c:order val="2"/>
          <c:tx>
            <c:v>売上高経常利益率</c:v>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前々期</c:v>
              </c:pt>
              <c:pt idx="1">
                <c:v>前期</c:v>
              </c:pt>
              <c:pt idx="2">
                <c:v>当期</c:v>
              </c:pt>
            </c:strLit>
          </c:cat>
          <c:val>
            <c:numLit>
              <c:formatCode>General</c:formatCode>
              <c:ptCount val="3"/>
              <c:pt idx="0">
                <c:v>0.05</c:v>
              </c:pt>
              <c:pt idx="1">
                <c:v>3.7999999999999999E-2</c:v>
              </c:pt>
              <c:pt idx="2">
                <c:v>5.8999999999999997E-2</c:v>
              </c:pt>
            </c:numLit>
          </c:val>
          <c:smooth val="0"/>
          <c:extLst>
            <c:ext xmlns:c16="http://schemas.microsoft.com/office/drawing/2014/chart" uri="{C3380CC4-5D6E-409C-BE32-E72D297353CC}">
              <c16:uniqueId val="{00000003-B0B1-3942-9042-DAF3BAD69388}"/>
            </c:ext>
          </c:extLst>
        </c:ser>
        <c:ser>
          <c:idx val="3"/>
          <c:order val="3"/>
          <c:tx>
            <c:v>自己資本比率</c:v>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前々期</c:v>
              </c:pt>
              <c:pt idx="1">
                <c:v>前期</c:v>
              </c:pt>
              <c:pt idx="2">
                <c:v>当期</c:v>
              </c:pt>
            </c:strLit>
          </c:cat>
          <c:val>
            <c:numLit>
              <c:formatCode>General</c:formatCode>
              <c:ptCount val="3"/>
              <c:pt idx="0">
                <c:v>0.7</c:v>
              </c:pt>
              <c:pt idx="1">
                <c:v>0.69599999999999995</c:v>
              </c:pt>
              <c:pt idx="2">
                <c:v>0.54500000000000004</c:v>
              </c:pt>
            </c:numLit>
          </c:val>
          <c:smooth val="0"/>
          <c:extLst>
            <c:ext xmlns:c16="http://schemas.microsoft.com/office/drawing/2014/chart" uri="{C3380CC4-5D6E-409C-BE32-E72D297353CC}">
              <c16:uniqueId val="{00000004-B0B1-3942-9042-DAF3BAD69388}"/>
            </c:ext>
          </c:extLst>
        </c:ser>
        <c:ser>
          <c:idx val="4"/>
          <c:order val="4"/>
          <c:tx>
            <c:v>売上高キャッシュフロー比率</c:v>
          </c:tx>
          <c:spPr>
            <a:ln w="28575" cap="rnd">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前々期</c:v>
              </c:pt>
              <c:pt idx="1">
                <c:v>前期</c:v>
              </c:pt>
              <c:pt idx="2">
                <c:v>当期</c:v>
              </c:pt>
            </c:strLit>
          </c:cat>
          <c:val>
            <c:numLit>
              <c:formatCode>General</c:formatCode>
              <c:ptCount val="3"/>
              <c:pt idx="0">
                <c:v>0.1</c:v>
              </c:pt>
              <c:pt idx="1">
                <c:v>8.6999999999999994E-2</c:v>
              </c:pt>
              <c:pt idx="2">
                <c:v>0.105</c:v>
              </c:pt>
            </c:numLit>
          </c:val>
          <c:smooth val="0"/>
          <c:extLst>
            <c:ext xmlns:c16="http://schemas.microsoft.com/office/drawing/2014/chart" uri="{C3380CC4-5D6E-409C-BE32-E72D297353CC}">
              <c16:uniqueId val="{00000005-B0B1-3942-9042-DAF3BAD69388}"/>
            </c:ext>
          </c:extLst>
        </c:ser>
        <c:dLbls>
          <c:showLegendKey val="0"/>
          <c:showVal val="0"/>
          <c:showCatName val="0"/>
          <c:showSerName val="0"/>
          <c:showPercent val="0"/>
          <c:showBubbleSize val="0"/>
        </c:dLbls>
        <c:marker val="1"/>
        <c:smooth val="0"/>
        <c:axId val="1484406351"/>
        <c:axId val="1484408063"/>
      </c:lineChart>
      <c:catAx>
        <c:axId val="1484406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1484408063"/>
        <c:crosses val="autoZero"/>
        <c:auto val="1"/>
        <c:lblAlgn val="ctr"/>
        <c:lblOffset val="100"/>
        <c:noMultiLvlLbl val="0"/>
      </c:catAx>
      <c:valAx>
        <c:axId val="1484408063"/>
        <c:scaling>
          <c:orientation val="minMax"/>
          <c:max val="0.8"/>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1484406351"/>
        <c:crosses val="autoZero"/>
        <c:crossBetween val="between"/>
      </c:valAx>
      <c:valAx>
        <c:axId val="1845027296"/>
        <c:scaling>
          <c:orientation val="minMax"/>
          <c:max val="10500"/>
          <c:min val="0"/>
        </c:scaling>
        <c:delete val="0"/>
        <c:axPos val="r"/>
        <c:numFmt formatCode="#,##0_);[Red]\(#,##0\)" sourceLinked="0"/>
        <c:majorTickMark val="out"/>
        <c:minorTickMark val="none"/>
        <c:tickLblPos val="nextTo"/>
        <c:spPr>
          <a:noFill/>
          <a:ln>
            <a:noFill/>
          </a:ln>
          <a:effectLst>
            <a:glow rad="127000">
              <a:schemeClr val="accent4">
                <a:lumMod val="20000"/>
                <a:lumOff val="80000"/>
              </a:schemeClr>
            </a:glow>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799858288"/>
        <c:crosses val="max"/>
        <c:crossBetween val="between"/>
        <c:majorUnit val="1000"/>
      </c:valAx>
      <c:catAx>
        <c:axId val="799858288"/>
        <c:scaling>
          <c:orientation val="minMax"/>
        </c:scaling>
        <c:delete val="1"/>
        <c:axPos val="b"/>
        <c:numFmt formatCode="General" sourceLinked="1"/>
        <c:majorTickMark val="out"/>
        <c:minorTickMark val="none"/>
        <c:tickLblPos val="nextTo"/>
        <c:crossAx val="1845027296"/>
        <c:crosses val="autoZero"/>
        <c:auto val="1"/>
        <c:lblAlgn val="ctr"/>
        <c:lblOffset val="100"/>
        <c:noMultiLvlLbl val="0"/>
      </c:catAx>
      <c:spPr>
        <a:noFill/>
        <a:ln>
          <a:noFill/>
        </a:ln>
        <a:effectLst/>
      </c:spPr>
    </c:plotArea>
    <c:legend>
      <c:legendPos val="b"/>
      <c:overlay val="0"/>
      <c:spPr>
        <a:noFill/>
        <a:ln>
          <a:noFill/>
        </a:ln>
        <a:effectLst>
          <a:glow rad="25400">
            <a:schemeClr val="accent1">
              <a:alpha val="40000"/>
            </a:schemeClr>
          </a:glow>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HGPGothicE" panose="020B0900000000000000" pitchFamily="34" charset="-128"/>
              <a:ea typeface="HGPGothicE" panose="020B0900000000000000" pitchFamily="34"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chemeClr val="accent2">
          <a:lumMod val="50000"/>
        </a:schemeClr>
      </a:solidFill>
      <a:round/>
    </a:ln>
    <a:effectLst/>
  </c:spPr>
  <c:txPr>
    <a:bodyPr/>
    <a:lstStyle/>
    <a:p>
      <a:pPr>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レーダチャート!$B$16:$B$17</c:f>
              <c:strCache>
                <c:ptCount val="2"/>
                <c:pt idx="0">
                  <c:v>カテゴリー判定</c:v>
                </c:pt>
                <c:pt idx="1">
                  <c:v>C</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elete val="1"/>
          </c:dLbls>
          <c:cat>
            <c:strRef>
              <c:f>レーダチャート!$A$18:$A$22</c:f>
              <c:strCache>
                <c:ptCount val="5"/>
                <c:pt idx="0">
                  <c:v>経営者・経営基本</c:v>
                </c:pt>
                <c:pt idx="1">
                  <c:v>生産管理診断</c:v>
                </c:pt>
                <c:pt idx="2">
                  <c:v>財務管理診断</c:v>
                </c:pt>
                <c:pt idx="3">
                  <c:v>マーケティング管理診断</c:v>
                </c:pt>
                <c:pt idx="4">
                  <c:v>労務管理診断</c:v>
                </c:pt>
              </c:strCache>
            </c:strRef>
          </c:cat>
          <c:val>
            <c:numRef>
              <c:f>レーダチャート!$B$18:$B$22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0FB-45F9-BCCE-C50BA7F33ED5}"/>
            </c:ext>
          </c:extLst>
        </c:ser>
        <c:dLbls>
          <c:showLegendKey val="0"/>
          <c:showVal val="1"/>
          <c:showCatName val="0"/>
          <c:showSerName val="0"/>
          <c:showPercent val="0"/>
          <c:showBubbleSize val="0"/>
        </c:dLbls>
        <c:axId val="794175151"/>
        <c:axId val="734145503"/>
      </c:radarChart>
      <c:catAx>
        <c:axId val="794175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HGPGothicE" panose="020B0900000000000000" pitchFamily="34" charset="-128"/>
                <a:ea typeface="HGPGothicE" panose="020B0900000000000000" pitchFamily="34" charset="-128"/>
                <a:cs typeface="+mn-cs"/>
              </a:defRPr>
            </a:pPr>
            <a:endParaRPr lang="ja-JP"/>
          </a:p>
        </c:txPr>
        <c:crossAx val="734145503"/>
        <c:crosses val="autoZero"/>
        <c:auto val="1"/>
        <c:lblAlgn val="ctr"/>
        <c:lblOffset val="100"/>
        <c:noMultiLvlLbl val="0"/>
      </c:catAx>
      <c:valAx>
        <c:axId val="734145503"/>
        <c:scaling>
          <c:orientation val="minMax"/>
        </c:scaling>
        <c:delete val="1"/>
        <c:axPos val="l"/>
        <c:majorGridlines>
          <c:spPr>
            <a:ln w="3175" cap="flat" cmpd="sng" algn="ctr">
              <a:solidFill>
                <a:schemeClr val="tx1">
                  <a:lumMod val="50000"/>
                  <a:lumOff val="50000"/>
                </a:schemeClr>
              </a:solidFill>
              <a:round/>
            </a:ln>
            <a:effectLst/>
          </c:spPr>
        </c:majorGridlines>
        <c:numFmt formatCode="General" sourceLinked="1"/>
        <c:majorTickMark val="none"/>
        <c:minorTickMark val="none"/>
        <c:tickLblPos val="nextTo"/>
        <c:crossAx val="794175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レーダチャート!$B$16:$B$17</c:f>
              <c:strCache>
                <c:ptCount val="2"/>
                <c:pt idx="0">
                  <c:v>カテゴリー判定</c:v>
                </c:pt>
                <c:pt idx="1">
                  <c:v>C</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elete val="1"/>
          </c:dLbls>
          <c:cat>
            <c:strRef>
              <c:f>レーダチャート!$A$18:$A$22</c:f>
              <c:strCache>
                <c:ptCount val="5"/>
                <c:pt idx="0">
                  <c:v>経営者・経営基本</c:v>
                </c:pt>
                <c:pt idx="1">
                  <c:v>生産管理診断</c:v>
                </c:pt>
                <c:pt idx="2">
                  <c:v>財務管理診断</c:v>
                </c:pt>
                <c:pt idx="3">
                  <c:v>マーケティング管理診断</c:v>
                </c:pt>
                <c:pt idx="4">
                  <c:v>労務管理診断</c:v>
                </c:pt>
              </c:strCache>
            </c:strRef>
          </c:cat>
          <c:val>
            <c:numRef>
              <c:f>レーダチャート!$B$18:$B$22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437-42DA-899A-195ACDD8A3FD}"/>
            </c:ext>
          </c:extLst>
        </c:ser>
        <c:dLbls>
          <c:showLegendKey val="0"/>
          <c:showVal val="1"/>
          <c:showCatName val="0"/>
          <c:showSerName val="0"/>
          <c:showPercent val="0"/>
          <c:showBubbleSize val="0"/>
        </c:dLbls>
        <c:axId val="794175151"/>
        <c:axId val="734145503"/>
      </c:radarChart>
      <c:catAx>
        <c:axId val="794175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HGPGothicE" panose="020B0900000000000000" pitchFamily="34" charset="-128"/>
                <a:ea typeface="HGPGothicE" panose="020B0900000000000000" pitchFamily="34" charset="-128"/>
                <a:cs typeface="+mn-cs"/>
              </a:defRPr>
            </a:pPr>
            <a:endParaRPr lang="ja-JP"/>
          </a:p>
        </c:txPr>
        <c:crossAx val="734145503"/>
        <c:crosses val="autoZero"/>
        <c:auto val="1"/>
        <c:lblAlgn val="ctr"/>
        <c:lblOffset val="100"/>
        <c:noMultiLvlLbl val="0"/>
      </c:catAx>
      <c:valAx>
        <c:axId val="734145503"/>
        <c:scaling>
          <c:orientation val="minMax"/>
        </c:scaling>
        <c:delete val="1"/>
        <c:axPos val="l"/>
        <c:majorGridlines>
          <c:spPr>
            <a:ln w="3175" cap="flat" cmpd="sng" algn="ctr">
              <a:solidFill>
                <a:schemeClr val="tx1">
                  <a:lumMod val="50000"/>
                  <a:lumOff val="50000"/>
                </a:schemeClr>
              </a:solidFill>
              <a:round/>
            </a:ln>
            <a:effectLst/>
          </c:spPr>
        </c:majorGridlines>
        <c:numFmt formatCode="General" sourceLinked="1"/>
        <c:majorTickMark val="none"/>
        <c:minorTickMark val="none"/>
        <c:tickLblPos val="nextTo"/>
        <c:crossAx val="794175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レーダチャート!$B$16:$B$17</c:f>
              <c:strCache>
                <c:ptCount val="2"/>
                <c:pt idx="0">
                  <c:v>カテゴリー判定</c:v>
                </c:pt>
                <c:pt idx="1">
                  <c:v>C</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elete val="1"/>
          </c:dLbls>
          <c:cat>
            <c:strRef>
              <c:f>レーダチャート!$A$18:$A$22</c:f>
              <c:strCache>
                <c:ptCount val="5"/>
                <c:pt idx="0">
                  <c:v>経営者・経営基本</c:v>
                </c:pt>
                <c:pt idx="1">
                  <c:v>生産管理診断</c:v>
                </c:pt>
                <c:pt idx="2">
                  <c:v>財務管理診断</c:v>
                </c:pt>
                <c:pt idx="3">
                  <c:v>マーケティング管理診断</c:v>
                </c:pt>
                <c:pt idx="4">
                  <c:v>労務管理診断</c:v>
                </c:pt>
              </c:strCache>
            </c:strRef>
          </c:cat>
          <c:val>
            <c:numRef>
              <c:f>レーダチャート!$B$18:$B$22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E32-42E3-8162-E1C2F3E41011}"/>
            </c:ext>
          </c:extLst>
        </c:ser>
        <c:dLbls>
          <c:showLegendKey val="0"/>
          <c:showVal val="1"/>
          <c:showCatName val="0"/>
          <c:showSerName val="0"/>
          <c:showPercent val="0"/>
          <c:showBubbleSize val="0"/>
        </c:dLbls>
        <c:axId val="794175151"/>
        <c:axId val="734145503"/>
      </c:radarChart>
      <c:catAx>
        <c:axId val="794175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HGPGothicE" panose="020B0900000000000000" pitchFamily="34" charset="-128"/>
                <a:ea typeface="HGPGothicE" panose="020B0900000000000000" pitchFamily="34" charset="-128"/>
                <a:cs typeface="+mn-cs"/>
              </a:defRPr>
            </a:pPr>
            <a:endParaRPr lang="ja-JP"/>
          </a:p>
        </c:txPr>
        <c:crossAx val="734145503"/>
        <c:crosses val="autoZero"/>
        <c:auto val="1"/>
        <c:lblAlgn val="ctr"/>
        <c:lblOffset val="100"/>
        <c:noMultiLvlLbl val="0"/>
      </c:catAx>
      <c:valAx>
        <c:axId val="734145503"/>
        <c:scaling>
          <c:orientation val="minMax"/>
        </c:scaling>
        <c:delete val="1"/>
        <c:axPos val="l"/>
        <c:majorGridlines>
          <c:spPr>
            <a:ln w="3175" cap="flat" cmpd="sng" algn="ctr">
              <a:solidFill>
                <a:schemeClr val="tx1">
                  <a:lumMod val="50000"/>
                  <a:lumOff val="50000"/>
                </a:schemeClr>
              </a:solidFill>
              <a:round/>
            </a:ln>
            <a:effectLst/>
          </c:spPr>
        </c:majorGridlines>
        <c:numFmt formatCode="General" sourceLinked="1"/>
        <c:majorTickMark val="none"/>
        <c:minorTickMark val="none"/>
        <c:tickLblPos val="nextTo"/>
        <c:crossAx val="794175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28749966761508"/>
          <c:y val="0.13722666205642711"/>
          <c:w val="0.83508325577685005"/>
          <c:h val="0.65581935854465145"/>
        </c:manualLayout>
      </c:layout>
      <c:barChart>
        <c:barDir val="col"/>
        <c:grouping val="clustered"/>
        <c:varyColors val="0"/>
        <c:ser>
          <c:idx val="0"/>
          <c:order val="0"/>
          <c:tx>
            <c:strRef>
              <c:f>'⑤総合診断書_書式（個人用）'!$AB$64</c:f>
              <c:strCache>
                <c:ptCount val="1"/>
                <c:pt idx="0">
                  <c:v>一人当たり売上高（売上収入）</c:v>
                </c:pt>
              </c:strCache>
            </c:strRef>
          </c:tx>
          <c:spPr>
            <a:solidFill>
              <a:schemeClr val="accent1"/>
            </a:solidFill>
            <a:ln>
              <a:noFill/>
            </a:ln>
            <a:effectLst/>
          </c:spPr>
          <c:invertIfNegative val="0"/>
          <c:dLbls>
            <c:dLbl>
              <c:idx val="0"/>
              <c:layout>
                <c:manualLayout>
                  <c:x val="0"/>
                  <c:y val="-5.595130620967716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A6-4D65-B961-13B20083B024}"/>
                </c:ext>
              </c:extLst>
            </c:dLbl>
            <c:dLbl>
              <c:idx val="1"/>
              <c:layout>
                <c:manualLayout>
                  <c:x val="2.1681912010020799E-3"/>
                  <c:y val="-2.797565310483858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A6-4D65-B961-13B20083B024}"/>
                </c:ext>
              </c:extLst>
            </c:dLbl>
            <c:dLbl>
              <c:idx val="2"/>
              <c:layout>
                <c:manualLayout>
                  <c:x val="4.3363824020041597E-3"/>
                  <c:y val="-3.7300870806451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A6-4D65-B961-13B20083B024}"/>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Lit>
              <c:ptCount val="3"/>
              <c:pt idx="0">
                <c:v>前々期</c:v>
              </c:pt>
              <c:pt idx="1">
                <c:v>前期</c:v>
              </c:pt>
              <c:pt idx="2">
                <c:v>当期</c:v>
              </c:pt>
            </c:strLit>
          </c:cat>
          <c:val>
            <c:numRef>
              <c:f>'⑤総合診断書_書式（個人用）'!$AE$64:$AG$64</c:f>
              <c:numCache>
                <c:formatCode>#,##0"千円"</c:formatCode>
                <c:ptCount val="3"/>
              </c:numCache>
            </c:numRef>
          </c:val>
          <c:extLst>
            <c:ext xmlns:c16="http://schemas.microsoft.com/office/drawing/2014/chart" uri="{C3380CC4-5D6E-409C-BE32-E72D297353CC}">
              <c16:uniqueId val="{00000003-42A6-4D65-B961-13B20083B024}"/>
            </c:ext>
          </c:extLst>
        </c:ser>
        <c:ser>
          <c:idx val="1"/>
          <c:order val="1"/>
          <c:tx>
            <c:strRef>
              <c:f>'⑤総合診断書_書式（個人用）'!$AB$65</c:f>
              <c:strCache>
                <c:ptCount val="1"/>
                <c:pt idx="0">
                  <c:v>一人当たり農業売上高（総収入）</c:v>
                </c:pt>
              </c:strCache>
            </c:strRef>
          </c:tx>
          <c:spPr>
            <a:solidFill>
              <a:schemeClr val="accent2"/>
            </a:solidFill>
            <a:ln>
              <a:noFill/>
            </a:ln>
            <a:effectLst/>
          </c:spPr>
          <c:invertIfNegative val="0"/>
          <c:dLbls>
            <c:dLbl>
              <c:idx val="0"/>
              <c:layout>
                <c:manualLayout>
                  <c:x val="2.3850103211022881E-2"/>
                  <c:y val="-2.137004369762776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A6-4D65-B961-13B20083B024}"/>
                </c:ext>
              </c:extLst>
            </c:dLbl>
            <c:dLbl>
              <c:idx val="1"/>
              <c:layout>
                <c:manualLayout>
                  <c:x val="2.818648561302696E-2"/>
                  <c:y val="4.66260885080642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A6-4D65-B961-13B20083B024}"/>
                </c:ext>
              </c:extLst>
            </c:dLbl>
            <c:dLbl>
              <c:idx val="2"/>
              <c:layout>
                <c:manualLayout>
                  <c:x val="3.4691059216033278E-2"/>
                  <c:y val="-1.0685021848813881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A6-4D65-B961-13B20083B024}"/>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Lit>
              <c:ptCount val="3"/>
              <c:pt idx="0">
                <c:v>前々期</c:v>
              </c:pt>
              <c:pt idx="1">
                <c:v>前期</c:v>
              </c:pt>
              <c:pt idx="2">
                <c:v>当期</c:v>
              </c:pt>
            </c:strLit>
          </c:cat>
          <c:val>
            <c:numRef>
              <c:f>'⑤総合診断書_書式（個人用）'!$AE$65:$AG$65</c:f>
              <c:numCache>
                <c:formatCode>#,##0"千円"</c:formatCode>
                <c:ptCount val="3"/>
              </c:numCache>
            </c:numRef>
          </c:val>
          <c:extLst>
            <c:ext xmlns:c16="http://schemas.microsoft.com/office/drawing/2014/chart" uri="{C3380CC4-5D6E-409C-BE32-E72D297353CC}">
              <c16:uniqueId val="{00000007-42A6-4D65-B961-13B20083B024}"/>
            </c:ext>
          </c:extLst>
        </c:ser>
        <c:dLbls>
          <c:dLblPos val="outEnd"/>
          <c:showLegendKey val="0"/>
          <c:showVal val="1"/>
          <c:showCatName val="0"/>
          <c:showSerName val="0"/>
          <c:showPercent val="0"/>
          <c:showBubbleSize val="0"/>
        </c:dLbls>
        <c:gapWidth val="267"/>
        <c:overlap val="-43"/>
        <c:axId val="1569172239"/>
        <c:axId val="1568814943"/>
      </c:barChart>
      <c:catAx>
        <c:axId val="1569172239"/>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1568814943"/>
        <c:crosses val="autoZero"/>
        <c:auto val="1"/>
        <c:lblAlgn val="ctr"/>
        <c:lblOffset val="100"/>
        <c:noMultiLvlLbl val="0"/>
      </c:catAx>
      <c:valAx>
        <c:axId val="1568814943"/>
        <c:scaling>
          <c:orientation val="minMax"/>
          <c:max val="9000"/>
          <c:min val="0"/>
        </c:scaling>
        <c:delete val="0"/>
        <c:axPos val="l"/>
        <c:majorGridlines>
          <c:spPr>
            <a:ln w="9525" cap="flat" cmpd="sng" algn="ctr">
              <a:solidFill>
                <a:schemeClr val="dk1">
                  <a:lumMod val="15000"/>
                  <a:lumOff val="85000"/>
                </a:schemeClr>
              </a:solidFill>
              <a:round/>
            </a:ln>
            <a:effectLst/>
          </c:spPr>
        </c:majorGridlines>
        <c:title>
          <c:tx>
            <c:rich>
              <a:bodyPr rot="0" spcFirstLastPara="1" vertOverflow="ellipsis" wrap="square" anchor="ctr" anchorCtr="1"/>
              <a:lstStyle/>
              <a:p>
                <a:pPr>
                  <a:defRPr sz="600" b="1" i="0" u="none" strike="noStrike" kern="1200" baseline="0">
                    <a:solidFill>
                      <a:schemeClr val="dk1">
                        <a:lumMod val="65000"/>
                        <a:lumOff val="35000"/>
                      </a:schemeClr>
                    </a:solidFill>
                    <a:latin typeface="+mn-lt"/>
                    <a:ea typeface="+mn-ea"/>
                    <a:cs typeface="+mn-cs"/>
                  </a:defRPr>
                </a:pPr>
                <a:r>
                  <a:rPr lang="ja-JP" altLang="en-US" sz="600"/>
                  <a:t>（千円）</a:t>
                </a:r>
              </a:p>
            </c:rich>
          </c:tx>
          <c:layout>
            <c:manualLayout>
              <c:xMode val="edge"/>
              <c:yMode val="edge"/>
              <c:x val="5.673411864812402E-2"/>
              <c:y val="3.7863335210890588E-2"/>
            </c:manualLayout>
          </c:layout>
          <c:overlay val="0"/>
          <c:spPr>
            <a:noFill/>
            <a:ln>
              <a:noFill/>
            </a:ln>
            <a:effectLst/>
          </c:spPr>
          <c:txPr>
            <a:bodyPr rot="0" spcFirstLastPara="1" vertOverflow="ellipsis" wrap="square" anchor="ctr" anchorCtr="1"/>
            <a:lstStyle/>
            <a:p>
              <a:pPr>
                <a:defRPr sz="600" b="1" i="0" u="none" strike="noStrike" kern="1200" baseline="0">
                  <a:solidFill>
                    <a:schemeClr val="dk1">
                      <a:lumMod val="65000"/>
                      <a:lumOff val="35000"/>
                    </a:schemeClr>
                  </a:solidFill>
                  <a:latin typeface="+mn-lt"/>
                  <a:ea typeface="+mn-ea"/>
                  <a:cs typeface="+mn-cs"/>
                </a:defRPr>
              </a:pPr>
              <a:endParaRPr lang="ja-JP"/>
            </a:p>
          </c:txPr>
        </c:title>
        <c:numFmt formatCode="#,##0_);[Red]\(#,##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1569172239"/>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rgbClr val="FF9900"/>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186816647919"/>
          <c:y val="0.17052748770410575"/>
          <c:w val="0.68076940382452189"/>
          <c:h val="0.79764589525252128"/>
        </c:manualLayout>
      </c:layout>
      <c:radarChart>
        <c:radarStyle val="marker"/>
        <c:varyColors val="0"/>
        <c:ser>
          <c:idx val="1"/>
          <c:order val="0"/>
          <c:tx>
            <c:strRef>
              <c:f>'⑤総合診断書_記載例（法人用）1122'!$O$26:$R$26</c:f>
              <c:strCache>
                <c:ptCount val="4"/>
                <c:pt idx="0">
                  <c:v>経営力</c:v>
                </c:pt>
              </c:strCache>
            </c:strRef>
          </c:tx>
          <c:marker>
            <c:symbol val="none"/>
          </c:marker>
          <c:cat>
            <c:strRef>
              <c:f>'⑤総合診断書_記載例（法人用）1122'!$U$23:$V$24</c:f>
              <c:strCache>
                <c:ptCount val="1"/>
                <c:pt idx="0">
                  <c:v>得点</c:v>
                </c:pt>
              </c:strCache>
            </c:strRef>
          </c:cat>
          <c:val>
            <c:numRef>
              <c:f>'⑤総合診断書_記載例（法人用）1122'!$U$26:$V$26</c:f>
              <c:numCache>
                <c:formatCode>0_ </c:formatCode>
                <c:ptCount val="2"/>
                <c:pt idx="0">
                  <c:v>60</c:v>
                </c:pt>
              </c:numCache>
            </c:numRef>
          </c:val>
          <c:extLst>
            <c:ext xmlns:c16="http://schemas.microsoft.com/office/drawing/2014/chart" uri="{C3380CC4-5D6E-409C-BE32-E72D297353CC}">
              <c16:uniqueId val="{00000000-E556-44C9-8CBB-B6673B6881A7}"/>
            </c:ext>
          </c:extLst>
        </c:ser>
        <c:ser>
          <c:idx val="2"/>
          <c:order val="1"/>
          <c:tx>
            <c:strRef>
              <c:f>'⑤総合診断書_記載例（法人用）1122'!$O$27:$R$27</c:f>
              <c:strCache>
                <c:ptCount val="4"/>
                <c:pt idx="0">
                  <c:v>農業生産</c:v>
                </c:pt>
              </c:strCache>
            </c:strRef>
          </c:tx>
          <c:marker>
            <c:symbol val="none"/>
          </c:marker>
          <c:val>
            <c:numRef>
              <c:f>'⑤総合診断書_記載例（法人用）1122'!$U$27:$V$27</c:f>
              <c:numCache>
                <c:formatCode>0_ </c:formatCode>
                <c:ptCount val="2"/>
                <c:pt idx="0">
                  <c:v>80.851063829787222</c:v>
                </c:pt>
              </c:numCache>
            </c:numRef>
          </c:val>
          <c:extLst>
            <c:ext xmlns:c16="http://schemas.microsoft.com/office/drawing/2014/chart" uri="{C3380CC4-5D6E-409C-BE32-E72D297353CC}">
              <c16:uniqueId val="{00000001-E556-44C9-8CBB-B6673B6881A7}"/>
            </c:ext>
          </c:extLst>
        </c:ser>
        <c:ser>
          <c:idx val="3"/>
          <c:order val="2"/>
          <c:tx>
            <c:strRef>
              <c:f>'⑤総合診断書_記載例（法人用）1122'!$O$28:$R$28</c:f>
              <c:strCache>
                <c:ptCount val="4"/>
                <c:pt idx="0">
                  <c:v>財務管理</c:v>
                </c:pt>
              </c:strCache>
            </c:strRef>
          </c:tx>
          <c:marker>
            <c:symbol val="none"/>
          </c:marker>
          <c:val>
            <c:numLit>
              <c:formatCode>General</c:formatCode>
              <c:ptCount val="1"/>
              <c:pt idx="0">
                <c:v>1</c:v>
              </c:pt>
            </c:numLit>
          </c:val>
          <c:extLst>
            <c:ext xmlns:c16="http://schemas.microsoft.com/office/drawing/2014/chart" uri="{C3380CC4-5D6E-409C-BE32-E72D297353CC}">
              <c16:uniqueId val="{00000002-E556-44C9-8CBB-B6673B6881A7}"/>
            </c:ext>
          </c:extLst>
        </c:ser>
        <c:ser>
          <c:idx val="4"/>
          <c:order val="3"/>
          <c:tx>
            <c:strRef>
              <c:f>'⑤総合診断書_記載例（法人用）1122'!$O$29:$R$29</c:f>
              <c:strCache>
                <c:ptCount val="4"/>
                <c:pt idx="0">
                  <c:v>マーケティング管理</c:v>
                </c:pt>
              </c:strCache>
            </c:strRef>
          </c:tx>
          <c:marker>
            <c:symbol val="none"/>
          </c:marker>
          <c:val>
            <c:numRef>
              <c:f>'⑤総合診断書_記載例（法人用）1122'!$U$29:$V$29</c:f>
              <c:numCache>
                <c:formatCode>0_ </c:formatCode>
                <c:ptCount val="2"/>
                <c:pt idx="0">
                  <c:v>64.615384615384613</c:v>
                </c:pt>
              </c:numCache>
            </c:numRef>
          </c:val>
          <c:extLst>
            <c:ext xmlns:c16="http://schemas.microsoft.com/office/drawing/2014/chart" uri="{C3380CC4-5D6E-409C-BE32-E72D297353CC}">
              <c16:uniqueId val="{00000003-E556-44C9-8CBB-B6673B6881A7}"/>
            </c:ext>
          </c:extLst>
        </c:ser>
        <c:ser>
          <c:idx val="0"/>
          <c:order val="4"/>
          <c:tx>
            <c:strRef>
              <c:f>'⑤総合診断書_記載例（法人用）1122'!$O$30</c:f>
              <c:strCache>
                <c:ptCount val="1"/>
                <c:pt idx="0">
                  <c:v>労務管理</c:v>
                </c:pt>
              </c:strCache>
            </c:strRef>
          </c:tx>
          <c:marker>
            <c:symbol val="none"/>
          </c:marker>
          <c:cat>
            <c:strRef>
              <c:f>'⑤総合診断書_記載例（法人用）1122'!$U$23:$V$24</c:f>
              <c:strCache>
                <c:ptCount val="1"/>
                <c:pt idx="0">
                  <c:v>得点</c:v>
                </c:pt>
              </c:strCache>
            </c:strRef>
          </c:cat>
          <c:val>
            <c:numRef>
              <c:f>('⑤総合診断書_記載例（法人用）1122'!$P$30:$R$30,'⑤総合診断書_記載例（法人用）1122'!$U$30:$V$30)</c:f>
              <c:numCache>
                <c:formatCode>General</c:formatCode>
                <c:ptCount val="5"/>
                <c:pt idx="3" formatCode="0_ ">
                  <c:v>78.082191780821915</c:v>
                </c:pt>
              </c:numCache>
            </c:numRef>
          </c:val>
          <c:extLst>
            <c:ext xmlns:c16="http://schemas.microsoft.com/office/drawing/2014/chart" uri="{C3380CC4-5D6E-409C-BE32-E72D297353CC}">
              <c16:uniqueId val="{00000004-E556-44C9-8CBB-B6673B6881A7}"/>
            </c:ext>
          </c:extLst>
        </c:ser>
        <c:dLbls>
          <c:showLegendKey val="0"/>
          <c:showVal val="0"/>
          <c:showCatName val="0"/>
          <c:showSerName val="0"/>
          <c:showPercent val="0"/>
          <c:showBubbleSize val="0"/>
        </c:dLbls>
        <c:axId val="885699648"/>
        <c:axId val="885702656"/>
      </c:radarChart>
      <c:catAx>
        <c:axId val="885699648"/>
        <c:scaling>
          <c:orientation val="minMax"/>
        </c:scaling>
        <c:delete val="1"/>
        <c:axPos val="b"/>
        <c:numFmt formatCode="#,##0.0;&quot;▲ &quot;#,##0.0" sourceLinked="0"/>
        <c:majorTickMark val="none"/>
        <c:minorTickMark val="none"/>
        <c:tickLblPos val="nextTo"/>
        <c:crossAx val="885702656"/>
        <c:crosses val="autoZero"/>
        <c:auto val="1"/>
        <c:lblAlgn val="ctr"/>
        <c:lblOffset val="100"/>
        <c:noMultiLvlLbl val="0"/>
      </c:catAx>
      <c:valAx>
        <c:axId val="885702656"/>
        <c:scaling>
          <c:orientation val="minMax"/>
          <c:max val="100"/>
        </c:scaling>
        <c:delete val="0"/>
        <c:axPos val="l"/>
        <c:majorGridlines>
          <c:spPr>
            <a:ln w="12700" cap="flat" cmpd="sng" algn="ctr">
              <a:solidFill>
                <a:schemeClr val="tx1"/>
              </a:solidFill>
              <a:round/>
            </a:ln>
            <a:effectLst/>
          </c:spPr>
        </c:majorGridlines>
        <c:numFmt formatCode="#,##0;&quot;▲ &quot;#,##0" sourceLinked="0"/>
        <c:majorTickMark val="none"/>
        <c:minorTickMark val="none"/>
        <c:tickLblPos val="high"/>
        <c:spPr>
          <a:noFill/>
          <a:ln>
            <a:solidFill>
              <a:schemeClr val="tx1"/>
            </a:solidFill>
          </a:ln>
          <a:effectLst>
            <a:outerShdw blurRad="889222" dist="1737846" dir="17321807" sx="12000" sy="12000" algn="ctr" rotWithShape="0">
              <a:srgbClr val="000000">
                <a:alpha val="43137"/>
              </a:srgbClr>
            </a:outerShdw>
          </a:effectLst>
        </c:spPr>
        <c:txPr>
          <a:bodyPr rot="-60000000" spcFirstLastPara="1" vertOverflow="ellipsis" vert="horz" wrap="square" anchor="ctr" anchorCtr="1"/>
          <a:lstStyle/>
          <a:p>
            <a:pPr>
              <a:defRPr sz="1000" b="0" i="0" u="sng" strike="noStrike" kern="1200" baseline="0">
                <a:solidFill>
                  <a:schemeClr val="tx1"/>
                </a:solidFill>
                <a:latin typeface="HGPGothicE" panose="020B0900000000000000" pitchFamily="34" charset="-128"/>
                <a:ea typeface="HGPGothicE" panose="020B0900000000000000" pitchFamily="34" charset="-128"/>
                <a:cs typeface="+mn-cs"/>
              </a:defRPr>
            </a:pPr>
            <a:endParaRPr lang="ja-JP"/>
          </a:p>
        </c:txPr>
        <c:crossAx val="885699648"/>
        <c:crosses val="autoZero"/>
        <c:crossBetween val="between"/>
        <c:majorUnit val="20"/>
      </c:valAx>
      <c:spPr>
        <a:noFill/>
        <a:ln>
          <a:noFill/>
        </a:ln>
        <a:effectLst/>
      </c:spPr>
    </c:plotArea>
    <c:plotVisOnly val="1"/>
    <c:dispBlanksAs val="gap"/>
    <c:showDLblsOverMax val="0"/>
    <c:extLst/>
  </c:chart>
  <c:spPr>
    <a:noFill/>
    <a:ln w="12700" cap="flat" cmpd="sng" algn="ctr">
      <a:solidFill>
        <a:srgbClr val="CC6600"/>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754742383914165"/>
          <c:y val="0.13204550594111944"/>
          <c:w val="0.67307395602046582"/>
          <c:h val="0.62680348323822499"/>
        </c:manualLayout>
      </c:layout>
      <c:barChart>
        <c:barDir val="col"/>
        <c:grouping val="clustered"/>
        <c:varyColors val="0"/>
        <c:ser>
          <c:idx val="1"/>
          <c:order val="0"/>
          <c:tx>
            <c:strRef>
              <c:f>'⑤総合診断書_書式（個人用）'!$AB$58</c:f>
              <c:strCache>
                <c:ptCount val="1"/>
                <c:pt idx="0">
                  <c:v>農業所得率（売上収入）（左軸）</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'⑤総合診断書_書式（個人用）'!$AE$57:$AG$57</c:f>
              <c:strCache>
                <c:ptCount val="3"/>
                <c:pt idx="0">
                  <c:v>前々期</c:v>
                </c:pt>
                <c:pt idx="1">
                  <c:v>前期</c:v>
                </c:pt>
                <c:pt idx="2">
                  <c:v>当期</c:v>
                </c:pt>
              </c:strCache>
            </c:strRef>
          </c:cat>
          <c:val>
            <c:numRef>
              <c:f>'⑤総合診断書_書式（個人用）'!$AE$58:$AG$58</c:f>
              <c:numCache>
                <c:formatCode>0.0%</c:formatCode>
                <c:ptCount val="3"/>
              </c:numCache>
            </c:numRef>
          </c:val>
          <c:extLst>
            <c:ext xmlns:c16="http://schemas.microsoft.com/office/drawing/2014/chart" uri="{C3380CC4-5D6E-409C-BE32-E72D297353CC}">
              <c16:uniqueId val="{00000000-C04D-472B-BE98-D5808BE57DC2}"/>
            </c:ext>
          </c:extLst>
        </c:ser>
        <c:ser>
          <c:idx val="2"/>
          <c:order val="1"/>
          <c:tx>
            <c:strRef>
              <c:f>'⑤総合診断書_書式（個人用）'!$AB$59</c:f>
              <c:strCache>
                <c:ptCount val="1"/>
                <c:pt idx="0">
                  <c:v>農業所得率（総収入）（左軸）</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'⑤総合診断書_書式（個人用）'!$AE$57:$AG$57</c:f>
              <c:strCache>
                <c:ptCount val="3"/>
                <c:pt idx="0">
                  <c:v>前々期</c:v>
                </c:pt>
                <c:pt idx="1">
                  <c:v>前期</c:v>
                </c:pt>
                <c:pt idx="2">
                  <c:v>当期</c:v>
                </c:pt>
              </c:strCache>
            </c:strRef>
          </c:cat>
          <c:val>
            <c:numRef>
              <c:f>'⑤総合診断書_書式（個人用）'!$AE$59:$AG$59</c:f>
              <c:numCache>
                <c:formatCode>0.0%</c:formatCode>
                <c:ptCount val="3"/>
              </c:numCache>
            </c:numRef>
          </c:val>
          <c:extLst>
            <c:ext xmlns:c16="http://schemas.microsoft.com/office/drawing/2014/chart" uri="{C3380CC4-5D6E-409C-BE32-E72D297353CC}">
              <c16:uniqueId val="{00000001-C04D-472B-BE98-D5808BE57DC2}"/>
            </c:ext>
          </c:extLst>
        </c:ser>
        <c:ser>
          <c:idx val="0"/>
          <c:order val="2"/>
          <c:tx>
            <c:strRef>
              <c:f>'⑤総合診断書_書式（個人用）'!$AB$61</c:f>
              <c:strCache>
                <c:ptCount val="1"/>
                <c:pt idx="0">
                  <c:v>借入基金依存度（左軸）</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'⑤総合診断書_書式（個人用）'!$AE$57:$AG$57</c:f>
              <c:strCache>
                <c:ptCount val="3"/>
                <c:pt idx="0">
                  <c:v>前々期</c:v>
                </c:pt>
                <c:pt idx="1">
                  <c:v>前期</c:v>
                </c:pt>
                <c:pt idx="2">
                  <c:v>当期</c:v>
                </c:pt>
              </c:strCache>
            </c:strRef>
          </c:cat>
          <c:val>
            <c:numRef>
              <c:f>'⑤総合診断書_書式（個人用）'!$AE$61:$AG$61</c:f>
              <c:numCache>
                <c:formatCode>0.0%</c:formatCode>
                <c:ptCount val="3"/>
              </c:numCache>
            </c:numRef>
          </c:val>
          <c:extLst>
            <c:ext xmlns:c16="http://schemas.microsoft.com/office/drawing/2014/chart" uri="{C3380CC4-5D6E-409C-BE32-E72D297353CC}">
              <c16:uniqueId val="{00000002-C04D-472B-BE98-D5808BE57DC2}"/>
            </c:ext>
          </c:extLst>
        </c:ser>
        <c:dLbls>
          <c:showLegendKey val="0"/>
          <c:showVal val="0"/>
          <c:showCatName val="0"/>
          <c:showSerName val="0"/>
          <c:showPercent val="0"/>
          <c:showBubbleSize val="0"/>
        </c:dLbls>
        <c:gapWidth val="267"/>
        <c:axId val="1573962815"/>
        <c:axId val="1573964463"/>
      </c:barChart>
      <c:lineChart>
        <c:grouping val="standard"/>
        <c:varyColors val="0"/>
        <c:ser>
          <c:idx val="4"/>
          <c:order val="3"/>
          <c:tx>
            <c:strRef>
              <c:f>'⑤総合診断書_書式（個人用）'!$AB$62</c:f>
              <c:strCache>
                <c:ptCount val="1"/>
                <c:pt idx="0">
                  <c:v>借入金支払利息率（右軸）</c:v>
                </c:pt>
              </c:strCache>
            </c:strRef>
          </c:tx>
          <c:spPr>
            <a:ln w="19050" cap="rnd">
              <a:solidFill>
                <a:schemeClr val="accent5"/>
              </a:solidFill>
              <a:round/>
            </a:ln>
            <a:effectLst/>
          </c:spPr>
          <c:marker>
            <c:symbol val="circle"/>
            <c:size val="8"/>
            <c:spPr>
              <a:solidFill>
                <a:schemeClr val="lt1"/>
              </a:solidFill>
              <a:ln w="15875">
                <a:solidFill>
                  <a:schemeClr val="accent5"/>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val>
            <c:numRef>
              <c:f>'⑤総合診断書_書式（個人用）'!$AE$62:$AG$62</c:f>
              <c:numCache>
                <c:formatCode>0.0%</c:formatCode>
                <c:ptCount val="3"/>
              </c:numCache>
            </c:numRef>
          </c:val>
          <c:smooth val="0"/>
          <c:extLst>
            <c:ext xmlns:c16="http://schemas.microsoft.com/office/drawing/2014/chart" uri="{C3380CC4-5D6E-409C-BE32-E72D297353CC}">
              <c16:uniqueId val="{00000003-C04D-472B-BE98-D5808BE57DC2}"/>
            </c:ext>
          </c:extLst>
        </c:ser>
        <c:dLbls>
          <c:showLegendKey val="0"/>
          <c:showVal val="0"/>
          <c:showCatName val="0"/>
          <c:showSerName val="0"/>
          <c:showPercent val="0"/>
          <c:showBubbleSize val="0"/>
        </c:dLbls>
        <c:marker val="1"/>
        <c:smooth val="0"/>
        <c:axId val="973059296"/>
        <c:axId val="1012336544"/>
      </c:lineChart>
      <c:catAx>
        <c:axId val="1573962815"/>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1573964463"/>
        <c:crosses val="autoZero"/>
        <c:auto val="1"/>
        <c:lblAlgn val="ctr"/>
        <c:lblOffset val="100"/>
        <c:noMultiLvlLbl val="0"/>
      </c:catAx>
      <c:valAx>
        <c:axId val="1573964463"/>
        <c:scaling>
          <c:orientation val="minMax"/>
          <c:max val="100"/>
          <c:min val="0"/>
        </c:scaling>
        <c:delete val="0"/>
        <c:axPos val="l"/>
        <c:majorGridlines>
          <c:spPr>
            <a:ln w="9525" cap="flat" cmpd="sng" algn="ctr">
              <a:solidFill>
                <a:schemeClr val="dk1">
                  <a:lumMod val="15000"/>
                  <a:lumOff val="85000"/>
                </a:schemeClr>
              </a:solidFill>
              <a:round/>
            </a:ln>
            <a:effectLst/>
          </c:spPr>
        </c:majorGridlines>
        <c:title>
          <c:tx>
            <c:rich>
              <a:bodyPr rot="0" spcFirstLastPara="1" vertOverflow="ellipsis" wrap="square" anchor="ctr" anchorCtr="1"/>
              <a:lstStyle/>
              <a:p>
                <a:pPr>
                  <a:defRPr sz="600" b="1" i="0" u="none" strike="noStrike" kern="1200" baseline="0">
                    <a:solidFill>
                      <a:schemeClr val="dk1">
                        <a:lumMod val="65000"/>
                        <a:lumOff val="35000"/>
                      </a:schemeClr>
                    </a:solidFill>
                    <a:latin typeface="+mn-lt"/>
                    <a:ea typeface="+mn-ea"/>
                    <a:cs typeface="+mn-cs"/>
                  </a:defRPr>
                </a:pPr>
                <a:r>
                  <a:rPr lang="ja-JP" altLang="en-US" sz="600"/>
                  <a:t>（％）</a:t>
                </a:r>
              </a:p>
            </c:rich>
          </c:tx>
          <c:layout>
            <c:manualLayout>
              <c:xMode val="edge"/>
              <c:yMode val="edge"/>
              <c:x val="0.12314941870888554"/>
              <c:y val="3.071543339407078E-2"/>
            </c:manualLayout>
          </c:layout>
          <c:overlay val="0"/>
          <c:spPr>
            <a:noFill/>
            <a:ln>
              <a:noFill/>
            </a:ln>
            <a:effectLst/>
          </c:spPr>
          <c:txPr>
            <a:bodyPr rot="0" spcFirstLastPara="1" vertOverflow="ellipsis" wrap="square" anchor="ctr" anchorCtr="1"/>
            <a:lstStyle/>
            <a:p>
              <a:pPr>
                <a:defRPr sz="600" b="1" i="0" u="none" strike="noStrike" kern="1200" baseline="0">
                  <a:solidFill>
                    <a:schemeClr val="dk1">
                      <a:lumMod val="65000"/>
                      <a:lumOff val="35000"/>
                    </a:schemeClr>
                  </a:solidFill>
                  <a:latin typeface="+mn-lt"/>
                  <a:ea typeface="+mn-ea"/>
                  <a:cs typeface="+mn-cs"/>
                </a:defRPr>
              </a:pPr>
              <a:endParaRPr lang="ja-JP"/>
            </a:p>
          </c:txPr>
        </c:title>
        <c:numFmt formatCode="#,##0_);[Red]\(#,##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1573962815"/>
        <c:crosses val="autoZero"/>
        <c:crossBetween val="between"/>
        <c:majorUnit val="20"/>
      </c:valAx>
      <c:valAx>
        <c:axId val="1012336544"/>
        <c:scaling>
          <c:orientation val="minMax"/>
          <c:max val="2"/>
          <c:min val="0"/>
        </c:scaling>
        <c:delete val="0"/>
        <c:axPos val="r"/>
        <c:title>
          <c:tx>
            <c:rich>
              <a:bodyPr rot="0" spcFirstLastPara="1" vertOverflow="ellipsis" wrap="square" anchor="ctr" anchorCtr="1"/>
              <a:lstStyle/>
              <a:p>
                <a:pPr>
                  <a:defRPr sz="600" b="1" i="0" u="none" strike="noStrike" kern="1200" baseline="0">
                    <a:solidFill>
                      <a:schemeClr val="dk1">
                        <a:lumMod val="65000"/>
                        <a:lumOff val="35000"/>
                      </a:schemeClr>
                    </a:solidFill>
                    <a:latin typeface="+mn-lt"/>
                    <a:ea typeface="+mn-ea"/>
                    <a:cs typeface="+mn-cs"/>
                  </a:defRPr>
                </a:pPr>
                <a:r>
                  <a:rPr lang="ja-JP" altLang="en-US" sz="600"/>
                  <a:t>（％）</a:t>
                </a:r>
              </a:p>
            </c:rich>
          </c:tx>
          <c:layout>
            <c:manualLayout>
              <c:xMode val="edge"/>
              <c:yMode val="edge"/>
              <c:x val="0.87518241512887784"/>
              <c:y val="4.0147287227544813E-2"/>
            </c:manualLayout>
          </c:layout>
          <c:overlay val="0"/>
          <c:spPr>
            <a:noFill/>
            <a:ln>
              <a:noFill/>
            </a:ln>
            <a:effectLst/>
          </c:spPr>
          <c:txPr>
            <a:bodyPr rot="0" spcFirstLastPara="1" vertOverflow="ellipsis" wrap="square" anchor="ctr" anchorCtr="1"/>
            <a:lstStyle/>
            <a:p>
              <a:pPr>
                <a:defRPr sz="600" b="1" i="0" u="none" strike="noStrike" kern="1200" baseline="0">
                  <a:solidFill>
                    <a:schemeClr val="dk1">
                      <a:lumMod val="65000"/>
                      <a:lumOff val="35000"/>
                    </a:schemeClr>
                  </a:solidFill>
                  <a:latin typeface="+mn-lt"/>
                  <a:ea typeface="+mn-ea"/>
                  <a:cs typeface="+mn-cs"/>
                </a:defRPr>
              </a:pPr>
              <a:endParaRPr lang="ja-JP"/>
            </a:p>
          </c:txPr>
        </c:title>
        <c:numFmt formatCode="#,##0.0_);[Red]\(#,##0.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973059296"/>
        <c:crosses val="max"/>
        <c:crossBetween val="between"/>
        <c:majorUnit val="0.5"/>
      </c:valAx>
      <c:catAx>
        <c:axId val="973059296"/>
        <c:scaling>
          <c:orientation val="minMax"/>
        </c:scaling>
        <c:delete val="1"/>
        <c:axPos val="b"/>
        <c:majorTickMark val="out"/>
        <c:minorTickMark val="none"/>
        <c:tickLblPos val="nextTo"/>
        <c:crossAx val="1012336544"/>
        <c:crossesAt val="0"/>
        <c:auto val="1"/>
        <c:lblAlgn val="ctr"/>
        <c:lblOffset val="100"/>
        <c:noMultiLvlLbl val="0"/>
      </c:catAx>
      <c:spPr>
        <a:pattFill prst="ltDnDiag">
          <a:fgClr>
            <a:schemeClr val="dk1">
              <a:lumMod val="15000"/>
              <a:lumOff val="85000"/>
            </a:schemeClr>
          </a:fgClr>
          <a:bgClr>
            <a:schemeClr val="lt1"/>
          </a:bgClr>
        </a:pattFill>
        <a:ln>
          <a:noFill/>
        </a:ln>
        <a:effectLst/>
      </c:spPr>
    </c:plotArea>
    <c:legend>
      <c:legendPos val="b"/>
      <c:layout>
        <c:manualLayout>
          <c:xMode val="edge"/>
          <c:yMode val="edge"/>
          <c:x val="5.6662092648012037E-2"/>
          <c:y val="0.8478739333019214"/>
          <c:w val="0.89488577595123509"/>
          <c:h val="0.1255306004921208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rgbClr val="FF9900"/>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186816647919"/>
          <c:y val="0.17052748770410575"/>
          <c:w val="0.68076940382452189"/>
          <c:h val="0.79764589525252128"/>
        </c:manualLayout>
      </c:layout>
      <c:radarChart>
        <c:radarStyle val="marker"/>
        <c:varyColors val="0"/>
        <c:ser>
          <c:idx val="1"/>
          <c:order val="0"/>
          <c:tx>
            <c:strRef>
              <c:f>'⑤総合診断書_書式（法人用）'!$O$26:$R$26</c:f>
              <c:strCache>
                <c:ptCount val="4"/>
                <c:pt idx="0">
                  <c:v>経営力</c:v>
                </c:pt>
              </c:strCache>
            </c:strRef>
          </c:tx>
          <c:spPr>
            <a:ln w="19050" cap="rnd" cmpd="sng" algn="ctr">
              <a:solidFill>
                <a:schemeClr val="accent2"/>
              </a:solidFill>
              <a:prstDash val="solid"/>
              <a:round/>
            </a:ln>
            <a:effectLst/>
          </c:spPr>
          <c:marker>
            <c:symbol val="none"/>
          </c:marker>
          <c:cat>
            <c:strRef>
              <c:f>'⑤総合診断書_書式（法人用）'!$U$23:$V$24</c:f>
              <c:strCache>
                <c:ptCount val="1"/>
                <c:pt idx="0">
                  <c:v>得点</c:v>
                </c:pt>
              </c:strCache>
            </c:strRef>
          </c:cat>
          <c:val>
            <c:numRef>
              <c:f>'⑤総合診断書_書式（法人用）'!$U$26:$V$26</c:f>
              <c:numCache>
                <c:formatCode>#,##0.0;[Red]\-#,##0.0</c:formatCode>
                <c:ptCount val="2"/>
                <c:pt idx="0">
                  <c:v>0</c:v>
                </c:pt>
              </c:numCache>
            </c:numRef>
          </c:val>
          <c:extLst>
            <c:ext xmlns:c16="http://schemas.microsoft.com/office/drawing/2014/chart" uri="{C3380CC4-5D6E-409C-BE32-E72D297353CC}">
              <c16:uniqueId val="{00000000-6F84-455D-8D62-AFADA0CC3F77}"/>
            </c:ext>
          </c:extLst>
        </c:ser>
        <c:ser>
          <c:idx val="2"/>
          <c:order val="1"/>
          <c:tx>
            <c:strRef>
              <c:f>'⑤総合診断書_書式（法人用）'!$O$27:$R$27</c:f>
              <c:strCache>
                <c:ptCount val="4"/>
                <c:pt idx="0">
                  <c:v>生産管理</c:v>
                </c:pt>
              </c:strCache>
            </c:strRef>
          </c:tx>
          <c:spPr>
            <a:ln w="19050" cap="rnd" cmpd="sng" algn="ctr">
              <a:solidFill>
                <a:schemeClr val="accent3"/>
              </a:solidFill>
              <a:prstDash val="solid"/>
              <a:round/>
            </a:ln>
            <a:effectLst/>
          </c:spPr>
          <c:marker>
            <c:symbol val="none"/>
          </c:marker>
          <c:val>
            <c:numRef>
              <c:f>'⑤総合診断書_書式（法人用）'!$U$27:$V$27</c:f>
              <c:numCache>
                <c:formatCode>#,##0.0;[Red]\-#,##0.0</c:formatCode>
                <c:ptCount val="2"/>
                <c:pt idx="0">
                  <c:v>0</c:v>
                </c:pt>
              </c:numCache>
            </c:numRef>
          </c:val>
          <c:extLst>
            <c:ext xmlns:c16="http://schemas.microsoft.com/office/drawing/2014/chart" uri="{C3380CC4-5D6E-409C-BE32-E72D297353CC}">
              <c16:uniqueId val="{00000001-6F84-455D-8D62-AFADA0CC3F77}"/>
            </c:ext>
          </c:extLst>
        </c:ser>
        <c:ser>
          <c:idx val="3"/>
          <c:order val="2"/>
          <c:tx>
            <c:strRef>
              <c:f>'⑤総合診断書_書式（法人用）'!$O$28:$R$28</c:f>
              <c:strCache>
                <c:ptCount val="4"/>
                <c:pt idx="0">
                  <c:v>財務管理</c:v>
                </c:pt>
              </c:strCache>
            </c:strRef>
          </c:tx>
          <c:spPr>
            <a:ln w="19050" cap="rnd" cmpd="sng" algn="ctr">
              <a:solidFill>
                <a:schemeClr val="accent4"/>
              </a:solidFill>
              <a:prstDash val="solid"/>
              <a:round/>
            </a:ln>
            <a:effectLst/>
          </c:spPr>
          <c:marker>
            <c:symbol val="none"/>
          </c:marker>
          <c:val>
            <c:numLit>
              <c:formatCode>General</c:formatCode>
              <c:ptCount val="1"/>
              <c:pt idx="0">
                <c:v>1</c:v>
              </c:pt>
            </c:numLit>
          </c:val>
          <c:extLst>
            <c:ext xmlns:c16="http://schemas.microsoft.com/office/drawing/2014/chart" uri="{C3380CC4-5D6E-409C-BE32-E72D297353CC}">
              <c16:uniqueId val="{00000002-6F84-455D-8D62-AFADA0CC3F77}"/>
            </c:ext>
          </c:extLst>
        </c:ser>
        <c:ser>
          <c:idx val="4"/>
          <c:order val="3"/>
          <c:tx>
            <c:strRef>
              <c:f>'⑤総合診断書_書式（法人用）'!$O$29:$R$29</c:f>
              <c:strCache>
                <c:ptCount val="4"/>
                <c:pt idx="0">
                  <c:v>マーケティング</c:v>
                </c:pt>
              </c:strCache>
            </c:strRef>
          </c:tx>
          <c:spPr>
            <a:ln w="19050" cap="rnd" cmpd="sng" algn="ctr">
              <a:solidFill>
                <a:schemeClr val="accent5"/>
              </a:solidFill>
              <a:prstDash val="solid"/>
              <a:round/>
            </a:ln>
            <a:effectLst/>
          </c:spPr>
          <c:marker>
            <c:symbol val="none"/>
          </c:marker>
          <c:val>
            <c:numRef>
              <c:f>'⑤総合診断書_書式（法人用）'!$U$29:$V$29</c:f>
              <c:numCache>
                <c:formatCode>#,##0.0;[Red]\-#,##0.0</c:formatCode>
                <c:ptCount val="2"/>
                <c:pt idx="0">
                  <c:v>0</c:v>
                </c:pt>
              </c:numCache>
            </c:numRef>
          </c:val>
          <c:extLst>
            <c:ext xmlns:c16="http://schemas.microsoft.com/office/drawing/2014/chart" uri="{C3380CC4-5D6E-409C-BE32-E72D297353CC}">
              <c16:uniqueId val="{00000003-6F84-455D-8D62-AFADA0CC3F77}"/>
            </c:ext>
          </c:extLst>
        </c:ser>
        <c:ser>
          <c:idx val="0"/>
          <c:order val="4"/>
          <c:tx>
            <c:strRef>
              <c:f>'⑤総合診断書_書式（法人用）'!$O$30</c:f>
              <c:strCache>
                <c:ptCount val="1"/>
                <c:pt idx="0">
                  <c:v>労務管理</c:v>
                </c:pt>
              </c:strCache>
            </c:strRef>
          </c:tx>
          <c:spPr>
            <a:ln w="19050" cap="rnd" cmpd="sng" algn="ctr">
              <a:solidFill>
                <a:schemeClr val="accent1"/>
              </a:solidFill>
              <a:prstDash val="solid"/>
              <a:round/>
            </a:ln>
            <a:effectLst/>
          </c:spPr>
          <c:marker>
            <c:symbol val="none"/>
          </c:marker>
          <c:cat>
            <c:strRef>
              <c:f>'⑤総合診断書_書式（法人用）'!$U$23:$V$24</c:f>
              <c:strCache>
                <c:ptCount val="1"/>
                <c:pt idx="0">
                  <c:v>得点</c:v>
                </c:pt>
              </c:strCache>
            </c:strRef>
          </c:cat>
          <c:val>
            <c:numRef>
              <c:f>('⑤総合診断書_書式（法人用）'!$P$30:$R$30,'⑤総合診断書_書式（法人用）'!$U$30:$V$30)</c:f>
              <c:numCache>
                <c:formatCode>General</c:formatCode>
                <c:ptCount val="5"/>
                <c:pt idx="3" formatCode="#,##0.0;[Red]\-#,##0.0">
                  <c:v>0</c:v>
                </c:pt>
              </c:numCache>
            </c:numRef>
          </c:val>
          <c:extLst>
            <c:ext xmlns:c16="http://schemas.microsoft.com/office/drawing/2014/chart" uri="{C3380CC4-5D6E-409C-BE32-E72D297353CC}">
              <c16:uniqueId val="{00000004-6F84-455D-8D62-AFADA0CC3F77}"/>
            </c:ext>
          </c:extLst>
        </c:ser>
        <c:dLbls>
          <c:showLegendKey val="0"/>
          <c:showVal val="0"/>
          <c:showCatName val="0"/>
          <c:showSerName val="0"/>
          <c:showPercent val="0"/>
          <c:showBubbleSize val="0"/>
        </c:dLbls>
        <c:axId val="885699648"/>
        <c:axId val="885702656"/>
      </c:radarChart>
      <c:catAx>
        <c:axId val="885699648"/>
        <c:scaling>
          <c:orientation val="minMax"/>
        </c:scaling>
        <c:delete val="1"/>
        <c:axPos val="b"/>
        <c:numFmt formatCode="#,##0.0;&quot;▲ &quot;#,##0.0" sourceLinked="0"/>
        <c:majorTickMark val="none"/>
        <c:minorTickMark val="none"/>
        <c:tickLblPos val="nextTo"/>
        <c:crossAx val="885702656"/>
        <c:crosses val="autoZero"/>
        <c:auto val="1"/>
        <c:lblAlgn val="ctr"/>
        <c:lblOffset val="100"/>
        <c:noMultiLvlLbl val="0"/>
      </c:catAx>
      <c:valAx>
        <c:axId val="885702656"/>
        <c:scaling>
          <c:orientation val="minMax"/>
          <c:max val="100"/>
        </c:scaling>
        <c:delete val="0"/>
        <c:axPos val="l"/>
        <c:majorGridlines>
          <c:spPr>
            <a:ln w="12700" cap="flat" cmpd="sng" algn="ctr">
              <a:solidFill>
                <a:schemeClr val="tx1"/>
              </a:solidFill>
              <a:prstDash val="solid"/>
              <a:round/>
            </a:ln>
            <a:effectLst/>
          </c:spPr>
        </c:majorGridlines>
        <c:numFmt formatCode="#,##0;&quot;▲ &quot;#,##0" sourceLinked="0"/>
        <c:majorTickMark val="none"/>
        <c:minorTickMark val="none"/>
        <c:tickLblPos val="high"/>
        <c:spPr>
          <a:noFill/>
          <a:ln w="6350" cap="flat" cmpd="sng" algn="ctr">
            <a:solidFill>
              <a:schemeClr val="tx1"/>
            </a:solidFill>
            <a:prstDash val="solid"/>
            <a:round/>
          </a:ln>
          <a:effectLst>
            <a:outerShdw blurRad="889222" dist="1737846" dir="17321807" sx="12000" sy="12000" algn="ctr" rotWithShape="0">
              <a:srgbClr val="000000">
                <a:alpha val="43137"/>
              </a:srgbClr>
            </a:outerShdw>
          </a:effectLst>
        </c:spPr>
        <c:txPr>
          <a:bodyPr rot="-60000000" spcFirstLastPara="1" vertOverflow="ellipsis" vert="horz" wrap="square" anchor="ctr" anchorCtr="1"/>
          <a:lstStyle/>
          <a:p>
            <a:pPr>
              <a:defRPr sz="1000" b="0" i="0" u="sng" strike="noStrike" kern="1200" baseline="0">
                <a:solidFill>
                  <a:schemeClr val="tx1"/>
                </a:solidFill>
                <a:latin typeface="HGPGothicE" panose="020B0900000000000000" pitchFamily="34" charset="-128"/>
                <a:ea typeface="HGPGothicE" panose="020B0900000000000000" pitchFamily="34" charset="-128"/>
                <a:cs typeface="+mn-cs"/>
              </a:defRPr>
            </a:pPr>
            <a:endParaRPr lang="ja-JP"/>
          </a:p>
        </c:txPr>
        <c:crossAx val="885699648"/>
        <c:crosses val="autoZero"/>
        <c:crossBetween val="between"/>
        <c:majorUnit val="20"/>
      </c:valAx>
      <c:spPr>
        <a:noFill/>
        <a:ln>
          <a:noFill/>
        </a:ln>
        <a:effectLst/>
      </c:spPr>
    </c:plotArea>
    <c:plotVisOnly val="1"/>
    <c:dispBlanksAs val="gap"/>
    <c:showDLblsOverMax val="0"/>
    <c:extLst/>
  </c:chart>
  <c:spPr>
    <a:noFill/>
    <a:ln w="12700" cap="flat" cmpd="sng" algn="ctr">
      <a:solidFill>
        <a:srgbClr val="CC6600"/>
      </a:solidFill>
      <a:prstDash val="solid"/>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886604718471695"/>
          <c:y val="9.7576750889767958E-2"/>
          <c:w val="0.76304540927861431"/>
          <c:h val="0.62926736763140989"/>
        </c:manualLayout>
      </c:layout>
      <c:barChart>
        <c:barDir val="col"/>
        <c:grouping val="clustered"/>
        <c:varyColors val="0"/>
        <c:ser>
          <c:idx val="0"/>
          <c:order val="0"/>
          <c:tx>
            <c:strRef>
              <c:f>'⑤総合診断書_書式（法人用）'!$AB$57:$AE$57</c:f>
              <c:strCache>
                <c:ptCount val="4"/>
                <c:pt idx="0">
                  <c:v>売上高総利益率</c:v>
                </c:pt>
              </c:strCache>
            </c:strRef>
          </c:tx>
          <c:spPr>
            <a:solidFill>
              <a:schemeClr val="accent1"/>
            </a:solidFill>
            <a:ln>
              <a:noFill/>
            </a:ln>
            <a:effectLst/>
          </c:spPr>
          <c:invertIfNegative val="0"/>
          <c:cat>
            <c:strRef>
              <c:f>'⑤総合診断書_書式（法人用）'!$AF$56:$AH$56</c:f>
              <c:strCache>
                <c:ptCount val="3"/>
                <c:pt idx="0">
                  <c:v>前々期</c:v>
                </c:pt>
                <c:pt idx="1">
                  <c:v>前期</c:v>
                </c:pt>
                <c:pt idx="2">
                  <c:v>当期</c:v>
                </c:pt>
              </c:strCache>
            </c:strRef>
          </c:cat>
          <c:val>
            <c:numRef>
              <c:f>'⑤総合診断書_書式（法人用）'!$AF$57:$AH$57</c:f>
              <c:numCache>
                <c:formatCode>0.0%</c:formatCode>
                <c:ptCount val="3"/>
              </c:numCache>
            </c:numRef>
          </c:val>
          <c:extLst>
            <c:ext xmlns:c16="http://schemas.microsoft.com/office/drawing/2014/chart" uri="{C3380CC4-5D6E-409C-BE32-E72D297353CC}">
              <c16:uniqueId val="{00000000-AA7F-45CE-94C7-ECFD00970976}"/>
            </c:ext>
          </c:extLst>
        </c:ser>
        <c:ser>
          <c:idx val="1"/>
          <c:order val="1"/>
          <c:tx>
            <c:strRef>
              <c:f>'⑤総合診断書_書式（法人用）'!$AB$58:$AE$58</c:f>
              <c:strCache>
                <c:ptCount val="4"/>
                <c:pt idx="0">
                  <c:v>売上高営業利益率</c:v>
                </c:pt>
              </c:strCache>
            </c:strRef>
          </c:tx>
          <c:spPr>
            <a:solidFill>
              <a:schemeClr val="accent2"/>
            </a:solidFill>
            <a:ln>
              <a:noFill/>
            </a:ln>
            <a:effectLst/>
          </c:spPr>
          <c:invertIfNegative val="0"/>
          <c:cat>
            <c:strRef>
              <c:f>'⑤総合診断書_書式（法人用）'!$AF$56:$AH$56</c:f>
              <c:strCache>
                <c:ptCount val="3"/>
                <c:pt idx="0">
                  <c:v>前々期</c:v>
                </c:pt>
                <c:pt idx="1">
                  <c:v>前期</c:v>
                </c:pt>
                <c:pt idx="2">
                  <c:v>当期</c:v>
                </c:pt>
              </c:strCache>
            </c:strRef>
          </c:cat>
          <c:val>
            <c:numRef>
              <c:f>'⑤総合診断書_書式（法人用）'!$AF$58:$AH$58</c:f>
              <c:numCache>
                <c:formatCode>0.0%</c:formatCode>
                <c:ptCount val="3"/>
              </c:numCache>
            </c:numRef>
          </c:val>
          <c:extLst>
            <c:ext xmlns:c16="http://schemas.microsoft.com/office/drawing/2014/chart" uri="{C3380CC4-5D6E-409C-BE32-E72D297353CC}">
              <c16:uniqueId val="{00000001-AA7F-45CE-94C7-ECFD00970976}"/>
            </c:ext>
          </c:extLst>
        </c:ser>
        <c:ser>
          <c:idx val="2"/>
          <c:order val="2"/>
          <c:tx>
            <c:strRef>
              <c:f>'⑤総合診断書_書式（法人用）'!$AB$59:$AE$59</c:f>
              <c:strCache>
                <c:ptCount val="4"/>
                <c:pt idx="0">
                  <c:v>売上高経常利益率</c:v>
                </c:pt>
              </c:strCache>
            </c:strRef>
          </c:tx>
          <c:spPr>
            <a:solidFill>
              <a:schemeClr val="accent3"/>
            </a:solidFill>
            <a:ln>
              <a:noFill/>
            </a:ln>
            <a:effectLst/>
          </c:spPr>
          <c:invertIfNegative val="0"/>
          <c:cat>
            <c:strRef>
              <c:f>'⑤総合診断書_書式（法人用）'!$AF$56:$AH$56</c:f>
              <c:strCache>
                <c:ptCount val="3"/>
                <c:pt idx="0">
                  <c:v>前々期</c:v>
                </c:pt>
                <c:pt idx="1">
                  <c:v>前期</c:v>
                </c:pt>
                <c:pt idx="2">
                  <c:v>当期</c:v>
                </c:pt>
              </c:strCache>
            </c:strRef>
          </c:cat>
          <c:val>
            <c:numRef>
              <c:f>'⑤総合診断書_書式（法人用）'!$AF$59:$AH$59</c:f>
              <c:numCache>
                <c:formatCode>0.0%</c:formatCode>
                <c:ptCount val="3"/>
              </c:numCache>
            </c:numRef>
          </c:val>
          <c:extLst>
            <c:ext xmlns:c16="http://schemas.microsoft.com/office/drawing/2014/chart" uri="{C3380CC4-5D6E-409C-BE32-E72D297353CC}">
              <c16:uniqueId val="{00000002-AA7F-45CE-94C7-ECFD00970976}"/>
            </c:ext>
          </c:extLst>
        </c:ser>
        <c:ser>
          <c:idx val="4"/>
          <c:order val="3"/>
          <c:tx>
            <c:strRef>
              <c:f>'⑤総合診断書_書式（法人用）'!$AB$61:$AE$61</c:f>
              <c:strCache>
                <c:ptCount val="4"/>
                <c:pt idx="0">
                  <c:v>自己資本比率</c:v>
                </c:pt>
              </c:strCache>
            </c:strRef>
          </c:tx>
          <c:spPr>
            <a:solidFill>
              <a:schemeClr val="accent5"/>
            </a:solidFill>
            <a:ln>
              <a:noFill/>
            </a:ln>
            <a:effectLst/>
          </c:spPr>
          <c:invertIfNegative val="0"/>
          <c:cat>
            <c:strRef>
              <c:f>'⑤総合診断書_書式（法人用）'!$AF$56:$AH$56</c:f>
              <c:strCache>
                <c:ptCount val="3"/>
                <c:pt idx="0">
                  <c:v>前々期</c:v>
                </c:pt>
                <c:pt idx="1">
                  <c:v>前期</c:v>
                </c:pt>
                <c:pt idx="2">
                  <c:v>当期</c:v>
                </c:pt>
              </c:strCache>
            </c:strRef>
          </c:cat>
          <c:val>
            <c:numRef>
              <c:f>'⑤総合診断書_書式（法人用）'!$AF$61:$AH$61</c:f>
              <c:numCache>
                <c:formatCode>0.0%</c:formatCode>
                <c:ptCount val="3"/>
              </c:numCache>
            </c:numRef>
          </c:val>
          <c:extLst>
            <c:ext xmlns:c16="http://schemas.microsoft.com/office/drawing/2014/chart" uri="{C3380CC4-5D6E-409C-BE32-E72D297353CC}">
              <c16:uniqueId val="{00000003-AA7F-45CE-94C7-ECFD00970976}"/>
            </c:ext>
          </c:extLst>
        </c:ser>
        <c:ser>
          <c:idx val="5"/>
          <c:order val="4"/>
          <c:tx>
            <c:strRef>
              <c:f>'⑤総合診断書_書式（法人用）'!$AB$62:$AE$62</c:f>
              <c:strCache>
                <c:ptCount val="4"/>
                <c:pt idx="0">
                  <c:v>売上高キャッシュフロー比率</c:v>
                </c:pt>
              </c:strCache>
            </c:strRef>
          </c:tx>
          <c:spPr>
            <a:solidFill>
              <a:schemeClr val="accent6"/>
            </a:solidFill>
            <a:ln>
              <a:noFill/>
            </a:ln>
            <a:effectLst/>
          </c:spPr>
          <c:invertIfNegative val="0"/>
          <c:cat>
            <c:strRef>
              <c:f>'⑤総合診断書_書式（法人用）'!$AF$56:$AH$56</c:f>
              <c:strCache>
                <c:ptCount val="3"/>
                <c:pt idx="0">
                  <c:v>前々期</c:v>
                </c:pt>
                <c:pt idx="1">
                  <c:v>前期</c:v>
                </c:pt>
                <c:pt idx="2">
                  <c:v>当期</c:v>
                </c:pt>
              </c:strCache>
            </c:strRef>
          </c:cat>
          <c:val>
            <c:numRef>
              <c:f>'⑤総合診断書_書式（法人用）'!$AF$62:$AH$62</c:f>
              <c:numCache>
                <c:formatCode>0.0%</c:formatCode>
                <c:ptCount val="3"/>
              </c:numCache>
            </c:numRef>
          </c:val>
          <c:extLst>
            <c:ext xmlns:c16="http://schemas.microsoft.com/office/drawing/2014/chart" uri="{C3380CC4-5D6E-409C-BE32-E72D297353CC}">
              <c16:uniqueId val="{00000004-AA7F-45CE-94C7-ECFD00970976}"/>
            </c:ext>
          </c:extLst>
        </c:ser>
        <c:dLbls>
          <c:showLegendKey val="0"/>
          <c:showVal val="0"/>
          <c:showCatName val="0"/>
          <c:showSerName val="0"/>
          <c:showPercent val="0"/>
          <c:showBubbleSize val="0"/>
        </c:dLbls>
        <c:gapWidth val="267"/>
        <c:overlap val="-43"/>
        <c:axId val="1587349279"/>
        <c:axId val="1586634543"/>
      </c:barChart>
      <c:catAx>
        <c:axId val="1587349279"/>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1586634543"/>
        <c:crosses val="autoZero"/>
        <c:auto val="1"/>
        <c:lblAlgn val="ctr"/>
        <c:lblOffset val="100"/>
        <c:noMultiLvlLbl val="0"/>
      </c:catAx>
      <c:valAx>
        <c:axId val="1586634543"/>
        <c:scaling>
          <c:orientation val="minMax"/>
          <c:max val="120"/>
          <c:min val="0"/>
        </c:scaling>
        <c:delete val="0"/>
        <c:axPos val="l"/>
        <c:majorGridlines>
          <c:spPr>
            <a:ln w="9525" cap="flat" cmpd="sng" algn="ctr">
              <a:solidFill>
                <a:schemeClr val="dk1">
                  <a:lumMod val="15000"/>
                  <a:lumOff val="85000"/>
                </a:schemeClr>
              </a:solidFill>
              <a:round/>
            </a:ln>
            <a:effectLst/>
          </c:spPr>
        </c:majorGridlines>
        <c:title>
          <c:tx>
            <c:rich>
              <a:bodyPr rot="0" spcFirstLastPara="1" vertOverflow="ellipsis" wrap="square" anchor="ctr" anchorCtr="0"/>
              <a:lstStyle/>
              <a:p>
                <a:pPr>
                  <a:defRPr sz="600" b="1" i="0" u="none" strike="noStrike" kern="1200" baseline="0">
                    <a:solidFill>
                      <a:schemeClr val="dk1">
                        <a:lumMod val="65000"/>
                        <a:lumOff val="35000"/>
                      </a:schemeClr>
                    </a:solidFill>
                    <a:latin typeface="+mn-lt"/>
                    <a:ea typeface="+mn-ea"/>
                    <a:cs typeface="+mn-cs"/>
                  </a:defRPr>
                </a:pPr>
                <a:r>
                  <a:rPr lang="ja-JP" sz="600"/>
                  <a:t>（％）</a:t>
                </a:r>
              </a:p>
            </c:rich>
          </c:tx>
          <c:layout>
            <c:manualLayout>
              <c:xMode val="edge"/>
              <c:yMode val="edge"/>
              <c:x val="0.10533717653747526"/>
              <c:y val="1.7040160722183447E-2"/>
            </c:manualLayout>
          </c:layout>
          <c:overlay val="0"/>
          <c:spPr>
            <a:noFill/>
            <a:ln>
              <a:noFill/>
            </a:ln>
            <a:effectLst/>
          </c:spPr>
          <c:txPr>
            <a:bodyPr rot="0" spcFirstLastPara="1" vertOverflow="ellipsis" wrap="square" anchor="ctr" anchorCtr="0"/>
            <a:lstStyle/>
            <a:p>
              <a:pPr>
                <a:defRPr sz="600" b="1" i="0" u="none" strike="noStrike" kern="1200" baseline="0">
                  <a:solidFill>
                    <a:schemeClr val="dk1">
                      <a:lumMod val="65000"/>
                      <a:lumOff val="35000"/>
                    </a:schemeClr>
                  </a:solidFill>
                  <a:latin typeface="+mn-lt"/>
                  <a:ea typeface="+mn-ea"/>
                  <a:cs typeface="+mn-cs"/>
                </a:defRPr>
              </a:pPr>
              <a:endParaRPr lang="ja-JP"/>
            </a:p>
          </c:txPr>
        </c:title>
        <c:numFmt formatCode="#,##0_);[Red]\(#,##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ja-JP"/>
          </a:p>
        </c:txPr>
        <c:crossAx val="1587349279"/>
        <c:crosses val="autoZero"/>
        <c:crossBetween val="between"/>
      </c:valAx>
      <c:spPr>
        <a:pattFill prst="ltDnDiag">
          <a:fgClr>
            <a:schemeClr val="dk1">
              <a:lumMod val="15000"/>
              <a:lumOff val="85000"/>
            </a:schemeClr>
          </a:fgClr>
          <a:bgClr>
            <a:schemeClr val="lt1"/>
          </a:bgClr>
        </a:pattFill>
        <a:ln>
          <a:noFill/>
        </a:ln>
        <a:effectLst/>
      </c:spPr>
    </c:plotArea>
    <c:legend>
      <c:legendPos val="b"/>
      <c:layout>
        <c:manualLayout>
          <c:xMode val="edge"/>
          <c:yMode val="edge"/>
          <c:x val="0.16034261458275004"/>
          <c:y val="0.83024909827865467"/>
          <c:w val="0.75461421821970853"/>
          <c:h val="0.1518205537707616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rgbClr val="FF9900"/>
      </a:solid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08012115894963"/>
          <c:y val="0.13022110586770835"/>
          <c:w val="0.61759936584962249"/>
          <c:h val="0.63808649484088575"/>
        </c:manualLayout>
      </c:layout>
      <c:barChart>
        <c:barDir val="col"/>
        <c:grouping val="clustered"/>
        <c:varyColors val="0"/>
        <c:ser>
          <c:idx val="0"/>
          <c:order val="0"/>
          <c:tx>
            <c:strRef>
              <c:f>'⑤総合診断書_書式（法人用）'!$AB$51</c:f>
              <c:strCache>
                <c:ptCount val="1"/>
                <c:pt idx="0">
                  <c:v>一人当たり売上高（左軸）</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'⑤総合診断書_書式（法人用）'!$AE$43:$AG$43</c:f>
              <c:strCache>
                <c:ptCount val="3"/>
                <c:pt idx="0">
                  <c:v>前々期</c:v>
                </c:pt>
                <c:pt idx="1">
                  <c:v>前期</c:v>
                </c:pt>
                <c:pt idx="2">
                  <c:v>当期</c:v>
                </c:pt>
              </c:strCache>
            </c:strRef>
          </c:cat>
          <c:val>
            <c:numRef>
              <c:f>'⑤総合診断書_書式（法人用）'!$AE$51:$AG$51</c:f>
              <c:numCache>
                <c:formatCode>#,##0"千円"</c:formatCode>
                <c:ptCount val="3"/>
              </c:numCache>
            </c:numRef>
          </c:val>
          <c:extLst>
            <c:ext xmlns:c16="http://schemas.microsoft.com/office/drawing/2014/chart" uri="{C3380CC4-5D6E-409C-BE32-E72D297353CC}">
              <c16:uniqueId val="{00000000-DF12-4F47-A5EC-0356137B8DDF}"/>
            </c:ext>
          </c:extLst>
        </c:ser>
        <c:dLbls>
          <c:dLblPos val="outEnd"/>
          <c:showLegendKey val="0"/>
          <c:showVal val="1"/>
          <c:showCatName val="0"/>
          <c:showSerName val="0"/>
          <c:showPercent val="0"/>
          <c:showBubbleSize val="0"/>
        </c:dLbls>
        <c:gapWidth val="247"/>
        <c:axId val="1600518575"/>
        <c:axId val="1608633759"/>
      </c:barChart>
      <c:lineChart>
        <c:grouping val="standard"/>
        <c:varyColors val="0"/>
        <c:ser>
          <c:idx val="1"/>
          <c:order val="1"/>
          <c:tx>
            <c:strRef>
              <c:f>'⑤総合診断書_書式（法人用）'!$AB$52</c:f>
              <c:strCache>
                <c:ptCount val="1"/>
                <c:pt idx="0">
                  <c:v>総資本回転率（右軸）</c:v>
                </c:pt>
              </c:strCache>
            </c:strRef>
          </c:tx>
          <c:spPr>
            <a:ln w="2222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val>
            <c:numRef>
              <c:f>'⑤総合診断書_書式（法人用）'!$AE$52:$AG$52</c:f>
              <c:numCache>
                <c:formatCode>0.0"回"</c:formatCode>
                <c:ptCount val="3"/>
              </c:numCache>
            </c:numRef>
          </c:val>
          <c:smooth val="0"/>
          <c:extLst>
            <c:ext xmlns:c16="http://schemas.microsoft.com/office/drawing/2014/chart" uri="{C3380CC4-5D6E-409C-BE32-E72D297353CC}">
              <c16:uniqueId val="{00000001-DF12-4F47-A5EC-0356137B8DDF}"/>
            </c:ext>
          </c:extLst>
        </c:ser>
        <c:dLbls>
          <c:showLegendKey val="0"/>
          <c:showVal val="1"/>
          <c:showCatName val="0"/>
          <c:showSerName val="0"/>
          <c:showPercent val="0"/>
          <c:showBubbleSize val="0"/>
        </c:dLbls>
        <c:marker val="1"/>
        <c:smooth val="0"/>
        <c:axId val="1607643039"/>
        <c:axId val="1607614495"/>
      </c:lineChart>
      <c:catAx>
        <c:axId val="1600518575"/>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200" b="0" i="0" u="none" strike="noStrike" kern="1200" cap="none" spc="0" normalizeH="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1608633759"/>
        <c:crosses val="autoZero"/>
        <c:auto val="1"/>
        <c:lblAlgn val="ctr"/>
        <c:lblOffset val="100"/>
        <c:noMultiLvlLbl val="0"/>
      </c:catAx>
      <c:valAx>
        <c:axId val="1608633759"/>
        <c:scaling>
          <c:orientation val="minMax"/>
          <c:max val="18"/>
          <c:min val="0"/>
        </c:scaling>
        <c:delete val="0"/>
        <c:axPos val="l"/>
        <c:majorGridlines>
          <c:spPr>
            <a:ln w="9525" cap="flat" cmpd="sng" algn="ctr">
              <a:solidFill>
                <a:schemeClr val="dk1">
                  <a:lumMod val="15000"/>
                  <a:lumOff val="85000"/>
                </a:schemeClr>
              </a:solidFill>
              <a:round/>
            </a:ln>
            <a:effectLst/>
          </c:spPr>
        </c:majorGridlines>
        <c:title>
          <c:tx>
            <c:rich>
              <a:bodyPr rot="0" spcFirstLastPara="1" vertOverflow="ellipsis" wrap="square" anchor="ctr" anchorCtr="1"/>
              <a:lstStyle/>
              <a:p>
                <a:pPr>
                  <a:defRPr sz="600" b="1" i="0" u="none" strike="noStrike" kern="1200" baseline="0">
                    <a:solidFill>
                      <a:schemeClr val="dk1">
                        <a:lumMod val="65000"/>
                        <a:lumOff val="35000"/>
                      </a:schemeClr>
                    </a:solidFill>
                    <a:latin typeface="+mn-lt"/>
                    <a:ea typeface="+mn-ea"/>
                    <a:cs typeface="+mn-cs"/>
                  </a:defRPr>
                </a:pPr>
                <a:r>
                  <a:rPr lang="ja-JP" altLang="en-US" sz="600"/>
                  <a:t>（千円）</a:t>
                </a:r>
              </a:p>
            </c:rich>
          </c:tx>
          <c:layout>
            <c:manualLayout>
              <c:xMode val="edge"/>
              <c:yMode val="edge"/>
              <c:x val="0.12362208040175271"/>
              <c:y val="6.2843817043789496E-2"/>
            </c:manualLayout>
          </c:layout>
          <c:overlay val="0"/>
          <c:spPr>
            <a:noFill/>
            <a:ln>
              <a:noFill/>
            </a:ln>
            <a:effectLst/>
          </c:spPr>
          <c:txPr>
            <a:bodyPr rot="0" spcFirstLastPara="1" vertOverflow="ellipsis" wrap="square" anchor="ctr" anchorCtr="1"/>
            <a:lstStyle/>
            <a:p>
              <a:pPr>
                <a:defRPr sz="600" b="1" i="0" u="none" strike="noStrike" kern="1200" baseline="0">
                  <a:solidFill>
                    <a:schemeClr val="dk1">
                      <a:lumMod val="65000"/>
                      <a:lumOff val="35000"/>
                    </a:schemeClr>
                  </a:solidFill>
                  <a:latin typeface="+mn-lt"/>
                  <a:ea typeface="+mn-ea"/>
                  <a:cs typeface="+mn-cs"/>
                </a:defRPr>
              </a:pPr>
              <a:endParaRPr lang="ja-JP"/>
            </a:p>
          </c:txPr>
        </c:title>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1600518575"/>
        <c:crosses val="autoZero"/>
        <c:crossBetween val="between"/>
        <c:majorUnit val="4"/>
      </c:valAx>
      <c:valAx>
        <c:axId val="1607614495"/>
        <c:scaling>
          <c:orientation val="minMax"/>
        </c:scaling>
        <c:delete val="0"/>
        <c:axPos val="r"/>
        <c:title>
          <c:tx>
            <c:rich>
              <a:bodyPr rot="0" spcFirstLastPara="1" vertOverflow="ellipsis" wrap="square" anchor="ctr" anchorCtr="1"/>
              <a:lstStyle/>
              <a:p>
                <a:pPr>
                  <a:defRPr sz="600" b="1" i="0" u="none" strike="noStrike" kern="1200" baseline="0">
                    <a:solidFill>
                      <a:schemeClr val="dk1">
                        <a:lumMod val="65000"/>
                        <a:lumOff val="35000"/>
                      </a:schemeClr>
                    </a:solidFill>
                    <a:latin typeface="+mn-lt"/>
                    <a:ea typeface="+mn-ea"/>
                    <a:cs typeface="+mn-cs"/>
                  </a:defRPr>
                </a:pPr>
                <a:r>
                  <a:rPr lang="ja-JP" altLang="en-US" sz="600"/>
                  <a:t>（回）</a:t>
                </a:r>
                <a:endParaRPr lang="en-US" altLang="ja-JP" sz="600"/>
              </a:p>
            </c:rich>
          </c:tx>
          <c:layout>
            <c:manualLayout>
              <c:xMode val="edge"/>
              <c:yMode val="edge"/>
              <c:x val="0.8629407369458828"/>
              <c:y val="4.5480987383253915E-2"/>
            </c:manualLayout>
          </c:layout>
          <c:overlay val="0"/>
          <c:spPr>
            <a:noFill/>
            <a:ln>
              <a:noFill/>
            </a:ln>
            <a:effectLst/>
          </c:spPr>
          <c:txPr>
            <a:bodyPr rot="0" spcFirstLastPara="1" vertOverflow="ellipsis" wrap="square" anchor="ctr" anchorCtr="1"/>
            <a:lstStyle/>
            <a:p>
              <a:pPr>
                <a:defRPr sz="600" b="1" i="0" u="none" strike="noStrike" kern="1200" baseline="0">
                  <a:solidFill>
                    <a:schemeClr val="dk1">
                      <a:lumMod val="65000"/>
                      <a:lumOff val="35000"/>
                    </a:schemeClr>
                  </a:solidFill>
                  <a:latin typeface="+mn-lt"/>
                  <a:ea typeface="+mn-ea"/>
                  <a:cs typeface="+mn-cs"/>
                </a:defRPr>
              </a:pPr>
              <a:endParaRPr lang="en-US" altLang="ja-JP"/>
            </a:p>
          </c:txPr>
        </c:title>
        <c:numFmt formatCode="#,##0.0_);[Red]\(#,##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1607643039"/>
        <c:crosses val="max"/>
        <c:crossBetween val="between"/>
      </c:valAx>
      <c:catAx>
        <c:axId val="1607643039"/>
        <c:scaling>
          <c:orientation val="minMax"/>
        </c:scaling>
        <c:delete val="1"/>
        <c:axPos val="b"/>
        <c:numFmt formatCode="General" sourceLinked="1"/>
        <c:majorTickMark val="out"/>
        <c:minorTickMark val="none"/>
        <c:tickLblPos val="nextTo"/>
        <c:crossAx val="1607614495"/>
        <c:crosses val="autoZero"/>
        <c:auto val="1"/>
        <c:lblAlgn val="ctr"/>
        <c:lblOffset val="100"/>
        <c:noMultiLvlLbl val="0"/>
      </c:cat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rgbClr val="FF9900"/>
      </a:solid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186816647919"/>
          <c:y val="0.17052748770410575"/>
          <c:w val="0.68076940382452189"/>
          <c:h val="0.79764589525252128"/>
        </c:manualLayout>
      </c:layout>
      <c:radarChart>
        <c:radarStyle val="marker"/>
        <c:varyColors val="0"/>
        <c:ser>
          <c:idx val="1"/>
          <c:order val="0"/>
          <c:tx>
            <c:strRef>
              <c:f>'⑤総合診断書_記載例（法人用）1122'!$O$26:$R$26</c:f>
              <c:strCache>
                <c:ptCount val="4"/>
                <c:pt idx="0">
                  <c:v>経営力</c:v>
                </c:pt>
              </c:strCache>
            </c:strRef>
          </c:tx>
          <c:marker>
            <c:symbol val="none"/>
          </c:marker>
          <c:cat>
            <c:strRef>
              <c:f>'⑤総合診断書_記載例（法人用）1122'!$U$23:$V$24</c:f>
              <c:strCache>
                <c:ptCount val="1"/>
                <c:pt idx="0">
                  <c:v>得点</c:v>
                </c:pt>
              </c:strCache>
            </c:strRef>
          </c:cat>
          <c:val>
            <c:numRef>
              <c:f>'⑤総合診断書_記載例（法人用）1122'!$U$26:$V$26</c:f>
              <c:numCache>
                <c:formatCode>0_ </c:formatCode>
                <c:ptCount val="2"/>
                <c:pt idx="0">
                  <c:v>60</c:v>
                </c:pt>
              </c:numCache>
            </c:numRef>
          </c:val>
          <c:extLst>
            <c:ext xmlns:c16="http://schemas.microsoft.com/office/drawing/2014/chart" uri="{C3380CC4-5D6E-409C-BE32-E72D297353CC}">
              <c16:uniqueId val="{00000017-AA95-EE47-9E98-6C99EE2C6937}"/>
            </c:ext>
          </c:extLst>
        </c:ser>
        <c:ser>
          <c:idx val="2"/>
          <c:order val="1"/>
          <c:tx>
            <c:strRef>
              <c:f>'⑤総合診断書_記載例（法人用）1122'!$O$27:$R$27</c:f>
              <c:strCache>
                <c:ptCount val="4"/>
                <c:pt idx="0">
                  <c:v>農業生産</c:v>
                </c:pt>
              </c:strCache>
            </c:strRef>
          </c:tx>
          <c:marker>
            <c:symbol val="none"/>
          </c:marker>
          <c:val>
            <c:numRef>
              <c:f>'⑤総合診断書_記載例（法人用）1122'!$U$27:$V$27</c:f>
              <c:numCache>
                <c:formatCode>0_ </c:formatCode>
                <c:ptCount val="2"/>
                <c:pt idx="0">
                  <c:v>80.851063829787222</c:v>
                </c:pt>
              </c:numCache>
            </c:numRef>
          </c:val>
          <c:extLst>
            <c:ext xmlns:c16="http://schemas.microsoft.com/office/drawing/2014/chart" uri="{C3380CC4-5D6E-409C-BE32-E72D297353CC}">
              <c16:uniqueId val="{00000003-FF05-C54A-A0B7-D0FAF4BC5A94}"/>
            </c:ext>
          </c:extLst>
        </c:ser>
        <c:ser>
          <c:idx val="3"/>
          <c:order val="2"/>
          <c:tx>
            <c:strRef>
              <c:f>'⑤総合診断書_記載例（法人用）1122'!$O$28:$R$28</c:f>
              <c:strCache>
                <c:ptCount val="4"/>
                <c:pt idx="0">
                  <c:v>財務管理</c:v>
                </c:pt>
              </c:strCache>
            </c:strRef>
          </c:tx>
          <c:marker>
            <c:symbol val="none"/>
          </c:marker>
          <c:val>
            <c:numLit>
              <c:formatCode>General</c:formatCode>
              <c:ptCount val="1"/>
              <c:pt idx="0">
                <c:v>1</c:v>
              </c:pt>
            </c:numLit>
          </c:val>
          <c:extLst>
            <c:ext xmlns:c16="http://schemas.microsoft.com/office/drawing/2014/chart" uri="{C3380CC4-5D6E-409C-BE32-E72D297353CC}">
              <c16:uniqueId val="{00000004-FF05-C54A-A0B7-D0FAF4BC5A94}"/>
            </c:ext>
          </c:extLst>
        </c:ser>
        <c:ser>
          <c:idx val="4"/>
          <c:order val="3"/>
          <c:tx>
            <c:strRef>
              <c:f>'⑤総合診断書_記載例（法人用）1122'!$O$29:$R$29</c:f>
              <c:strCache>
                <c:ptCount val="4"/>
                <c:pt idx="0">
                  <c:v>マーケティング管理</c:v>
                </c:pt>
              </c:strCache>
            </c:strRef>
          </c:tx>
          <c:marker>
            <c:symbol val="none"/>
          </c:marker>
          <c:val>
            <c:numRef>
              <c:f>'⑤総合診断書_記載例（法人用）1122'!$U$29:$V$29</c:f>
              <c:numCache>
                <c:formatCode>0_ </c:formatCode>
                <c:ptCount val="2"/>
                <c:pt idx="0">
                  <c:v>64.615384615384613</c:v>
                </c:pt>
              </c:numCache>
            </c:numRef>
          </c:val>
          <c:extLst>
            <c:ext xmlns:c16="http://schemas.microsoft.com/office/drawing/2014/chart" uri="{C3380CC4-5D6E-409C-BE32-E72D297353CC}">
              <c16:uniqueId val="{00000005-FF05-C54A-A0B7-D0FAF4BC5A94}"/>
            </c:ext>
          </c:extLst>
        </c:ser>
        <c:ser>
          <c:idx val="0"/>
          <c:order val="4"/>
          <c:tx>
            <c:strRef>
              <c:f>'⑤総合診断書_記載例（法人用）1122'!$O$30</c:f>
              <c:strCache>
                <c:ptCount val="1"/>
                <c:pt idx="0">
                  <c:v>労務管理</c:v>
                </c:pt>
              </c:strCache>
            </c:strRef>
          </c:tx>
          <c:marker>
            <c:symbol val="none"/>
          </c:marker>
          <c:cat>
            <c:strRef>
              <c:f>'⑤総合診断書_記載例（法人用）1122'!$U$23:$V$24</c:f>
              <c:strCache>
                <c:ptCount val="1"/>
                <c:pt idx="0">
                  <c:v>得点</c:v>
                </c:pt>
              </c:strCache>
            </c:strRef>
          </c:cat>
          <c:val>
            <c:numRef>
              <c:f>('⑤総合診断書_記載例（法人用）1122'!$P$30:$R$30,'⑤総合診断書_記載例（法人用）1122'!$U$30:$V$30)</c:f>
              <c:numCache>
                <c:formatCode>General</c:formatCode>
                <c:ptCount val="5"/>
                <c:pt idx="3" formatCode="0_ ">
                  <c:v>78.082191780821915</c:v>
                </c:pt>
              </c:numCache>
            </c:numRef>
          </c:val>
          <c:extLst>
            <c:ext xmlns:c16="http://schemas.microsoft.com/office/drawing/2014/chart" uri="{C3380CC4-5D6E-409C-BE32-E72D297353CC}">
              <c16:uniqueId val="{00000012-AA95-EE47-9E98-6C99EE2C6937}"/>
            </c:ext>
          </c:extLst>
        </c:ser>
        <c:dLbls>
          <c:showLegendKey val="0"/>
          <c:showVal val="0"/>
          <c:showCatName val="0"/>
          <c:showSerName val="0"/>
          <c:showPercent val="0"/>
          <c:showBubbleSize val="0"/>
        </c:dLbls>
        <c:axId val="885699648"/>
        <c:axId val="885702656"/>
      </c:radarChart>
      <c:catAx>
        <c:axId val="885699648"/>
        <c:scaling>
          <c:orientation val="minMax"/>
        </c:scaling>
        <c:delete val="1"/>
        <c:axPos val="b"/>
        <c:numFmt formatCode="#,##0.0;&quot;▲ &quot;#,##0.0" sourceLinked="0"/>
        <c:majorTickMark val="none"/>
        <c:minorTickMark val="none"/>
        <c:tickLblPos val="nextTo"/>
        <c:crossAx val="885702656"/>
        <c:crosses val="autoZero"/>
        <c:auto val="1"/>
        <c:lblAlgn val="ctr"/>
        <c:lblOffset val="100"/>
        <c:noMultiLvlLbl val="0"/>
      </c:catAx>
      <c:valAx>
        <c:axId val="885702656"/>
        <c:scaling>
          <c:orientation val="minMax"/>
          <c:max val="100"/>
        </c:scaling>
        <c:delete val="0"/>
        <c:axPos val="l"/>
        <c:majorGridlines>
          <c:spPr>
            <a:ln w="12700" cap="flat" cmpd="sng" algn="ctr">
              <a:solidFill>
                <a:schemeClr val="tx1"/>
              </a:solidFill>
              <a:round/>
            </a:ln>
            <a:effectLst/>
          </c:spPr>
        </c:majorGridlines>
        <c:numFmt formatCode="#,##0.0;&quot;▲ &quot;#,##0.0" sourceLinked="0"/>
        <c:majorTickMark val="none"/>
        <c:minorTickMark val="none"/>
        <c:tickLblPos val="high"/>
        <c:spPr>
          <a:noFill/>
          <a:ln>
            <a:solidFill>
              <a:schemeClr val="tx1"/>
            </a:solidFill>
          </a:ln>
          <a:effectLst>
            <a:outerShdw blurRad="889222" dist="1737846" dir="17321807" sx="12000" sy="12000" algn="ctr" rotWithShape="0">
              <a:srgbClr val="000000">
                <a:alpha val="43137"/>
              </a:srgbClr>
            </a:outerShdw>
          </a:effectLst>
        </c:spPr>
        <c:txPr>
          <a:bodyPr rot="-60000000" spcFirstLastPara="1" vertOverflow="ellipsis" vert="horz" wrap="square" anchor="ctr" anchorCtr="1"/>
          <a:lstStyle/>
          <a:p>
            <a:pPr>
              <a:defRPr sz="1000" b="0" i="0" u="sng" strike="noStrike" kern="1200" baseline="0">
                <a:solidFill>
                  <a:schemeClr val="tx1"/>
                </a:solidFill>
                <a:latin typeface="HGPGothicE" panose="020B0900000000000000" pitchFamily="34" charset="-128"/>
                <a:ea typeface="HGPGothicE" panose="020B0900000000000000" pitchFamily="34" charset="-128"/>
                <a:cs typeface="+mn-cs"/>
              </a:defRPr>
            </a:pPr>
            <a:endParaRPr lang="ja-JP"/>
          </a:p>
        </c:txPr>
        <c:crossAx val="885699648"/>
        <c:crosses val="autoZero"/>
        <c:crossBetween val="between"/>
        <c:majorUnit val="20"/>
      </c:valAx>
      <c:spPr>
        <a:noFill/>
        <a:ln>
          <a:noFill/>
        </a:ln>
        <a:effectLst/>
      </c:spPr>
    </c:plotArea>
    <c:plotVisOnly val="1"/>
    <c:dispBlanksAs val="gap"/>
    <c:showDLblsOverMax val="0"/>
    <c:extLst/>
  </c:chart>
  <c:spPr>
    <a:noFill/>
    <a:ln w="12700" cap="flat" cmpd="sng" algn="ctr">
      <a:solidFill>
        <a:srgbClr val="CC6600"/>
      </a:solidFill>
      <a:round/>
    </a:ln>
    <a:effectLst/>
  </c:spPr>
  <c:txPr>
    <a:bodyPr/>
    <a:lstStyle/>
    <a:p>
      <a:pPr>
        <a:defRPr/>
      </a:pPr>
      <a:endParaRPr lang="ja-JP"/>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'⑤総合診断書_記載例（法人用）1122'!$AB$44:$AE$44</c:f>
              <c:strCache>
                <c:ptCount val="4"/>
                <c:pt idx="0">
                  <c:v>売上高総利益率</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'⑤総合診断書_記載例（法人用）1122'!$AF$43:$AH$43</c:f>
              <c:strCache>
                <c:ptCount val="3"/>
                <c:pt idx="0">
                  <c:v>前々期</c:v>
                </c:pt>
                <c:pt idx="1">
                  <c:v>前期</c:v>
                </c:pt>
                <c:pt idx="2">
                  <c:v>当期</c:v>
                </c:pt>
              </c:strCache>
            </c:strRef>
          </c:cat>
          <c:val>
            <c:numRef>
              <c:f>'⑤総合診断書_記載例（法人用）1122'!$AF$44:$AH$44</c:f>
              <c:numCache>
                <c:formatCode>0.0%</c:formatCode>
                <c:ptCount val="3"/>
                <c:pt idx="0">
                  <c:v>0.3</c:v>
                </c:pt>
                <c:pt idx="1">
                  <c:v>0.3</c:v>
                </c:pt>
                <c:pt idx="2">
                  <c:v>0.28828828828828829</c:v>
                </c:pt>
              </c:numCache>
            </c:numRef>
          </c:val>
          <c:extLst>
            <c:ext xmlns:c16="http://schemas.microsoft.com/office/drawing/2014/chart" uri="{C3380CC4-5D6E-409C-BE32-E72D297353CC}">
              <c16:uniqueId val="{00000000-8415-B044-92E9-8619E47F8302}"/>
            </c:ext>
          </c:extLst>
        </c:ser>
        <c:ser>
          <c:idx val="1"/>
          <c:order val="1"/>
          <c:tx>
            <c:strRef>
              <c:f>'⑤総合診断書_記載例（法人用）1122'!$AB$45:$AE$45</c:f>
              <c:strCache>
                <c:ptCount val="4"/>
                <c:pt idx="0">
                  <c:v>売上高営業利益率</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'⑤総合診断書_記載例（法人用）1122'!$AF$43:$AH$43</c:f>
              <c:strCache>
                <c:ptCount val="3"/>
                <c:pt idx="0">
                  <c:v>前々期</c:v>
                </c:pt>
                <c:pt idx="1">
                  <c:v>前期</c:v>
                </c:pt>
                <c:pt idx="2">
                  <c:v>当期</c:v>
                </c:pt>
              </c:strCache>
            </c:strRef>
          </c:cat>
          <c:val>
            <c:numRef>
              <c:f>'⑤総合診断書_記載例（法人用）1122'!$AF$45:$AH$45</c:f>
              <c:numCache>
                <c:formatCode>0.0%</c:formatCode>
                <c:ptCount val="3"/>
                <c:pt idx="0">
                  <c:v>0.24</c:v>
                </c:pt>
                <c:pt idx="1">
                  <c:v>0.21153846153846154</c:v>
                </c:pt>
                <c:pt idx="2">
                  <c:v>0.25225225225225223</c:v>
                </c:pt>
              </c:numCache>
            </c:numRef>
          </c:val>
          <c:extLst>
            <c:ext xmlns:c16="http://schemas.microsoft.com/office/drawing/2014/chart" uri="{C3380CC4-5D6E-409C-BE32-E72D297353CC}">
              <c16:uniqueId val="{00000001-8415-B044-92E9-8619E47F8302}"/>
            </c:ext>
          </c:extLst>
        </c:ser>
        <c:ser>
          <c:idx val="2"/>
          <c:order val="2"/>
          <c:tx>
            <c:strRef>
              <c:f>'⑤総合診断書_記載例（法人用）1122'!$AB$46:$AE$46</c:f>
              <c:strCache>
                <c:ptCount val="4"/>
                <c:pt idx="0">
                  <c:v>売上高経常利益率</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'⑤総合診断書_記載例（法人用）1122'!$AF$43:$AH$43</c:f>
              <c:strCache>
                <c:ptCount val="3"/>
                <c:pt idx="0">
                  <c:v>前々期</c:v>
                </c:pt>
                <c:pt idx="1">
                  <c:v>前期</c:v>
                </c:pt>
                <c:pt idx="2">
                  <c:v>当期</c:v>
                </c:pt>
              </c:strCache>
            </c:strRef>
          </c:cat>
          <c:val>
            <c:numRef>
              <c:f>'⑤総合診断書_記載例（法人用）1122'!$AF$46:$AH$46</c:f>
              <c:numCache>
                <c:formatCode>0.0%</c:formatCode>
                <c:ptCount val="3"/>
                <c:pt idx="0">
                  <c:v>0.05</c:v>
                </c:pt>
                <c:pt idx="1">
                  <c:v>3.8461538461538464E-2</c:v>
                </c:pt>
                <c:pt idx="2">
                  <c:v>5.9459459459459463E-2</c:v>
                </c:pt>
              </c:numCache>
            </c:numRef>
          </c:val>
          <c:extLst>
            <c:ext xmlns:c16="http://schemas.microsoft.com/office/drawing/2014/chart" uri="{C3380CC4-5D6E-409C-BE32-E72D297353CC}">
              <c16:uniqueId val="{00000002-8415-B044-92E9-8619E47F8302}"/>
            </c:ext>
          </c:extLst>
        </c:ser>
        <c:ser>
          <c:idx val="4"/>
          <c:order val="3"/>
          <c:tx>
            <c:strRef>
              <c:f>'⑤総合診断書_記載例（法人用）1122'!$AB$48:$AE$48</c:f>
              <c:strCache>
                <c:ptCount val="4"/>
                <c:pt idx="0">
                  <c:v>自己資本比率</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dk1">
                        <a:lumMod val="75000"/>
                        <a:lumOff val="25000"/>
                      </a:schemeClr>
                    </a:solidFill>
                    <a:latin typeface="HGPGothicE" panose="020B0900000000000000" pitchFamily="34" charset="-128"/>
                    <a:ea typeface="HGPGothicE" panose="020B0900000000000000" pitchFamily="34"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'⑤総合診断書_記載例（法人用）1122'!$AF$43:$AH$43</c:f>
              <c:strCache>
                <c:ptCount val="3"/>
                <c:pt idx="0">
                  <c:v>前々期</c:v>
                </c:pt>
                <c:pt idx="1">
                  <c:v>前期</c:v>
                </c:pt>
                <c:pt idx="2">
                  <c:v>当期</c:v>
                </c:pt>
              </c:strCache>
            </c:strRef>
          </c:cat>
          <c:val>
            <c:numRef>
              <c:f>'⑤総合診断書_記載例（法人用）1122'!$AF$48:$AH$48</c:f>
              <c:numCache>
                <c:formatCode>0.0%</c:formatCode>
                <c:ptCount val="3"/>
                <c:pt idx="0">
                  <c:v>0.7</c:v>
                </c:pt>
                <c:pt idx="1">
                  <c:v>0.69620253164556967</c:v>
                </c:pt>
                <c:pt idx="2">
                  <c:v>0.54545454545454541</c:v>
                </c:pt>
              </c:numCache>
            </c:numRef>
          </c:val>
          <c:extLst>
            <c:ext xmlns:c16="http://schemas.microsoft.com/office/drawing/2014/chart" uri="{C3380CC4-5D6E-409C-BE32-E72D297353CC}">
              <c16:uniqueId val="{00000003-8415-B044-92E9-8619E47F8302}"/>
            </c:ext>
          </c:extLst>
        </c:ser>
        <c:ser>
          <c:idx val="5"/>
          <c:order val="4"/>
          <c:tx>
            <c:strRef>
              <c:f>'⑤総合診断書_記載例（法人用）1122'!$AB$49:$AE$49</c:f>
              <c:strCache>
                <c:ptCount val="4"/>
                <c:pt idx="0">
                  <c:v>売上高キャッシュフロー比率</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'⑤総合診断書_記載例（法人用）1122'!$AF$43:$AH$43</c:f>
              <c:strCache>
                <c:ptCount val="3"/>
                <c:pt idx="0">
                  <c:v>前々期</c:v>
                </c:pt>
                <c:pt idx="1">
                  <c:v>前期</c:v>
                </c:pt>
                <c:pt idx="2">
                  <c:v>当期</c:v>
                </c:pt>
              </c:strCache>
            </c:strRef>
          </c:cat>
          <c:val>
            <c:numRef>
              <c:f>'⑤総合診断書_記載例（法人用）1122'!$AF$49:$AH$49</c:f>
              <c:numCache>
                <c:formatCode>0.0%</c:formatCode>
                <c:ptCount val="3"/>
                <c:pt idx="0">
                  <c:v>0.1</c:v>
                </c:pt>
                <c:pt idx="1">
                  <c:v>8.6538461538461536E-2</c:v>
                </c:pt>
                <c:pt idx="2">
                  <c:v>0.10450450450450451</c:v>
                </c:pt>
              </c:numCache>
            </c:numRef>
          </c:val>
          <c:extLst>
            <c:ext xmlns:c16="http://schemas.microsoft.com/office/drawing/2014/chart" uri="{C3380CC4-5D6E-409C-BE32-E72D297353CC}">
              <c16:uniqueId val="{00000004-8415-B044-92E9-8619E47F8302}"/>
            </c:ext>
          </c:extLst>
        </c:ser>
        <c:dLbls>
          <c:dLblPos val="outEnd"/>
          <c:showLegendKey val="0"/>
          <c:showVal val="1"/>
          <c:showCatName val="0"/>
          <c:showSerName val="0"/>
          <c:showPercent val="0"/>
          <c:showBubbleSize val="0"/>
        </c:dLbls>
        <c:gapWidth val="267"/>
        <c:overlap val="-43"/>
        <c:axId val="1587349279"/>
        <c:axId val="1586634543"/>
      </c:barChart>
      <c:catAx>
        <c:axId val="1587349279"/>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crossAx val="1586634543"/>
        <c:crosses val="autoZero"/>
        <c:auto val="1"/>
        <c:lblAlgn val="ctr"/>
        <c:lblOffset val="100"/>
        <c:noMultiLvlLbl val="0"/>
      </c:catAx>
      <c:valAx>
        <c:axId val="1586634543"/>
        <c:scaling>
          <c:orientation val="minMax"/>
        </c:scaling>
        <c:delete val="0"/>
        <c:axPos val="l"/>
        <c:majorGridlines>
          <c:spPr>
            <a:ln w="9525" cap="flat" cmpd="sng" algn="ctr">
              <a:solidFill>
                <a:schemeClr val="dk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ja-JP"/>
          </a:p>
        </c:txPr>
        <c:crossAx val="1587349279"/>
        <c:crosses val="autoZero"/>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HGPGothicE" panose="020B0900000000000000" pitchFamily="34" charset="-128"/>
              <a:ea typeface="HGPGothicE" panose="020B0900000000000000" pitchFamily="34" charset="-128"/>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rgbClr val="FF9900"/>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10.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9.xml><?xml version="1.0" encoding="utf-8"?>
<cs:chartStyle xmlns:cs="http://schemas.microsoft.com/office/drawing/2012/chartStyle" xmlns:a="http://schemas.openxmlformats.org/drawingml/2006/main" id="208">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drawings/_rels/drawing10.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5.xml"/><Relationship Id="rId1" Type="http://schemas.openxmlformats.org/officeDocument/2006/relationships/chart" Target="../charts/chart14.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256614</xdr:colOff>
      <xdr:row>3</xdr:row>
      <xdr:rowOff>336174</xdr:rowOff>
    </xdr:from>
    <xdr:to>
      <xdr:col>2</xdr:col>
      <xdr:colOff>220755</xdr:colOff>
      <xdr:row>3</xdr:row>
      <xdr:rowOff>564775</xdr:rowOff>
    </xdr:to>
    <xdr:sp macro="" textlink="">
      <xdr:nvSpPr>
        <xdr:cNvPr id="2" name="楕円 1">
          <a:extLst>
            <a:ext uri="{FF2B5EF4-FFF2-40B4-BE49-F238E27FC236}">
              <a16:creationId xmlns:a16="http://schemas.microsoft.com/office/drawing/2014/main" id="{BCEE9B80-4579-D447-8610-C11F358A5FCE}"/>
            </a:ext>
          </a:extLst>
        </xdr:cNvPr>
        <xdr:cNvSpPr/>
      </xdr:nvSpPr>
      <xdr:spPr>
        <a:xfrm>
          <a:off x="383614" y="2241174"/>
          <a:ext cx="218141" cy="228601"/>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254934</xdr:colOff>
      <xdr:row>15</xdr:row>
      <xdr:rowOff>368111</xdr:rowOff>
    </xdr:from>
    <xdr:to>
      <xdr:col>2</xdr:col>
      <xdr:colOff>219075</xdr:colOff>
      <xdr:row>15</xdr:row>
      <xdr:rowOff>596712</xdr:rowOff>
    </xdr:to>
    <xdr:sp macro="" textlink="">
      <xdr:nvSpPr>
        <xdr:cNvPr id="3" name="楕円 2">
          <a:extLst>
            <a:ext uri="{FF2B5EF4-FFF2-40B4-BE49-F238E27FC236}">
              <a16:creationId xmlns:a16="http://schemas.microsoft.com/office/drawing/2014/main" id="{F843BF3C-C3A4-D74C-A280-140DA7A8C21F}"/>
            </a:ext>
          </a:extLst>
        </xdr:cNvPr>
        <xdr:cNvSpPr/>
      </xdr:nvSpPr>
      <xdr:spPr>
        <a:xfrm>
          <a:off x="381934" y="14693711"/>
          <a:ext cx="218141" cy="228601"/>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8404</xdr:colOff>
      <xdr:row>6</xdr:row>
      <xdr:rowOff>372036</xdr:rowOff>
    </xdr:from>
    <xdr:to>
      <xdr:col>2</xdr:col>
      <xdr:colOff>239245</xdr:colOff>
      <xdr:row>6</xdr:row>
      <xdr:rowOff>600637</xdr:rowOff>
    </xdr:to>
    <xdr:sp macro="" textlink="">
      <xdr:nvSpPr>
        <xdr:cNvPr id="4" name="楕円 3">
          <a:extLst>
            <a:ext uri="{FF2B5EF4-FFF2-40B4-BE49-F238E27FC236}">
              <a16:creationId xmlns:a16="http://schemas.microsoft.com/office/drawing/2014/main" id="{AB58B1E5-71B9-174D-A1DD-33237B46BF20}"/>
            </a:ext>
          </a:extLst>
        </xdr:cNvPr>
        <xdr:cNvSpPr/>
      </xdr:nvSpPr>
      <xdr:spPr>
        <a:xfrm>
          <a:off x="389404" y="4969436"/>
          <a:ext cx="230841" cy="228601"/>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9525</xdr:colOff>
      <xdr:row>21</xdr:row>
      <xdr:rowOff>248770</xdr:rowOff>
    </xdr:from>
    <xdr:to>
      <xdr:col>2</xdr:col>
      <xdr:colOff>224117</xdr:colOff>
      <xdr:row>21</xdr:row>
      <xdr:rowOff>471208</xdr:rowOff>
    </xdr:to>
    <xdr:sp macro="" textlink="">
      <xdr:nvSpPr>
        <xdr:cNvPr id="5" name="楕円 5">
          <a:extLst>
            <a:ext uri="{FF2B5EF4-FFF2-40B4-BE49-F238E27FC236}">
              <a16:creationId xmlns:a16="http://schemas.microsoft.com/office/drawing/2014/main" id="{7C3E9FF9-0FD1-704F-A3FE-DFF098569807}"/>
            </a:ext>
          </a:extLst>
        </xdr:cNvPr>
        <xdr:cNvSpPr/>
      </xdr:nvSpPr>
      <xdr:spPr>
        <a:xfrm>
          <a:off x="390525" y="19984570"/>
          <a:ext cx="214592" cy="222438"/>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256614</xdr:colOff>
      <xdr:row>28</xdr:row>
      <xdr:rowOff>392204</xdr:rowOff>
    </xdr:from>
    <xdr:to>
      <xdr:col>2</xdr:col>
      <xdr:colOff>220755</xdr:colOff>
      <xdr:row>28</xdr:row>
      <xdr:rowOff>620805</xdr:rowOff>
    </xdr:to>
    <xdr:sp macro="" textlink="">
      <xdr:nvSpPr>
        <xdr:cNvPr id="6" name="楕円 6">
          <a:extLst>
            <a:ext uri="{FF2B5EF4-FFF2-40B4-BE49-F238E27FC236}">
              <a16:creationId xmlns:a16="http://schemas.microsoft.com/office/drawing/2014/main" id="{1ED2367D-5767-1C44-9685-620D4C3BA19B}"/>
            </a:ext>
          </a:extLst>
        </xdr:cNvPr>
        <xdr:cNvSpPr/>
      </xdr:nvSpPr>
      <xdr:spPr>
        <a:xfrm>
          <a:off x="383614" y="25487404"/>
          <a:ext cx="218141" cy="228601"/>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560</xdr:colOff>
      <xdr:row>33</xdr:row>
      <xdr:rowOff>339535</xdr:rowOff>
    </xdr:from>
    <xdr:to>
      <xdr:col>2</xdr:col>
      <xdr:colOff>233642</xdr:colOff>
      <xdr:row>33</xdr:row>
      <xdr:rowOff>568136</xdr:rowOff>
    </xdr:to>
    <xdr:sp macro="" textlink="">
      <xdr:nvSpPr>
        <xdr:cNvPr id="7" name="楕円 7">
          <a:extLst>
            <a:ext uri="{FF2B5EF4-FFF2-40B4-BE49-F238E27FC236}">
              <a16:creationId xmlns:a16="http://schemas.microsoft.com/office/drawing/2014/main" id="{77F519BA-31E6-5548-BF1B-B199890F6F4D}"/>
            </a:ext>
          </a:extLst>
        </xdr:cNvPr>
        <xdr:cNvSpPr/>
      </xdr:nvSpPr>
      <xdr:spPr>
        <a:xfrm>
          <a:off x="381560" y="30336935"/>
          <a:ext cx="233082" cy="228601"/>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10085</xdr:colOff>
      <xdr:row>43</xdr:row>
      <xdr:rowOff>381560</xdr:rowOff>
    </xdr:from>
    <xdr:to>
      <xdr:col>2</xdr:col>
      <xdr:colOff>240926</xdr:colOff>
      <xdr:row>43</xdr:row>
      <xdr:rowOff>610161</xdr:rowOff>
    </xdr:to>
    <xdr:sp macro="" textlink="">
      <xdr:nvSpPr>
        <xdr:cNvPr id="8" name="楕円 8">
          <a:extLst>
            <a:ext uri="{FF2B5EF4-FFF2-40B4-BE49-F238E27FC236}">
              <a16:creationId xmlns:a16="http://schemas.microsoft.com/office/drawing/2014/main" id="{894F4FE1-E114-BC4F-B682-C566361CB374}"/>
            </a:ext>
          </a:extLst>
        </xdr:cNvPr>
        <xdr:cNvSpPr/>
      </xdr:nvSpPr>
      <xdr:spPr>
        <a:xfrm>
          <a:off x="391085" y="41605760"/>
          <a:ext cx="230841" cy="228601"/>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1681</xdr:colOff>
      <xdr:row>41</xdr:row>
      <xdr:rowOff>289673</xdr:rowOff>
    </xdr:from>
    <xdr:to>
      <xdr:col>2</xdr:col>
      <xdr:colOff>234763</xdr:colOff>
      <xdr:row>41</xdr:row>
      <xdr:rowOff>518274</xdr:rowOff>
    </xdr:to>
    <xdr:sp macro="" textlink="">
      <xdr:nvSpPr>
        <xdr:cNvPr id="9" name="楕円 9">
          <a:extLst>
            <a:ext uri="{FF2B5EF4-FFF2-40B4-BE49-F238E27FC236}">
              <a16:creationId xmlns:a16="http://schemas.microsoft.com/office/drawing/2014/main" id="{C60E3409-DA0E-7448-A3E9-3F4D05A36319}"/>
            </a:ext>
          </a:extLst>
        </xdr:cNvPr>
        <xdr:cNvSpPr/>
      </xdr:nvSpPr>
      <xdr:spPr>
        <a:xfrm>
          <a:off x="382681" y="39354873"/>
          <a:ext cx="233082" cy="228601"/>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256055</xdr:colOff>
      <xdr:row>34</xdr:row>
      <xdr:rowOff>302559</xdr:rowOff>
    </xdr:from>
    <xdr:to>
      <xdr:col>2</xdr:col>
      <xdr:colOff>212912</xdr:colOff>
      <xdr:row>34</xdr:row>
      <xdr:rowOff>536203</xdr:rowOff>
    </xdr:to>
    <xdr:sp macro="" textlink="">
      <xdr:nvSpPr>
        <xdr:cNvPr id="10" name="楕円 10">
          <a:extLst>
            <a:ext uri="{FF2B5EF4-FFF2-40B4-BE49-F238E27FC236}">
              <a16:creationId xmlns:a16="http://schemas.microsoft.com/office/drawing/2014/main" id="{AE9D47DC-AEB2-774C-BA1A-5885625C2AF8}"/>
            </a:ext>
          </a:extLst>
        </xdr:cNvPr>
        <xdr:cNvSpPr/>
      </xdr:nvSpPr>
      <xdr:spPr>
        <a:xfrm>
          <a:off x="383055" y="31188959"/>
          <a:ext cx="210857" cy="233644"/>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8404</xdr:colOff>
      <xdr:row>8</xdr:row>
      <xdr:rowOff>329453</xdr:rowOff>
    </xdr:from>
    <xdr:to>
      <xdr:col>2</xdr:col>
      <xdr:colOff>239245</xdr:colOff>
      <xdr:row>8</xdr:row>
      <xdr:rowOff>558054</xdr:rowOff>
    </xdr:to>
    <xdr:sp macro="" textlink="">
      <xdr:nvSpPr>
        <xdr:cNvPr id="11" name="楕円 12">
          <a:extLst>
            <a:ext uri="{FF2B5EF4-FFF2-40B4-BE49-F238E27FC236}">
              <a16:creationId xmlns:a16="http://schemas.microsoft.com/office/drawing/2014/main" id="{4735AD97-1B58-0B4B-9DBE-7D101048CE06}"/>
            </a:ext>
          </a:extLst>
        </xdr:cNvPr>
        <xdr:cNvSpPr/>
      </xdr:nvSpPr>
      <xdr:spPr>
        <a:xfrm>
          <a:off x="389404" y="6958853"/>
          <a:ext cx="230841" cy="228601"/>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256614</xdr:colOff>
      <xdr:row>3</xdr:row>
      <xdr:rowOff>336174</xdr:rowOff>
    </xdr:from>
    <xdr:to>
      <xdr:col>2</xdr:col>
      <xdr:colOff>220755</xdr:colOff>
      <xdr:row>3</xdr:row>
      <xdr:rowOff>564775</xdr:rowOff>
    </xdr:to>
    <xdr:sp macro="" textlink="">
      <xdr:nvSpPr>
        <xdr:cNvPr id="12" name="楕円 1">
          <a:extLst>
            <a:ext uri="{FF2B5EF4-FFF2-40B4-BE49-F238E27FC236}">
              <a16:creationId xmlns:a16="http://schemas.microsoft.com/office/drawing/2014/main" id="{0613F0E0-3BF1-6446-8904-1C4994C20B27}"/>
            </a:ext>
          </a:extLst>
        </xdr:cNvPr>
        <xdr:cNvSpPr/>
      </xdr:nvSpPr>
      <xdr:spPr>
        <a:xfrm>
          <a:off x="383614" y="2241174"/>
          <a:ext cx="218141" cy="228601"/>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254934</xdr:colOff>
      <xdr:row>15</xdr:row>
      <xdr:rowOff>368111</xdr:rowOff>
    </xdr:from>
    <xdr:to>
      <xdr:col>2</xdr:col>
      <xdr:colOff>219075</xdr:colOff>
      <xdr:row>15</xdr:row>
      <xdr:rowOff>596712</xdr:rowOff>
    </xdr:to>
    <xdr:sp macro="" textlink="">
      <xdr:nvSpPr>
        <xdr:cNvPr id="13" name="楕円 2">
          <a:extLst>
            <a:ext uri="{FF2B5EF4-FFF2-40B4-BE49-F238E27FC236}">
              <a16:creationId xmlns:a16="http://schemas.microsoft.com/office/drawing/2014/main" id="{73760C2E-A8B9-6B48-B4A7-17085062094D}"/>
            </a:ext>
          </a:extLst>
        </xdr:cNvPr>
        <xdr:cNvSpPr/>
      </xdr:nvSpPr>
      <xdr:spPr>
        <a:xfrm>
          <a:off x="381934" y="14693711"/>
          <a:ext cx="218141" cy="228601"/>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8404</xdr:colOff>
      <xdr:row>6</xdr:row>
      <xdr:rowOff>372036</xdr:rowOff>
    </xdr:from>
    <xdr:to>
      <xdr:col>2</xdr:col>
      <xdr:colOff>239245</xdr:colOff>
      <xdr:row>6</xdr:row>
      <xdr:rowOff>600637</xdr:rowOff>
    </xdr:to>
    <xdr:sp macro="" textlink="">
      <xdr:nvSpPr>
        <xdr:cNvPr id="14" name="楕円 3">
          <a:extLst>
            <a:ext uri="{FF2B5EF4-FFF2-40B4-BE49-F238E27FC236}">
              <a16:creationId xmlns:a16="http://schemas.microsoft.com/office/drawing/2014/main" id="{D15E3043-A2EF-F74C-96A0-9A57EC4D60B7}"/>
            </a:ext>
          </a:extLst>
        </xdr:cNvPr>
        <xdr:cNvSpPr/>
      </xdr:nvSpPr>
      <xdr:spPr>
        <a:xfrm>
          <a:off x="389404" y="4969436"/>
          <a:ext cx="230841" cy="228601"/>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9525</xdr:colOff>
      <xdr:row>21</xdr:row>
      <xdr:rowOff>248770</xdr:rowOff>
    </xdr:from>
    <xdr:to>
      <xdr:col>2</xdr:col>
      <xdr:colOff>224117</xdr:colOff>
      <xdr:row>21</xdr:row>
      <xdr:rowOff>471208</xdr:rowOff>
    </xdr:to>
    <xdr:sp macro="" textlink="">
      <xdr:nvSpPr>
        <xdr:cNvPr id="15" name="楕円 5">
          <a:extLst>
            <a:ext uri="{FF2B5EF4-FFF2-40B4-BE49-F238E27FC236}">
              <a16:creationId xmlns:a16="http://schemas.microsoft.com/office/drawing/2014/main" id="{60EC366A-CA8B-CA44-B332-7658B067A9EC}"/>
            </a:ext>
          </a:extLst>
        </xdr:cNvPr>
        <xdr:cNvSpPr/>
      </xdr:nvSpPr>
      <xdr:spPr>
        <a:xfrm>
          <a:off x="390525" y="19984570"/>
          <a:ext cx="214592" cy="222438"/>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256614</xdr:colOff>
      <xdr:row>28</xdr:row>
      <xdr:rowOff>392204</xdr:rowOff>
    </xdr:from>
    <xdr:to>
      <xdr:col>2</xdr:col>
      <xdr:colOff>220755</xdr:colOff>
      <xdr:row>28</xdr:row>
      <xdr:rowOff>620805</xdr:rowOff>
    </xdr:to>
    <xdr:sp macro="" textlink="">
      <xdr:nvSpPr>
        <xdr:cNvPr id="16" name="楕円 6">
          <a:extLst>
            <a:ext uri="{FF2B5EF4-FFF2-40B4-BE49-F238E27FC236}">
              <a16:creationId xmlns:a16="http://schemas.microsoft.com/office/drawing/2014/main" id="{D7B4C258-1E23-574E-A73D-1CC74E903AF8}"/>
            </a:ext>
          </a:extLst>
        </xdr:cNvPr>
        <xdr:cNvSpPr/>
      </xdr:nvSpPr>
      <xdr:spPr>
        <a:xfrm>
          <a:off x="383614" y="25487404"/>
          <a:ext cx="218141" cy="228601"/>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560</xdr:colOff>
      <xdr:row>33</xdr:row>
      <xdr:rowOff>339535</xdr:rowOff>
    </xdr:from>
    <xdr:to>
      <xdr:col>2</xdr:col>
      <xdr:colOff>233642</xdr:colOff>
      <xdr:row>33</xdr:row>
      <xdr:rowOff>568136</xdr:rowOff>
    </xdr:to>
    <xdr:sp macro="" textlink="">
      <xdr:nvSpPr>
        <xdr:cNvPr id="17" name="楕円 7">
          <a:extLst>
            <a:ext uri="{FF2B5EF4-FFF2-40B4-BE49-F238E27FC236}">
              <a16:creationId xmlns:a16="http://schemas.microsoft.com/office/drawing/2014/main" id="{A5A71BC8-4638-E24F-AF80-03B05447FAEC}"/>
            </a:ext>
          </a:extLst>
        </xdr:cNvPr>
        <xdr:cNvSpPr/>
      </xdr:nvSpPr>
      <xdr:spPr>
        <a:xfrm>
          <a:off x="381560" y="30336935"/>
          <a:ext cx="233082" cy="228601"/>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10085</xdr:colOff>
      <xdr:row>43</xdr:row>
      <xdr:rowOff>381560</xdr:rowOff>
    </xdr:from>
    <xdr:to>
      <xdr:col>2</xdr:col>
      <xdr:colOff>240926</xdr:colOff>
      <xdr:row>43</xdr:row>
      <xdr:rowOff>610161</xdr:rowOff>
    </xdr:to>
    <xdr:sp macro="" textlink="">
      <xdr:nvSpPr>
        <xdr:cNvPr id="18" name="楕円 8">
          <a:extLst>
            <a:ext uri="{FF2B5EF4-FFF2-40B4-BE49-F238E27FC236}">
              <a16:creationId xmlns:a16="http://schemas.microsoft.com/office/drawing/2014/main" id="{54F2ECAB-4784-DD4E-AF2A-BA28389297D2}"/>
            </a:ext>
          </a:extLst>
        </xdr:cNvPr>
        <xdr:cNvSpPr/>
      </xdr:nvSpPr>
      <xdr:spPr>
        <a:xfrm>
          <a:off x="391085" y="41605760"/>
          <a:ext cx="230841" cy="228601"/>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1681</xdr:colOff>
      <xdr:row>41</xdr:row>
      <xdr:rowOff>289673</xdr:rowOff>
    </xdr:from>
    <xdr:to>
      <xdr:col>2</xdr:col>
      <xdr:colOff>234763</xdr:colOff>
      <xdr:row>41</xdr:row>
      <xdr:rowOff>518274</xdr:rowOff>
    </xdr:to>
    <xdr:sp macro="" textlink="">
      <xdr:nvSpPr>
        <xdr:cNvPr id="19" name="楕円 9">
          <a:extLst>
            <a:ext uri="{FF2B5EF4-FFF2-40B4-BE49-F238E27FC236}">
              <a16:creationId xmlns:a16="http://schemas.microsoft.com/office/drawing/2014/main" id="{D3E9ED34-FF55-7B40-A069-73193ECE9C72}"/>
            </a:ext>
          </a:extLst>
        </xdr:cNvPr>
        <xdr:cNvSpPr/>
      </xdr:nvSpPr>
      <xdr:spPr>
        <a:xfrm>
          <a:off x="382681" y="39354873"/>
          <a:ext cx="233082" cy="228601"/>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256055</xdr:colOff>
      <xdr:row>34</xdr:row>
      <xdr:rowOff>302559</xdr:rowOff>
    </xdr:from>
    <xdr:to>
      <xdr:col>2</xdr:col>
      <xdr:colOff>212912</xdr:colOff>
      <xdr:row>34</xdr:row>
      <xdr:rowOff>536203</xdr:rowOff>
    </xdr:to>
    <xdr:sp macro="" textlink="">
      <xdr:nvSpPr>
        <xdr:cNvPr id="20" name="楕円 10">
          <a:extLst>
            <a:ext uri="{FF2B5EF4-FFF2-40B4-BE49-F238E27FC236}">
              <a16:creationId xmlns:a16="http://schemas.microsoft.com/office/drawing/2014/main" id="{E983BDF1-A6E9-9F43-80C5-0CE122089E31}"/>
            </a:ext>
          </a:extLst>
        </xdr:cNvPr>
        <xdr:cNvSpPr/>
      </xdr:nvSpPr>
      <xdr:spPr>
        <a:xfrm>
          <a:off x="383055" y="31188959"/>
          <a:ext cx="210857" cy="233644"/>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8404</xdr:colOff>
      <xdr:row>8</xdr:row>
      <xdr:rowOff>329453</xdr:rowOff>
    </xdr:from>
    <xdr:to>
      <xdr:col>2</xdr:col>
      <xdr:colOff>239245</xdr:colOff>
      <xdr:row>8</xdr:row>
      <xdr:rowOff>558054</xdr:rowOff>
    </xdr:to>
    <xdr:sp macro="" textlink="">
      <xdr:nvSpPr>
        <xdr:cNvPr id="21" name="楕円 12">
          <a:extLst>
            <a:ext uri="{FF2B5EF4-FFF2-40B4-BE49-F238E27FC236}">
              <a16:creationId xmlns:a16="http://schemas.microsoft.com/office/drawing/2014/main" id="{D512037D-6423-8C44-9B70-B53CAFDE3615}"/>
            </a:ext>
          </a:extLst>
        </xdr:cNvPr>
        <xdr:cNvSpPr/>
      </xdr:nvSpPr>
      <xdr:spPr>
        <a:xfrm>
          <a:off x="389404" y="6958853"/>
          <a:ext cx="230841" cy="228601"/>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22</xdr:row>
      <xdr:rowOff>1643</xdr:rowOff>
    </xdr:from>
    <xdr:to>
      <xdr:col>11</xdr:col>
      <xdr:colOff>523</xdr:colOff>
      <xdr:row>39</xdr:row>
      <xdr:rowOff>130363</xdr:rowOff>
    </xdr:to>
    <xdr:graphicFrame macro="">
      <xdr:nvGraphicFramePr>
        <xdr:cNvPr id="2" name="グラフ 1">
          <a:extLst>
            <a:ext uri="{FF2B5EF4-FFF2-40B4-BE49-F238E27FC236}">
              <a16:creationId xmlns:a16="http://schemas.microsoft.com/office/drawing/2014/main" id="{78D94893-C435-47B5-A03B-B94CE56B58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518232</xdr:colOff>
      <xdr:row>24</xdr:row>
      <xdr:rowOff>215900</xdr:rowOff>
    </xdr:from>
    <xdr:to>
      <xdr:col>34</xdr:col>
      <xdr:colOff>149579</xdr:colOff>
      <xdr:row>28</xdr:row>
      <xdr:rowOff>18344</xdr:rowOff>
    </xdr:to>
    <xdr:sp macro="" textlink="">
      <xdr:nvSpPr>
        <xdr:cNvPr id="3" name="左矢印 29">
          <a:extLst>
            <a:ext uri="{FF2B5EF4-FFF2-40B4-BE49-F238E27FC236}">
              <a16:creationId xmlns:a16="http://schemas.microsoft.com/office/drawing/2014/main" id="{CDA39015-0302-4CD8-BE94-BFE135DF6D13}"/>
            </a:ext>
          </a:extLst>
        </xdr:cNvPr>
        <xdr:cNvSpPr/>
      </xdr:nvSpPr>
      <xdr:spPr>
        <a:xfrm>
          <a:off x="14767632" y="7626350"/>
          <a:ext cx="202847" cy="793044"/>
        </a:xfrm>
        <a:prstGeom prst="leftArrow">
          <a:avLst>
            <a:gd name="adj1" fmla="val 77586"/>
            <a:gd name="adj2" fmla="val 33333"/>
          </a:avLst>
        </a:prstGeom>
        <a:solidFill>
          <a:schemeClr val="bg1"/>
        </a:solidFill>
        <a:ln w="571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xdr:colOff>
      <xdr:row>54</xdr:row>
      <xdr:rowOff>117827</xdr:rowOff>
    </xdr:from>
    <xdr:to>
      <xdr:col>12</xdr:col>
      <xdr:colOff>5284</xdr:colOff>
      <xdr:row>66</xdr:row>
      <xdr:rowOff>43793</xdr:rowOff>
    </xdr:to>
    <xdr:graphicFrame macro="">
      <xdr:nvGraphicFramePr>
        <xdr:cNvPr id="4" name="グラフ 3">
          <a:extLst>
            <a:ext uri="{FF2B5EF4-FFF2-40B4-BE49-F238E27FC236}">
              <a16:creationId xmlns:a16="http://schemas.microsoft.com/office/drawing/2014/main" id="{9AA0225E-5B2D-49E1-8493-6362A837F6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54680</xdr:colOff>
      <xdr:row>54</xdr:row>
      <xdr:rowOff>117827</xdr:rowOff>
    </xdr:from>
    <xdr:to>
      <xdr:col>23</xdr:col>
      <xdr:colOff>466752</xdr:colOff>
      <xdr:row>66</xdr:row>
      <xdr:rowOff>43793</xdr:rowOff>
    </xdr:to>
    <xdr:graphicFrame macro="">
      <xdr:nvGraphicFramePr>
        <xdr:cNvPr id="5" name="グラフ 4">
          <a:extLst>
            <a:ext uri="{FF2B5EF4-FFF2-40B4-BE49-F238E27FC236}">
              <a16:creationId xmlns:a16="http://schemas.microsoft.com/office/drawing/2014/main" id="{07904B1E-C6CA-4CE0-AC3C-55828F775D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527757</xdr:colOff>
      <xdr:row>34</xdr:row>
      <xdr:rowOff>130175</xdr:rowOff>
    </xdr:from>
    <xdr:to>
      <xdr:col>34</xdr:col>
      <xdr:colOff>159104</xdr:colOff>
      <xdr:row>37</xdr:row>
      <xdr:rowOff>186619</xdr:rowOff>
    </xdr:to>
    <xdr:sp macro="" textlink="">
      <xdr:nvSpPr>
        <xdr:cNvPr id="6" name="左矢印 29">
          <a:extLst>
            <a:ext uri="{FF2B5EF4-FFF2-40B4-BE49-F238E27FC236}">
              <a16:creationId xmlns:a16="http://schemas.microsoft.com/office/drawing/2014/main" id="{1CBD0356-37EF-468C-B3F5-226508D511DE}"/>
            </a:ext>
          </a:extLst>
        </xdr:cNvPr>
        <xdr:cNvSpPr/>
      </xdr:nvSpPr>
      <xdr:spPr>
        <a:xfrm>
          <a:off x="14777157" y="10017125"/>
          <a:ext cx="202847" cy="799394"/>
        </a:xfrm>
        <a:prstGeom prst="leftArrow">
          <a:avLst>
            <a:gd name="adj1" fmla="val 77586"/>
            <a:gd name="adj2" fmla="val 33333"/>
          </a:avLst>
        </a:prstGeom>
        <a:solidFill>
          <a:schemeClr val="bg1"/>
        </a:solidFill>
        <a:ln w="571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xdr:col>
      <xdr:colOff>40461</xdr:colOff>
      <xdr:row>23</xdr:row>
      <xdr:rowOff>192943</xdr:rowOff>
    </xdr:from>
    <xdr:ext cx="761748" cy="342401"/>
    <xdr:sp macro="" textlink="">
      <xdr:nvSpPr>
        <xdr:cNvPr id="7" name="テキスト ボックス 6">
          <a:extLst>
            <a:ext uri="{FF2B5EF4-FFF2-40B4-BE49-F238E27FC236}">
              <a16:creationId xmlns:a16="http://schemas.microsoft.com/office/drawing/2014/main" id="{DE1EF33B-665B-4814-9394-DCDDC71D2A82}"/>
            </a:ext>
          </a:extLst>
        </xdr:cNvPr>
        <xdr:cNvSpPr txBox="1"/>
      </xdr:nvSpPr>
      <xdr:spPr>
        <a:xfrm>
          <a:off x="2087789" y="7287426"/>
          <a:ext cx="761748" cy="342401"/>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500">
              <a:latin typeface="HGPSoeiKakugothicUB" panose="020B0900000000000000" pitchFamily="34" charset="-128"/>
              <a:ea typeface="HGPSoeiKakugothicUB" panose="020B0900000000000000" pitchFamily="34" charset="-128"/>
            </a:rPr>
            <a:t>経営力</a:t>
          </a:r>
        </a:p>
      </xdr:txBody>
    </xdr:sp>
    <xdr:clientData/>
  </xdr:oneCellAnchor>
  <xdr:oneCellAnchor>
    <xdr:from>
      <xdr:col>8</xdr:col>
      <xdr:colOff>429421</xdr:colOff>
      <xdr:row>27</xdr:row>
      <xdr:rowOff>62892</xdr:rowOff>
    </xdr:from>
    <xdr:ext cx="954107" cy="342401"/>
    <xdr:sp macro="" textlink="">
      <xdr:nvSpPr>
        <xdr:cNvPr id="8" name="テキスト ボックス 7">
          <a:extLst>
            <a:ext uri="{FF2B5EF4-FFF2-40B4-BE49-F238E27FC236}">
              <a16:creationId xmlns:a16="http://schemas.microsoft.com/office/drawing/2014/main" id="{4C754A3D-56CF-4490-BB29-0C0B078C99BF}"/>
            </a:ext>
          </a:extLst>
        </xdr:cNvPr>
        <xdr:cNvSpPr txBox="1"/>
      </xdr:nvSpPr>
      <xdr:spPr>
        <a:xfrm>
          <a:off x="3462093" y="8241254"/>
          <a:ext cx="954107" cy="342401"/>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500">
              <a:latin typeface="HGPSoeiKakugothicUB" panose="020B0900000000000000" pitchFamily="34" charset="-128"/>
              <a:ea typeface="HGPSoeiKakugothicUB" panose="020B0900000000000000" pitchFamily="34" charset="-128"/>
            </a:rPr>
            <a:t>生産管理</a:t>
          </a:r>
        </a:p>
      </xdr:txBody>
    </xdr:sp>
    <xdr:clientData/>
  </xdr:oneCellAnchor>
  <xdr:oneCellAnchor>
    <xdr:from>
      <xdr:col>8</xdr:col>
      <xdr:colOff>193304</xdr:colOff>
      <xdr:row>36</xdr:row>
      <xdr:rowOff>197625</xdr:rowOff>
    </xdr:from>
    <xdr:ext cx="954108" cy="342401"/>
    <xdr:sp macro="" textlink="">
      <xdr:nvSpPr>
        <xdr:cNvPr id="9" name="テキスト ボックス 8">
          <a:extLst>
            <a:ext uri="{FF2B5EF4-FFF2-40B4-BE49-F238E27FC236}">
              <a16:creationId xmlns:a16="http://schemas.microsoft.com/office/drawing/2014/main" id="{A1296F22-AE22-4B6F-B470-CDE578780504}"/>
            </a:ext>
          </a:extLst>
        </xdr:cNvPr>
        <xdr:cNvSpPr txBox="1"/>
      </xdr:nvSpPr>
      <xdr:spPr>
        <a:xfrm>
          <a:off x="3225976" y="10642280"/>
          <a:ext cx="954108" cy="342401"/>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500">
              <a:latin typeface="HGPSoeiKakugothicUB" panose="020B0900000000000000" pitchFamily="34" charset="-128"/>
              <a:ea typeface="HGPSoeiKakugothicUB" panose="020B0900000000000000" pitchFamily="34" charset="-128"/>
            </a:rPr>
            <a:t>財務管理</a:t>
          </a:r>
        </a:p>
      </xdr:txBody>
    </xdr:sp>
    <xdr:clientData/>
  </xdr:oneCellAnchor>
  <xdr:oneCellAnchor>
    <xdr:from>
      <xdr:col>2</xdr:col>
      <xdr:colOff>382050</xdr:colOff>
      <xdr:row>36</xdr:row>
      <xdr:rowOff>186513</xdr:rowOff>
    </xdr:from>
    <xdr:ext cx="1285480" cy="342401"/>
    <xdr:sp macro="" textlink="">
      <xdr:nvSpPr>
        <xdr:cNvPr id="10" name="テキスト ボックス 9">
          <a:extLst>
            <a:ext uri="{FF2B5EF4-FFF2-40B4-BE49-F238E27FC236}">
              <a16:creationId xmlns:a16="http://schemas.microsoft.com/office/drawing/2014/main" id="{C93733FD-1B00-4558-B9DC-2CAB32A10D19}"/>
            </a:ext>
          </a:extLst>
        </xdr:cNvPr>
        <xdr:cNvSpPr txBox="1"/>
      </xdr:nvSpPr>
      <xdr:spPr>
        <a:xfrm>
          <a:off x="655757" y="10631168"/>
          <a:ext cx="1285480" cy="342401"/>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500">
              <a:latin typeface="HGPSoeiKakugothicUB" panose="020B0900000000000000" pitchFamily="34" charset="-128"/>
              <a:ea typeface="HGPSoeiKakugothicUB" panose="020B0900000000000000" pitchFamily="34" charset="-128"/>
            </a:rPr>
            <a:t>マーケティング</a:t>
          </a:r>
          <a:endParaRPr kumimoji="1" lang="en-US" altLang="ja-JP" sz="1500">
            <a:latin typeface="HGPSoeiKakugothicUB" panose="020B0900000000000000" pitchFamily="34" charset="-128"/>
            <a:ea typeface="HGPSoeiKakugothicUB" panose="020B0900000000000000" pitchFamily="34" charset="-128"/>
          </a:endParaRPr>
        </a:p>
      </xdr:txBody>
    </xdr:sp>
    <xdr:clientData/>
  </xdr:oneCellAnchor>
  <xdr:oneCellAnchor>
    <xdr:from>
      <xdr:col>2</xdr:col>
      <xdr:colOff>208018</xdr:colOff>
      <xdr:row>27</xdr:row>
      <xdr:rowOff>72805</xdr:rowOff>
    </xdr:from>
    <xdr:ext cx="963448" cy="342401"/>
    <xdr:sp macro="" textlink="">
      <xdr:nvSpPr>
        <xdr:cNvPr id="11" name="テキスト ボックス 10">
          <a:extLst>
            <a:ext uri="{FF2B5EF4-FFF2-40B4-BE49-F238E27FC236}">
              <a16:creationId xmlns:a16="http://schemas.microsoft.com/office/drawing/2014/main" id="{24DFD8C1-CC6C-49FF-976A-B92A4232CF70}"/>
            </a:ext>
          </a:extLst>
        </xdr:cNvPr>
        <xdr:cNvSpPr txBox="1"/>
      </xdr:nvSpPr>
      <xdr:spPr>
        <a:xfrm>
          <a:off x="481725" y="8251167"/>
          <a:ext cx="963448" cy="342401"/>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500">
              <a:latin typeface="HGPSoeiKakugothicUB" panose="020B0900000000000000" pitchFamily="34" charset="-128"/>
              <a:ea typeface="HGPSoeiKakugothicUB" panose="020B0900000000000000" pitchFamily="34" charset="-128"/>
            </a:rPr>
            <a:t>労務管理</a:t>
          </a:r>
        </a:p>
      </xdr:txBody>
    </xdr:sp>
    <xdr:clientData/>
  </xdr:oneCellAnchor>
  <xdr:oneCellAnchor>
    <xdr:from>
      <xdr:col>30</xdr:col>
      <xdr:colOff>265004</xdr:colOff>
      <xdr:row>0</xdr:row>
      <xdr:rowOff>217750</xdr:rowOff>
    </xdr:from>
    <xdr:ext cx="646331" cy="392352"/>
    <xdr:sp macro="" textlink="">
      <xdr:nvSpPr>
        <xdr:cNvPr id="12" name="テキスト ボックス 11">
          <a:extLst>
            <a:ext uri="{FF2B5EF4-FFF2-40B4-BE49-F238E27FC236}">
              <a16:creationId xmlns:a16="http://schemas.microsoft.com/office/drawing/2014/main" id="{9EEB2F14-60DE-4F24-9899-517DCCB3FC96}"/>
            </a:ext>
          </a:extLst>
        </xdr:cNvPr>
        <xdr:cNvSpPr txBox="1"/>
      </xdr:nvSpPr>
      <xdr:spPr>
        <a:xfrm>
          <a:off x="12685604" y="217750"/>
          <a:ext cx="646331" cy="392352"/>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800">
              <a:latin typeface="HGPSoeiKakugothicUB" panose="020B0900000000000000" pitchFamily="34" charset="-128"/>
              <a:ea typeface="HGPSoeiKakugothicUB" panose="020B0900000000000000" pitchFamily="34" charset="-128"/>
            </a:rPr>
            <a:t>判定</a:t>
          </a: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2</xdr:col>
      <xdr:colOff>126498</xdr:colOff>
      <xdr:row>21</xdr:row>
      <xdr:rowOff>301625</xdr:rowOff>
    </xdr:from>
    <xdr:to>
      <xdr:col>10</xdr:col>
      <xdr:colOff>617021</xdr:colOff>
      <xdr:row>39</xdr:row>
      <xdr:rowOff>130363</xdr:rowOff>
    </xdr:to>
    <xdr:graphicFrame macro="">
      <xdr:nvGraphicFramePr>
        <xdr:cNvPr id="6" name="グラフ 5">
          <a:extLst>
            <a:ext uri="{FF2B5EF4-FFF2-40B4-BE49-F238E27FC236}">
              <a16:creationId xmlns:a16="http://schemas.microsoft.com/office/drawing/2014/main" id="{B630ED24-37C6-5B49-9206-95A323A89C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518232</xdr:colOff>
      <xdr:row>24</xdr:row>
      <xdr:rowOff>215900</xdr:rowOff>
    </xdr:from>
    <xdr:to>
      <xdr:col>34</xdr:col>
      <xdr:colOff>149579</xdr:colOff>
      <xdr:row>28</xdr:row>
      <xdr:rowOff>18344</xdr:rowOff>
    </xdr:to>
    <xdr:sp macro="" textlink="">
      <xdr:nvSpPr>
        <xdr:cNvPr id="2" name="左矢印 29">
          <a:extLst>
            <a:ext uri="{FF2B5EF4-FFF2-40B4-BE49-F238E27FC236}">
              <a16:creationId xmlns:a16="http://schemas.microsoft.com/office/drawing/2014/main" id="{5B597AD3-83E5-014A-8CDA-305851850D6C}"/>
            </a:ext>
          </a:extLst>
        </xdr:cNvPr>
        <xdr:cNvSpPr/>
      </xdr:nvSpPr>
      <xdr:spPr>
        <a:xfrm>
          <a:off x="19517432" y="7886700"/>
          <a:ext cx="393347" cy="818444"/>
        </a:xfrm>
        <a:prstGeom prst="leftArrow">
          <a:avLst>
            <a:gd name="adj1" fmla="val 77586"/>
            <a:gd name="adj2" fmla="val 33333"/>
          </a:avLst>
        </a:prstGeom>
        <a:solidFill>
          <a:schemeClr val="bg1"/>
        </a:solidFill>
        <a:ln w="571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38805</xdr:colOff>
      <xdr:row>42</xdr:row>
      <xdr:rowOff>117827</xdr:rowOff>
    </xdr:from>
    <xdr:to>
      <xdr:col>11</xdr:col>
      <xdr:colOff>384202</xdr:colOff>
      <xdr:row>53</xdr:row>
      <xdr:rowOff>222249</xdr:rowOff>
    </xdr:to>
    <xdr:graphicFrame macro="">
      <xdr:nvGraphicFramePr>
        <xdr:cNvPr id="3" name="グラフ 2">
          <a:extLst>
            <a:ext uri="{FF2B5EF4-FFF2-40B4-BE49-F238E27FC236}">
              <a16:creationId xmlns:a16="http://schemas.microsoft.com/office/drawing/2014/main" id="{354A5887-282D-9B42-B53B-267C012BC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54680</xdr:colOff>
      <xdr:row>42</xdr:row>
      <xdr:rowOff>117827</xdr:rowOff>
    </xdr:from>
    <xdr:to>
      <xdr:col>23</xdr:col>
      <xdr:colOff>466752</xdr:colOff>
      <xdr:row>53</xdr:row>
      <xdr:rowOff>208017</xdr:rowOff>
    </xdr:to>
    <xdr:graphicFrame macro="">
      <xdr:nvGraphicFramePr>
        <xdr:cNvPr id="4" name="グラフ 3">
          <a:extLst>
            <a:ext uri="{FF2B5EF4-FFF2-40B4-BE49-F238E27FC236}">
              <a16:creationId xmlns:a16="http://schemas.microsoft.com/office/drawing/2014/main" id="{EE84389A-FE1A-0147-B13C-536D6BB104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527757</xdr:colOff>
      <xdr:row>34</xdr:row>
      <xdr:rowOff>130175</xdr:rowOff>
    </xdr:from>
    <xdr:to>
      <xdr:col>34</xdr:col>
      <xdr:colOff>159104</xdr:colOff>
      <xdr:row>37</xdr:row>
      <xdr:rowOff>186619</xdr:rowOff>
    </xdr:to>
    <xdr:sp macro="" textlink="">
      <xdr:nvSpPr>
        <xdr:cNvPr id="5" name="左矢印 29">
          <a:extLst>
            <a:ext uri="{FF2B5EF4-FFF2-40B4-BE49-F238E27FC236}">
              <a16:creationId xmlns:a16="http://schemas.microsoft.com/office/drawing/2014/main" id="{588531A9-BA98-A149-A24A-8050F8037552}"/>
            </a:ext>
          </a:extLst>
        </xdr:cNvPr>
        <xdr:cNvSpPr/>
      </xdr:nvSpPr>
      <xdr:spPr>
        <a:xfrm>
          <a:off x="19526957" y="10340975"/>
          <a:ext cx="393347" cy="818444"/>
        </a:xfrm>
        <a:prstGeom prst="leftArrow">
          <a:avLst>
            <a:gd name="adj1" fmla="val 77586"/>
            <a:gd name="adj2" fmla="val 33333"/>
          </a:avLst>
        </a:prstGeom>
        <a:solidFill>
          <a:schemeClr val="bg1"/>
        </a:solidFill>
        <a:ln w="571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xdr:col>
      <xdr:colOff>611623</xdr:colOff>
      <xdr:row>22</xdr:row>
      <xdr:rowOff>302426</xdr:rowOff>
    </xdr:from>
    <xdr:ext cx="877163" cy="392352"/>
    <xdr:sp macro="" textlink="">
      <xdr:nvSpPr>
        <xdr:cNvPr id="8" name="テキスト ボックス 7">
          <a:extLst>
            <a:ext uri="{FF2B5EF4-FFF2-40B4-BE49-F238E27FC236}">
              <a16:creationId xmlns:a16="http://schemas.microsoft.com/office/drawing/2014/main" id="{026D99CC-12BF-DE47-B9DC-963CA20C756B}"/>
            </a:ext>
          </a:extLst>
        </xdr:cNvPr>
        <xdr:cNvSpPr txBox="1"/>
      </xdr:nvSpPr>
      <xdr:spPr>
        <a:xfrm>
          <a:off x="3357998" y="7287426"/>
          <a:ext cx="877163" cy="392352"/>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800">
              <a:latin typeface="HGPSoeiKakugothicUB" panose="020B0900000000000000" pitchFamily="34" charset="-128"/>
              <a:ea typeface="HGPSoeiKakugothicUB" panose="020B0900000000000000" pitchFamily="34" charset="-128"/>
            </a:rPr>
            <a:t>経営力</a:t>
          </a:r>
        </a:p>
      </xdr:txBody>
    </xdr:sp>
    <xdr:clientData/>
  </xdr:oneCellAnchor>
  <xdr:oneCellAnchor>
    <xdr:from>
      <xdr:col>9</xdr:col>
      <xdr:colOff>155406</xdr:colOff>
      <xdr:row>30</xdr:row>
      <xdr:rowOff>194272</xdr:rowOff>
    </xdr:from>
    <xdr:ext cx="1107996" cy="392352"/>
    <xdr:sp macro="" textlink="">
      <xdr:nvSpPr>
        <xdr:cNvPr id="9" name="テキスト ボックス 8">
          <a:extLst>
            <a:ext uri="{FF2B5EF4-FFF2-40B4-BE49-F238E27FC236}">
              <a16:creationId xmlns:a16="http://schemas.microsoft.com/office/drawing/2014/main" id="{D61E2C27-56B1-B94D-9B39-93760218074F}"/>
            </a:ext>
          </a:extLst>
        </xdr:cNvPr>
        <xdr:cNvSpPr txBox="1"/>
      </xdr:nvSpPr>
      <xdr:spPr>
        <a:xfrm>
          <a:off x="4902031" y="9370022"/>
          <a:ext cx="1107996" cy="392352"/>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800">
              <a:latin typeface="HGPSoeiKakugothicUB" panose="020B0900000000000000" pitchFamily="34" charset="-128"/>
              <a:ea typeface="HGPSoeiKakugothicUB" panose="020B0900000000000000" pitchFamily="34" charset="-128"/>
            </a:rPr>
            <a:t>農業生産</a:t>
          </a:r>
        </a:p>
      </xdr:txBody>
    </xdr:sp>
    <xdr:clientData/>
  </xdr:oneCellAnchor>
  <xdr:oneCellAnchor>
    <xdr:from>
      <xdr:col>8</xdr:col>
      <xdr:colOff>401015</xdr:colOff>
      <xdr:row>37</xdr:row>
      <xdr:rowOff>110037</xdr:rowOff>
    </xdr:from>
    <xdr:ext cx="1107996" cy="392352"/>
    <xdr:sp macro="" textlink="">
      <xdr:nvSpPr>
        <xdr:cNvPr id="10" name="テキスト ボックス 9">
          <a:extLst>
            <a:ext uri="{FF2B5EF4-FFF2-40B4-BE49-F238E27FC236}">
              <a16:creationId xmlns:a16="http://schemas.microsoft.com/office/drawing/2014/main" id="{C1BD2B0D-06DC-CA44-B942-07C9F82E2176}"/>
            </a:ext>
          </a:extLst>
        </xdr:cNvPr>
        <xdr:cNvSpPr txBox="1"/>
      </xdr:nvSpPr>
      <xdr:spPr>
        <a:xfrm>
          <a:off x="4444578" y="11569232"/>
          <a:ext cx="1107996" cy="392352"/>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800">
              <a:latin typeface="HGPSoeiKakugothicUB" panose="020B0900000000000000" pitchFamily="34" charset="-128"/>
              <a:ea typeface="HGPSoeiKakugothicUB" panose="020B0900000000000000" pitchFamily="34" charset="-128"/>
            </a:rPr>
            <a:t>財務管理</a:t>
          </a:r>
        </a:p>
      </xdr:txBody>
    </xdr:sp>
    <xdr:clientData/>
  </xdr:oneCellAnchor>
  <xdr:oneCellAnchor>
    <xdr:from>
      <xdr:col>1</xdr:col>
      <xdr:colOff>79375</xdr:colOff>
      <xdr:row>36</xdr:row>
      <xdr:rowOff>393</xdr:rowOff>
    </xdr:from>
    <xdr:ext cx="1496693" cy="692369"/>
    <xdr:sp macro="" textlink="">
      <xdr:nvSpPr>
        <xdr:cNvPr id="11" name="テキスト ボックス 10">
          <a:extLst>
            <a:ext uri="{FF2B5EF4-FFF2-40B4-BE49-F238E27FC236}">
              <a16:creationId xmlns:a16="http://schemas.microsoft.com/office/drawing/2014/main" id="{84779B26-D331-CE4D-8EE0-FB4EF123B640}"/>
            </a:ext>
          </a:extLst>
        </xdr:cNvPr>
        <xdr:cNvSpPr txBox="1"/>
      </xdr:nvSpPr>
      <xdr:spPr>
        <a:xfrm>
          <a:off x="254000" y="10700143"/>
          <a:ext cx="1496693" cy="692369"/>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800">
              <a:latin typeface="HGPSoeiKakugothicUB" panose="020B0900000000000000" pitchFamily="34" charset="-128"/>
              <a:ea typeface="HGPSoeiKakugothicUB" panose="020B0900000000000000" pitchFamily="34" charset="-128"/>
            </a:rPr>
            <a:t>マーケティング</a:t>
          </a:r>
          <a:endParaRPr kumimoji="1" lang="en-US" altLang="ja-JP" sz="1800">
            <a:latin typeface="HGPSoeiKakugothicUB" panose="020B0900000000000000" pitchFamily="34" charset="-128"/>
            <a:ea typeface="HGPSoeiKakugothicUB" panose="020B0900000000000000" pitchFamily="34" charset="-128"/>
          </a:endParaRPr>
        </a:p>
        <a:p>
          <a:pPr algn="ctr"/>
          <a:r>
            <a:rPr kumimoji="1" lang="ja-JP" altLang="en-US" sz="1800">
              <a:latin typeface="HGPSoeiKakugothicUB" panose="020B0900000000000000" pitchFamily="34" charset="-128"/>
              <a:ea typeface="HGPSoeiKakugothicUB" panose="020B0900000000000000" pitchFamily="34" charset="-128"/>
            </a:rPr>
            <a:t>管理</a:t>
          </a:r>
        </a:p>
      </xdr:txBody>
    </xdr:sp>
    <xdr:clientData/>
  </xdr:oneCellAnchor>
  <xdr:oneCellAnchor>
    <xdr:from>
      <xdr:col>1</xdr:col>
      <xdr:colOff>161091</xdr:colOff>
      <xdr:row>26</xdr:row>
      <xdr:rowOff>149442</xdr:rowOff>
    </xdr:from>
    <xdr:ext cx="1107996" cy="392352"/>
    <xdr:sp macro="" textlink="">
      <xdr:nvSpPr>
        <xdr:cNvPr id="12" name="テキスト ボックス 11">
          <a:extLst>
            <a:ext uri="{FF2B5EF4-FFF2-40B4-BE49-F238E27FC236}">
              <a16:creationId xmlns:a16="http://schemas.microsoft.com/office/drawing/2014/main" id="{8F058220-1908-2943-9E17-BF946289204B}"/>
            </a:ext>
          </a:extLst>
        </xdr:cNvPr>
        <xdr:cNvSpPr txBox="1"/>
      </xdr:nvSpPr>
      <xdr:spPr>
        <a:xfrm>
          <a:off x="336263" y="8878867"/>
          <a:ext cx="1107996" cy="392352"/>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800">
              <a:latin typeface="HGPSoeiKakugothicUB" panose="020B0900000000000000" pitchFamily="34" charset="-128"/>
              <a:ea typeface="HGPSoeiKakugothicUB" panose="020B0900000000000000" pitchFamily="34" charset="-128"/>
            </a:rPr>
            <a:t>労務管理</a:t>
          </a:r>
        </a:p>
      </xdr:txBody>
    </xdr:sp>
    <xdr:clientData/>
  </xdr:oneCellAnchor>
  <xdr:oneCellAnchor>
    <xdr:from>
      <xdr:col>30</xdr:col>
      <xdr:colOff>265004</xdr:colOff>
      <xdr:row>0</xdr:row>
      <xdr:rowOff>217750</xdr:rowOff>
    </xdr:from>
    <xdr:ext cx="646331" cy="392352"/>
    <xdr:sp macro="" textlink="">
      <xdr:nvSpPr>
        <xdr:cNvPr id="24" name="テキスト ボックス 23">
          <a:extLst>
            <a:ext uri="{FF2B5EF4-FFF2-40B4-BE49-F238E27FC236}">
              <a16:creationId xmlns:a16="http://schemas.microsoft.com/office/drawing/2014/main" id="{89D54BCD-8759-004C-B0D2-CFB5AD5FE8A3}"/>
            </a:ext>
          </a:extLst>
        </xdr:cNvPr>
        <xdr:cNvSpPr txBox="1"/>
      </xdr:nvSpPr>
      <xdr:spPr>
        <a:xfrm>
          <a:off x="16822629" y="217750"/>
          <a:ext cx="646331" cy="392352"/>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800">
              <a:latin typeface="HGPSoeiKakugothicUB" panose="020B0900000000000000" pitchFamily="34" charset="-128"/>
              <a:ea typeface="HGPSoeiKakugothicUB" panose="020B0900000000000000" pitchFamily="34" charset="-128"/>
            </a:rPr>
            <a:t>判定</a:t>
          </a:r>
        </a:p>
      </xdr:txBody>
    </xdr:sp>
    <xdr:clientData/>
  </xdr:oneCellAnchor>
  <xdr:twoCellAnchor>
    <xdr:from>
      <xdr:col>6</xdr:col>
      <xdr:colOff>412750</xdr:colOff>
      <xdr:row>27</xdr:row>
      <xdr:rowOff>0</xdr:rowOff>
    </xdr:from>
    <xdr:to>
      <xdr:col>6</xdr:col>
      <xdr:colOff>587375</xdr:colOff>
      <xdr:row>27</xdr:row>
      <xdr:rowOff>174625</xdr:rowOff>
    </xdr:to>
    <xdr:sp macro="" textlink="">
      <xdr:nvSpPr>
        <xdr:cNvPr id="13" name="円/楕円 12">
          <a:extLst>
            <a:ext uri="{FF2B5EF4-FFF2-40B4-BE49-F238E27FC236}">
              <a16:creationId xmlns:a16="http://schemas.microsoft.com/office/drawing/2014/main" id="{FCAEE218-A8E8-A3F5-A8AD-CEC6EE84B258}"/>
            </a:ext>
          </a:extLst>
        </xdr:cNvPr>
        <xdr:cNvSpPr/>
      </xdr:nvSpPr>
      <xdr:spPr>
        <a:xfrm>
          <a:off x="3159125" y="8413750"/>
          <a:ext cx="174625" cy="174625"/>
        </a:xfrm>
        <a:prstGeom prst="ellipse">
          <a:avLst/>
        </a:prstGeom>
        <a:solidFill>
          <a:schemeClr val="accent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565150</xdr:colOff>
      <xdr:row>29</xdr:row>
      <xdr:rowOff>120650</xdr:rowOff>
    </xdr:from>
    <xdr:to>
      <xdr:col>9</xdr:col>
      <xdr:colOff>73025</xdr:colOff>
      <xdr:row>30</xdr:row>
      <xdr:rowOff>41275</xdr:rowOff>
    </xdr:to>
    <xdr:sp macro="" textlink="">
      <xdr:nvSpPr>
        <xdr:cNvPr id="14" name="円/楕円 13">
          <a:extLst>
            <a:ext uri="{FF2B5EF4-FFF2-40B4-BE49-F238E27FC236}">
              <a16:creationId xmlns:a16="http://schemas.microsoft.com/office/drawing/2014/main" id="{9F85AF12-56A9-0E4C-B5D3-58C36A009470}"/>
            </a:ext>
          </a:extLst>
        </xdr:cNvPr>
        <xdr:cNvSpPr/>
      </xdr:nvSpPr>
      <xdr:spPr>
        <a:xfrm>
          <a:off x="4645025" y="9042400"/>
          <a:ext cx="174625" cy="174625"/>
        </a:xfrm>
        <a:prstGeom prst="ellipse">
          <a:avLst/>
        </a:prstGeom>
        <a:solidFill>
          <a:schemeClr val="accent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１</a:t>
          </a:r>
        </a:p>
      </xdr:txBody>
    </xdr:sp>
    <xdr:clientData/>
  </xdr:twoCellAnchor>
  <xdr:twoCellAnchor>
    <xdr:from>
      <xdr:col>7</xdr:col>
      <xdr:colOff>241300</xdr:colOff>
      <xdr:row>33</xdr:row>
      <xdr:rowOff>241300</xdr:rowOff>
    </xdr:from>
    <xdr:to>
      <xdr:col>7</xdr:col>
      <xdr:colOff>415925</xdr:colOff>
      <xdr:row>34</xdr:row>
      <xdr:rowOff>161925</xdr:rowOff>
    </xdr:to>
    <xdr:sp macro="" textlink="">
      <xdr:nvSpPr>
        <xdr:cNvPr id="15" name="円/楕円 14">
          <a:extLst>
            <a:ext uri="{FF2B5EF4-FFF2-40B4-BE49-F238E27FC236}">
              <a16:creationId xmlns:a16="http://schemas.microsoft.com/office/drawing/2014/main" id="{E6232D94-8438-D747-A960-23895BE05262}"/>
            </a:ext>
          </a:extLst>
        </xdr:cNvPr>
        <xdr:cNvSpPr/>
      </xdr:nvSpPr>
      <xdr:spPr>
        <a:xfrm>
          <a:off x="3654425" y="10179050"/>
          <a:ext cx="174625" cy="174625"/>
        </a:xfrm>
        <a:prstGeom prst="ellipse">
          <a:avLst/>
        </a:prstGeom>
        <a:solidFill>
          <a:schemeClr val="accent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１</a:t>
          </a:r>
        </a:p>
      </xdr:txBody>
    </xdr:sp>
    <xdr:clientData/>
  </xdr:twoCellAnchor>
  <xdr:twoCellAnchor>
    <xdr:from>
      <xdr:col>5</xdr:col>
      <xdr:colOff>377825</xdr:colOff>
      <xdr:row>35</xdr:row>
      <xdr:rowOff>28575</xdr:rowOff>
    </xdr:from>
    <xdr:to>
      <xdr:col>5</xdr:col>
      <xdr:colOff>552450</xdr:colOff>
      <xdr:row>35</xdr:row>
      <xdr:rowOff>203200</xdr:rowOff>
    </xdr:to>
    <xdr:sp macro="" textlink="">
      <xdr:nvSpPr>
        <xdr:cNvPr id="16" name="円/楕円 15">
          <a:extLst>
            <a:ext uri="{FF2B5EF4-FFF2-40B4-BE49-F238E27FC236}">
              <a16:creationId xmlns:a16="http://schemas.microsoft.com/office/drawing/2014/main" id="{C308DB68-A9D4-C747-9F6D-1BE4C46097B9}"/>
            </a:ext>
          </a:extLst>
        </xdr:cNvPr>
        <xdr:cNvSpPr/>
      </xdr:nvSpPr>
      <xdr:spPr>
        <a:xfrm>
          <a:off x="2457450" y="10474325"/>
          <a:ext cx="174625" cy="174625"/>
        </a:xfrm>
        <a:prstGeom prst="ellipse">
          <a:avLst/>
        </a:prstGeom>
        <a:solidFill>
          <a:schemeClr val="accent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１</a:t>
          </a:r>
        </a:p>
      </xdr:txBody>
    </xdr:sp>
    <xdr:clientData/>
  </xdr:twoCellAnchor>
  <xdr:twoCellAnchor>
    <xdr:from>
      <xdr:col>4</xdr:col>
      <xdr:colOff>434975</xdr:colOff>
      <xdr:row>29</xdr:row>
      <xdr:rowOff>180975</xdr:rowOff>
    </xdr:from>
    <xdr:to>
      <xdr:col>5</xdr:col>
      <xdr:colOff>38100</xdr:colOff>
      <xdr:row>30</xdr:row>
      <xdr:rowOff>101600</xdr:rowOff>
    </xdr:to>
    <xdr:sp macro="" textlink="">
      <xdr:nvSpPr>
        <xdr:cNvPr id="17" name="円/楕円 16">
          <a:extLst>
            <a:ext uri="{FF2B5EF4-FFF2-40B4-BE49-F238E27FC236}">
              <a16:creationId xmlns:a16="http://schemas.microsoft.com/office/drawing/2014/main" id="{CFE21809-292D-DC43-9635-78396D4C25F4}"/>
            </a:ext>
          </a:extLst>
        </xdr:cNvPr>
        <xdr:cNvSpPr/>
      </xdr:nvSpPr>
      <xdr:spPr>
        <a:xfrm>
          <a:off x="1943100" y="9102725"/>
          <a:ext cx="174625" cy="174625"/>
        </a:xfrm>
        <a:prstGeom prst="ellipse">
          <a:avLst/>
        </a:prstGeom>
        <a:solidFill>
          <a:schemeClr val="accent1">
            <a:lumMod val="75000"/>
          </a:schemeClr>
        </a:solidFill>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１</a:t>
          </a:r>
        </a:p>
      </xdr:txBody>
    </xdr:sp>
    <xdr:clientData/>
  </xdr:twoCellAnchor>
  <xdr:twoCellAnchor>
    <xdr:from>
      <xdr:col>6</xdr:col>
      <xdr:colOff>587375</xdr:colOff>
      <xdr:row>27</xdr:row>
      <xdr:rowOff>87313</xdr:rowOff>
    </xdr:from>
    <xdr:to>
      <xdr:col>8</xdr:col>
      <xdr:colOff>590723</xdr:colOff>
      <xdr:row>29</xdr:row>
      <xdr:rowOff>146223</xdr:rowOff>
    </xdr:to>
    <xdr:cxnSp macro="">
      <xdr:nvCxnSpPr>
        <xdr:cNvPr id="19" name="直線コネクタ 18">
          <a:extLst>
            <a:ext uri="{FF2B5EF4-FFF2-40B4-BE49-F238E27FC236}">
              <a16:creationId xmlns:a16="http://schemas.microsoft.com/office/drawing/2014/main" id="{EA7A1693-5067-DBEA-1315-400B49A3CC07}"/>
            </a:ext>
          </a:extLst>
        </xdr:cNvPr>
        <xdr:cNvCxnSpPr>
          <a:stCxn id="13" idx="6"/>
          <a:endCxn id="14" idx="1"/>
        </xdr:cNvCxnSpPr>
      </xdr:nvCxnSpPr>
      <xdr:spPr>
        <a:xfrm>
          <a:off x="3333750" y="8501063"/>
          <a:ext cx="1336848" cy="56691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390352</xdr:colOff>
      <xdr:row>30</xdr:row>
      <xdr:rowOff>47625</xdr:rowOff>
    </xdr:from>
    <xdr:to>
      <xdr:col>8</xdr:col>
      <xdr:colOff>603250</xdr:colOff>
      <xdr:row>34</xdr:row>
      <xdr:rowOff>12873</xdr:rowOff>
    </xdr:to>
    <xdr:cxnSp macro="">
      <xdr:nvCxnSpPr>
        <xdr:cNvPr id="22" name="直線コネクタ 21">
          <a:extLst>
            <a:ext uri="{FF2B5EF4-FFF2-40B4-BE49-F238E27FC236}">
              <a16:creationId xmlns:a16="http://schemas.microsoft.com/office/drawing/2014/main" id="{E26D9322-030C-5D4B-8497-1FADEE9DE24A}"/>
            </a:ext>
          </a:extLst>
        </xdr:cNvPr>
        <xdr:cNvCxnSpPr>
          <a:stCxn id="15" idx="7"/>
        </xdr:cNvCxnSpPr>
      </xdr:nvCxnSpPr>
      <xdr:spPr>
        <a:xfrm flipV="1">
          <a:off x="3803477" y="9223375"/>
          <a:ext cx="879648" cy="981248"/>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552450</xdr:colOff>
      <xdr:row>34</xdr:row>
      <xdr:rowOff>136352</xdr:rowOff>
    </xdr:from>
    <xdr:to>
      <xdr:col>7</xdr:col>
      <xdr:colOff>266873</xdr:colOff>
      <xdr:row>35</xdr:row>
      <xdr:rowOff>115888</xdr:rowOff>
    </xdr:to>
    <xdr:cxnSp macro="">
      <xdr:nvCxnSpPr>
        <xdr:cNvPr id="32" name="直線コネクタ 31">
          <a:extLst>
            <a:ext uri="{FF2B5EF4-FFF2-40B4-BE49-F238E27FC236}">
              <a16:creationId xmlns:a16="http://schemas.microsoft.com/office/drawing/2014/main" id="{31785C3A-679D-0947-9D96-ED3F4E5D0D4A}"/>
            </a:ext>
          </a:extLst>
        </xdr:cNvPr>
        <xdr:cNvCxnSpPr>
          <a:stCxn id="16" idx="6"/>
          <a:endCxn id="15" idx="3"/>
        </xdr:cNvCxnSpPr>
      </xdr:nvCxnSpPr>
      <xdr:spPr>
        <a:xfrm flipV="1">
          <a:off x="2632075" y="10328102"/>
          <a:ext cx="1047923" cy="233536"/>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12527</xdr:colOff>
      <xdr:row>30</xdr:row>
      <xdr:rowOff>76027</xdr:rowOff>
    </xdr:from>
    <xdr:to>
      <xdr:col>5</xdr:col>
      <xdr:colOff>403398</xdr:colOff>
      <xdr:row>35</xdr:row>
      <xdr:rowOff>54148</xdr:rowOff>
    </xdr:to>
    <xdr:cxnSp macro="">
      <xdr:nvCxnSpPr>
        <xdr:cNvPr id="36" name="直線コネクタ 35">
          <a:extLst>
            <a:ext uri="{FF2B5EF4-FFF2-40B4-BE49-F238E27FC236}">
              <a16:creationId xmlns:a16="http://schemas.microsoft.com/office/drawing/2014/main" id="{BFBFBABB-25AD-5B49-B521-FD30ECCE0EBE}"/>
            </a:ext>
          </a:extLst>
        </xdr:cNvPr>
        <xdr:cNvCxnSpPr>
          <a:stCxn id="17" idx="5"/>
          <a:endCxn id="16" idx="1"/>
        </xdr:cNvCxnSpPr>
      </xdr:nvCxnSpPr>
      <xdr:spPr>
        <a:xfrm>
          <a:off x="2092152" y="9251777"/>
          <a:ext cx="390871" cy="1248121"/>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12527</xdr:colOff>
      <xdr:row>27</xdr:row>
      <xdr:rowOff>87313</xdr:rowOff>
    </xdr:from>
    <xdr:to>
      <xdr:col>6</xdr:col>
      <xdr:colOff>412750</xdr:colOff>
      <xdr:row>29</xdr:row>
      <xdr:rowOff>206548</xdr:rowOff>
    </xdr:to>
    <xdr:cxnSp macro="">
      <xdr:nvCxnSpPr>
        <xdr:cNvPr id="39" name="直線コネクタ 38">
          <a:extLst>
            <a:ext uri="{FF2B5EF4-FFF2-40B4-BE49-F238E27FC236}">
              <a16:creationId xmlns:a16="http://schemas.microsoft.com/office/drawing/2014/main" id="{D893D476-A625-EA45-A78D-F5D0D90CD168}"/>
            </a:ext>
          </a:extLst>
        </xdr:cNvPr>
        <xdr:cNvCxnSpPr>
          <a:stCxn id="17" idx="7"/>
          <a:endCxn id="13" idx="2"/>
        </xdr:cNvCxnSpPr>
      </xdr:nvCxnSpPr>
      <xdr:spPr>
        <a:xfrm flipV="1">
          <a:off x="2092152" y="8501063"/>
          <a:ext cx="1066973" cy="627235"/>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627701</xdr:colOff>
      <xdr:row>25</xdr:row>
      <xdr:rowOff>72989</xdr:rowOff>
    </xdr:from>
    <xdr:to>
      <xdr:col>7</xdr:col>
      <xdr:colOff>481724</xdr:colOff>
      <xdr:row>27</xdr:row>
      <xdr:rowOff>43793</xdr:rowOff>
    </xdr:to>
    <xdr:sp macro="" textlink="">
      <xdr:nvSpPr>
        <xdr:cNvPr id="7" name="テキスト ボックス 6">
          <a:extLst>
            <a:ext uri="{FF2B5EF4-FFF2-40B4-BE49-F238E27FC236}">
              <a16:creationId xmlns:a16="http://schemas.microsoft.com/office/drawing/2014/main" id="{BD0B9B1B-AC51-DAEB-9DFF-5ECBEF97F09F}"/>
            </a:ext>
          </a:extLst>
        </xdr:cNvPr>
        <xdr:cNvSpPr txBox="1"/>
      </xdr:nvSpPr>
      <xdr:spPr>
        <a:xfrm>
          <a:off x="3357471" y="8554253"/>
          <a:ext cx="510920" cy="467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a:latin typeface="HGPGothicE" panose="020B0900000000000000" pitchFamily="34" charset="-128"/>
              <a:ea typeface="HGPGothicE" panose="020B0900000000000000" pitchFamily="34" charset="-128"/>
            </a:rPr>
            <a:t>60</a:t>
          </a:r>
          <a:endParaRPr kumimoji="1" lang="ja-JP" altLang="en-US" sz="2000">
            <a:latin typeface="HGPGothicE" panose="020B0900000000000000" pitchFamily="34" charset="-128"/>
            <a:ea typeface="HGPGothicE" panose="020B0900000000000000" pitchFamily="34" charset="-128"/>
          </a:endParaRPr>
        </a:p>
      </xdr:txBody>
    </xdr:sp>
    <xdr:clientData/>
  </xdr:twoCellAnchor>
  <xdr:twoCellAnchor>
    <xdr:from>
      <xdr:col>9</xdr:col>
      <xdr:colOff>400560</xdr:colOff>
      <xdr:row>28</xdr:row>
      <xdr:rowOff>79411</xdr:rowOff>
    </xdr:from>
    <xdr:to>
      <xdr:col>10</xdr:col>
      <xdr:colOff>254584</xdr:colOff>
      <xdr:row>30</xdr:row>
      <xdr:rowOff>50215</xdr:rowOff>
    </xdr:to>
    <xdr:sp macro="" textlink="">
      <xdr:nvSpPr>
        <xdr:cNvPr id="18" name="テキスト ボックス 17">
          <a:extLst>
            <a:ext uri="{FF2B5EF4-FFF2-40B4-BE49-F238E27FC236}">
              <a16:creationId xmlns:a16="http://schemas.microsoft.com/office/drawing/2014/main" id="{5590B26B-7676-F648-B26B-5A523E94C942}"/>
            </a:ext>
          </a:extLst>
        </xdr:cNvPr>
        <xdr:cNvSpPr txBox="1"/>
      </xdr:nvSpPr>
      <xdr:spPr>
        <a:xfrm>
          <a:off x="5101020" y="9305158"/>
          <a:ext cx="510920" cy="467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a:latin typeface="HGPGothicE" panose="020B0900000000000000" pitchFamily="34" charset="-128"/>
              <a:ea typeface="HGPGothicE" panose="020B0900000000000000" pitchFamily="34" charset="-128"/>
            </a:rPr>
            <a:t>81</a:t>
          </a:r>
          <a:endParaRPr kumimoji="1" lang="ja-JP" altLang="en-US" sz="2000">
            <a:latin typeface="HGPGothicE" panose="020B0900000000000000" pitchFamily="34" charset="-128"/>
            <a:ea typeface="HGPGothicE" panose="020B0900000000000000" pitchFamily="34" charset="-128"/>
          </a:endParaRPr>
        </a:p>
      </xdr:txBody>
    </xdr:sp>
    <xdr:clientData/>
  </xdr:twoCellAnchor>
  <xdr:twoCellAnchor>
    <xdr:from>
      <xdr:col>7</xdr:col>
      <xdr:colOff>333994</xdr:colOff>
      <xdr:row>35</xdr:row>
      <xdr:rowOff>56639</xdr:rowOff>
    </xdr:from>
    <xdr:to>
      <xdr:col>8</xdr:col>
      <xdr:colOff>188018</xdr:colOff>
      <xdr:row>37</xdr:row>
      <xdr:rowOff>27444</xdr:rowOff>
    </xdr:to>
    <xdr:sp macro="" textlink="">
      <xdr:nvSpPr>
        <xdr:cNvPr id="20" name="テキスト ボックス 19">
          <a:extLst>
            <a:ext uri="{FF2B5EF4-FFF2-40B4-BE49-F238E27FC236}">
              <a16:creationId xmlns:a16="http://schemas.microsoft.com/office/drawing/2014/main" id="{CC2543CB-CC52-4D48-A0AA-91B93FB68328}"/>
            </a:ext>
          </a:extLst>
        </xdr:cNvPr>
        <xdr:cNvSpPr txBox="1"/>
      </xdr:nvSpPr>
      <xdr:spPr>
        <a:xfrm>
          <a:off x="3720661" y="11019513"/>
          <a:ext cx="510920" cy="467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a:latin typeface="HGPGothicE" panose="020B0900000000000000" pitchFamily="34" charset="-128"/>
              <a:ea typeface="HGPGothicE" panose="020B0900000000000000" pitchFamily="34" charset="-128"/>
            </a:rPr>
            <a:t>45</a:t>
          </a:r>
          <a:endParaRPr kumimoji="1" lang="ja-JP" altLang="en-US" sz="2000">
            <a:latin typeface="HGPGothicE" panose="020B0900000000000000" pitchFamily="34" charset="-128"/>
            <a:ea typeface="HGPGothicE" panose="020B0900000000000000" pitchFamily="34" charset="-128"/>
          </a:endParaRPr>
        </a:p>
      </xdr:txBody>
    </xdr:sp>
    <xdr:clientData/>
  </xdr:twoCellAnchor>
  <xdr:twoCellAnchor>
    <xdr:from>
      <xdr:col>5</xdr:col>
      <xdr:colOff>77659</xdr:colOff>
      <xdr:row>36</xdr:row>
      <xdr:rowOff>63063</xdr:rowOff>
    </xdr:from>
    <xdr:to>
      <xdr:col>5</xdr:col>
      <xdr:colOff>588579</xdr:colOff>
      <xdr:row>38</xdr:row>
      <xdr:rowOff>33867</xdr:rowOff>
    </xdr:to>
    <xdr:sp macro="" textlink="">
      <xdr:nvSpPr>
        <xdr:cNvPr id="21" name="テキスト ボックス 20">
          <a:extLst>
            <a:ext uri="{FF2B5EF4-FFF2-40B4-BE49-F238E27FC236}">
              <a16:creationId xmlns:a16="http://schemas.microsoft.com/office/drawing/2014/main" id="{E62FBEB1-B651-3743-B2B9-067FF992B3EC}"/>
            </a:ext>
          </a:extLst>
        </xdr:cNvPr>
        <xdr:cNvSpPr txBox="1"/>
      </xdr:nvSpPr>
      <xdr:spPr>
        <a:xfrm>
          <a:off x="2150533" y="11274097"/>
          <a:ext cx="510920" cy="467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a:latin typeface="HGPGothicE" panose="020B0900000000000000" pitchFamily="34" charset="-128"/>
              <a:ea typeface="HGPGothicE" panose="020B0900000000000000" pitchFamily="34" charset="-128"/>
            </a:rPr>
            <a:t>65</a:t>
          </a:r>
          <a:endParaRPr kumimoji="1" lang="ja-JP" altLang="en-US" sz="2000">
            <a:latin typeface="HGPGothicE" panose="020B0900000000000000" pitchFamily="34" charset="-128"/>
            <a:ea typeface="HGPGothicE" panose="020B0900000000000000" pitchFamily="34" charset="-128"/>
          </a:endParaRP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0.07316</cdr:x>
      <cdr:y>0.3967</cdr:y>
    </cdr:from>
    <cdr:to>
      <cdr:x>0.16635</cdr:x>
      <cdr:y>0.49951</cdr:y>
    </cdr:to>
    <cdr:sp macro="" textlink="">
      <cdr:nvSpPr>
        <cdr:cNvPr id="2" name="テキスト ボックス 19">
          <a:extLst xmlns:a="http://schemas.openxmlformats.org/drawingml/2006/main">
            <a:ext uri="{FF2B5EF4-FFF2-40B4-BE49-F238E27FC236}">
              <a16:creationId xmlns:a16="http://schemas.microsoft.com/office/drawing/2014/main" id="{CC2543CB-CC52-4D48-A0AA-91B93FB68328}"/>
            </a:ext>
          </a:extLst>
        </cdr:cNvPr>
        <cdr:cNvSpPr txBox="1"/>
      </cdr:nvSpPr>
      <cdr:spPr>
        <a:xfrm xmlns:a="http://schemas.openxmlformats.org/drawingml/2006/main">
          <a:off x="401145" y="1802525"/>
          <a:ext cx="510920" cy="467126"/>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kumimoji="1" lang="en-US" altLang="ja-JP" sz="2000">
              <a:latin typeface="HGPGothicE" panose="020B0900000000000000" pitchFamily="34" charset="-128"/>
              <a:ea typeface="HGPGothicE" panose="020B0900000000000000" pitchFamily="34" charset="-128"/>
            </a:rPr>
            <a:t>78</a:t>
          </a:r>
          <a:endParaRPr kumimoji="1" lang="ja-JP" altLang="en-US" sz="2000">
            <a:latin typeface="HGPGothicE" panose="020B0900000000000000" pitchFamily="34" charset="-128"/>
            <a:ea typeface="HGPGothicE" panose="020B0900000000000000" pitchFamily="34" charset="-128"/>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33</xdr:col>
      <xdr:colOff>518232</xdr:colOff>
      <xdr:row>24</xdr:row>
      <xdr:rowOff>215900</xdr:rowOff>
    </xdr:from>
    <xdr:to>
      <xdr:col>34</xdr:col>
      <xdr:colOff>149579</xdr:colOff>
      <xdr:row>28</xdr:row>
      <xdr:rowOff>18344</xdr:rowOff>
    </xdr:to>
    <xdr:sp macro="" textlink="">
      <xdr:nvSpPr>
        <xdr:cNvPr id="2" name="左矢印 29">
          <a:extLst>
            <a:ext uri="{FF2B5EF4-FFF2-40B4-BE49-F238E27FC236}">
              <a16:creationId xmlns:a16="http://schemas.microsoft.com/office/drawing/2014/main" id="{687E6E82-D071-124F-9016-FC9557236392}"/>
            </a:ext>
          </a:extLst>
        </xdr:cNvPr>
        <xdr:cNvSpPr/>
      </xdr:nvSpPr>
      <xdr:spPr>
        <a:xfrm>
          <a:off x="19873032" y="7721600"/>
          <a:ext cx="393347" cy="818444"/>
        </a:xfrm>
        <a:prstGeom prst="leftArrow">
          <a:avLst>
            <a:gd name="adj1" fmla="val 77586"/>
            <a:gd name="adj2" fmla="val 33333"/>
          </a:avLst>
        </a:prstGeom>
        <a:solidFill>
          <a:schemeClr val="bg1"/>
        </a:solidFill>
        <a:ln w="571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11475</xdr:colOff>
      <xdr:row>43</xdr:row>
      <xdr:rowOff>103283</xdr:rowOff>
    </xdr:from>
    <xdr:to>
      <xdr:col>23</xdr:col>
      <xdr:colOff>397411</xdr:colOff>
      <xdr:row>54</xdr:row>
      <xdr:rowOff>195090</xdr:rowOff>
    </xdr:to>
    <xdr:graphicFrame macro="">
      <xdr:nvGraphicFramePr>
        <xdr:cNvPr id="4" name="グラフ 3">
          <a:extLst>
            <a:ext uri="{FF2B5EF4-FFF2-40B4-BE49-F238E27FC236}">
              <a16:creationId xmlns:a16="http://schemas.microsoft.com/office/drawing/2014/main" id="{E0E03C64-B652-A547-86D1-C6687FC37F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527757</xdr:colOff>
      <xdr:row>34</xdr:row>
      <xdr:rowOff>130175</xdr:rowOff>
    </xdr:from>
    <xdr:to>
      <xdr:col>34</xdr:col>
      <xdr:colOff>159104</xdr:colOff>
      <xdr:row>37</xdr:row>
      <xdr:rowOff>186619</xdr:rowOff>
    </xdr:to>
    <xdr:sp macro="" textlink="">
      <xdr:nvSpPr>
        <xdr:cNvPr id="5" name="左矢印 29">
          <a:extLst>
            <a:ext uri="{FF2B5EF4-FFF2-40B4-BE49-F238E27FC236}">
              <a16:creationId xmlns:a16="http://schemas.microsoft.com/office/drawing/2014/main" id="{21EDBA10-F598-6A49-8844-B8FF3159ECC2}"/>
            </a:ext>
          </a:extLst>
        </xdr:cNvPr>
        <xdr:cNvSpPr/>
      </xdr:nvSpPr>
      <xdr:spPr>
        <a:xfrm>
          <a:off x="19882557" y="10175875"/>
          <a:ext cx="393347" cy="818444"/>
        </a:xfrm>
        <a:prstGeom prst="leftArrow">
          <a:avLst>
            <a:gd name="adj1" fmla="val 77586"/>
            <a:gd name="adj2" fmla="val 33333"/>
          </a:avLst>
        </a:prstGeom>
        <a:solidFill>
          <a:schemeClr val="bg1"/>
        </a:solidFill>
        <a:ln w="571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80510</xdr:colOff>
      <xdr:row>21</xdr:row>
      <xdr:rowOff>123762</xdr:rowOff>
    </xdr:from>
    <xdr:to>
      <xdr:col>11</xdr:col>
      <xdr:colOff>551</xdr:colOff>
      <xdr:row>39</xdr:row>
      <xdr:rowOff>240995</xdr:rowOff>
    </xdr:to>
    <xdr:graphicFrame macro="">
      <xdr:nvGraphicFramePr>
        <xdr:cNvPr id="13" name="グラフ 12">
          <a:extLst>
            <a:ext uri="{FF2B5EF4-FFF2-40B4-BE49-F238E27FC236}">
              <a16:creationId xmlns:a16="http://schemas.microsoft.com/office/drawing/2014/main" id="{C53E15C3-664E-A34E-9E2E-12CB43E3F0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563999</xdr:colOff>
      <xdr:row>22</xdr:row>
      <xdr:rowOff>213560</xdr:rowOff>
    </xdr:from>
    <xdr:ext cx="877163" cy="392352"/>
    <xdr:sp macro="" textlink="">
      <xdr:nvSpPr>
        <xdr:cNvPr id="14" name="テキスト ボックス 13">
          <a:extLst>
            <a:ext uri="{FF2B5EF4-FFF2-40B4-BE49-F238E27FC236}">
              <a16:creationId xmlns:a16="http://schemas.microsoft.com/office/drawing/2014/main" id="{6493E065-30E4-C844-B2A2-1C4E35FA25AD}"/>
            </a:ext>
          </a:extLst>
        </xdr:cNvPr>
        <xdr:cNvSpPr txBox="1"/>
      </xdr:nvSpPr>
      <xdr:spPr>
        <a:xfrm>
          <a:off x="3339669" y="7165828"/>
          <a:ext cx="877163" cy="392352"/>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800">
              <a:latin typeface="HGPSoeiKakugothicUB" panose="020B0900000000000000" pitchFamily="34" charset="-128"/>
              <a:ea typeface="HGPSoeiKakugothicUB" panose="020B0900000000000000" pitchFamily="34" charset="-128"/>
            </a:rPr>
            <a:t>経営力</a:t>
          </a:r>
        </a:p>
      </xdr:txBody>
    </xdr:sp>
    <xdr:clientData/>
  </xdr:oneCellAnchor>
  <xdr:oneCellAnchor>
    <xdr:from>
      <xdr:col>9</xdr:col>
      <xdr:colOff>144114</xdr:colOff>
      <xdr:row>31</xdr:row>
      <xdr:rowOff>57290</xdr:rowOff>
    </xdr:from>
    <xdr:ext cx="1107996" cy="392352"/>
    <xdr:sp macro="" textlink="">
      <xdr:nvSpPr>
        <xdr:cNvPr id="15" name="テキスト ボックス 14">
          <a:extLst>
            <a:ext uri="{FF2B5EF4-FFF2-40B4-BE49-F238E27FC236}">
              <a16:creationId xmlns:a16="http://schemas.microsoft.com/office/drawing/2014/main" id="{D0106E37-1FBE-0846-B027-7361B2F8698D}"/>
            </a:ext>
          </a:extLst>
        </xdr:cNvPr>
        <xdr:cNvSpPr txBox="1"/>
      </xdr:nvSpPr>
      <xdr:spPr>
        <a:xfrm>
          <a:off x="4883702" y="9248424"/>
          <a:ext cx="1107996" cy="392352"/>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800">
              <a:latin typeface="HGPSoeiKakugothicUB" panose="020B0900000000000000" pitchFamily="34" charset="-128"/>
              <a:ea typeface="HGPSoeiKakugothicUB" panose="020B0900000000000000" pitchFamily="34" charset="-128"/>
            </a:rPr>
            <a:t>農業生産</a:t>
          </a:r>
        </a:p>
      </xdr:txBody>
    </xdr:sp>
    <xdr:clientData/>
  </xdr:oneCellAnchor>
  <xdr:oneCellAnchor>
    <xdr:from>
      <xdr:col>9</xdr:col>
      <xdr:colOff>10182</xdr:colOff>
      <xdr:row>37</xdr:row>
      <xdr:rowOff>243880</xdr:rowOff>
    </xdr:from>
    <xdr:ext cx="1107996" cy="392352"/>
    <xdr:sp macro="" textlink="">
      <xdr:nvSpPr>
        <xdr:cNvPr id="16" name="テキスト ボックス 15">
          <a:extLst>
            <a:ext uri="{FF2B5EF4-FFF2-40B4-BE49-F238E27FC236}">
              <a16:creationId xmlns:a16="http://schemas.microsoft.com/office/drawing/2014/main" id="{F457700B-2818-3F40-8224-FF45CF2B8B3B}"/>
            </a:ext>
          </a:extLst>
        </xdr:cNvPr>
        <xdr:cNvSpPr txBox="1"/>
      </xdr:nvSpPr>
      <xdr:spPr>
        <a:xfrm>
          <a:off x="4749770" y="10927591"/>
          <a:ext cx="1107996" cy="392352"/>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800">
              <a:latin typeface="HGPSoeiKakugothicUB" panose="020B0900000000000000" pitchFamily="34" charset="-128"/>
              <a:ea typeface="HGPSoeiKakugothicUB" panose="020B0900000000000000" pitchFamily="34" charset="-128"/>
            </a:rPr>
            <a:t>財務管理</a:t>
          </a:r>
        </a:p>
      </xdr:txBody>
    </xdr:sp>
    <xdr:clientData/>
  </xdr:oneCellAnchor>
  <xdr:oneCellAnchor>
    <xdr:from>
      <xdr:col>1</xdr:col>
      <xdr:colOff>39279</xdr:colOff>
      <xdr:row>36</xdr:row>
      <xdr:rowOff>143597</xdr:rowOff>
    </xdr:from>
    <xdr:ext cx="1496693" cy="692369"/>
    <xdr:sp macro="" textlink="">
      <xdr:nvSpPr>
        <xdr:cNvPr id="17" name="テキスト ボックス 16">
          <a:extLst>
            <a:ext uri="{FF2B5EF4-FFF2-40B4-BE49-F238E27FC236}">
              <a16:creationId xmlns:a16="http://schemas.microsoft.com/office/drawing/2014/main" id="{A4F62BC6-58C5-B842-A75E-2B10F7412C12}"/>
            </a:ext>
          </a:extLst>
        </xdr:cNvPr>
        <xdr:cNvSpPr txBox="1"/>
      </xdr:nvSpPr>
      <xdr:spPr>
        <a:xfrm>
          <a:off x="235671" y="10578545"/>
          <a:ext cx="1496693" cy="692369"/>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800">
              <a:latin typeface="HGPSoeiKakugothicUB" panose="020B0900000000000000" pitchFamily="34" charset="-128"/>
              <a:ea typeface="HGPSoeiKakugothicUB" panose="020B0900000000000000" pitchFamily="34" charset="-128"/>
            </a:rPr>
            <a:t>マーケティング</a:t>
          </a:r>
          <a:endParaRPr kumimoji="1" lang="en-US" altLang="ja-JP" sz="1800">
            <a:latin typeface="HGPSoeiKakugothicUB" panose="020B0900000000000000" pitchFamily="34" charset="-128"/>
            <a:ea typeface="HGPSoeiKakugothicUB" panose="020B0900000000000000" pitchFamily="34" charset="-128"/>
          </a:endParaRPr>
        </a:p>
        <a:p>
          <a:pPr algn="ctr"/>
          <a:r>
            <a:rPr kumimoji="1" lang="ja-JP" altLang="en-US" sz="1800">
              <a:latin typeface="HGPSoeiKakugothicUB" panose="020B0900000000000000" pitchFamily="34" charset="-128"/>
              <a:ea typeface="HGPSoeiKakugothicUB" panose="020B0900000000000000" pitchFamily="34" charset="-128"/>
            </a:rPr>
            <a:t>管理</a:t>
          </a:r>
        </a:p>
      </xdr:txBody>
    </xdr:sp>
    <xdr:clientData/>
  </xdr:oneCellAnchor>
  <xdr:oneCellAnchor>
    <xdr:from>
      <xdr:col>1</xdr:col>
      <xdr:colOff>106398</xdr:colOff>
      <xdr:row>27</xdr:row>
      <xdr:rowOff>93696</xdr:rowOff>
    </xdr:from>
    <xdr:ext cx="1107996" cy="392352"/>
    <xdr:sp macro="" textlink="">
      <xdr:nvSpPr>
        <xdr:cNvPr id="18" name="テキスト ボックス 17">
          <a:extLst>
            <a:ext uri="{FF2B5EF4-FFF2-40B4-BE49-F238E27FC236}">
              <a16:creationId xmlns:a16="http://schemas.microsoft.com/office/drawing/2014/main" id="{78AB1E63-7BD5-6242-8F87-7870CFC9C96F}"/>
            </a:ext>
          </a:extLst>
        </xdr:cNvPr>
        <xdr:cNvSpPr txBox="1"/>
      </xdr:nvSpPr>
      <xdr:spPr>
        <a:xfrm>
          <a:off x="302790" y="8289778"/>
          <a:ext cx="1107996" cy="392352"/>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800">
              <a:latin typeface="HGPSoeiKakugothicUB" panose="020B0900000000000000" pitchFamily="34" charset="-128"/>
              <a:ea typeface="HGPSoeiKakugothicUB" panose="020B0900000000000000" pitchFamily="34" charset="-128"/>
            </a:rPr>
            <a:t>労務管理</a:t>
          </a:r>
        </a:p>
      </xdr:txBody>
    </xdr:sp>
    <xdr:clientData/>
  </xdr:oneCellAnchor>
  <xdr:twoCellAnchor>
    <xdr:from>
      <xdr:col>6</xdr:col>
      <xdr:colOff>365126</xdr:colOff>
      <xdr:row>27</xdr:row>
      <xdr:rowOff>96070</xdr:rowOff>
    </xdr:from>
    <xdr:to>
      <xdr:col>6</xdr:col>
      <xdr:colOff>539751</xdr:colOff>
      <xdr:row>28</xdr:row>
      <xdr:rowOff>21932</xdr:rowOff>
    </xdr:to>
    <xdr:sp macro="" textlink="">
      <xdr:nvSpPr>
        <xdr:cNvPr id="19" name="円/楕円 18">
          <a:extLst>
            <a:ext uri="{FF2B5EF4-FFF2-40B4-BE49-F238E27FC236}">
              <a16:creationId xmlns:a16="http://schemas.microsoft.com/office/drawing/2014/main" id="{EA4CBAE2-66EE-3549-B2DD-2029EDF0EAF4}"/>
            </a:ext>
          </a:extLst>
        </xdr:cNvPr>
        <xdr:cNvSpPr/>
      </xdr:nvSpPr>
      <xdr:spPr>
        <a:xfrm>
          <a:off x="3140796" y="8292152"/>
          <a:ext cx="174625" cy="174625"/>
        </a:xfrm>
        <a:prstGeom prst="ellipse">
          <a:avLst/>
        </a:prstGeom>
        <a:solidFill>
          <a:schemeClr val="accent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205787</xdr:colOff>
      <xdr:row>34</xdr:row>
      <xdr:rowOff>120029</xdr:rowOff>
    </xdr:from>
    <xdr:to>
      <xdr:col>7</xdr:col>
      <xdr:colOff>380412</xdr:colOff>
      <xdr:row>35</xdr:row>
      <xdr:rowOff>45891</xdr:rowOff>
    </xdr:to>
    <xdr:sp macro="" textlink="">
      <xdr:nvSpPr>
        <xdr:cNvPr id="20" name="円/楕円 19">
          <a:extLst>
            <a:ext uri="{FF2B5EF4-FFF2-40B4-BE49-F238E27FC236}">
              <a16:creationId xmlns:a16="http://schemas.microsoft.com/office/drawing/2014/main" id="{02034622-CC8A-EE46-A13B-6F9AD5C093D4}"/>
            </a:ext>
          </a:extLst>
        </xdr:cNvPr>
        <xdr:cNvSpPr/>
      </xdr:nvSpPr>
      <xdr:spPr>
        <a:xfrm>
          <a:off x="3636096" y="10057452"/>
          <a:ext cx="174625" cy="174625"/>
        </a:xfrm>
        <a:prstGeom prst="ellipse">
          <a:avLst/>
        </a:prstGeom>
        <a:solidFill>
          <a:schemeClr val="accent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１</a:t>
          </a:r>
        </a:p>
      </xdr:txBody>
    </xdr:sp>
    <xdr:clientData/>
  </xdr:twoCellAnchor>
  <xdr:twoCellAnchor>
    <xdr:from>
      <xdr:col>5</xdr:col>
      <xdr:colOff>318090</xdr:colOff>
      <xdr:row>35</xdr:row>
      <xdr:rowOff>166541</xdr:rowOff>
    </xdr:from>
    <xdr:to>
      <xdr:col>5</xdr:col>
      <xdr:colOff>492715</xdr:colOff>
      <xdr:row>36</xdr:row>
      <xdr:rowOff>92404</xdr:rowOff>
    </xdr:to>
    <xdr:sp macro="" textlink="">
      <xdr:nvSpPr>
        <xdr:cNvPr id="21" name="円/楕円 20">
          <a:extLst>
            <a:ext uri="{FF2B5EF4-FFF2-40B4-BE49-F238E27FC236}">
              <a16:creationId xmlns:a16="http://schemas.microsoft.com/office/drawing/2014/main" id="{9B8446E1-AA25-AD4C-A0B1-9E258AD6EE6D}"/>
            </a:ext>
          </a:extLst>
        </xdr:cNvPr>
        <xdr:cNvSpPr/>
      </xdr:nvSpPr>
      <xdr:spPr>
        <a:xfrm>
          <a:off x="2439121" y="10352727"/>
          <a:ext cx="174625" cy="174625"/>
        </a:xfrm>
        <a:prstGeom prst="ellipse">
          <a:avLst/>
        </a:prstGeom>
        <a:solidFill>
          <a:schemeClr val="accent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１</a:t>
          </a:r>
        </a:p>
      </xdr:txBody>
    </xdr:sp>
    <xdr:clientData/>
  </xdr:twoCellAnchor>
  <xdr:twoCellAnchor>
    <xdr:from>
      <xdr:col>4</xdr:col>
      <xdr:colOff>333920</xdr:colOff>
      <xdr:row>30</xdr:row>
      <xdr:rowOff>38756</xdr:rowOff>
    </xdr:from>
    <xdr:to>
      <xdr:col>4</xdr:col>
      <xdr:colOff>508545</xdr:colOff>
      <xdr:row>30</xdr:row>
      <xdr:rowOff>213381</xdr:rowOff>
    </xdr:to>
    <xdr:sp macro="" textlink="">
      <xdr:nvSpPr>
        <xdr:cNvPr id="22" name="円/楕円 21">
          <a:extLst>
            <a:ext uri="{FF2B5EF4-FFF2-40B4-BE49-F238E27FC236}">
              <a16:creationId xmlns:a16="http://schemas.microsoft.com/office/drawing/2014/main" id="{EDE57D6F-E9F4-634D-9C79-4A8A6474DC40}"/>
            </a:ext>
          </a:extLst>
        </xdr:cNvPr>
        <xdr:cNvSpPr/>
      </xdr:nvSpPr>
      <xdr:spPr>
        <a:xfrm>
          <a:off x="1833438" y="9617310"/>
          <a:ext cx="174625" cy="174625"/>
        </a:xfrm>
        <a:prstGeom prst="ellipse">
          <a:avLst/>
        </a:prstGeom>
        <a:solidFill>
          <a:schemeClr val="accent1">
            <a:lumMod val="75000"/>
          </a:schemeClr>
        </a:solidFill>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１</a:t>
          </a:r>
        </a:p>
      </xdr:txBody>
    </xdr:sp>
    <xdr:clientData/>
  </xdr:twoCellAnchor>
  <xdr:twoCellAnchor>
    <xdr:from>
      <xdr:col>6</xdr:col>
      <xdr:colOff>539751</xdr:colOff>
      <xdr:row>27</xdr:row>
      <xdr:rowOff>183383</xdr:rowOff>
    </xdr:from>
    <xdr:to>
      <xdr:col>9</xdr:col>
      <xdr:colOff>61733</xdr:colOff>
      <xdr:row>30</xdr:row>
      <xdr:rowOff>65744</xdr:rowOff>
    </xdr:to>
    <xdr:cxnSp macro="">
      <xdr:nvCxnSpPr>
        <xdr:cNvPr id="23" name="直線コネクタ 22">
          <a:extLst>
            <a:ext uri="{FF2B5EF4-FFF2-40B4-BE49-F238E27FC236}">
              <a16:creationId xmlns:a16="http://schemas.microsoft.com/office/drawing/2014/main" id="{1A0A9222-0668-C94E-B66F-48CDA4D87D8D}"/>
            </a:ext>
          </a:extLst>
        </xdr:cNvPr>
        <xdr:cNvCxnSpPr>
          <a:stCxn id="19" idx="6"/>
        </xdr:cNvCxnSpPr>
      </xdr:nvCxnSpPr>
      <xdr:spPr>
        <a:xfrm>
          <a:off x="3315421" y="8379465"/>
          <a:ext cx="1485900" cy="628650"/>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492715</xdr:colOff>
      <xdr:row>35</xdr:row>
      <xdr:rowOff>20318</xdr:rowOff>
    </xdr:from>
    <xdr:to>
      <xdr:col>7</xdr:col>
      <xdr:colOff>231360</xdr:colOff>
      <xdr:row>36</xdr:row>
      <xdr:rowOff>5092</xdr:rowOff>
    </xdr:to>
    <xdr:cxnSp macro="">
      <xdr:nvCxnSpPr>
        <xdr:cNvPr id="24" name="直線コネクタ 23">
          <a:extLst>
            <a:ext uri="{FF2B5EF4-FFF2-40B4-BE49-F238E27FC236}">
              <a16:creationId xmlns:a16="http://schemas.microsoft.com/office/drawing/2014/main" id="{598876EC-8367-944E-B94B-DAE97AE95615}"/>
            </a:ext>
          </a:extLst>
        </xdr:cNvPr>
        <xdr:cNvCxnSpPr>
          <a:stCxn id="21" idx="6"/>
          <a:endCxn id="20" idx="3"/>
        </xdr:cNvCxnSpPr>
      </xdr:nvCxnSpPr>
      <xdr:spPr>
        <a:xfrm flipV="1">
          <a:off x="2613746" y="10206504"/>
          <a:ext cx="1047923" cy="233536"/>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482972</xdr:colOff>
      <xdr:row>27</xdr:row>
      <xdr:rowOff>189061</xdr:rowOff>
    </xdr:from>
    <xdr:to>
      <xdr:col>6</xdr:col>
      <xdr:colOff>365126</xdr:colOff>
      <xdr:row>30</xdr:row>
      <xdr:rowOff>64329</xdr:rowOff>
    </xdr:to>
    <xdr:cxnSp macro="">
      <xdr:nvCxnSpPr>
        <xdr:cNvPr id="25" name="直線コネクタ 24">
          <a:extLst>
            <a:ext uri="{FF2B5EF4-FFF2-40B4-BE49-F238E27FC236}">
              <a16:creationId xmlns:a16="http://schemas.microsoft.com/office/drawing/2014/main" id="{8617F936-05AA-8148-B6CC-5778BD11E724}"/>
            </a:ext>
          </a:extLst>
        </xdr:cNvPr>
        <xdr:cNvCxnSpPr>
          <a:stCxn id="22" idx="7"/>
          <a:endCxn id="19" idx="2"/>
        </xdr:cNvCxnSpPr>
      </xdr:nvCxnSpPr>
      <xdr:spPr>
        <a:xfrm flipV="1">
          <a:off x="1982490" y="8987254"/>
          <a:ext cx="1106250" cy="655629"/>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618971</xdr:colOff>
      <xdr:row>30</xdr:row>
      <xdr:rowOff>0</xdr:rowOff>
    </xdr:from>
    <xdr:to>
      <xdr:col>9</xdr:col>
      <xdr:colOff>138956</xdr:colOff>
      <xdr:row>30</xdr:row>
      <xdr:rowOff>174625</xdr:rowOff>
    </xdr:to>
    <xdr:sp macro="" textlink="">
      <xdr:nvSpPr>
        <xdr:cNvPr id="26" name="円/楕円 25">
          <a:extLst>
            <a:ext uri="{FF2B5EF4-FFF2-40B4-BE49-F238E27FC236}">
              <a16:creationId xmlns:a16="http://schemas.microsoft.com/office/drawing/2014/main" id="{684769C9-0DAC-CF45-AD54-A96FBA71D4B6}"/>
            </a:ext>
          </a:extLst>
        </xdr:cNvPr>
        <xdr:cNvSpPr/>
      </xdr:nvSpPr>
      <xdr:spPr>
        <a:xfrm>
          <a:off x="4703919" y="8942371"/>
          <a:ext cx="174625" cy="174625"/>
        </a:xfrm>
        <a:prstGeom prst="ellipse">
          <a:avLst/>
        </a:prstGeom>
        <a:solidFill>
          <a:schemeClr val="accent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１</a:t>
          </a:r>
        </a:p>
      </xdr:txBody>
    </xdr:sp>
    <xdr:clientData/>
  </xdr:twoCellAnchor>
  <xdr:twoCellAnchor>
    <xdr:from>
      <xdr:col>7</xdr:col>
      <xdr:colOff>380412</xdr:colOff>
      <xdr:row>30</xdr:row>
      <xdr:rowOff>144021</xdr:rowOff>
    </xdr:from>
    <xdr:to>
      <xdr:col>9</xdr:col>
      <xdr:colOff>26185</xdr:colOff>
      <xdr:row>34</xdr:row>
      <xdr:rowOff>207342</xdr:rowOff>
    </xdr:to>
    <xdr:cxnSp macro="">
      <xdr:nvCxnSpPr>
        <xdr:cNvPr id="27" name="直線コネクタ 26">
          <a:extLst>
            <a:ext uri="{FF2B5EF4-FFF2-40B4-BE49-F238E27FC236}">
              <a16:creationId xmlns:a16="http://schemas.microsoft.com/office/drawing/2014/main" id="{E743C580-5F36-EB4E-B92D-4349E455EB8B}"/>
            </a:ext>
          </a:extLst>
        </xdr:cNvPr>
        <xdr:cNvCxnSpPr>
          <a:stCxn id="20" idx="6"/>
        </xdr:cNvCxnSpPr>
      </xdr:nvCxnSpPr>
      <xdr:spPr>
        <a:xfrm flipV="1">
          <a:off x="3810721" y="9086392"/>
          <a:ext cx="955052" cy="1058373"/>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103283</xdr:colOff>
      <xdr:row>43</xdr:row>
      <xdr:rowOff>107109</xdr:rowOff>
    </xdr:from>
    <xdr:to>
      <xdr:col>12</xdr:col>
      <xdr:colOff>15915</xdr:colOff>
      <xdr:row>54</xdr:row>
      <xdr:rowOff>183614</xdr:rowOff>
    </xdr:to>
    <xdr:graphicFrame macro="">
      <xdr:nvGraphicFramePr>
        <xdr:cNvPr id="6" name="グラフ 5">
          <a:extLst>
            <a:ext uri="{FF2B5EF4-FFF2-40B4-BE49-F238E27FC236}">
              <a16:creationId xmlns:a16="http://schemas.microsoft.com/office/drawing/2014/main" id="{59AA0CB0-57B3-1248-BDBA-08B9316EC4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579589</xdr:colOff>
      <xdr:row>25</xdr:row>
      <xdr:rowOff>91807</xdr:rowOff>
    </xdr:from>
    <xdr:to>
      <xdr:col>7</xdr:col>
      <xdr:colOff>432557</xdr:colOff>
      <xdr:row>27</xdr:row>
      <xdr:rowOff>38692</xdr:rowOff>
    </xdr:to>
    <xdr:sp macro="" textlink="">
      <xdr:nvSpPr>
        <xdr:cNvPr id="7" name="テキスト ボックス 6">
          <a:extLst>
            <a:ext uri="{FF2B5EF4-FFF2-40B4-BE49-F238E27FC236}">
              <a16:creationId xmlns:a16="http://schemas.microsoft.com/office/drawing/2014/main" id="{D09271AF-5418-4542-967F-36ABBE898AB9}"/>
            </a:ext>
          </a:extLst>
        </xdr:cNvPr>
        <xdr:cNvSpPr txBox="1"/>
      </xdr:nvSpPr>
      <xdr:spPr>
        <a:xfrm>
          <a:off x="3303203" y="8369759"/>
          <a:ext cx="510920" cy="467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a:latin typeface="HGPGothicE" panose="020B0900000000000000" pitchFamily="34" charset="-128"/>
              <a:ea typeface="HGPGothicE" panose="020B0900000000000000" pitchFamily="34" charset="-128"/>
            </a:rPr>
            <a:t>60</a:t>
          </a:r>
          <a:endParaRPr kumimoji="1" lang="ja-JP" altLang="en-US" sz="2000">
            <a:latin typeface="HGPGothicE" panose="020B0900000000000000" pitchFamily="34" charset="-128"/>
            <a:ea typeface="HGPGothicE" panose="020B0900000000000000" pitchFamily="34" charset="-128"/>
          </a:endParaRPr>
        </a:p>
      </xdr:txBody>
    </xdr:sp>
    <xdr:clientData/>
  </xdr:twoCellAnchor>
  <xdr:twoCellAnchor>
    <xdr:from>
      <xdr:col>9</xdr:col>
      <xdr:colOff>364583</xdr:colOff>
      <xdr:row>29</xdr:row>
      <xdr:rowOff>16447</xdr:rowOff>
    </xdr:from>
    <xdr:to>
      <xdr:col>10</xdr:col>
      <xdr:colOff>217551</xdr:colOff>
      <xdr:row>30</xdr:row>
      <xdr:rowOff>223453</xdr:rowOff>
    </xdr:to>
    <xdr:sp macro="" textlink="">
      <xdr:nvSpPr>
        <xdr:cNvPr id="8" name="テキスト ボックス 7">
          <a:extLst>
            <a:ext uri="{FF2B5EF4-FFF2-40B4-BE49-F238E27FC236}">
              <a16:creationId xmlns:a16="http://schemas.microsoft.com/office/drawing/2014/main" id="{569AB5A9-3A2A-1541-8EE9-3907C17BAAE1}"/>
            </a:ext>
          </a:extLst>
        </xdr:cNvPr>
        <xdr:cNvSpPr txBox="1"/>
      </xdr:nvSpPr>
      <xdr:spPr>
        <a:xfrm>
          <a:off x="5062053" y="9334881"/>
          <a:ext cx="510920" cy="467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a:latin typeface="HGPGothicE" panose="020B0900000000000000" pitchFamily="34" charset="-128"/>
              <a:ea typeface="HGPGothicE" panose="020B0900000000000000" pitchFamily="34" charset="-128"/>
            </a:rPr>
            <a:t>81</a:t>
          </a:r>
          <a:endParaRPr kumimoji="1" lang="ja-JP" altLang="en-US" sz="2000">
            <a:latin typeface="HGPGothicE" panose="020B0900000000000000" pitchFamily="34" charset="-128"/>
            <a:ea typeface="HGPGothicE" panose="020B0900000000000000" pitchFamily="34" charset="-128"/>
          </a:endParaRPr>
        </a:p>
      </xdr:txBody>
    </xdr:sp>
    <xdr:clientData/>
  </xdr:twoCellAnchor>
  <xdr:twoCellAnchor>
    <xdr:from>
      <xdr:col>7</xdr:col>
      <xdr:colOff>300128</xdr:colOff>
      <xdr:row>35</xdr:row>
      <xdr:rowOff>170079</xdr:rowOff>
    </xdr:from>
    <xdr:to>
      <xdr:col>8</xdr:col>
      <xdr:colOff>153096</xdr:colOff>
      <xdr:row>37</xdr:row>
      <xdr:rowOff>116964</xdr:rowOff>
    </xdr:to>
    <xdr:sp macro="" textlink="">
      <xdr:nvSpPr>
        <xdr:cNvPr id="9" name="テキスト ボックス 8">
          <a:extLst>
            <a:ext uri="{FF2B5EF4-FFF2-40B4-BE49-F238E27FC236}">
              <a16:creationId xmlns:a16="http://schemas.microsoft.com/office/drawing/2014/main" id="{BDD7F8F5-139C-EE43-88BA-0DDCCBA9BBFB}"/>
            </a:ext>
          </a:extLst>
        </xdr:cNvPr>
        <xdr:cNvSpPr txBox="1"/>
      </xdr:nvSpPr>
      <xdr:spPr>
        <a:xfrm>
          <a:off x="3681694" y="11049236"/>
          <a:ext cx="510920" cy="467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a:latin typeface="HGPGothicE" panose="020B0900000000000000" pitchFamily="34" charset="-128"/>
              <a:ea typeface="HGPGothicE" panose="020B0900000000000000" pitchFamily="34" charset="-128"/>
            </a:rPr>
            <a:t>45</a:t>
          </a:r>
          <a:endParaRPr kumimoji="1" lang="ja-JP" altLang="en-US" sz="2000">
            <a:latin typeface="HGPGothicE" panose="020B0900000000000000" pitchFamily="34" charset="-128"/>
            <a:ea typeface="HGPGothicE" panose="020B0900000000000000" pitchFamily="34" charset="-128"/>
          </a:endParaRPr>
        </a:p>
      </xdr:txBody>
    </xdr:sp>
    <xdr:clientData/>
  </xdr:twoCellAnchor>
  <xdr:twoCellAnchor>
    <xdr:from>
      <xdr:col>5</xdr:col>
      <xdr:colOff>45903</xdr:colOff>
      <xdr:row>36</xdr:row>
      <xdr:rowOff>164543</xdr:rowOff>
    </xdr:from>
    <xdr:to>
      <xdr:col>5</xdr:col>
      <xdr:colOff>556823</xdr:colOff>
      <xdr:row>38</xdr:row>
      <xdr:rowOff>111428</xdr:rowOff>
    </xdr:to>
    <xdr:sp macro="" textlink="">
      <xdr:nvSpPr>
        <xdr:cNvPr id="10" name="テキスト ボックス 9">
          <a:extLst>
            <a:ext uri="{FF2B5EF4-FFF2-40B4-BE49-F238E27FC236}">
              <a16:creationId xmlns:a16="http://schemas.microsoft.com/office/drawing/2014/main" id="{55E10F64-7803-0242-A9A0-D68B4F3110DF}"/>
            </a:ext>
          </a:extLst>
        </xdr:cNvPr>
        <xdr:cNvSpPr txBox="1"/>
      </xdr:nvSpPr>
      <xdr:spPr>
        <a:xfrm>
          <a:off x="2111566" y="11303820"/>
          <a:ext cx="510920" cy="467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a:latin typeface="HGPGothicE" panose="020B0900000000000000" pitchFamily="34" charset="-128"/>
              <a:ea typeface="HGPGothicE" panose="020B0900000000000000" pitchFamily="34" charset="-128"/>
            </a:rPr>
            <a:t>65</a:t>
          </a:r>
          <a:endParaRPr kumimoji="1" lang="ja-JP" altLang="en-US" sz="2000">
            <a:latin typeface="HGPGothicE" panose="020B0900000000000000" pitchFamily="34" charset="-128"/>
            <a:ea typeface="HGPGothicE" panose="020B0900000000000000" pitchFamily="34" charset="-128"/>
          </a:endParaRPr>
        </a:p>
      </xdr:txBody>
    </xdr:sp>
    <xdr:clientData/>
  </xdr:twoCellAnchor>
  <xdr:twoCellAnchor>
    <xdr:from>
      <xdr:col>3</xdr:col>
      <xdr:colOff>74038</xdr:colOff>
      <xdr:row>29</xdr:row>
      <xdr:rowOff>106495</xdr:rowOff>
    </xdr:from>
    <xdr:to>
      <xdr:col>4</xdr:col>
      <xdr:colOff>18813</xdr:colOff>
      <xdr:row>31</xdr:row>
      <xdr:rowOff>53380</xdr:rowOff>
    </xdr:to>
    <xdr:sp macro="" textlink="">
      <xdr:nvSpPr>
        <xdr:cNvPr id="11" name="テキスト ボックス 19">
          <a:extLst>
            <a:ext uri="{FF2B5EF4-FFF2-40B4-BE49-F238E27FC236}">
              <a16:creationId xmlns:a16="http://schemas.microsoft.com/office/drawing/2014/main" id="{668EDBC7-7749-6336-2C05-778CBEF85E84}"/>
            </a:ext>
          </a:extLst>
        </xdr:cNvPr>
        <xdr:cNvSpPr txBox="1"/>
      </xdr:nvSpPr>
      <xdr:spPr>
        <a:xfrm>
          <a:off x="1007411" y="9424929"/>
          <a:ext cx="510920" cy="467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kumimoji="1" lang="en-US" altLang="ja-JP" sz="2000">
              <a:latin typeface="HGPGothicE" panose="020B0900000000000000" pitchFamily="34" charset="-128"/>
              <a:ea typeface="HGPGothicE" panose="020B0900000000000000" pitchFamily="34" charset="-128"/>
            </a:rPr>
            <a:t>78</a:t>
          </a:r>
          <a:endParaRPr kumimoji="1" lang="ja-JP" altLang="en-US" sz="2000">
            <a:latin typeface="HGPGothicE" panose="020B0900000000000000" pitchFamily="34" charset="-128"/>
            <a:ea typeface="HGPGothicE" panose="020B0900000000000000" pitchFamily="34" charset="-128"/>
          </a:endParaRPr>
        </a:p>
      </xdr:txBody>
    </xdr:sp>
    <xdr:clientData/>
  </xdr:twoCellAnchor>
  <xdr:twoCellAnchor>
    <xdr:from>
      <xdr:col>4</xdr:col>
      <xdr:colOff>421233</xdr:colOff>
      <xdr:row>30</xdr:row>
      <xdr:rowOff>213381</xdr:rowOff>
    </xdr:from>
    <xdr:to>
      <xdr:col>5</xdr:col>
      <xdr:colOff>405403</xdr:colOff>
      <xdr:row>35</xdr:row>
      <xdr:rowOff>166541</xdr:rowOff>
    </xdr:to>
    <xdr:cxnSp macro="">
      <xdr:nvCxnSpPr>
        <xdr:cNvPr id="12" name="直線コネクタ 11">
          <a:extLst>
            <a:ext uri="{FF2B5EF4-FFF2-40B4-BE49-F238E27FC236}">
              <a16:creationId xmlns:a16="http://schemas.microsoft.com/office/drawing/2014/main" id="{867E5262-9431-2B4B-82AC-FD69B549CB64}"/>
            </a:ext>
          </a:extLst>
        </xdr:cNvPr>
        <xdr:cNvCxnSpPr>
          <a:stCxn id="21" idx="0"/>
          <a:endCxn id="22" idx="4"/>
        </xdr:cNvCxnSpPr>
      </xdr:nvCxnSpPr>
      <xdr:spPr>
        <a:xfrm flipH="1" flipV="1">
          <a:off x="1920751" y="9791935"/>
          <a:ext cx="550315" cy="1253763"/>
        </a:xfrm>
        <a:prstGeom prst="line">
          <a:avLst/>
        </a:prstGeom>
        <a:ln w="28575"/>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216937</xdr:colOff>
      <xdr:row>0</xdr:row>
      <xdr:rowOff>65575</xdr:rowOff>
    </xdr:from>
    <xdr:to>
      <xdr:col>23</xdr:col>
      <xdr:colOff>381000</xdr:colOff>
      <xdr:row>2</xdr:row>
      <xdr:rowOff>61575</xdr:rowOff>
    </xdr:to>
    <xdr:sp macro="" textlink="">
      <xdr:nvSpPr>
        <xdr:cNvPr id="2" name="テキスト ボックス 1">
          <a:extLst>
            <a:ext uri="{FF2B5EF4-FFF2-40B4-BE49-F238E27FC236}">
              <a16:creationId xmlns:a16="http://schemas.microsoft.com/office/drawing/2014/main" id="{18BA1766-3A79-414F-85F3-8F66D5A8C2DF}"/>
            </a:ext>
          </a:extLst>
        </xdr:cNvPr>
        <xdr:cNvSpPr txBox="1"/>
      </xdr:nvSpPr>
      <xdr:spPr>
        <a:xfrm>
          <a:off x="6608212" y="65575"/>
          <a:ext cx="1192763" cy="49130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b="1"/>
            <a:t>法人・個人兼用</a:t>
          </a:r>
        </a:p>
      </xdr:txBody>
    </xdr:sp>
    <xdr:clientData/>
  </xdr:twoCellAnchor>
  <xdr:twoCellAnchor>
    <xdr:from>
      <xdr:col>11</xdr:col>
      <xdr:colOff>323342</xdr:colOff>
      <xdr:row>8</xdr:row>
      <xdr:rowOff>59901</xdr:rowOff>
    </xdr:from>
    <xdr:to>
      <xdr:col>14</xdr:col>
      <xdr:colOff>333731</xdr:colOff>
      <xdr:row>8</xdr:row>
      <xdr:rowOff>466301</xdr:rowOff>
    </xdr:to>
    <xdr:sp macro="" textlink="">
      <xdr:nvSpPr>
        <xdr:cNvPr id="4" name="下矢印 2">
          <a:extLst>
            <a:ext uri="{FF2B5EF4-FFF2-40B4-BE49-F238E27FC236}">
              <a16:creationId xmlns:a16="http://schemas.microsoft.com/office/drawing/2014/main" id="{845299F4-9CA8-402C-8ABD-DCA23643F9CD}"/>
            </a:ext>
          </a:extLst>
        </xdr:cNvPr>
        <xdr:cNvSpPr/>
      </xdr:nvSpPr>
      <xdr:spPr>
        <a:xfrm>
          <a:off x="3830783" y="3376842"/>
          <a:ext cx="738772" cy="406400"/>
        </a:xfrm>
        <a:prstGeom prst="downArrow">
          <a:avLst>
            <a:gd name="adj1" fmla="val 78261"/>
            <a:gd name="adj2" fmla="val 31034"/>
          </a:avLst>
        </a:prstGeom>
        <a:solidFill>
          <a:schemeClr val="tx2">
            <a:lumMod val="60000"/>
            <a:lumOff val="40000"/>
          </a:schemeClr>
        </a:solidFill>
        <a:ln w="28575">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0</xdr:colOff>
      <xdr:row>14</xdr:row>
      <xdr:rowOff>53975</xdr:rowOff>
    </xdr:from>
    <xdr:to>
      <xdr:col>15</xdr:col>
      <xdr:colOff>9525</xdr:colOff>
      <xdr:row>14</xdr:row>
      <xdr:rowOff>460375</xdr:rowOff>
    </xdr:to>
    <xdr:sp macro="" textlink="">
      <xdr:nvSpPr>
        <xdr:cNvPr id="5" name="下矢印 3">
          <a:extLst>
            <a:ext uri="{FF2B5EF4-FFF2-40B4-BE49-F238E27FC236}">
              <a16:creationId xmlns:a16="http://schemas.microsoft.com/office/drawing/2014/main" id="{2A09F523-FCCB-42CB-850A-E270ED478A54}"/>
            </a:ext>
          </a:extLst>
        </xdr:cNvPr>
        <xdr:cNvSpPr/>
      </xdr:nvSpPr>
      <xdr:spPr>
        <a:xfrm>
          <a:off x="3895725" y="6454775"/>
          <a:ext cx="742950" cy="406400"/>
        </a:xfrm>
        <a:prstGeom prst="downArrow">
          <a:avLst>
            <a:gd name="adj1" fmla="val 78261"/>
            <a:gd name="adj2" fmla="val 31034"/>
          </a:avLst>
        </a:prstGeom>
        <a:solidFill>
          <a:schemeClr val="tx2">
            <a:lumMod val="60000"/>
            <a:lumOff val="40000"/>
          </a:schemeClr>
        </a:solidFill>
        <a:ln w="28575">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335429</xdr:colOff>
      <xdr:row>20</xdr:row>
      <xdr:rowOff>53788</xdr:rowOff>
    </xdr:from>
    <xdr:to>
      <xdr:col>15</xdr:col>
      <xdr:colOff>1494</xdr:colOff>
      <xdr:row>20</xdr:row>
      <xdr:rowOff>460188</xdr:rowOff>
    </xdr:to>
    <xdr:sp macro="" textlink="">
      <xdr:nvSpPr>
        <xdr:cNvPr id="6" name="下矢印 6">
          <a:extLst>
            <a:ext uri="{FF2B5EF4-FFF2-40B4-BE49-F238E27FC236}">
              <a16:creationId xmlns:a16="http://schemas.microsoft.com/office/drawing/2014/main" id="{452AFE6C-44F0-44EB-9AC8-B0AAD8E952FB}"/>
            </a:ext>
          </a:extLst>
        </xdr:cNvPr>
        <xdr:cNvSpPr/>
      </xdr:nvSpPr>
      <xdr:spPr>
        <a:xfrm>
          <a:off x="3842870" y="9556376"/>
          <a:ext cx="741830" cy="406400"/>
        </a:xfrm>
        <a:prstGeom prst="downArrow">
          <a:avLst>
            <a:gd name="adj1" fmla="val 78261"/>
            <a:gd name="adj2" fmla="val 31034"/>
          </a:avLst>
        </a:prstGeom>
        <a:solidFill>
          <a:schemeClr val="tx2">
            <a:lumMod val="60000"/>
            <a:lumOff val="40000"/>
          </a:schemeClr>
        </a:solidFill>
        <a:ln w="28575">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21</xdr:col>
      <xdr:colOff>216937</xdr:colOff>
      <xdr:row>0</xdr:row>
      <xdr:rowOff>65575</xdr:rowOff>
    </xdr:from>
    <xdr:to>
      <xdr:col>24</xdr:col>
      <xdr:colOff>381000</xdr:colOff>
      <xdr:row>2</xdr:row>
      <xdr:rowOff>182208</xdr:rowOff>
    </xdr:to>
    <xdr:sp macro="" textlink="">
      <xdr:nvSpPr>
        <xdr:cNvPr id="2" name="テキスト ボックス 1">
          <a:extLst>
            <a:ext uri="{FF2B5EF4-FFF2-40B4-BE49-F238E27FC236}">
              <a16:creationId xmlns:a16="http://schemas.microsoft.com/office/drawing/2014/main" id="{C832E8E6-721A-AC46-86A7-60369BC7D9EA}"/>
            </a:ext>
          </a:extLst>
        </xdr:cNvPr>
        <xdr:cNvSpPr txBox="1"/>
      </xdr:nvSpPr>
      <xdr:spPr>
        <a:xfrm>
          <a:off x="10110237" y="65575"/>
          <a:ext cx="1700763" cy="472233"/>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b="1"/>
            <a:t>法人・個人兼用</a:t>
          </a:r>
        </a:p>
      </xdr:txBody>
    </xdr:sp>
    <xdr:clientData/>
  </xdr:twoCellAnchor>
  <xdr:twoCellAnchor>
    <xdr:from>
      <xdr:col>2</xdr:col>
      <xdr:colOff>0</xdr:colOff>
      <xdr:row>13</xdr:row>
      <xdr:rowOff>88899</xdr:rowOff>
    </xdr:from>
    <xdr:to>
      <xdr:col>13</xdr:col>
      <xdr:colOff>0</xdr:colOff>
      <xdr:row>28</xdr:row>
      <xdr:rowOff>11545</xdr:rowOff>
    </xdr:to>
    <xdr:graphicFrame macro="">
      <xdr:nvGraphicFramePr>
        <xdr:cNvPr id="3" name="グラフ 2">
          <a:extLst>
            <a:ext uri="{FF2B5EF4-FFF2-40B4-BE49-F238E27FC236}">
              <a16:creationId xmlns:a16="http://schemas.microsoft.com/office/drawing/2014/main" id="{8397D696-2848-164F-87B7-AE3894011D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2962</xdr:colOff>
      <xdr:row>18</xdr:row>
      <xdr:rowOff>145357</xdr:rowOff>
    </xdr:from>
    <xdr:to>
      <xdr:col>8</xdr:col>
      <xdr:colOff>286272</xdr:colOff>
      <xdr:row>24</xdr:row>
      <xdr:rowOff>116415</xdr:rowOff>
    </xdr:to>
    <xdr:grpSp>
      <xdr:nvGrpSpPr>
        <xdr:cNvPr id="4" name="グループ化 3">
          <a:extLst>
            <a:ext uri="{FF2B5EF4-FFF2-40B4-BE49-F238E27FC236}">
              <a16:creationId xmlns:a16="http://schemas.microsoft.com/office/drawing/2014/main" id="{0C93832A-924D-5845-A2D7-3DDF8BCC5146}"/>
            </a:ext>
          </a:extLst>
        </xdr:cNvPr>
        <xdr:cNvGrpSpPr/>
      </xdr:nvGrpSpPr>
      <xdr:grpSpPr>
        <a:xfrm>
          <a:off x="1784137" y="4755457"/>
          <a:ext cx="1169135" cy="1456958"/>
          <a:chOff x="7175500" y="6934200"/>
          <a:chExt cx="1257300" cy="1479600"/>
        </a:xfrm>
      </xdr:grpSpPr>
      <xdr:sp macro="" textlink="">
        <xdr:nvSpPr>
          <xdr:cNvPr id="5" name="円/楕円 12">
            <a:extLst>
              <a:ext uri="{FF2B5EF4-FFF2-40B4-BE49-F238E27FC236}">
                <a16:creationId xmlns:a16="http://schemas.microsoft.com/office/drawing/2014/main" id="{6B62907C-BDFD-8B10-3488-C8090C1EA302}"/>
              </a:ext>
            </a:extLst>
          </xdr:cNvPr>
          <xdr:cNvSpPr>
            <a:spLocks noChangeAspect="1"/>
          </xdr:cNvSpPr>
        </xdr:nvSpPr>
        <xdr:spPr>
          <a:xfrm>
            <a:off x="7912100" y="6934200"/>
            <a:ext cx="108000" cy="108000"/>
          </a:xfrm>
          <a:prstGeom prst="ellipse">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ç√</a:t>
            </a:r>
            <a:endParaRPr kumimoji="1" lang="ja-JP" altLang="en-US" sz="1100"/>
          </a:p>
        </xdr:txBody>
      </xdr:sp>
      <xdr:sp macro="" textlink="">
        <xdr:nvSpPr>
          <xdr:cNvPr id="6" name="円/楕円 13">
            <a:extLst>
              <a:ext uri="{FF2B5EF4-FFF2-40B4-BE49-F238E27FC236}">
                <a16:creationId xmlns:a16="http://schemas.microsoft.com/office/drawing/2014/main" id="{D79854F0-A4B2-1572-E0B7-45FCA055767A}"/>
              </a:ext>
            </a:extLst>
          </xdr:cNvPr>
          <xdr:cNvSpPr>
            <a:spLocks noChangeAspect="1"/>
          </xdr:cNvSpPr>
        </xdr:nvSpPr>
        <xdr:spPr>
          <a:xfrm>
            <a:off x="7378700" y="8305800"/>
            <a:ext cx="108000" cy="108000"/>
          </a:xfrm>
          <a:prstGeom prst="ellipse">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ç√</a:t>
            </a:r>
            <a:endParaRPr kumimoji="1" lang="ja-JP" altLang="en-US" sz="1100"/>
          </a:p>
        </xdr:txBody>
      </xdr:sp>
      <xdr:sp macro="" textlink="">
        <xdr:nvSpPr>
          <xdr:cNvPr id="7" name="円/楕円 14">
            <a:extLst>
              <a:ext uri="{FF2B5EF4-FFF2-40B4-BE49-F238E27FC236}">
                <a16:creationId xmlns:a16="http://schemas.microsoft.com/office/drawing/2014/main" id="{5CA435E1-44EC-A324-C508-8B87C43162C0}"/>
              </a:ext>
            </a:extLst>
          </xdr:cNvPr>
          <xdr:cNvSpPr>
            <a:spLocks noChangeAspect="1"/>
          </xdr:cNvSpPr>
        </xdr:nvSpPr>
        <xdr:spPr>
          <a:xfrm>
            <a:off x="7175500" y="7315200"/>
            <a:ext cx="108000" cy="108000"/>
          </a:xfrm>
          <a:prstGeom prst="ellipse">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r>
              <a:rPr kumimoji="1" lang="en-US" altLang="ja-JP" sz="1100"/>
              <a:t>ç√</a:t>
            </a:r>
            <a:endParaRPr kumimoji="1" lang="ja-JP" altLang="en-US" sz="1100"/>
          </a:p>
        </xdr:txBody>
      </xdr:sp>
      <xdr:cxnSp macro="">
        <xdr:nvCxnSpPr>
          <xdr:cNvPr id="8" name="直線コネクタ 7">
            <a:extLst>
              <a:ext uri="{FF2B5EF4-FFF2-40B4-BE49-F238E27FC236}">
                <a16:creationId xmlns:a16="http://schemas.microsoft.com/office/drawing/2014/main" id="{BEBB45E0-B686-48D6-CB1D-5577A2D245A4}"/>
              </a:ext>
            </a:extLst>
          </xdr:cNvPr>
          <xdr:cNvCxnSpPr/>
        </xdr:nvCxnSpPr>
        <xdr:spPr>
          <a:xfrm flipH="1">
            <a:off x="8219354" y="7449843"/>
            <a:ext cx="203200" cy="393700"/>
          </a:xfrm>
          <a:prstGeom prst="line">
            <a:avLst/>
          </a:prstGeom>
          <a:ln w="28575">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A496EC25-60CE-B9AD-9765-D65791D2AA73}"/>
              </a:ext>
            </a:extLst>
          </xdr:cNvPr>
          <xdr:cNvCxnSpPr>
            <a:stCxn id="6" idx="7"/>
          </xdr:cNvCxnSpPr>
        </xdr:nvCxnSpPr>
        <xdr:spPr>
          <a:xfrm flipV="1">
            <a:off x="7470884" y="7852972"/>
            <a:ext cx="711862" cy="468644"/>
          </a:xfrm>
          <a:prstGeom prst="line">
            <a:avLst/>
          </a:prstGeom>
          <a:ln w="28575">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a:extLst>
              <a:ext uri="{FF2B5EF4-FFF2-40B4-BE49-F238E27FC236}">
                <a16:creationId xmlns:a16="http://schemas.microsoft.com/office/drawing/2014/main" id="{BB5C1B43-A38A-D42C-5DD2-EC062356CA09}"/>
              </a:ext>
            </a:extLst>
          </xdr:cNvPr>
          <xdr:cNvCxnSpPr>
            <a:stCxn id="7" idx="4"/>
            <a:endCxn id="6" idx="0"/>
          </xdr:cNvCxnSpPr>
        </xdr:nvCxnSpPr>
        <xdr:spPr>
          <a:xfrm>
            <a:off x="7229500" y="7423200"/>
            <a:ext cx="203200" cy="882600"/>
          </a:xfrm>
          <a:prstGeom prst="line">
            <a:avLst/>
          </a:prstGeom>
          <a:ln w="28575">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6142596-EB92-DCF0-73E6-8D1374D0AD78}"/>
              </a:ext>
            </a:extLst>
          </xdr:cNvPr>
          <xdr:cNvCxnSpPr>
            <a:stCxn id="7" idx="7"/>
            <a:endCxn id="5" idx="3"/>
          </xdr:cNvCxnSpPr>
        </xdr:nvCxnSpPr>
        <xdr:spPr>
          <a:xfrm flipV="1">
            <a:off x="7267684" y="7026384"/>
            <a:ext cx="660232" cy="304632"/>
          </a:xfrm>
          <a:prstGeom prst="line">
            <a:avLst/>
          </a:prstGeom>
          <a:ln w="28575">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8339CCD9-46EE-C1D9-2343-C69A192C6FB0}"/>
              </a:ext>
            </a:extLst>
          </xdr:cNvPr>
          <xdr:cNvCxnSpPr>
            <a:stCxn id="5" idx="5"/>
          </xdr:cNvCxnSpPr>
        </xdr:nvCxnSpPr>
        <xdr:spPr>
          <a:xfrm>
            <a:off x="8004284" y="7026384"/>
            <a:ext cx="428516" cy="428516"/>
          </a:xfrm>
          <a:prstGeom prst="line">
            <a:avLst/>
          </a:prstGeom>
          <a:ln w="28575">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158961</xdr:colOff>
      <xdr:row>17</xdr:row>
      <xdr:rowOff>14376</xdr:rowOff>
    </xdr:from>
    <xdr:to>
      <xdr:col>7</xdr:col>
      <xdr:colOff>440128</xdr:colOff>
      <xdr:row>18</xdr:row>
      <xdr:rowOff>106858</xdr:rowOff>
    </xdr:to>
    <xdr:sp macro="" textlink="">
      <xdr:nvSpPr>
        <xdr:cNvPr id="13" name="テキスト ボックス 12">
          <a:extLst>
            <a:ext uri="{FF2B5EF4-FFF2-40B4-BE49-F238E27FC236}">
              <a16:creationId xmlns:a16="http://schemas.microsoft.com/office/drawing/2014/main" id="{8C0C2AE0-A171-7948-BEBB-7B301E6EC2CF}"/>
            </a:ext>
          </a:extLst>
        </xdr:cNvPr>
        <xdr:cNvSpPr txBox="1"/>
      </xdr:nvSpPr>
      <xdr:spPr>
        <a:xfrm>
          <a:off x="3003761" y="4433976"/>
          <a:ext cx="281167" cy="346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C</a:t>
          </a:r>
          <a:endParaRPr kumimoji="1" lang="ja-JP" altLang="en-US" sz="1600">
            <a:latin typeface="MS Gothic" panose="020B0609070205080204" pitchFamily="49" charset="-128"/>
            <a:ea typeface="MS Gothic" panose="020B0609070205080204" pitchFamily="49" charset="-128"/>
          </a:endParaRPr>
        </a:p>
      </xdr:txBody>
    </xdr:sp>
    <xdr:clientData/>
  </xdr:twoCellAnchor>
  <xdr:twoCellAnchor>
    <xdr:from>
      <xdr:col>8</xdr:col>
      <xdr:colOff>401295</xdr:colOff>
      <xdr:row>20</xdr:row>
      <xdr:rowOff>35170</xdr:rowOff>
    </xdr:from>
    <xdr:to>
      <xdr:col>9</xdr:col>
      <xdr:colOff>209098</xdr:colOff>
      <xdr:row>21</xdr:row>
      <xdr:rowOff>127652</xdr:rowOff>
    </xdr:to>
    <xdr:sp macro="" textlink="">
      <xdr:nvSpPr>
        <xdr:cNvPr id="14" name="テキスト ボックス 13">
          <a:extLst>
            <a:ext uri="{FF2B5EF4-FFF2-40B4-BE49-F238E27FC236}">
              <a16:creationId xmlns:a16="http://schemas.microsoft.com/office/drawing/2014/main" id="{F239725A-2B48-6044-BF27-9C4E02CA1C11}"/>
            </a:ext>
          </a:extLst>
        </xdr:cNvPr>
        <xdr:cNvSpPr txBox="1"/>
      </xdr:nvSpPr>
      <xdr:spPr>
        <a:xfrm>
          <a:off x="3957295" y="5216770"/>
          <a:ext cx="519003" cy="346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C</a:t>
          </a:r>
          <a:endParaRPr kumimoji="1" lang="ja-JP" altLang="en-US" sz="1600">
            <a:latin typeface="MS Gothic" panose="020B0609070205080204" pitchFamily="49" charset="-128"/>
            <a:ea typeface="MS Gothic" panose="020B0609070205080204" pitchFamily="49" charset="-128"/>
          </a:endParaRPr>
        </a:p>
      </xdr:txBody>
    </xdr:sp>
    <xdr:clientData/>
  </xdr:twoCellAnchor>
  <xdr:twoCellAnchor>
    <xdr:from>
      <xdr:col>8</xdr:col>
      <xdr:colOff>171250</xdr:colOff>
      <xdr:row>22</xdr:row>
      <xdr:rowOff>40478</xdr:rowOff>
    </xdr:from>
    <xdr:to>
      <xdr:col>8</xdr:col>
      <xdr:colOff>452417</xdr:colOff>
      <xdr:row>23</xdr:row>
      <xdr:rowOff>132960</xdr:rowOff>
    </xdr:to>
    <xdr:sp macro="" textlink="">
      <xdr:nvSpPr>
        <xdr:cNvPr id="15" name="テキスト ボックス 14">
          <a:extLst>
            <a:ext uri="{FF2B5EF4-FFF2-40B4-BE49-F238E27FC236}">
              <a16:creationId xmlns:a16="http://schemas.microsoft.com/office/drawing/2014/main" id="{F9B1736B-2944-5F45-BCA9-63784A05A7DB}"/>
            </a:ext>
          </a:extLst>
        </xdr:cNvPr>
        <xdr:cNvSpPr txBox="1"/>
      </xdr:nvSpPr>
      <xdr:spPr>
        <a:xfrm>
          <a:off x="3727250" y="5730078"/>
          <a:ext cx="281167" cy="346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D</a:t>
          </a:r>
          <a:endParaRPr kumimoji="1" lang="ja-JP" altLang="en-US" sz="1600">
            <a:latin typeface="MS Gothic" panose="020B0609070205080204" pitchFamily="49" charset="-128"/>
            <a:ea typeface="MS Gothic" panose="020B0609070205080204" pitchFamily="49" charset="-128"/>
          </a:endParaRPr>
        </a:p>
      </xdr:txBody>
    </xdr:sp>
    <xdr:clientData/>
  </xdr:twoCellAnchor>
  <xdr:twoCellAnchor>
    <xdr:from>
      <xdr:col>6</xdr:col>
      <xdr:colOff>376718</xdr:colOff>
      <xdr:row>24</xdr:row>
      <xdr:rowOff>45785</xdr:rowOff>
    </xdr:from>
    <xdr:to>
      <xdr:col>7</xdr:col>
      <xdr:colOff>184521</xdr:colOff>
      <xdr:row>25</xdr:row>
      <xdr:rowOff>138267</xdr:rowOff>
    </xdr:to>
    <xdr:sp macro="" textlink="">
      <xdr:nvSpPr>
        <xdr:cNvPr id="16" name="テキスト ボックス 15">
          <a:extLst>
            <a:ext uri="{FF2B5EF4-FFF2-40B4-BE49-F238E27FC236}">
              <a16:creationId xmlns:a16="http://schemas.microsoft.com/office/drawing/2014/main" id="{63088065-A5B4-DC46-8F74-1E571543AEBC}"/>
            </a:ext>
          </a:extLst>
        </xdr:cNvPr>
        <xdr:cNvSpPr txBox="1"/>
      </xdr:nvSpPr>
      <xdr:spPr>
        <a:xfrm>
          <a:off x="2751618" y="6243385"/>
          <a:ext cx="277703" cy="346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B</a:t>
          </a:r>
          <a:endParaRPr kumimoji="1" lang="ja-JP" altLang="en-US" sz="1600">
            <a:latin typeface="MS Gothic" panose="020B0609070205080204" pitchFamily="49" charset="-128"/>
            <a:ea typeface="MS Gothic" panose="020B0609070205080204" pitchFamily="49" charset="-128"/>
          </a:endParaRPr>
        </a:p>
      </xdr:txBody>
    </xdr:sp>
    <xdr:clientData/>
  </xdr:twoCellAnchor>
  <xdr:twoCellAnchor>
    <xdr:from>
      <xdr:col>5</xdr:col>
      <xdr:colOff>96044</xdr:colOff>
      <xdr:row>19</xdr:row>
      <xdr:rowOff>160843</xdr:rowOff>
    </xdr:from>
    <xdr:to>
      <xdr:col>5</xdr:col>
      <xdr:colOff>377211</xdr:colOff>
      <xdr:row>20</xdr:row>
      <xdr:rowOff>253325</xdr:rowOff>
    </xdr:to>
    <xdr:sp macro="" textlink="">
      <xdr:nvSpPr>
        <xdr:cNvPr id="17" name="テキスト ボックス 16">
          <a:extLst>
            <a:ext uri="{FF2B5EF4-FFF2-40B4-BE49-F238E27FC236}">
              <a16:creationId xmlns:a16="http://schemas.microsoft.com/office/drawing/2014/main" id="{074B8C96-23AF-D044-809A-E53051D81D70}"/>
            </a:ext>
          </a:extLst>
        </xdr:cNvPr>
        <xdr:cNvSpPr txBox="1"/>
      </xdr:nvSpPr>
      <xdr:spPr>
        <a:xfrm>
          <a:off x="2001044" y="5088443"/>
          <a:ext cx="281167" cy="346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B</a:t>
          </a:r>
          <a:endParaRPr kumimoji="1" lang="ja-JP" altLang="en-US" sz="1600">
            <a:latin typeface="MS Gothic" panose="020B0609070205080204" pitchFamily="49" charset="-128"/>
            <a:ea typeface="MS Gothic" panose="020B0609070205080204" pitchFamily="49" charset="-128"/>
          </a:endParaRPr>
        </a:p>
      </xdr:txBody>
    </xdr:sp>
    <xdr:clientData/>
  </xdr:twoCellAnchor>
  <xdr:oneCellAnchor>
    <xdr:from>
      <xdr:col>19</xdr:col>
      <xdr:colOff>476898</xdr:colOff>
      <xdr:row>71</xdr:row>
      <xdr:rowOff>183656</xdr:rowOff>
    </xdr:from>
    <xdr:ext cx="1438469" cy="4911529"/>
    <xdr:sp macro="" textlink="">
      <xdr:nvSpPr>
        <xdr:cNvPr id="18" name="テキスト ボックス 17">
          <a:extLst>
            <a:ext uri="{FF2B5EF4-FFF2-40B4-BE49-F238E27FC236}">
              <a16:creationId xmlns:a16="http://schemas.microsoft.com/office/drawing/2014/main" id="{70B60D36-38CE-6D4F-AFEB-BB3852BAEFA8}"/>
            </a:ext>
          </a:extLst>
        </xdr:cNvPr>
        <xdr:cNvSpPr txBox="1"/>
      </xdr:nvSpPr>
      <xdr:spPr>
        <a:xfrm>
          <a:off x="9303398" y="17862056"/>
          <a:ext cx="1438469" cy="4911529"/>
        </a:xfrm>
        <a:prstGeom prst="rect">
          <a:avLst/>
        </a:prstGeom>
        <a:solidFill>
          <a:schemeClr val="accent5">
            <a:lumMod val="20000"/>
            <a:lumOff val="80000"/>
          </a:schemeClr>
        </a:solidFill>
        <a:ln w="38100">
          <a:solidFill>
            <a:srgbClr val="00B0F0"/>
          </a:solid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noAutofit/>
        </a:bodyPr>
        <a:lstStyle/>
        <a:p>
          <a:pPr algn="l"/>
          <a:r>
            <a:rPr kumimoji="1" lang="ja-JP" altLang="en-US" sz="1400">
              <a:latin typeface="HGPGothicE" panose="020B0900000000000000" pitchFamily="34" charset="-128"/>
              <a:ea typeface="HGPGothicE" panose="020B0900000000000000" pitchFamily="34" charset="-128"/>
            </a:rPr>
            <a:t>科目ごとの目標計画を達成するために、どのような取り組みを行うのか。または、数値に対して現在どのような状況かを記載する</a:t>
          </a:r>
        </a:p>
      </xdr:txBody>
    </xdr:sp>
    <xdr:clientData/>
  </xdr:oneCellAnchor>
  <xdr:twoCellAnchor>
    <xdr:from>
      <xdr:col>27</xdr:col>
      <xdr:colOff>353293</xdr:colOff>
      <xdr:row>53</xdr:row>
      <xdr:rowOff>205508</xdr:rowOff>
    </xdr:from>
    <xdr:to>
      <xdr:col>28</xdr:col>
      <xdr:colOff>191656</xdr:colOff>
      <xdr:row>58</xdr:row>
      <xdr:rowOff>286326</xdr:rowOff>
    </xdr:to>
    <xdr:sp macro="" textlink="">
      <xdr:nvSpPr>
        <xdr:cNvPr id="19" name="テキスト ボックス 18">
          <a:extLst>
            <a:ext uri="{FF2B5EF4-FFF2-40B4-BE49-F238E27FC236}">
              <a16:creationId xmlns:a16="http://schemas.microsoft.com/office/drawing/2014/main" id="{B6D757E4-FB58-D246-9300-11BF52F08022}"/>
            </a:ext>
          </a:extLst>
        </xdr:cNvPr>
        <xdr:cNvSpPr txBox="1"/>
      </xdr:nvSpPr>
      <xdr:spPr>
        <a:xfrm>
          <a:off x="12926293" y="13223008"/>
          <a:ext cx="511463" cy="16302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100">
              <a:solidFill>
                <a:srgbClr val="C00000"/>
              </a:solidFill>
              <a:latin typeface="HGPSoeiKakugothicUB" panose="020B0900000000000000" pitchFamily="34" charset="-128"/>
              <a:ea typeface="HGPSoeiKakugothicUB" panose="020B0900000000000000" pitchFamily="34" charset="-128"/>
            </a:rPr>
            <a:t>本診断から自動入力</a:t>
          </a:r>
        </a:p>
      </xdr:txBody>
    </xdr:sp>
    <xdr:clientData/>
  </xdr:twoCellAnchor>
  <xdr:twoCellAnchor>
    <xdr:from>
      <xdr:col>26</xdr:col>
      <xdr:colOff>90055</xdr:colOff>
      <xdr:row>44</xdr:row>
      <xdr:rowOff>88899</xdr:rowOff>
    </xdr:from>
    <xdr:to>
      <xdr:col>27</xdr:col>
      <xdr:colOff>217055</xdr:colOff>
      <xdr:row>66</xdr:row>
      <xdr:rowOff>291381</xdr:rowOff>
    </xdr:to>
    <xdr:sp macro="" textlink="">
      <xdr:nvSpPr>
        <xdr:cNvPr id="20" name="右中かっこ 19">
          <a:extLst>
            <a:ext uri="{FF2B5EF4-FFF2-40B4-BE49-F238E27FC236}">
              <a16:creationId xmlns:a16="http://schemas.microsoft.com/office/drawing/2014/main" id="{93D9AE94-D7BB-8C49-83D9-4A35606B25B4}"/>
            </a:ext>
          </a:extLst>
        </xdr:cNvPr>
        <xdr:cNvSpPr/>
      </xdr:nvSpPr>
      <xdr:spPr>
        <a:xfrm>
          <a:off x="11989955" y="10515599"/>
          <a:ext cx="800100" cy="6679482"/>
        </a:xfrm>
        <a:prstGeom prst="rightBrace">
          <a:avLst>
            <a:gd name="adj1" fmla="val 49510"/>
            <a:gd name="adj2" fmla="val 50000"/>
          </a:avLst>
        </a:prstGeom>
        <a:ln w="28575">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55997</xdr:colOff>
      <xdr:row>14</xdr:row>
      <xdr:rowOff>27132</xdr:rowOff>
    </xdr:from>
    <xdr:to>
      <xdr:col>1</xdr:col>
      <xdr:colOff>406401</xdr:colOff>
      <xdr:row>28</xdr:row>
      <xdr:rowOff>1155</xdr:rowOff>
    </xdr:to>
    <xdr:sp macro="" textlink="">
      <xdr:nvSpPr>
        <xdr:cNvPr id="21" name="テキスト ボックス 20">
          <a:extLst>
            <a:ext uri="{FF2B5EF4-FFF2-40B4-BE49-F238E27FC236}">
              <a16:creationId xmlns:a16="http://schemas.microsoft.com/office/drawing/2014/main" id="{E811379D-8C80-A34E-9A49-E310B804E327}"/>
            </a:ext>
          </a:extLst>
        </xdr:cNvPr>
        <xdr:cNvSpPr txBox="1"/>
      </xdr:nvSpPr>
      <xdr:spPr>
        <a:xfrm>
          <a:off x="55997" y="3684732"/>
          <a:ext cx="490104" cy="3530023"/>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solidFill>
                <a:srgbClr val="C00000"/>
              </a:solidFill>
              <a:latin typeface="HGPGothicE" panose="020B0900000000000000" pitchFamily="34" charset="-128"/>
              <a:ea typeface="HGPGothicE" panose="020B0900000000000000" pitchFamily="34" charset="-128"/>
            </a:rPr>
            <a:t>チャート図はもう少し見栄え良くする必要あり　意見をください。</a:t>
          </a:r>
        </a:p>
      </xdr:txBody>
    </xdr:sp>
    <xdr:clientData/>
  </xdr:twoCellAnchor>
  <xdr:twoCellAnchor>
    <xdr:from>
      <xdr:col>26</xdr:col>
      <xdr:colOff>381000</xdr:colOff>
      <xdr:row>22</xdr:row>
      <xdr:rowOff>38100</xdr:rowOff>
    </xdr:from>
    <xdr:to>
      <xdr:col>30</xdr:col>
      <xdr:colOff>317500</xdr:colOff>
      <xdr:row>25</xdr:row>
      <xdr:rowOff>38100</xdr:rowOff>
    </xdr:to>
    <xdr:cxnSp macro="">
      <xdr:nvCxnSpPr>
        <xdr:cNvPr id="22" name="カギ線コネクタ 21">
          <a:extLst>
            <a:ext uri="{FF2B5EF4-FFF2-40B4-BE49-F238E27FC236}">
              <a16:creationId xmlns:a16="http://schemas.microsoft.com/office/drawing/2014/main" id="{E2E56F99-C8BF-DE46-A15D-84D7C5DABDA0}"/>
            </a:ext>
          </a:extLst>
        </xdr:cNvPr>
        <xdr:cNvCxnSpPr/>
      </xdr:nvCxnSpPr>
      <xdr:spPr>
        <a:xfrm rot="10800000" flipV="1">
          <a:off x="12280900" y="5727700"/>
          <a:ext cx="2628900" cy="762000"/>
        </a:xfrm>
        <a:prstGeom prst="bentConnector3">
          <a:avLst>
            <a:gd name="adj1" fmla="val 725"/>
          </a:avLst>
        </a:prstGeom>
        <a:ln w="28575">
          <a:solidFill>
            <a:schemeClr val="tx1"/>
          </a:solidFill>
          <a:tailEnd type="triangle"/>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26</xdr:col>
      <xdr:colOff>127000</xdr:colOff>
      <xdr:row>23</xdr:row>
      <xdr:rowOff>50800</xdr:rowOff>
    </xdr:from>
    <xdr:to>
      <xdr:col>26</xdr:col>
      <xdr:colOff>292100</xdr:colOff>
      <xdr:row>27</xdr:row>
      <xdr:rowOff>12700</xdr:rowOff>
    </xdr:to>
    <xdr:sp macro="" textlink="">
      <xdr:nvSpPr>
        <xdr:cNvPr id="23" name="右中かっこ 22">
          <a:extLst>
            <a:ext uri="{FF2B5EF4-FFF2-40B4-BE49-F238E27FC236}">
              <a16:creationId xmlns:a16="http://schemas.microsoft.com/office/drawing/2014/main" id="{7FB38ABD-BB5B-FE49-8106-63863225C9F2}"/>
            </a:ext>
          </a:extLst>
        </xdr:cNvPr>
        <xdr:cNvSpPr/>
      </xdr:nvSpPr>
      <xdr:spPr>
        <a:xfrm>
          <a:off x="12026900" y="5994400"/>
          <a:ext cx="165100" cy="977900"/>
        </a:xfrm>
        <a:prstGeom prst="righ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215900</xdr:colOff>
      <xdr:row>10</xdr:row>
      <xdr:rowOff>736548</xdr:rowOff>
    </xdr:from>
    <xdr:to>
      <xdr:col>51</xdr:col>
      <xdr:colOff>165100</xdr:colOff>
      <xdr:row>14</xdr:row>
      <xdr:rowOff>152400</xdr:rowOff>
    </xdr:to>
    <xdr:sp macro="" textlink="">
      <xdr:nvSpPr>
        <xdr:cNvPr id="24" name="フリーフォーム 23">
          <a:extLst>
            <a:ext uri="{FF2B5EF4-FFF2-40B4-BE49-F238E27FC236}">
              <a16:creationId xmlns:a16="http://schemas.microsoft.com/office/drawing/2014/main" id="{7E6A3CB3-41D0-B44A-A3E3-62A7AEE8DC93}"/>
            </a:ext>
          </a:extLst>
        </xdr:cNvPr>
        <xdr:cNvSpPr/>
      </xdr:nvSpPr>
      <xdr:spPr>
        <a:xfrm>
          <a:off x="9613900" y="2641548"/>
          <a:ext cx="18986500" cy="1168452"/>
        </a:xfrm>
        <a:custGeom>
          <a:avLst/>
          <a:gdLst>
            <a:gd name="connsiteX0" fmla="*/ 16078200 w 16078200"/>
            <a:gd name="connsiteY0" fmla="*/ 1130352 h 1168452"/>
            <a:gd name="connsiteX1" fmla="*/ 4203700 w 16078200"/>
            <a:gd name="connsiteY1" fmla="*/ 52 h 1168452"/>
            <a:gd name="connsiteX2" fmla="*/ 0 w 16078200"/>
            <a:gd name="connsiteY2" fmla="*/ 1168452 h 1168452"/>
          </a:gdLst>
          <a:ahLst/>
          <a:cxnLst>
            <a:cxn ang="0">
              <a:pos x="connsiteX0" y="connsiteY0"/>
            </a:cxn>
            <a:cxn ang="0">
              <a:pos x="connsiteX1" y="connsiteY1"/>
            </a:cxn>
            <a:cxn ang="0">
              <a:pos x="connsiteX2" y="connsiteY2"/>
            </a:cxn>
          </a:cxnLst>
          <a:rect l="l" t="t" r="r" b="b"/>
          <a:pathLst>
            <a:path w="16078200" h="1168452">
              <a:moveTo>
                <a:pt x="16078200" y="1130352"/>
              </a:moveTo>
              <a:cubicBezTo>
                <a:pt x="11480800" y="562027"/>
                <a:pt x="6883400" y="-6298"/>
                <a:pt x="4203700" y="52"/>
              </a:cubicBezTo>
              <a:cubicBezTo>
                <a:pt x="1524000" y="6402"/>
                <a:pt x="762000" y="587427"/>
                <a:pt x="0" y="1168452"/>
              </a:cubicBezTo>
            </a:path>
          </a:pathLst>
        </a:custGeom>
        <a:noFill/>
        <a:ln w="19050">
          <a:solidFill>
            <a:schemeClr val="accent2">
              <a:lumMod val="75000"/>
            </a:schemeClr>
          </a:solidFill>
          <a:headEnd type="none" w="med" len="med"/>
          <a:tailEnd type="arrow"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457200</xdr:colOff>
      <xdr:row>16</xdr:row>
      <xdr:rowOff>165100</xdr:rowOff>
    </xdr:from>
    <xdr:to>
      <xdr:col>19</xdr:col>
      <xdr:colOff>406400</xdr:colOff>
      <xdr:row>25</xdr:row>
      <xdr:rowOff>127000</xdr:rowOff>
    </xdr:to>
    <xdr:cxnSp macro="">
      <xdr:nvCxnSpPr>
        <xdr:cNvPr id="25" name="直線矢印コネクタ 24">
          <a:extLst>
            <a:ext uri="{FF2B5EF4-FFF2-40B4-BE49-F238E27FC236}">
              <a16:creationId xmlns:a16="http://schemas.microsoft.com/office/drawing/2014/main" id="{74201B85-7C66-3047-B00F-46E676A7F528}"/>
            </a:ext>
          </a:extLst>
        </xdr:cNvPr>
        <xdr:cNvCxnSpPr/>
      </xdr:nvCxnSpPr>
      <xdr:spPr>
        <a:xfrm flipH="1">
          <a:off x="7797800" y="4330700"/>
          <a:ext cx="1435100" cy="2247900"/>
        </a:xfrm>
        <a:prstGeom prst="straightConnector1">
          <a:avLst/>
        </a:prstGeom>
        <a:ln w="19050">
          <a:solidFill>
            <a:schemeClr val="accent2">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12700</xdr:colOff>
      <xdr:row>30</xdr:row>
      <xdr:rowOff>63500</xdr:rowOff>
    </xdr:from>
    <xdr:to>
      <xdr:col>46</xdr:col>
      <xdr:colOff>152400</xdr:colOff>
      <xdr:row>44</xdr:row>
      <xdr:rowOff>50800</xdr:rowOff>
    </xdr:to>
    <xdr:sp macro="" textlink="">
      <xdr:nvSpPr>
        <xdr:cNvPr id="26" name="左矢印吹き出し 25">
          <a:extLst>
            <a:ext uri="{FF2B5EF4-FFF2-40B4-BE49-F238E27FC236}">
              <a16:creationId xmlns:a16="http://schemas.microsoft.com/office/drawing/2014/main" id="{8C7C503A-9B4C-C349-A244-C22170284495}"/>
            </a:ext>
          </a:extLst>
        </xdr:cNvPr>
        <xdr:cNvSpPr/>
      </xdr:nvSpPr>
      <xdr:spPr>
        <a:xfrm>
          <a:off x="17919700" y="7442200"/>
          <a:ext cx="7810500" cy="3035300"/>
        </a:xfrm>
        <a:prstGeom prst="leftArrowCallout">
          <a:avLst>
            <a:gd name="adj1" fmla="val 36715"/>
            <a:gd name="adj2" fmla="val 25000"/>
            <a:gd name="adj3" fmla="val 9519"/>
            <a:gd name="adj4" fmla="val 94379"/>
          </a:avLst>
        </a:prstGeom>
        <a:noFill/>
        <a:ln w="28575">
          <a:solidFill>
            <a:schemeClr val="accent4">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114300</xdr:colOff>
      <xdr:row>34</xdr:row>
      <xdr:rowOff>228600</xdr:rowOff>
    </xdr:from>
    <xdr:to>
      <xdr:col>26</xdr:col>
      <xdr:colOff>495300</xdr:colOff>
      <xdr:row>38</xdr:row>
      <xdr:rowOff>76200</xdr:rowOff>
    </xdr:to>
    <xdr:sp macro="" textlink="">
      <xdr:nvSpPr>
        <xdr:cNvPr id="27" name="左矢印 26">
          <a:extLst>
            <a:ext uri="{FF2B5EF4-FFF2-40B4-BE49-F238E27FC236}">
              <a16:creationId xmlns:a16="http://schemas.microsoft.com/office/drawing/2014/main" id="{A994DA5E-BC8A-DE4D-8111-90C4A76B79DD}"/>
            </a:ext>
          </a:extLst>
        </xdr:cNvPr>
        <xdr:cNvSpPr/>
      </xdr:nvSpPr>
      <xdr:spPr>
        <a:xfrm>
          <a:off x="12014200" y="8483600"/>
          <a:ext cx="381000" cy="863600"/>
        </a:xfrm>
        <a:prstGeom prst="leftArrow">
          <a:avLst>
            <a:gd name="adj1" fmla="val 70588"/>
            <a:gd name="adj2" fmla="val 24468"/>
          </a:avLst>
        </a:prstGeom>
        <a:solidFill>
          <a:srgbClr val="FFC000"/>
        </a:solidFill>
        <a:ln>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419100</xdr:colOff>
      <xdr:row>26</xdr:row>
      <xdr:rowOff>70556</xdr:rowOff>
    </xdr:from>
    <xdr:to>
      <xdr:col>32</xdr:col>
      <xdr:colOff>622300</xdr:colOff>
      <xdr:row>31</xdr:row>
      <xdr:rowOff>12701</xdr:rowOff>
    </xdr:to>
    <xdr:sp macro="" textlink="">
      <xdr:nvSpPr>
        <xdr:cNvPr id="28" name="線吹き出し 1 (枠付き) 27">
          <a:extLst>
            <a:ext uri="{FF2B5EF4-FFF2-40B4-BE49-F238E27FC236}">
              <a16:creationId xmlns:a16="http://schemas.microsoft.com/office/drawing/2014/main" id="{E04BC2E4-E896-BD4A-BC56-424081F3CC09}"/>
            </a:ext>
          </a:extLst>
        </xdr:cNvPr>
        <xdr:cNvSpPr/>
      </xdr:nvSpPr>
      <xdr:spPr>
        <a:xfrm>
          <a:off x="12319000" y="6776156"/>
          <a:ext cx="3733800" cy="704145"/>
        </a:xfrm>
        <a:prstGeom prst="borderCallout1">
          <a:avLst>
            <a:gd name="adj1" fmla="val 74675"/>
            <a:gd name="adj2" fmla="val -1748"/>
            <a:gd name="adj3" fmla="val 140557"/>
            <a:gd name="adj4" fmla="val -14217"/>
          </a:avLst>
        </a:prstGeom>
        <a:noFill/>
        <a:ln w="19050">
          <a:solidFill>
            <a:schemeClr val="accent4">
              <a:lumMod val="75000"/>
            </a:schemeClr>
          </a:solidFill>
          <a:headEnd type="non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latin typeface="HGPGothicE" panose="020B0900000000000000" pitchFamily="34" charset="-128"/>
              <a:ea typeface="HGPGothicE" panose="020B0900000000000000" pitchFamily="34" charset="-128"/>
            </a:rPr>
            <a:t>チャートについては、</a:t>
          </a:r>
          <a:r>
            <a:rPr kumimoji="1" lang="en-US" altLang="ja-JP" sz="900">
              <a:solidFill>
                <a:srgbClr val="C00000"/>
              </a:solidFill>
              <a:latin typeface="HGPGothicE" panose="020B0900000000000000" pitchFamily="34" charset="-128"/>
              <a:ea typeface="HGPGothicE" panose="020B0900000000000000" pitchFamily="34" charset="-128"/>
            </a:rPr>
            <a:t>3</a:t>
          </a:r>
          <a:r>
            <a:rPr kumimoji="1" lang="ja-JP" altLang="en-US" sz="900">
              <a:solidFill>
                <a:srgbClr val="C00000"/>
              </a:solidFill>
              <a:latin typeface="HGPGothicE" panose="020B0900000000000000" pitchFamily="34" charset="-128"/>
              <a:ea typeface="HGPGothicE" panose="020B0900000000000000" pitchFamily="34" charset="-128"/>
            </a:rPr>
            <a:t>つの単位（％、千円、回）があるために、軸も</a:t>
          </a:r>
          <a:r>
            <a:rPr kumimoji="1" lang="en-US" altLang="ja-JP" sz="900">
              <a:solidFill>
                <a:srgbClr val="C00000"/>
              </a:solidFill>
              <a:latin typeface="HGPGothicE" panose="020B0900000000000000" pitchFamily="34" charset="-128"/>
              <a:ea typeface="HGPGothicE" panose="020B0900000000000000" pitchFamily="34" charset="-128"/>
            </a:rPr>
            <a:t>3</a:t>
          </a:r>
          <a:r>
            <a:rPr kumimoji="1" lang="ja-JP" altLang="en-US" sz="900">
              <a:solidFill>
                <a:srgbClr val="C00000"/>
              </a:solidFill>
              <a:latin typeface="HGPGothicE" panose="020B0900000000000000" pitchFamily="34" charset="-128"/>
              <a:ea typeface="HGPGothicE" panose="020B0900000000000000" pitchFamily="34" charset="-128"/>
            </a:rPr>
            <a:t>つになり、見やすい</a:t>
          </a:r>
          <a:r>
            <a:rPr kumimoji="1" lang="en-US" altLang="ja-JP" sz="900">
              <a:solidFill>
                <a:srgbClr val="C00000"/>
              </a:solidFill>
              <a:latin typeface="HGPGothicE" panose="020B0900000000000000" pitchFamily="34" charset="-128"/>
              <a:ea typeface="HGPGothicE" panose="020B0900000000000000" pitchFamily="34" charset="-128"/>
            </a:rPr>
            <a:t>2</a:t>
          </a:r>
          <a:r>
            <a:rPr kumimoji="1" lang="ja-JP" altLang="en-US" sz="900">
              <a:solidFill>
                <a:srgbClr val="C00000"/>
              </a:solidFill>
              <a:latin typeface="HGPGothicE" panose="020B0900000000000000" pitchFamily="34" charset="-128"/>
              <a:ea typeface="HGPGothicE" panose="020B0900000000000000" pitchFamily="34" charset="-128"/>
            </a:rPr>
            <a:t>次元で表そうとしましたが、逆に見づらくなっています。</a:t>
          </a:r>
          <a:endParaRPr kumimoji="1" lang="en-US" altLang="ja-JP" sz="900">
            <a:solidFill>
              <a:srgbClr val="C00000"/>
            </a:solidFill>
            <a:latin typeface="HGPGothicE" panose="020B0900000000000000" pitchFamily="34" charset="-128"/>
            <a:ea typeface="HGPGothicE" panose="020B0900000000000000" pitchFamily="34" charset="-128"/>
          </a:endParaRPr>
        </a:p>
        <a:p>
          <a:pPr algn="l"/>
          <a:r>
            <a:rPr kumimoji="1" lang="ja-JP" altLang="en-US" sz="900">
              <a:solidFill>
                <a:srgbClr val="C00000"/>
              </a:solidFill>
              <a:latin typeface="HGPGothicE" panose="020B0900000000000000" pitchFamily="34" charset="-128"/>
              <a:ea typeface="HGPGothicE" panose="020B0900000000000000" pitchFamily="34" charset="-128"/>
            </a:rPr>
            <a:t>なので、総資本回転率は要検討。標準値も今回は未記載となっています。石川さん含め応相談。</a:t>
          </a:r>
        </a:p>
      </xdr:txBody>
    </xdr:sp>
    <xdr:clientData/>
  </xdr:twoCellAnchor>
  <xdr:twoCellAnchor>
    <xdr:from>
      <xdr:col>39</xdr:col>
      <xdr:colOff>268115</xdr:colOff>
      <xdr:row>55</xdr:row>
      <xdr:rowOff>239888</xdr:rowOff>
    </xdr:from>
    <xdr:to>
      <xdr:col>48</xdr:col>
      <xdr:colOff>493890</xdr:colOff>
      <xdr:row>66</xdr:row>
      <xdr:rowOff>28221</xdr:rowOff>
    </xdr:to>
    <xdr:graphicFrame macro="">
      <xdr:nvGraphicFramePr>
        <xdr:cNvPr id="29" name="グラフ 28">
          <a:extLst>
            <a:ext uri="{FF2B5EF4-FFF2-40B4-BE49-F238E27FC236}">
              <a16:creationId xmlns:a16="http://schemas.microsoft.com/office/drawing/2014/main" id="{B03C9C66-6FC6-B04D-AED1-445D2E4F2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141110</xdr:colOff>
      <xdr:row>32</xdr:row>
      <xdr:rowOff>42333</xdr:rowOff>
    </xdr:from>
    <xdr:to>
      <xdr:col>21</xdr:col>
      <xdr:colOff>10229</xdr:colOff>
      <xdr:row>43</xdr:row>
      <xdr:rowOff>43502</xdr:rowOff>
    </xdr:to>
    <xdr:pic>
      <xdr:nvPicPr>
        <xdr:cNvPr id="30" name="図 29">
          <a:extLst>
            <a:ext uri="{FF2B5EF4-FFF2-40B4-BE49-F238E27FC236}">
              <a16:creationId xmlns:a16="http://schemas.microsoft.com/office/drawing/2014/main" id="{09814BCC-E944-7F4C-B6FA-C776C96FAFEC}"/>
            </a:ext>
          </a:extLst>
        </xdr:cNvPr>
        <xdr:cNvPicPr>
          <a:picLocks noChangeAspect="1"/>
        </xdr:cNvPicPr>
      </xdr:nvPicPr>
      <xdr:blipFill>
        <a:blip xmlns:r="http://schemas.openxmlformats.org/officeDocument/2006/relationships" r:embed="rId3"/>
        <a:stretch>
          <a:fillRect/>
        </a:stretch>
      </xdr:blipFill>
      <xdr:spPr>
        <a:xfrm>
          <a:off x="6059310" y="7789333"/>
          <a:ext cx="5822244" cy="2515769"/>
        </a:xfrm>
        <a:prstGeom prst="rect">
          <a:avLst/>
        </a:prstGeom>
      </xdr:spPr>
    </xdr:pic>
    <xdr:clientData/>
  </xdr:twoCellAnchor>
</xdr:wsDr>
</file>

<file path=xl/drawings/drawing16.xml><?xml version="1.0" encoding="utf-8"?>
<c:userShapes xmlns:c="http://schemas.openxmlformats.org/drawingml/2006/chart">
  <cdr:relSizeAnchor xmlns:cdr="http://schemas.openxmlformats.org/drawingml/2006/chartDrawing">
    <cdr:from>
      <cdr:x>0.58137</cdr:x>
      <cdr:y>0.44254</cdr:y>
    </cdr:from>
    <cdr:to>
      <cdr:x>0.60249</cdr:x>
      <cdr:y>0.47171</cdr:y>
    </cdr:to>
    <cdr:sp macro="" textlink="">
      <cdr:nvSpPr>
        <cdr:cNvPr id="3" name="円/楕円 2">
          <a:extLst xmlns:a="http://schemas.openxmlformats.org/drawingml/2006/main">
            <a:ext uri="{FF2B5EF4-FFF2-40B4-BE49-F238E27FC236}">
              <a16:creationId xmlns:a16="http://schemas.microsoft.com/office/drawing/2014/main" id="{D515B30C-D480-3F3C-BA0F-53FF72965614}"/>
            </a:ext>
          </a:extLst>
        </cdr:cNvPr>
        <cdr:cNvSpPr>
          <a:spLocks xmlns:a="http://schemas.openxmlformats.org/drawingml/2006/main" noChangeAspect="1"/>
        </cdr:cNvSpPr>
      </cdr:nvSpPr>
      <cdr:spPr>
        <a:xfrm xmlns:a="http://schemas.openxmlformats.org/drawingml/2006/main">
          <a:off x="2971800" y="1638300"/>
          <a:ext cx="108000" cy="108000"/>
        </a:xfrm>
        <a:prstGeom xmlns:a="http://schemas.openxmlformats.org/drawingml/2006/main" prst="ellipse">
          <a:avLst/>
        </a:prstGeom>
        <a:solidFill xmlns:a="http://schemas.openxmlformats.org/drawingml/2006/main">
          <a:schemeClr val="tx1"/>
        </a:solidFill>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kumimoji="1" lang="en-US" altLang="ja-JP" sz="1100"/>
            <a:t>ç√</a:t>
          </a:r>
          <a:endParaRPr kumimoji="1" lang="ja-JP" altLang="en-US" sz="1100"/>
        </a:p>
      </cdr:txBody>
    </cdr:sp>
  </cdr:relSizeAnchor>
  <cdr:relSizeAnchor xmlns:cdr="http://schemas.openxmlformats.org/drawingml/2006/chartDrawing">
    <cdr:from>
      <cdr:x>0.53168</cdr:x>
      <cdr:y>0.56604</cdr:y>
    </cdr:from>
    <cdr:to>
      <cdr:x>0.5528</cdr:x>
      <cdr:y>0.59521</cdr:y>
    </cdr:to>
    <cdr:sp macro="" textlink="">
      <cdr:nvSpPr>
        <cdr:cNvPr id="4" name="円/楕円 3">
          <a:extLst xmlns:a="http://schemas.openxmlformats.org/drawingml/2006/main">
            <a:ext uri="{FF2B5EF4-FFF2-40B4-BE49-F238E27FC236}">
              <a16:creationId xmlns:a16="http://schemas.microsoft.com/office/drawing/2014/main" id="{D515B30C-D480-3F3C-BA0F-53FF72965614}"/>
            </a:ext>
          </a:extLst>
        </cdr:cNvPr>
        <cdr:cNvSpPr>
          <a:spLocks xmlns:a="http://schemas.openxmlformats.org/drawingml/2006/main" noChangeAspect="1"/>
        </cdr:cNvSpPr>
      </cdr:nvSpPr>
      <cdr:spPr>
        <a:xfrm xmlns:a="http://schemas.openxmlformats.org/drawingml/2006/main">
          <a:off x="2717800" y="2095500"/>
          <a:ext cx="108000" cy="108000"/>
        </a:xfrm>
        <a:prstGeom xmlns:a="http://schemas.openxmlformats.org/drawingml/2006/main" prst="ellipse">
          <a:avLst/>
        </a:prstGeom>
        <a:solidFill xmlns:a="http://schemas.openxmlformats.org/drawingml/2006/main">
          <a:schemeClr val="tx1"/>
        </a:solidFill>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kumimoji="1" lang="en-US" altLang="ja-JP" sz="1100"/>
            <a:t>ç√</a:t>
          </a:r>
          <a:endParaRPr kumimoji="1" lang="ja-JP" altLang="en-US" sz="1100"/>
        </a:p>
      </cdr:txBody>
    </cdr:sp>
  </cdr:relSizeAnchor>
</c:userShapes>
</file>

<file path=xl/drawings/drawing17.xml><?xml version="1.0" encoding="utf-8"?>
<xdr:wsDr xmlns:xdr="http://schemas.openxmlformats.org/drawingml/2006/spreadsheetDrawing" xmlns:a="http://schemas.openxmlformats.org/drawingml/2006/main">
  <xdr:twoCellAnchor>
    <xdr:from>
      <xdr:col>21</xdr:col>
      <xdr:colOff>216937</xdr:colOff>
      <xdr:row>0</xdr:row>
      <xdr:rowOff>65575</xdr:rowOff>
    </xdr:from>
    <xdr:to>
      <xdr:col>24</xdr:col>
      <xdr:colOff>381000</xdr:colOff>
      <xdr:row>2</xdr:row>
      <xdr:rowOff>182208</xdr:rowOff>
    </xdr:to>
    <xdr:sp macro="" textlink="">
      <xdr:nvSpPr>
        <xdr:cNvPr id="2" name="テキスト ボックス 1">
          <a:extLst>
            <a:ext uri="{FF2B5EF4-FFF2-40B4-BE49-F238E27FC236}">
              <a16:creationId xmlns:a16="http://schemas.microsoft.com/office/drawing/2014/main" id="{A6A19EB8-00EE-4792-8258-0BF3D858A91F}"/>
            </a:ext>
          </a:extLst>
        </xdr:cNvPr>
        <xdr:cNvSpPr txBox="1"/>
      </xdr:nvSpPr>
      <xdr:spPr>
        <a:xfrm>
          <a:off x="6960637" y="65575"/>
          <a:ext cx="1192763" cy="459533"/>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b="1"/>
            <a:t>法人・個人兼用</a:t>
          </a:r>
        </a:p>
      </xdr:txBody>
    </xdr:sp>
    <xdr:clientData/>
  </xdr:twoCellAnchor>
  <xdr:twoCellAnchor>
    <xdr:from>
      <xdr:col>2</xdr:col>
      <xdr:colOff>0</xdr:colOff>
      <xdr:row>13</xdr:row>
      <xdr:rowOff>253999</xdr:rowOff>
    </xdr:from>
    <xdr:to>
      <xdr:col>14</xdr:col>
      <xdr:colOff>6350</xdr:colOff>
      <xdr:row>28</xdr:row>
      <xdr:rowOff>11545</xdr:rowOff>
    </xdr:to>
    <xdr:graphicFrame macro="">
      <xdr:nvGraphicFramePr>
        <xdr:cNvPr id="3" name="グラフ 2">
          <a:extLst>
            <a:ext uri="{FF2B5EF4-FFF2-40B4-BE49-F238E27FC236}">
              <a16:creationId xmlns:a16="http://schemas.microsoft.com/office/drawing/2014/main" id="{A2AA136B-5397-43AE-A370-ACC0F0D0B2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2962</xdr:colOff>
      <xdr:row>18</xdr:row>
      <xdr:rowOff>145357</xdr:rowOff>
    </xdr:from>
    <xdr:to>
      <xdr:col>8</xdr:col>
      <xdr:colOff>286272</xdr:colOff>
      <xdr:row>24</xdr:row>
      <xdr:rowOff>116415</xdr:rowOff>
    </xdr:to>
    <xdr:grpSp>
      <xdr:nvGrpSpPr>
        <xdr:cNvPr id="4" name="グループ化 3">
          <a:extLst>
            <a:ext uri="{FF2B5EF4-FFF2-40B4-BE49-F238E27FC236}">
              <a16:creationId xmlns:a16="http://schemas.microsoft.com/office/drawing/2014/main" id="{0139DB81-829D-478D-BA58-3AC876FDA518}"/>
            </a:ext>
          </a:extLst>
        </xdr:cNvPr>
        <xdr:cNvGrpSpPr/>
      </xdr:nvGrpSpPr>
      <xdr:grpSpPr>
        <a:xfrm>
          <a:off x="1831762" y="4755457"/>
          <a:ext cx="1007210" cy="1456958"/>
          <a:chOff x="7175500" y="6934200"/>
          <a:chExt cx="1257300" cy="1479600"/>
        </a:xfrm>
      </xdr:grpSpPr>
      <xdr:sp macro="" textlink="">
        <xdr:nvSpPr>
          <xdr:cNvPr id="5" name="円/楕円 12">
            <a:extLst>
              <a:ext uri="{FF2B5EF4-FFF2-40B4-BE49-F238E27FC236}">
                <a16:creationId xmlns:a16="http://schemas.microsoft.com/office/drawing/2014/main" id="{2182ACC6-E19B-112B-2B8E-26B13CAD0FDD}"/>
              </a:ext>
            </a:extLst>
          </xdr:cNvPr>
          <xdr:cNvSpPr>
            <a:spLocks noChangeAspect="1"/>
          </xdr:cNvSpPr>
        </xdr:nvSpPr>
        <xdr:spPr>
          <a:xfrm>
            <a:off x="7912100" y="6934200"/>
            <a:ext cx="108000" cy="108000"/>
          </a:xfrm>
          <a:prstGeom prst="ellipse">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ç√</a:t>
            </a:r>
            <a:endParaRPr kumimoji="1" lang="ja-JP" altLang="en-US" sz="1100"/>
          </a:p>
        </xdr:txBody>
      </xdr:sp>
      <xdr:sp macro="" textlink="">
        <xdr:nvSpPr>
          <xdr:cNvPr id="6" name="円/楕円 13">
            <a:extLst>
              <a:ext uri="{FF2B5EF4-FFF2-40B4-BE49-F238E27FC236}">
                <a16:creationId xmlns:a16="http://schemas.microsoft.com/office/drawing/2014/main" id="{3F66FD59-D4F9-690F-3C06-7156B4A0E34B}"/>
              </a:ext>
            </a:extLst>
          </xdr:cNvPr>
          <xdr:cNvSpPr>
            <a:spLocks noChangeAspect="1"/>
          </xdr:cNvSpPr>
        </xdr:nvSpPr>
        <xdr:spPr>
          <a:xfrm>
            <a:off x="7378700" y="8305800"/>
            <a:ext cx="108000" cy="108000"/>
          </a:xfrm>
          <a:prstGeom prst="ellipse">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ç√</a:t>
            </a:r>
            <a:endParaRPr kumimoji="1" lang="ja-JP" altLang="en-US" sz="1100"/>
          </a:p>
        </xdr:txBody>
      </xdr:sp>
      <xdr:sp macro="" textlink="">
        <xdr:nvSpPr>
          <xdr:cNvPr id="7" name="円/楕円 14">
            <a:extLst>
              <a:ext uri="{FF2B5EF4-FFF2-40B4-BE49-F238E27FC236}">
                <a16:creationId xmlns:a16="http://schemas.microsoft.com/office/drawing/2014/main" id="{31EFE1DA-0925-7C72-CB27-F663A9B00401}"/>
              </a:ext>
            </a:extLst>
          </xdr:cNvPr>
          <xdr:cNvSpPr>
            <a:spLocks noChangeAspect="1"/>
          </xdr:cNvSpPr>
        </xdr:nvSpPr>
        <xdr:spPr>
          <a:xfrm>
            <a:off x="7175500" y="7315200"/>
            <a:ext cx="108000" cy="108000"/>
          </a:xfrm>
          <a:prstGeom prst="ellipse">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r>
              <a:rPr kumimoji="1" lang="en-US" altLang="ja-JP" sz="1100"/>
              <a:t>ç√</a:t>
            </a:r>
            <a:endParaRPr kumimoji="1" lang="ja-JP" altLang="en-US" sz="1100"/>
          </a:p>
        </xdr:txBody>
      </xdr:sp>
      <xdr:cxnSp macro="">
        <xdr:nvCxnSpPr>
          <xdr:cNvPr id="8" name="直線コネクタ 7">
            <a:extLst>
              <a:ext uri="{FF2B5EF4-FFF2-40B4-BE49-F238E27FC236}">
                <a16:creationId xmlns:a16="http://schemas.microsoft.com/office/drawing/2014/main" id="{EE064156-3002-7F2A-B47E-ADE5E8F1821F}"/>
              </a:ext>
            </a:extLst>
          </xdr:cNvPr>
          <xdr:cNvCxnSpPr/>
        </xdr:nvCxnSpPr>
        <xdr:spPr>
          <a:xfrm flipH="1">
            <a:off x="8219354" y="7449843"/>
            <a:ext cx="203200" cy="393700"/>
          </a:xfrm>
          <a:prstGeom prst="line">
            <a:avLst/>
          </a:prstGeom>
          <a:ln w="28575">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E399790F-C75F-24DE-1057-F4304DF9D05D}"/>
              </a:ext>
            </a:extLst>
          </xdr:cNvPr>
          <xdr:cNvCxnSpPr>
            <a:stCxn id="6" idx="7"/>
          </xdr:cNvCxnSpPr>
        </xdr:nvCxnSpPr>
        <xdr:spPr>
          <a:xfrm flipV="1">
            <a:off x="7470884" y="7852972"/>
            <a:ext cx="711862" cy="468644"/>
          </a:xfrm>
          <a:prstGeom prst="line">
            <a:avLst/>
          </a:prstGeom>
          <a:ln w="28575">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a:extLst>
              <a:ext uri="{FF2B5EF4-FFF2-40B4-BE49-F238E27FC236}">
                <a16:creationId xmlns:a16="http://schemas.microsoft.com/office/drawing/2014/main" id="{1A80F3C1-4024-0C79-792E-AECA1BF5A73E}"/>
              </a:ext>
            </a:extLst>
          </xdr:cNvPr>
          <xdr:cNvCxnSpPr>
            <a:stCxn id="7" idx="4"/>
            <a:endCxn id="6" idx="0"/>
          </xdr:cNvCxnSpPr>
        </xdr:nvCxnSpPr>
        <xdr:spPr>
          <a:xfrm>
            <a:off x="7229500" y="7423200"/>
            <a:ext cx="203200" cy="882600"/>
          </a:xfrm>
          <a:prstGeom prst="line">
            <a:avLst/>
          </a:prstGeom>
          <a:ln w="28575">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9131146B-CE74-9E72-4DF2-C56645027621}"/>
              </a:ext>
            </a:extLst>
          </xdr:cNvPr>
          <xdr:cNvCxnSpPr>
            <a:stCxn id="7" idx="7"/>
            <a:endCxn id="5" idx="3"/>
          </xdr:cNvCxnSpPr>
        </xdr:nvCxnSpPr>
        <xdr:spPr>
          <a:xfrm flipV="1">
            <a:off x="7267684" y="7026384"/>
            <a:ext cx="660232" cy="304632"/>
          </a:xfrm>
          <a:prstGeom prst="line">
            <a:avLst/>
          </a:prstGeom>
          <a:ln w="28575">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61AA4C56-0564-B047-29BC-F7E6B89313AC}"/>
              </a:ext>
            </a:extLst>
          </xdr:cNvPr>
          <xdr:cNvCxnSpPr>
            <a:stCxn id="5" idx="5"/>
          </xdr:cNvCxnSpPr>
        </xdr:nvCxnSpPr>
        <xdr:spPr>
          <a:xfrm>
            <a:off x="8004284" y="7026384"/>
            <a:ext cx="428516" cy="428516"/>
          </a:xfrm>
          <a:prstGeom prst="line">
            <a:avLst/>
          </a:prstGeom>
          <a:ln w="28575">
            <a:solidFill>
              <a:srgbClr val="C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158961</xdr:colOff>
      <xdr:row>17</xdr:row>
      <xdr:rowOff>14376</xdr:rowOff>
    </xdr:from>
    <xdr:to>
      <xdr:col>7</xdr:col>
      <xdr:colOff>440128</xdr:colOff>
      <xdr:row>18</xdr:row>
      <xdr:rowOff>106858</xdr:rowOff>
    </xdr:to>
    <xdr:sp macro="" textlink="">
      <xdr:nvSpPr>
        <xdr:cNvPr id="13" name="テキスト ボックス 12">
          <a:extLst>
            <a:ext uri="{FF2B5EF4-FFF2-40B4-BE49-F238E27FC236}">
              <a16:creationId xmlns:a16="http://schemas.microsoft.com/office/drawing/2014/main" id="{E485F4E2-A68E-4870-BBFD-EE4112AE9D73}"/>
            </a:ext>
          </a:extLst>
        </xdr:cNvPr>
        <xdr:cNvSpPr txBox="1"/>
      </xdr:nvSpPr>
      <xdr:spPr>
        <a:xfrm>
          <a:off x="2292561" y="4700676"/>
          <a:ext cx="195442" cy="3401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C</a:t>
          </a:r>
          <a:endParaRPr kumimoji="1" lang="ja-JP" altLang="en-US" sz="1600">
            <a:latin typeface="MS Gothic" panose="020B0609070205080204" pitchFamily="49" charset="-128"/>
            <a:ea typeface="MS Gothic" panose="020B0609070205080204" pitchFamily="49" charset="-128"/>
          </a:endParaRPr>
        </a:p>
      </xdr:txBody>
    </xdr:sp>
    <xdr:clientData/>
  </xdr:twoCellAnchor>
  <xdr:twoCellAnchor>
    <xdr:from>
      <xdr:col>8</xdr:col>
      <xdr:colOff>401295</xdr:colOff>
      <xdr:row>20</xdr:row>
      <xdr:rowOff>35170</xdr:rowOff>
    </xdr:from>
    <xdr:to>
      <xdr:col>9</xdr:col>
      <xdr:colOff>209098</xdr:colOff>
      <xdr:row>21</xdr:row>
      <xdr:rowOff>127652</xdr:rowOff>
    </xdr:to>
    <xdr:sp macro="" textlink="">
      <xdr:nvSpPr>
        <xdr:cNvPr id="14" name="テキスト ボックス 13">
          <a:extLst>
            <a:ext uri="{FF2B5EF4-FFF2-40B4-BE49-F238E27FC236}">
              <a16:creationId xmlns:a16="http://schemas.microsoft.com/office/drawing/2014/main" id="{CC0770D5-C37A-4DC5-9510-3D2854D22B2A}"/>
            </a:ext>
          </a:extLst>
        </xdr:cNvPr>
        <xdr:cNvSpPr txBox="1"/>
      </xdr:nvSpPr>
      <xdr:spPr>
        <a:xfrm>
          <a:off x="2839695" y="5464420"/>
          <a:ext cx="207853" cy="3401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C</a:t>
          </a:r>
          <a:endParaRPr kumimoji="1" lang="ja-JP" altLang="en-US" sz="1600">
            <a:latin typeface="MS Gothic" panose="020B0609070205080204" pitchFamily="49" charset="-128"/>
            <a:ea typeface="MS Gothic" panose="020B0609070205080204" pitchFamily="49" charset="-128"/>
          </a:endParaRPr>
        </a:p>
      </xdr:txBody>
    </xdr:sp>
    <xdr:clientData/>
  </xdr:twoCellAnchor>
  <xdr:twoCellAnchor>
    <xdr:from>
      <xdr:col>8</xdr:col>
      <xdr:colOff>171250</xdr:colOff>
      <xdr:row>22</xdr:row>
      <xdr:rowOff>40478</xdr:rowOff>
    </xdr:from>
    <xdr:to>
      <xdr:col>8</xdr:col>
      <xdr:colOff>452417</xdr:colOff>
      <xdr:row>23</xdr:row>
      <xdr:rowOff>132960</xdr:rowOff>
    </xdr:to>
    <xdr:sp macro="" textlink="">
      <xdr:nvSpPr>
        <xdr:cNvPr id="15" name="テキスト ボックス 14">
          <a:extLst>
            <a:ext uri="{FF2B5EF4-FFF2-40B4-BE49-F238E27FC236}">
              <a16:creationId xmlns:a16="http://schemas.microsoft.com/office/drawing/2014/main" id="{DABD490B-B25C-459E-B77F-60549044E1A7}"/>
            </a:ext>
          </a:extLst>
        </xdr:cNvPr>
        <xdr:cNvSpPr txBox="1"/>
      </xdr:nvSpPr>
      <xdr:spPr>
        <a:xfrm>
          <a:off x="2657275" y="5965028"/>
          <a:ext cx="185917" cy="3401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D</a:t>
          </a:r>
          <a:endParaRPr kumimoji="1" lang="ja-JP" altLang="en-US" sz="1600">
            <a:latin typeface="MS Gothic" panose="020B0609070205080204" pitchFamily="49" charset="-128"/>
            <a:ea typeface="MS Gothic" panose="020B0609070205080204" pitchFamily="49" charset="-128"/>
          </a:endParaRPr>
        </a:p>
      </xdr:txBody>
    </xdr:sp>
    <xdr:clientData/>
  </xdr:twoCellAnchor>
  <xdr:twoCellAnchor>
    <xdr:from>
      <xdr:col>6</xdr:col>
      <xdr:colOff>376718</xdr:colOff>
      <xdr:row>24</xdr:row>
      <xdr:rowOff>45785</xdr:rowOff>
    </xdr:from>
    <xdr:to>
      <xdr:col>7</xdr:col>
      <xdr:colOff>184521</xdr:colOff>
      <xdr:row>25</xdr:row>
      <xdr:rowOff>138267</xdr:rowOff>
    </xdr:to>
    <xdr:sp macro="" textlink="">
      <xdr:nvSpPr>
        <xdr:cNvPr id="16" name="テキスト ボックス 15">
          <a:extLst>
            <a:ext uri="{FF2B5EF4-FFF2-40B4-BE49-F238E27FC236}">
              <a16:creationId xmlns:a16="http://schemas.microsoft.com/office/drawing/2014/main" id="{A4516C03-E082-4ACA-86A1-A4FE8049CFB8}"/>
            </a:ext>
          </a:extLst>
        </xdr:cNvPr>
        <xdr:cNvSpPr txBox="1"/>
      </xdr:nvSpPr>
      <xdr:spPr>
        <a:xfrm>
          <a:off x="2129318" y="6465635"/>
          <a:ext cx="188803" cy="3401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B</a:t>
          </a:r>
          <a:endParaRPr kumimoji="1" lang="ja-JP" altLang="en-US" sz="1600">
            <a:latin typeface="MS Gothic" panose="020B0609070205080204" pitchFamily="49" charset="-128"/>
            <a:ea typeface="MS Gothic" panose="020B0609070205080204" pitchFamily="49" charset="-128"/>
          </a:endParaRPr>
        </a:p>
      </xdr:txBody>
    </xdr:sp>
    <xdr:clientData/>
  </xdr:twoCellAnchor>
  <xdr:twoCellAnchor>
    <xdr:from>
      <xdr:col>5</xdr:col>
      <xdr:colOff>96044</xdr:colOff>
      <xdr:row>19</xdr:row>
      <xdr:rowOff>160843</xdr:rowOff>
    </xdr:from>
    <xdr:to>
      <xdr:col>5</xdr:col>
      <xdr:colOff>377211</xdr:colOff>
      <xdr:row>20</xdr:row>
      <xdr:rowOff>253325</xdr:rowOff>
    </xdr:to>
    <xdr:sp macro="" textlink="">
      <xdr:nvSpPr>
        <xdr:cNvPr id="17" name="テキスト ボックス 16">
          <a:extLst>
            <a:ext uri="{FF2B5EF4-FFF2-40B4-BE49-F238E27FC236}">
              <a16:creationId xmlns:a16="http://schemas.microsoft.com/office/drawing/2014/main" id="{2F95E302-3919-47DD-9B37-FCDAE89A1525}"/>
            </a:ext>
          </a:extLst>
        </xdr:cNvPr>
        <xdr:cNvSpPr txBox="1"/>
      </xdr:nvSpPr>
      <xdr:spPr>
        <a:xfrm>
          <a:off x="1524794" y="5342443"/>
          <a:ext cx="252592" cy="3306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B</a:t>
          </a:r>
          <a:endParaRPr kumimoji="1" lang="ja-JP" altLang="en-US" sz="1600">
            <a:latin typeface="MS Gothic" panose="020B0609070205080204" pitchFamily="49" charset="-128"/>
            <a:ea typeface="MS Gothic" panose="020B0609070205080204" pitchFamily="49" charset="-128"/>
          </a:endParaRPr>
        </a:p>
      </xdr:txBody>
    </xdr:sp>
    <xdr:clientData/>
  </xdr:twoCellAnchor>
  <xdr:twoCellAnchor>
    <xdr:from>
      <xdr:col>17</xdr:col>
      <xdr:colOff>454122</xdr:colOff>
      <xdr:row>32</xdr:row>
      <xdr:rowOff>127000</xdr:rowOff>
    </xdr:from>
    <xdr:to>
      <xdr:col>23</xdr:col>
      <xdr:colOff>466822</xdr:colOff>
      <xdr:row>32</xdr:row>
      <xdr:rowOff>127000</xdr:rowOff>
    </xdr:to>
    <xdr:cxnSp macro="">
      <xdr:nvCxnSpPr>
        <xdr:cNvPr id="18" name="直線コネクタ 17">
          <a:extLst>
            <a:ext uri="{FF2B5EF4-FFF2-40B4-BE49-F238E27FC236}">
              <a16:creationId xmlns:a16="http://schemas.microsoft.com/office/drawing/2014/main" id="{4CE7BFA7-CDE8-44ED-AAC5-A22EF0B08986}"/>
            </a:ext>
          </a:extLst>
        </xdr:cNvPr>
        <xdr:cNvCxnSpPr/>
      </xdr:nvCxnSpPr>
      <xdr:spPr>
        <a:xfrm>
          <a:off x="5683347" y="8261350"/>
          <a:ext cx="2117725" cy="0"/>
        </a:xfrm>
        <a:prstGeom prst="line">
          <a:avLst/>
        </a:prstGeom>
        <a:ln w="50800">
          <a:solidFill>
            <a:schemeClr val="accent6">
              <a:lumMod val="60000"/>
              <a:lumOff val="40000"/>
            </a:schemeClr>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182034</xdr:colOff>
      <xdr:row>32</xdr:row>
      <xdr:rowOff>57727</xdr:rowOff>
    </xdr:from>
    <xdr:to>
      <xdr:col>22</xdr:col>
      <xdr:colOff>326034</xdr:colOff>
      <xdr:row>32</xdr:row>
      <xdr:rowOff>201727</xdr:rowOff>
    </xdr:to>
    <xdr:sp macro="" textlink="">
      <xdr:nvSpPr>
        <xdr:cNvPr id="19" name="ドーナツ 21">
          <a:extLst>
            <a:ext uri="{FF2B5EF4-FFF2-40B4-BE49-F238E27FC236}">
              <a16:creationId xmlns:a16="http://schemas.microsoft.com/office/drawing/2014/main" id="{D2733C8C-DFCC-4AB2-9988-E8F428A0B8A8}"/>
            </a:ext>
          </a:extLst>
        </xdr:cNvPr>
        <xdr:cNvSpPr>
          <a:spLocks noChangeAspect="1"/>
        </xdr:cNvSpPr>
      </xdr:nvSpPr>
      <xdr:spPr>
        <a:xfrm>
          <a:off x="7278159" y="8192077"/>
          <a:ext cx="144000" cy="144000"/>
        </a:xfrm>
        <a:prstGeom prst="donut">
          <a:avLst>
            <a:gd name="adj" fmla="val 9388"/>
          </a:avLst>
        </a:prstGeom>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17</xdr:col>
      <xdr:colOff>467015</xdr:colOff>
      <xdr:row>33</xdr:row>
      <xdr:rowOff>130271</xdr:rowOff>
    </xdr:from>
    <xdr:to>
      <xdr:col>24</xdr:col>
      <xdr:colOff>8275</xdr:colOff>
      <xdr:row>33</xdr:row>
      <xdr:rowOff>130271</xdr:rowOff>
    </xdr:to>
    <xdr:cxnSp macro="">
      <xdr:nvCxnSpPr>
        <xdr:cNvPr id="20" name="直線コネクタ 19">
          <a:extLst>
            <a:ext uri="{FF2B5EF4-FFF2-40B4-BE49-F238E27FC236}">
              <a16:creationId xmlns:a16="http://schemas.microsoft.com/office/drawing/2014/main" id="{C181BE89-7086-4E3D-806A-EDCC9F6AD17C}"/>
            </a:ext>
          </a:extLst>
        </xdr:cNvPr>
        <xdr:cNvCxnSpPr/>
      </xdr:nvCxnSpPr>
      <xdr:spPr>
        <a:xfrm>
          <a:off x="5686715" y="8512271"/>
          <a:ext cx="2122535" cy="0"/>
        </a:xfrm>
        <a:prstGeom prst="line">
          <a:avLst/>
        </a:prstGeom>
        <a:ln w="50800">
          <a:solidFill>
            <a:schemeClr val="accent6">
              <a:lumMod val="60000"/>
              <a:lumOff val="40000"/>
            </a:schemeClr>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305571</xdr:colOff>
      <xdr:row>33</xdr:row>
      <xdr:rowOff>56187</xdr:rowOff>
    </xdr:from>
    <xdr:to>
      <xdr:col>21</xdr:col>
      <xdr:colOff>449571</xdr:colOff>
      <xdr:row>33</xdr:row>
      <xdr:rowOff>200187</xdr:rowOff>
    </xdr:to>
    <xdr:sp macro="" textlink="">
      <xdr:nvSpPr>
        <xdr:cNvPr id="21" name="ドーナツ 23">
          <a:extLst>
            <a:ext uri="{FF2B5EF4-FFF2-40B4-BE49-F238E27FC236}">
              <a16:creationId xmlns:a16="http://schemas.microsoft.com/office/drawing/2014/main" id="{E8C7EEA3-EC32-480B-81EC-F4CCE867844E}"/>
            </a:ext>
          </a:extLst>
        </xdr:cNvPr>
        <xdr:cNvSpPr>
          <a:spLocks noChangeAspect="1"/>
        </xdr:cNvSpPr>
      </xdr:nvSpPr>
      <xdr:spPr>
        <a:xfrm>
          <a:off x="7049271" y="8438187"/>
          <a:ext cx="48750" cy="144000"/>
        </a:xfrm>
        <a:prstGeom prst="donut">
          <a:avLst>
            <a:gd name="adj" fmla="val 9388"/>
          </a:avLst>
        </a:prstGeom>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17</xdr:col>
      <xdr:colOff>460665</xdr:colOff>
      <xdr:row>34</xdr:row>
      <xdr:rowOff>147974</xdr:rowOff>
    </xdr:from>
    <xdr:to>
      <xdr:col>24</xdr:col>
      <xdr:colOff>1925</xdr:colOff>
      <xdr:row>34</xdr:row>
      <xdr:rowOff>147974</xdr:rowOff>
    </xdr:to>
    <xdr:cxnSp macro="">
      <xdr:nvCxnSpPr>
        <xdr:cNvPr id="22" name="直線コネクタ 21">
          <a:extLst>
            <a:ext uri="{FF2B5EF4-FFF2-40B4-BE49-F238E27FC236}">
              <a16:creationId xmlns:a16="http://schemas.microsoft.com/office/drawing/2014/main" id="{45FFB166-2901-4827-B3F2-1F805E0140D9}"/>
            </a:ext>
          </a:extLst>
        </xdr:cNvPr>
        <xdr:cNvCxnSpPr/>
      </xdr:nvCxnSpPr>
      <xdr:spPr>
        <a:xfrm>
          <a:off x="5689890" y="8777624"/>
          <a:ext cx="2113010" cy="0"/>
        </a:xfrm>
        <a:prstGeom prst="line">
          <a:avLst/>
        </a:prstGeom>
        <a:ln w="50800">
          <a:solidFill>
            <a:schemeClr val="accent6">
              <a:lumMod val="60000"/>
              <a:lumOff val="40000"/>
            </a:schemeClr>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77934</xdr:colOff>
      <xdr:row>34</xdr:row>
      <xdr:rowOff>88322</xdr:rowOff>
    </xdr:from>
    <xdr:to>
      <xdr:col>21</xdr:col>
      <xdr:colOff>221934</xdr:colOff>
      <xdr:row>34</xdr:row>
      <xdr:rowOff>232322</xdr:rowOff>
    </xdr:to>
    <xdr:sp macro="" textlink="">
      <xdr:nvSpPr>
        <xdr:cNvPr id="23" name="ドーナツ 25">
          <a:extLst>
            <a:ext uri="{FF2B5EF4-FFF2-40B4-BE49-F238E27FC236}">
              <a16:creationId xmlns:a16="http://schemas.microsoft.com/office/drawing/2014/main" id="{DFF107EE-ED43-4523-8DD1-27589A952F46}"/>
            </a:ext>
          </a:extLst>
        </xdr:cNvPr>
        <xdr:cNvSpPr>
          <a:spLocks noChangeAspect="1"/>
        </xdr:cNvSpPr>
      </xdr:nvSpPr>
      <xdr:spPr>
        <a:xfrm>
          <a:off x="6821634" y="8717972"/>
          <a:ext cx="144000" cy="144000"/>
        </a:xfrm>
        <a:prstGeom prst="donut">
          <a:avLst>
            <a:gd name="adj" fmla="val 9388"/>
          </a:avLst>
        </a:prstGeom>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17</xdr:col>
      <xdr:colOff>466629</xdr:colOff>
      <xdr:row>36</xdr:row>
      <xdr:rowOff>122189</xdr:rowOff>
    </xdr:from>
    <xdr:to>
      <xdr:col>24</xdr:col>
      <xdr:colOff>7889</xdr:colOff>
      <xdr:row>36</xdr:row>
      <xdr:rowOff>122189</xdr:rowOff>
    </xdr:to>
    <xdr:cxnSp macro="">
      <xdr:nvCxnSpPr>
        <xdr:cNvPr id="24" name="直線コネクタ 23">
          <a:extLst>
            <a:ext uri="{FF2B5EF4-FFF2-40B4-BE49-F238E27FC236}">
              <a16:creationId xmlns:a16="http://schemas.microsoft.com/office/drawing/2014/main" id="{57CA4E8B-F387-4748-AAF1-67987BB33701}"/>
            </a:ext>
          </a:extLst>
        </xdr:cNvPr>
        <xdr:cNvCxnSpPr/>
      </xdr:nvCxnSpPr>
      <xdr:spPr>
        <a:xfrm>
          <a:off x="5686329" y="9247139"/>
          <a:ext cx="2122535" cy="0"/>
        </a:xfrm>
        <a:prstGeom prst="line">
          <a:avLst/>
        </a:prstGeom>
        <a:ln w="50800">
          <a:solidFill>
            <a:schemeClr val="accent6">
              <a:lumMod val="60000"/>
              <a:lumOff val="40000"/>
            </a:schemeClr>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386965</xdr:colOff>
      <xdr:row>36</xdr:row>
      <xdr:rowOff>52916</xdr:rowOff>
    </xdr:from>
    <xdr:to>
      <xdr:col>20</xdr:col>
      <xdr:colOff>59526</xdr:colOff>
      <xdr:row>36</xdr:row>
      <xdr:rowOff>196916</xdr:rowOff>
    </xdr:to>
    <xdr:sp macro="" textlink="">
      <xdr:nvSpPr>
        <xdr:cNvPr id="25" name="ドーナツ 27">
          <a:extLst>
            <a:ext uri="{FF2B5EF4-FFF2-40B4-BE49-F238E27FC236}">
              <a16:creationId xmlns:a16="http://schemas.microsoft.com/office/drawing/2014/main" id="{E5B110FD-8D18-4388-8B7E-AEE4F900CA25}"/>
            </a:ext>
          </a:extLst>
        </xdr:cNvPr>
        <xdr:cNvSpPr>
          <a:spLocks noChangeAspect="1"/>
        </xdr:cNvSpPr>
      </xdr:nvSpPr>
      <xdr:spPr>
        <a:xfrm>
          <a:off x="6387715" y="9177866"/>
          <a:ext cx="63086" cy="144000"/>
        </a:xfrm>
        <a:prstGeom prst="donut">
          <a:avLst>
            <a:gd name="adj" fmla="val 9388"/>
          </a:avLst>
        </a:prstGeom>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18</xdr:col>
      <xdr:colOff>0</xdr:colOff>
      <xdr:row>37</xdr:row>
      <xdr:rowOff>122190</xdr:rowOff>
    </xdr:from>
    <xdr:to>
      <xdr:col>24</xdr:col>
      <xdr:colOff>12699</xdr:colOff>
      <xdr:row>37</xdr:row>
      <xdr:rowOff>122190</xdr:rowOff>
    </xdr:to>
    <xdr:cxnSp macro="">
      <xdr:nvCxnSpPr>
        <xdr:cNvPr id="26" name="直線コネクタ 25">
          <a:extLst>
            <a:ext uri="{FF2B5EF4-FFF2-40B4-BE49-F238E27FC236}">
              <a16:creationId xmlns:a16="http://schemas.microsoft.com/office/drawing/2014/main" id="{03F32270-68F0-4FCF-9A82-124F973DA6B5}"/>
            </a:ext>
          </a:extLst>
        </xdr:cNvPr>
        <xdr:cNvCxnSpPr/>
      </xdr:nvCxnSpPr>
      <xdr:spPr>
        <a:xfrm>
          <a:off x="5686425" y="9494790"/>
          <a:ext cx="2127249" cy="0"/>
        </a:xfrm>
        <a:prstGeom prst="line">
          <a:avLst/>
        </a:prstGeom>
        <a:ln w="50800">
          <a:solidFill>
            <a:schemeClr val="accent6">
              <a:lumMod val="60000"/>
              <a:lumOff val="40000"/>
            </a:schemeClr>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396586</xdr:colOff>
      <xdr:row>37</xdr:row>
      <xdr:rowOff>52917</xdr:rowOff>
    </xdr:from>
    <xdr:to>
      <xdr:col>21</xdr:col>
      <xdr:colOff>69147</xdr:colOff>
      <xdr:row>37</xdr:row>
      <xdr:rowOff>196917</xdr:rowOff>
    </xdr:to>
    <xdr:sp macro="" textlink="">
      <xdr:nvSpPr>
        <xdr:cNvPr id="27" name="ドーナツ 29">
          <a:extLst>
            <a:ext uri="{FF2B5EF4-FFF2-40B4-BE49-F238E27FC236}">
              <a16:creationId xmlns:a16="http://schemas.microsoft.com/office/drawing/2014/main" id="{1C1D31E0-A798-45D5-B6EB-A5F944684898}"/>
            </a:ext>
          </a:extLst>
        </xdr:cNvPr>
        <xdr:cNvSpPr>
          <a:spLocks noChangeAspect="1"/>
        </xdr:cNvSpPr>
      </xdr:nvSpPr>
      <xdr:spPr>
        <a:xfrm>
          <a:off x="6740236" y="9425517"/>
          <a:ext cx="72611" cy="144000"/>
        </a:xfrm>
        <a:prstGeom prst="donut">
          <a:avLst>
            <a:gd name="adj" fmla="val 9388"/>
          </a:avLst>
        </a:prstGeom>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17</xdr:col>
      <xdr:colOff>466628</xdr:colOff>
      <xdr:row>39</xdr:row>
      <xdr:rowOff>127001</xdr:rowOff>
    </xdr:from>
    <xdr:to>
      <xdr:col>24</xdr:col>
      <xdr:colOff>7888</xdr:colOff>
      <xdr:row>39</xdr:row>
      <xdr:rowOff>127001</xdr:rowOff>
    </xdr:to>
    <xdr:cxnSp macro="">
      <xdr:nvCxnSpPr>
        <xdr:cNvPr id="28" name="直線コネクタ 27">
          <a:extLst>
            <a:ext uri="{FF2B5EF4-FFF2-40B4-BE49-F238E27FC236}">
              <a16:creationId xmlns:a16="http://schemas.microsoft.com/office/drawing/2014/main" id="{D4663902-AB6F-42F0-833F-7B90DB88DD10}"/>
            </a:ext>
          </a:extLst>
        </xdr:cNvPr>
        <xdr:cNvCxnSpPr/>
      </xdr:nvCxnSpPr>
      <xdr:spPr>
        <a:xfrm>
          <a:off x="5686328" y="9994901"/>
          <a:ext cx="2122535" cy="0"/>
        </a:xfrm>
        <a:prstGeom prst="line">
          <a:avLst/>
        </a:prstGeom>
        <a:ln w="50800">
          <a:solidFill>
            <a:schemeClr val="accent6">
              <a:lumMod val="60000"/>
              <a:lumOff val="40000"/>
            </a:schemeClr>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199351</xdr:colOff>
      <xdr:row>39</xdr:row>
      <xdr:rowOff>67349</xdr:rowOff>
    </xdr:from>
    <xdr:to>
      <xdr:col>21</xdr:col>
      <xdr:colOff>343351</xdr:colOff>
      <xdr:row>39</xdr:row>
      <xdr:rowOff>211349</xdr:rowOff>
    </xdr:to>
    <xdr:sp macro="" textlink="">
      <xdr:nvSpPr>
        <xdr:cNvPr id="29" name="ドーナツ 33">
          <a:extLst>
            <a:ext uri="{FF2B5EF4-FFF2-40B4-BE49-F238E27FC236}">
              <a16:creationId xmlns:a16="http://schemas.microsoft.com/office/drawing/2014/main" id="{BCDD8943-3F33-4CAE-A457-0E457A54F0A0}"/>
            </a:ext>
          </a:extLst>
        </xdr:cNvPr>
        <xdr:cNvSpPr>
          <a:spLocks noChangeAspect="1"/>
        </xdr:cNvSpPr>
      </xdr:nvSpPr>
      <xdr:spPr>
        <a:xfrm>
          <a:off x="6943051" y="9935249"/>
          <a:ext cx="144000" cy="144000"/>
        </a:xfrm>
        <a:prstGeom prst="donut">
          <a:avLst>
            <a:gd name="adj" fmla="val 9388"/>
          </a:avLst>
        </a:prstGeom>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17</xdr:col>
      <xdr:colOff>461818</xdr:colOff>
      <xdr:row>40</xdr:row>
      <xdr:rowOff>136621</xdr:rowOff>
    </xdr:from>
    <xdr:to>
      <xdr:col>24</xdr:col>
      <xdr:colOff>3078</xdr:colOff>
      <xdr:row>40</xdr:row>
      <xdr:rowOff>136621</xdr:rowOff>
    </xdr:to>
    <xdr:cxnSp macro="">
      <xdr:nvCxnSpPr>
        <xdr:cNvPr id="30" name="直線コネクタ 29">
          <a:extLst>
            <a:ext uri="{FF2B5EF4-FFF2-40B4-BE49-F238E27FC236}">
              <a16:creationId xmlns:a16="http://schemas.microsoft.com/office/drawing/2014/main" id="{D818B219-18EE-4611-896D-0EA14DB5693A}"/>
            </a:ext>
          </a:extLst>
        </xdr:cNvPr>
        <xdr:cNvCxnSpPr/>
      </xdr:nvCxnSpPr>
      <xdr:spPr>
        <a:xfrm>
          <a:off x="5691043" y="10252171"/>
          <a:ext cx="2113010" cy="0"/>
        </a:xfrm>
        <a:prstGeom prst="line">
          <a:avLst/>
        </a:prstGeom>
        <a:ln w="50800">
          <a:solidFill>
            <a:schemeClr val="accent6">
              <a:lumMod val="60000"/>
              <a:lumOff val="40000"/>
            </a:schemeClr>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50222</xdr:colOff>
      <xdr:row>40</xdr:row>
      <xdr:rowOff>72158</xdr:rowOff>
    </xdr:from>
    <xdr:to>
      <xdr:col>22</xdr:col>
      <xdr:colOff>194222</xdr:colOff>
      <xdr:row>40</xdr:row>
      <xdr:rowOff>216158</xdr:rowOff>
    </xdr:to>
    <xdr:sp macro="" textlink="">
      <xdr:nvSpPr>
        <xdr:cNvPr id="31" name="ドーナツ 37">
          <a:extLst>
            <a:ext uri="{FF2B5EF4-FFF2-40B4-BE49-F238E27FC236}">
              <a16:creationId xmlns:a16="http://schemas.microsoft.com/office/drawing/2014/main" id="{3B3589FD-BBF8-463E-81C9-9E7F4470BAF5}"/>
            </a:ext>
          </a:extLst>
        </xdr:cNvPr>
        <xdr:cNvSpPr>
          <a:spLocks noChangeAspect="1"/>
        </xdr:cNvSpPr>
      </xdr:nvSpPr>
      <xdr:spPr>
        <a:xfrm>
          <a:off x="7146347" y="10187708"/>
          <a:ext cx="144000" cy="144000"/>
        </a:xfrm>
        <a:prstGeom prst="donut">
          <a:avLst>
            <a:gd name="adj" fmla="val 9388"/>
          </a:avLst>
        </a:prstGeom>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21</xdr:col>
      <xdr:colOff>0</xdr:colOff>
      <xdr:row>31</xdr:row>
      <xdr:rowOff>242455</xdr:rowOff>
    </xdr:from>
    <xdr:to>
      <xdr:col>21</xdr:col>
      <xdr:colOff>23091</xdr:colOff>
      <xdr:row>41</xdr:row>
      <xdr:rowOff>0</xdr:rowOff>
    </xdr:to>
    <xdr:cxnSp macro="">
      <xdr:nvCxnSpPr>
        <xdr:cNvPr id="32" name="直線コネクタ 31">
          <a:extLst>
            <a:ext uri="{FF2B5EF4-FFF2-40B4-BE49-F238E27FC236}">
              <a16:creationId xmlns:a16="http://schemas.microsoft.com/office/drawing/2014/main" id="{B6D432A4-353A-432A-B06D-2235CCB0333D}"/>
            </a:ext>
          </a:extLst>
        </xdr:cNvPr>
        <xdr:cNvCxnSpPr/>
      </xdr:nvCxnSpPr>
      <xdr:spPr>
        <a:xfrm flipH="1">
          <a:off x="6743700" y="8129155"/>
          <a:ext cx="23091" cy="2234045"/>
        </a:xfrm>
        <a:prstGeom prst="line">
          <a:avLst/>
        </a:prstGeom>
        <a:ln w="19050">
          <a:solidFill>
            <a:schemeClr val="accent2">
              <a:lumMod val="75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20</xdr:col>
      <xdr:colOff>219364</xdr:colOff>
      <xdr:row>30</xdr:row>
      <xdr:rowOff>196273</xdr:rowOff>
    </xdr:from>
    <xdr:ext cx="607859" cy="275653"/>
    <xdr:sp macro="" textlink="">
      <xdr:nvSpPr>
        <xdr:cNvPr id="33" name="テキスト ボックス 32">
          <a:extLst>
            <a:ext uri="{FF2B5EF4-FFF2-40B4-BE49-F238E27FC236}">
              <a16:creationId xmlns:a16="http://schemas.microsoft.com/office/drawing/2014/main" id="{72D9E343-2E32-40D5-B467-843C7ABC7F75}"/>
            </a:ext>
          </a:extLst>
        </xdr:cNvPr>
        <xdr:cNvSpPr txBox="1"/>
      </xdr:nvSpPr>
      <xdr:spPr>
        <a:xfrm>
          <a:off x="6610639" y="7835323"/>
          <a:ext cx="607859" cy="2756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latin typeface="HGPGothicE" panose="020B0900000000000000" pitchFamily="34" charset="-128"/>
              <a:ea typeface="HGPGothicE" panose="020B0900000000000000" pitchFamily="34" charset="-128"/>
            </a:rPr>
            <a:t>標準値</a:t>
          </a:r>
        </a:p>
      </xdr:txBody>
    </xdr:sp>
    <xdr:clientData/>
  </xdr:oneCellAnchor>
  <xdr:oneCellAnchor>
    <xdr:from>
      <xdr:col>19</xdr:col>
      <xdr:colOff>324498</xdr:colOff>
      <xdr:row>70</xdr:row>
      <xdr:rowOff>56656</xdr:rowOff>
    </xdr:from>
    <xdr:ext cx="1438469" cy="4911529"/>
    <xdr:sp macro="" textlink="">
      <xdr:nvSpPr>
        <xdr:cNvPr id="34" name="テキスト ボックス 33">
          <a:extLst>
            <a:ext uri="{FF2B5EF4-FFF2-40B4-BE49-F238E27FC236}">
              <a16:creationId xmlns:a16="http://schemas.microsoft.com/office/drawing/2014/main" id="{60678E5C-3C62-4E53-AD41-C826AAFF8FDE}"/>
            </a:ext>
          </a:extLst>
        </xdr:cNvPr>
        <xdr:cNvSpPr txBox="1"/>
      </xdr:nvSpPr>
      <xdr:spPr>
        <a:xfrm>
          <a:off x="6403180" y="17115065"/>
          <a:ext cx="1438469" cy="4911529"/>
        </a:xfrm>
        <a:prstGeom prst="rect">
          <a:avLst/>
        </a:prstGeom>
        <a:solidFill>
          <a:schemeClr val="accent5">
            <a:lumMod val="20000"/>
            <a:lumOff val="80000"/>
          </a:schemeClr>
        </a:solidFill>
        <a:ln w="38100">
          <a:solidFill>
            <a:srgbClr val="00B0F0"/>
          </a:solid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noAutofit/>
        </a:bodyPr>
        <a:lstStyle/>
        <a:p>
          <a:pPr algn="l"/>
          <a:r>
            <a:rPr kumimoji="1" lang="ja-JP" altLang="en-US" sz="1400">
              <a:latin typeface="HGPGothicE" panose="020B0900000000000000" pitchFamily="34" charset="-128"/>
              <a:ea typeface="HGPGothicE" panose="020B0900000000000000" pitchFamily="34" charset="-128"/>
            </a:rPr>
            <a:t>科目ごとの目標計画を達成するために、どのような取り組みを行うのか。または、数値に対して現在どのような状況かを記載する</a:t>
          </a:r>
        </a:p>
      </xdr:txBody>
    </xdr:sp>
    <xdr:clientData/>
  </xdr:oneCellAnchor>
  <xdr:twoCellAnchor>
    <xdr:from>
      <xdr:col>26</xdr:col>
      <xdr:colOff>378693</xdr:colOff>
      <xdr:row>52</xdr:row>
      <xdr:rowOff>205508</xdr:rowOff>
    </xdr:from>
    <xdr:to>
      <xdr:col>27</xdr:col>
      <xdr:colOff>217056</xdr:colOff>
      <xdr:row>57</xdr:row>
      <xdr:rowOff>286326</xdr:rowOff>
    </xdr:to>
    <xdr:sp macro="" textlink="">
      <xdr:nvSpPr>
        <xdr:cNvPr id="35" name="テキスト ボックス 34">
          <a:extLst>
            <a:ext uri="{FF2B5EF4-FFF2-40B4-BE49-F238E27FC236}">
              <a16:creationId xmlns:a16="http://schemas.microsoft.com/office/drawing/2014/main" id="{25EE4296-BDC2-421F-85C8-8B46333CAF42}"/>
            </a:ext>
          </a:extLst>
        </xdr:cNvPr>
        <xdr:cNvSpPr txBox="1"/>
      </xdr:nvSpPr>
      <xdr:spPr>
        <a:xfrm>
          <a:off x="8636868" y="14235833"/>
          <a:ext cx="343188" cy="19858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100">
              <a:solidFill>
                <a:srgbClr val="C00000"/>
              </a:solidFill>
              <a:latin typeface="HGPSoeiKakugothicUB" panose="020B0900000000000000" pitchFamily="34" charset="-128"/>
              <a:ea typeface="HGPSoeiKakugothicUB" panose="020B0900000000000000" pitchFamily="34" charset="-128"/>
            </a:rPr>
            <a:t>本診断から自動入力</a:t>
          </a:r>
        </a:p>
      </xdr:txBody>
    </xdr:sp>
    <xdr:clientData/>
  </xdr:twoCellAnchor>
  <xdr:twoCellAnchor>
    <xdr:from>
      <xdr:col>25</xdr:col>
      <xdr:colOff>115455</xdr:colOff>
      <xdr:row>43</xdr:row>
      <xdr:rowOff>253999</xdr:rowOff>
    </xdr:from>
    <xdr:to>
      <xdr:col>26</xdr:col>
      <xdr:colOff>242455</xdr:colOff>
      <xdr:row>65</xdr:row>
      <xdr:rowOff>342181</xdr:rowOff>
    </xdr:to>
    <xdr:sp macro="" textlink="">
      <xdr:nvSpPr>
        <xdr:cNvPr id="36" name="右中かっこ 35">
          <a:extLst>
            <a:ext uri="{FF2B5EF4-FFF2-40B4-BE49-F238E27FC236}">
              <a16:creationId xmlns:a16="http://schemas.microsoft.com/office/drawing/2014/main" id="{E5E2F32C-2132-4E87-B6AE-0F768417A1F4}"/>
            </a:ext>
          </a:extLst>
        </xdr:cNvPr>
        <xdr:cNvSpPr/>
      </xdr:nvSpPr>
      <xdr:spPr>
        <a:xfrm>
          <a:off x="8259330" y="10902949"/>
          <a:ext cx="241300" cy="8422557"/>
        </a:xfrm>
        <a:prstGeom prst="rightBrace">
          <a:avLst>
            <a:gd name="adj1" fmla="val 49510"/>
            <a:gd name="adj2" fmla="val 50000"/>
          </a:avLst>
        </a:prstGeom>
        <a:ln w="28575">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43296</xdr:colOff>
      <xdr:row>14</xdr:row>
      <xdr:rowOff>14432</xdr:rowOff>
    </xdr:from>
    <xdr:to>
      <xdr:col>3</xdr:col>
      <xdr:colOff>11833</xdr:colOff>
      <xdr:row>27</xdr:row>
      <xdr:rowOff>242455</xdr:rowOff>
    </xdr:to>
    <xdr:sp macro="" textlink="">
      <xdr:nvSpPr>
        <xdr:cNvPr id="37" name="テキスト ボックス 36">
          <a:extLst>
            <a:ext uri="{FF2B5EF4-FFF2-40B4-BE49-F238E27FC236}">
              <a16:creationId xmlns:a16="http://schemas.microsoft.com/office/drawing/2014/main" id="{0289AD5C-5A72-48D9-9200-34A6D92B552C}"/>
            </a:ext>
          </a:extLst>
        </xdr:cNvPr>
        <xdr:cNvSpPr txBox="1"/>
      </xdr:nvSpPr>
      <xdr:spPr>
        <a:xfrm>
          <a:off x="147205" y="3521364"/>
          <a:ext cx="591992" cy="34925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solidFill>
                <a:srgbClr val="C00000"/>
              </a:solidFill>
              <a:latin typeface="HGPGothicE" panose="020B0900000000000000" pitchFamily="34" charset="-128"/>
              <a:ea typeface="HGPGothicE" panose="020B0900000000000000" pitchFamily="34" charset="-128"/>
            </a:rPr>
            <a:t>チャート図はもう少し見栄え良くする必要あり　意見をください。</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0.58137</cdr:x>
      <cdr:y>0.44254</cdr:y>
    </cdr:from>
    <cdr:to>
      <cdr:x>0.60249</cdr:x>
      <cdr:y>0.47171</cdr:y>
    </cdr:to>
    <cdr:sp macro="" textlink="">
      <cdr:nvSpPr>
        <cdr:cNvPr id="3" name="円/楕円 2">
          <a:extLst xmlns:a="http://schemas.openxmlformats.org/drawingml/2006/main">
            <a:ext uri="{FF2B5EF4-FFF2-40B4-BE49-F238E27FC236}">
              <a16:creationId xmlns:a16="http://schemas.microsoft.com/office/drawing/2014/main" id="{D515B30C-D480-3F3C-BA0F-53FF72965614}"/>
            </a:ext>
          </a:extLst>
        </cdr:cNvPr>
        <cdr:cNvSpPr>
          <a:spLocks xmlns:a="http://schemas.openxmlformats.org/drawingml/2006/main" noChangeAspect="1"/>
        </cdr:cNvSpPr>
      </cdr:nvSpPr>
      <cdr:spPr>
        <a:xfrm xmlns:a="http://schemas.openxmlformats.org/drawingml/2006/main">
          <a:off x="2971800" y="1638300"/>
          <a:ext cx="108000" cy="108000"/>
        </a:xfrm>
        <a:prstGeom xmlns:a="http://schemas.openxmlformats.org/drawingml/2006/main" prst="ellipse">
          <a:avLst/>
        </a:prstGeom>
        <a:solidFill xmlns:a="http://schemas.openxmlformats.org/drawingml/2006/main">
          <a:schemeClr val="tx1"/>
        </a:solidFill>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kumimoji="1" lang="en-US" altLang="ja-JP" sz="1100"/>
            <a:t>ç√</a:t>
          </a:r>
          <a:endParaRPr kumimoji="1" lang="ja-JP" altLang="en-US" sz="1100"/>
        </a:p>
      </cdr:txBody>
    </cdr:sp>
  </cdr:relSizeAnchor>
  <cdr:relSizeAnchor xmlns:cdr="http://schemas.openxmlformats.org/drawingml/2006/chartDrawing">
    <cdr:from>
      <cdr:x>0.53168</cdr:x>
      <cdr:y>0.56604</cdr:y>
    </cdr:from>
    <cdr:to>
      <cdr:x>0.5528</cdr:x>
      <cdr:y>0.59521</cdr:y>
    </cdr:to>
    <cdr:sp macro="" textlink="">
      <cdr:nvSpPr>
        <cdr:cNvPr id="4" name="円/楕円 3">
          <a:extLst xmlns:a="http://schemas.openxmlformats.org/drawingml/2006/main">
            <a:ext uri="{FF2B5EF4-FFF2-40B4-BE49-F238E27FC236}">
              <a16:creationId xmlns:a16="http://schemas.microsoft.com/office/drawing/2014/main" id="{D515B30C-D480-3F3C-BA0F-53FF72965614}"/>
            </a:ext>
          </a:extLst>
        </cdr:cNvPr>
        <cdr:cNvSpPr>
          <a:spLocks xmlns:a="http://schemas.openxmlformats.org/drawingml/2006/main" noChangeAspect="1"/>
        </cdr:cNvSpPr>
      </cdr:nvSpPr>
      <cdr:spPr>
        <a:xfrm xmlns:a="http://schemas.openxmlformats.org/drawingml/2006/main">
          <a:off x="2717800" y="2095500"/>
          <a:ext cx="108000" cy="108000"/>
        </a:xfrm>
        <a:prstGeom xmlns:a="http://schemas.openxmlformats.org/drawingml/2006/main" prst="ellipse">
          <a:avLst/>
        </a:prstGeom>
        <a:solidFill xmlns:a="http://schemas.openxmlformats.org/drawingml/2006/main">
          <a:schemeClr val="tx1"/>
        </a:solidFill>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kumimoji="1" lang="en-US" altLang="ja-JP" sz="1100"/>
            <a:t>ç√</a:t>
          </a:r>
          <a:endParaRPr kumimoji="1" lang="ja-JP" altLang="en-US" sz="1100"/>
        </a:p>
      </cdr:txBody>
    </cdr:sp>
  </cdr:relSizeAnchor>
</c:userShapes>
</file>

<file path=xl/drawings/drawing19.xml><?xml version="1.0" encoding="utf-8"?>
<xdr:wsDr xmlns:xdr="http://schemas.openxmlformats.org/drawingml/2006/spreadsheetDrawing" xmlns:a="http://schemas.openxmlformats.org/drawingml/2006/main">
  <xdr:twoCellAnchor>
    <xdr:from>
      <xdr:col>21</xdr:col>
      <xdr:colOff>216937</xdr:colOff>
      <xdr:row>0</xdr:row>
      <xdr:rowOff>65575</xdr:rowOff>
    </xdr:from>
    <xdr:to>
      <xdr:col>24</xdr:col>
      <xdr:colOff>381000</xdr:colOff>
      <xdr:row>2</xdr:row>
      <xdr:rowOff>182208</xdr:rowOff>
    </xdr:to>
    <xdr:sp macro="" textlink="">
      <xdr:nvSpPr>
        <xdr:cNvPr id="2" name="テキスト ボックス 1">
          <a:extLst>
            <a:ext uri="{FF2B5EF4-FFF2-40B4-BE49-F238E27FC236}">
              <a16:creationId xmlns:a16="http://schemas.microsoft.com/office/drawing/2014/main" id="{F0CDDCDD-9029-4EEA-8C73-0D54E163F176}"/>
            </a:ext>
          </a:extLst>
        </xdr:cNvPr>
        <xdr:cNvSpPr txBox="1"/>
      </xdr:nvSpPr>
      <xdr:spPr>
        <a:xfrm>
          <a:off x="6960637" y="65575"/>
          <a:ext cx="1192763" cy="459533"/>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b="1"/>
            <a:t>法人・個人兼用</a:t>
          </a:r>
        </a:p>
      </xdr:txBody>
    </xdr:sp>
    <xdr:clientData/>
  </xdr:twoCellAnchor>
  <xdr:twoCellAnchor>
    <xdr:from>
      <xdr:col>2</xdr:col>
      <xdr:colOff>0</xdr:colOff>
      <xdr:row>14</xdr:row>
      <xdr:rowOff>0</xdr:rowOff>
    </xdr:from>
    <xdr:to>
      <xdr:col>14</xdr:col>
      <xdr:colOff>6350</xdr:colOff>
      <xdr:row>28</xdr:row>
      <xdr:rowOff>146050</xdr:rowOff>
    </xdr:to>
    <xdr:grpSp>
      <xdr:nvGrpSpPr>
        <xdr:cNvPr id="3" name="グループ化 2">
          <a:extLst>
            <a:ext uri="{FF2B5EF4-FFF2-40B4-BE49-F238E27FC236}">
              <a16:creationId xmlns:a16="http://schemas.microsoft.com/office/drawing/2014/main" id="{ED589D88-25DE-49B2-96E9-EE048E2D2A1A}"/>
            </a:ext>
          </a:extLst>
        </xdr:cNvPr>
        <xdr:cNvGrpSpPr/>
      </xdr:nvGrpSpPr>
      <xdr:grpSpPr>
        <a:xfrm>
          <a:off x="460375" y="4016375"/>
          <a:ext cx="3800475" cy="3702050"/>
          <a:chOff x="1073150" y="5975350"/>
          <a:chExt cx="5111750" cy="3702050"/>
        </a:xfrm>
      </xdr:grpSpPr>
      <xdr:grpSp>
        <xdr:nvGrpSpPr>
          <xdr:cNvPr id="4" name="グループ化 3">
            <a:extLst>
              <a:ext uri="{FF2B5EF4-FFF2-40B4-BE49-F238E27FC236}">
                <a16:creationId xmlns:a16="http://schemas.microsoft.com/office/drawing/2014/main" id="{64198C83-E81B-7207-CEB8-2BD306BC2846}"/>
              </a:ext>
            </a:extLst>
          </xdr:cNvPr>
          <xdr:cNvGrpSpPr/>
        </xdr:nvGrpSpPr>
        <xdr:grpSpPr>
          <a:xfrm>
            <a:off x="1073150" y="5975350"/>
            <a:ext cx="5111750" cy="3702050"/>
            <a:chOff x="5429250" y="5784850"/>
            <a:chExt cx="5111750" cy="3702050"/>
          </a:xfrm>
        </xdr:grpSpPr>
        <xdr:graphicFrame macro="">
          <xdr:nvGraphicFramePr>
            <xdr:cNvPr id="10" name="グラフ 9">
              <a:extLst>
                <a:ext uri="{FF2B5EF4-FFF2-40B4-BE49-F238E27FC236}">
                  <a16:creationId xmlns:a16="http://schemas.microsoft.com/office/drawing/2014/main" id="{3C40393F-46D1-E299-5A22-272AF91D3E4C}"/>
                </a:ext>
              </a:extLst>
            </xdr:cNvPr>
            <xdr:cNvGraphicFramePr/>
          </xdr:nvGraphicFramePr>
          <xdr:xfrm>
            <a:off x="5429250" y="5784850"/>
            <a:ext cx="5111750" cy="3702050"/>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11" name="グループ化 10">
              <a:extLst>
                <a:ext uri="{FF2B5EF4-FFF2-40B4-BE49-F238E27FC236}">
                  <a16:creationId xmlns:a16="http://schemas.microsoft.com/office/drawing/2014/main" id="{58FC3239-CA25-237F-6BD6-6BB52A8FEA6D}"/>
                </a:ext>
              </a:extLst>
            </xdr:cNvPr>
            <xdr:cNvGrpSpPr/>
          </xdr:nvGrpSpPr>
          <xdr:grpSpPr>
            <a:xfrm>
              <a:off x="7175500" y="6934200"/>
              <a:ext cx="1270000" cy="1479600"/>
              <a:chOff x="7175500" y="6934200"/>
              <a:chExt cx="1270000" cy="1479600"/>
            </a:xfrm>
          </xdr:grpSpPr>
          <xdr:sp macro="" textlink="">
            <xdr:nvSpPr>
              <xdr:cNvPr id="12" name="円/楕円 32">
                <a:extLst>
                  <a:ext uri="{FF2B5EF4-FFF2-40B4-BE49-F238E27FC236}">
                    <a16:creationId xmlns:a16="http://schemas.microsoft.com/office/drawing/2014/main" id="{0F9E3A37-7B8D-6398-C754-AB0B339DFC71}"/>
                  </a:ext>
                </a:extLst>
              </xdr:cNvPr>
              <xdr:cNvSpPr>
                <a:spLocks noChangeAspect="1"/>
              </xdr:cNvSpPr>
            </xdr:nvSpPr>
            <xdr:spPr>
              <a:xfrm>
                <a:off x="7912100" y="6934200"/>
                <a:ext cx="108000" cy="108000"/>
              </a:xfrm>
              <a:prstGeom prst="ellipse">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ç√</a:t>
                </a:r>
                <a:endParaRPr kumimoji="1" lang="ja-JP" altLang="en-US" sz="1100"/>
              </a:p>
            </xdr:txBody>
          </xdr:sp>
          <xdr:sp macro="" textlink="">
            <xdr:nvSpPr>
              <xdr:cNvPr id="13" name="円/楕円 33">
                <a:extLst>
                  <a:ext uri="{FF2B5EF4-FFF2-40B4-BE49-F238E27FC236}">
                    <a16:creationId xmlns:a16="http://schemas.microsoft.com/office/drawing/2014/main" id="{35BDE641-4136-5BCE-0B07-AF6554ADA758}"/>
                  </a:ext>
                </a:extLst>
              </xdr:cNvPr>
              <xdr:cNvSpPr>
                <a:spLocks noChangeAspect="1"/>
              </xdr:cNvSpPr>
            </xdr:nvSpPr>
            <xdr:spPr>
              <a:xfrm>
                <a:off x="7378700" y="8305800"/>
                <a:ext cx="108000" cy="108000"/>
              </a:xfrm>
              <a:prstGeom prst="ellipse">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ç√</a:t>
                </a:r>
                <a:endParaRPr kumimoji="1" lang="ja-JP" altLang="en-US" sz="1100"/>
              </a:p>
            </xdr:txBody>
          </xdr:sp>
          <xdr:sp macro="" textlink="">
            <xdr:nvSpPr>
              <xdr:cNvPr id="14" name="円/楕円 34">
                <a:extLst>
                  <a:ext uri="{FF2B5EF4-FFF2-40B4-BE49-F238E27FC236}">
                    <a16:creationId xmlns:a16="http://schemas.microsoft.com/office/drawing/2014/main" id="{E4F54F59-C1B0-D950-491E-CBDDD682FC0B}"/>
                  </a:ext>
                </a:extLst>
              </xdr:cNvPr>
              <xdr:cNvSpPr>
                <a:spLocks noChangeAspect="1"/>
              </xdr:cNvSpPr>
            </xdr:nvSpPr>
            <xdr:spPr>
              <a:xfrm>
                <a:off x="7175500" y="7315200"/>
                <a:ext cx="108000" cy="108000"/>
              </a:xfrm>
              <a:prstGeom prst="ellipse">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r>
                  <a:rPr kumimoji="1" lang="en-US" altLang="ja-JP" sz="1100"/>
                  <a:t>ç√</a:t>
                </a:r>
                <a:endParaRPr kumimoji="1" lang="ja-JP" altLang="en-US" sz="1100"/>
              </a:p>
            </xdr:txBody>
          </xdr:sp>
          <xdr:cxnSp macro="">
            <xdr:nvCxnSpPr>
              <xdr:cNvPr id="15" name="直線コネクタ 14">
                <a:extLst>
                  <a:ext uri="{FF2B5EF4-FFF2-40B4-BE49-F238E27FC236}">
                    <a16:creationId xmlns:a16="http://schemas.microsoft.com/office/drawing/2014/main" id="{0E5807F7-C186-0E31-2CD3-3AA38E13C43C}"/>
                  </a:ext>
                </a:extLst>
              </xdr:cNvPr>
              <xdr:cNvCxnSpPr/>
            </xdr:nvCxnSpPr>
            <xdr:spPr>
              <a:xfrm flipH="1">
                <a:off x="8242300" y="7518400"/>
                <a:ext cx="203200" cy="393700"/>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A4E277FC-373F-9763-6A71-0BEEAEFF7CD6}"/>
                  </a:ext>
                </a:extLst>
              </xdr:cNvPr>
              <xdr:cNvCxnSpPr>
                <a:stCxn id="13" idx="7"/>
              </xdr:cNvCxnSpPr>
            </xdr:nvCxnSpPr>
            <xdr:spPr>
              <a:xfrm flipV="1">
                <a:off x="7470884" y="7975600"/>
                <a:ext cx="695216" cy="346016"/>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2ECAA83B-FCC7-9A11-FC15-C2FCFB859639}"/>
                  </a:ext>
                </a:extLst>
              </xdr:cNvPr>
              <xdr:cNvCxnSpPr>
                <a:stCxn id="14" idx="4"/>
                <a:endCxn id="13" idx="0"/>
              </xdr:cNvCxnSpPr>
            </xdr:nvCxnSpPr>
            <xdr:spPr>
              <a:xfrm>
                <a:off x="7229500" y="7423200"/>
                <a:ext cx="203200" cy="882600"/>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F664AD1B-53D9-6184-5D8B-D638FE992A24}"/>
                  </a:ext>
                </a:extLst>
              </xdr:cNvPr>
              <xdr:cNvCxnSpPr>
                <a:stCxn id="14" idx="7"/>
                <a:endCxn id="12" idx="3"/>
              </xdr:cNvCxnSpPr>
            </xdr:nvCxnSpPr>
            <xdr:spPr>
              <a:xfrm flipV="1">
                <a:off x="7267684" y="7026384"/>
                <a:ext cx="660232" cy="304632"/>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C490ADA4-8709-DB8E-ADB1-5A9C4CDE0245}"/>
                  </a:ext>
                </a:extLst>
              </xdr:cNvPr>
              <xdr:cNvCxnSpPr>
                <a:stCxn id="12" idx="5"/>
              </xdr:cNvCxnSpPr>
            </xdr:nvCxnSpPr>
            <xdr:spPr>
              <a:xfrm>
                <a:off x="8004284" y="7026384"/>
                <a:ext cx="428516" cy="428516"/>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5" name="テキスト ボックス 4">
            <a:extLst>
              <a:ext uri="{FF2B5EF4-FFF2-40B4-BE49-F238E27FC236}">
                <a16:creationId xmlns:a16="http://schemas.microsoft.com/office/drawing/2014/main" id="{ECCDA0BD-D512-38B3-05B7-537ABBF4ACEC}"/>
              </a:ext>
            </a:extLst>
          </xdr:cNvPr>
          <xdr:cNvSpPr txBox="1"/>
        </xdr:nvSpPr>
        <xdr:spPr>
          <a:xfrm>
            <a:off x="3479800" y="6743700"/>
            <a:ext cx="2794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C</a:t>
            </a:r>
            <a:endParaRPr kumimoji="1" lang="ja-JP" altLang="en-US" sz="1600">
              <a:latin typeface="MS Gothic" panose="020B0609070205080204" pitchFamily="49" charset="-128"/>
              <a:ea typeface="MS Gothic" panose="020B0609070205080204" pitchFamily="49" charset="-128"/>
            </a:endParaRPr>
          </a:p>
        </xdr:txBody>
      </xdr:sp>
      <xdr:sp macro="" textlink="">
        <xdr:nvSpPr>
          <xdr:cNvPr id="6" name="テキスト ボックス 5">
            <a:extLst>
              <a:ext uri="{FF2B5EF4-FFF2-40B4-BE49-F238E27FC236}">
                <a16:creationId xmlns:a16="http://schemas.microsoft.com/office/drawing/2014/main" id="{508053F8-A5BD-332B-D480-C0798ABABCFF}"/>
              </a:ext>
            </a:extLst>
          </xdr:cNvPr>
          <xdr:cNvSpPr txBox="1"/>
        </xdr:nvSpPr>
        <xdr:spPr>
          <a:xfrm>
            <a:off x="4191000" y="7518400"/>
            <a:ext cx="2794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C</a:t>
            </a:r>
            <a:endParaRPr kumimoji="1" lang="ja-JP" altLang="en-US" sz="1600">
              <a:latin typeface="MS Gothic" panose="020B0609070205080204" pitchFamily="49" charset="-128"/>
              <a:ea typeface="MS Gothic" panose="020B0609070205080204" pitchFamily="49" charset="-128"/>
            </a:endParaRPr>
          </a:p>
        </xdr:txBody>
      </xdr:sp>
      <xdr:sp macro="" textlink="">
        <xdr:nvSpPr>
          <xdr:cNvPr id="7" name="テキスト ボックス 6">
            <a:extLst>
              <a:ext uri="{FF2B5EF4-FFF2-40B4-BE49-F238E27FC236}">
                <a16:creationId xmlns:a16="http://schemas.microsoft.com/office/drawing/2014/main" id="{EC311BF1-66F5-AC17-F120-6607E1F0FEDE}"/>
              </a:ext>
            </a:extLst>
          </xdr:cNvPr>
          <xdr:cNvSpPr txBox="1"/>
        </xdr:nvSpPr>
        <xdr:spPr>
          <a:xfrm>
            <a:off x="3962400" y="8026400"/>
            <a:ext cx="2794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D</a:t>
            </a:r>
            <a:endParaRPr kumimoji="1" lang="ja-JP" altLang="en-US" sz="1600">
              <a:latin typeface="MS Gothic" panose="020B0609070205080204" pitchFamily="49" charset="-128"/>
              <a:ea typeface="MS Gothic" panose="020B0609070205080204" pitchFamily="49" charset="-128"/>
            </a:endParaRPr>
          </a:p>
        </xdr:txBody>
      </xdr:sp>
      <xdr:sp macro="" textlink="">
        <xdr:nvSpPr>
          <xdr:cNvPr id="8" name="テキスト ボックス 7">
            <a:extLst>
              <a:ext uri="{FF2B5EF4-FFF2-40B4-BE49-F238E27FC236}">
                <a16:creationId xmlns:a16="http://schemas.microsoft.com/office/drawing/2014/main" id="{0D739E92-A38A-08A4-BFE9-602E094C9096}"/>
              </a:ext>
            </a:extLst>
          </xdr:cNvPr>
          <xdr:cNvSpPr txBox="1"/>
        </xdr:nvSpPr>
        <xdr:spPr>
          <a:xfrm>
            <a:off x="3225800" y="8534400"/>
            <a:ext cx="2794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B</a:t>
            </a:r>
            <a:endParaRPr kumimoji="1" lang="ja-JP" altLang="en-US" sz="1600">
              <a:latin typeface="MS Gothic" panose="020B0609070205080204" pitchFamily="49" charset="-128"/>
              <a:ea typeface="MS Gothic" panose="020B0609070205080204" pitchFamily="49" charset="-128"/>
            </a:endParaRPr>
          </a:p>
        </xdr:txBody>
      </xdr:sp>
      <xdr:sp macro="" textlink="">
        <xdr:nvSpPr>
          <xdr:cNvPr id="9" name="テキスト ボックス 8">
            <a:extLst>
              <a:ext uri="{FF2B5EF4-FFF2-40B4-BE49-F238E27FC236}">
                <a16:creationId xmlns:a16="http://schemas.microsoft.com/office/drawing/2014/main" id="{5AFE9CC5-293C-5312-3EA2-7844A6AE15FF}"/>
              </a:ext>
            </a:extLst>
          </xdr:cNvPr>
          <xdr:cNvSpPr txBox="1"/>
        </xdr:nvSpPr>
        <xdr:spPr>
          <a:xfrm>
            <a:off x="2476500" y="7391400"/>
            <a:ext cx="2794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B</a:t>
            </a:r>
            <a:endParaRPr kumimoji="1" lang="ja-JP" altLang="en-US" sz="1600">
              <a:latin typeface="MS Gothic" panose="020B0609070205080204" pitchFamily="49" charset="-128"/>
              <a:ea typeface="MS Gothic" panose="020B0609070205080204" pitchFamily="49" charset="-128"/>
            </a:endParaRPr>
          </a:p>
        </xdr:txBody>
      </xdr:sp>
    </xdr:grpSp>
    <xdr:clientData/>
  </xdr:twoCellAnchor>
  <xdr:twoCellAnchor>
    <xdr:from>
      <xdr:col>17</xdr:col>
      <xdr:colOff>454122</xdr:colOff>
      <xdr:row>32</xdr:row>
      <xdr:rowOff>127000</xdr:rowOff>
    </xdr:from>
    <xdr:to>
      <xdr:col>23</xdr:col>
      <xdr:colOff>466822</xdr:colOff>
      <xdr:row>32</xdr:row>
      <xdr:rowOff>127000</xdr:rowOff>
    </xdr:to>
    <xdr:cxnSp macro="">
      <xdr:nvCxnSpPr>
        <xdr:cNvPr id="20" name="直線コネクタ 19">
          <a:extLst>
            <a:ext uri="{FF2B5EF4-FFF2-40B4-BE49-F238E27FC236}">
              <a16:creationId xmlns:a16="http://schemas.microsoft.com/office/drawing/2014/main" id="{B2EDA949-B181-45CC-A874-BDE34392E4FB}"/>
            </a:ext>
          </a:extLst>
        </xdr:cNvPr>
        <xdr:cNvCxnSpPr/>
      </xdr:nvCxnSpPr>
      <xdr:spPr>
        <a:xfrm>
          <a:off x="5683347" y="8766175"/>
          <a:ext cx="2117725" cy="0"/>
        </a:xfrm>
        <a:prstGeom prst="line">
          <a:avLst/>
        </a:prstGeom>
        <a:ln w="50800">
          <a:solidFill>
            <a:schemeClr val="accent6">
              <a:lumMod val="60000"/>
              <a:lumOff val="40000"/>
            </a:schemeClr>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182034</xdr:colOff>
      <xdr:row>32</xdr:row>
      <xdr:rowOff>57727</xdr:rowOff>
    </xdr:from>
    <xdr:to>
      <xdr:col>22</xdr:col>
      <xdr:colOff>326034</xdr:colOff>
      <xdr:row>32</xdr:row>
      <xdr:rowOff>201727</xdr:rowOff>
    </xdr:to>
    <xdr:sp macro="" textlink="">
      <xdr:nvSpPr>
        <xdr:cNvPr id="21" name="ドーナツ 44">
          <a:extLst>
            <a:ext uri="{FF2B5EF4-FFF2-40B4-BE49-F238E27FC236}">
              <a16:creationId xmlns:a16="http://schemas.microsoft.com/office/drawing/2014/main" id="{026FB487-B87E-4D06-8268-934F93D17DE6}"/>
            </a:ext>
          </a:extLst>
        </xdr:cNvPr>
        <xdr:cNvSpPr>
          <a:spLocks noChangeAspect="1"/>
        </xdr:cNvSpPr>
      </xdr:nvSpPr>
      <xdr:spPr>
        <a:xfrm>
          <a:off x="7278159" y="8696902"/>
          <a:ext cx="144000" cy="144000"/>
        </a:xfrm>
        <a:prstGeom prst="donut">
          <a:avLst>
            <a:gd name="adj" fmla="val 9388"/>
          </a:avLst>
        </a:prstGeom>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17</xdr:col>
      <xdr:colOff>467015</xdr:colOff>
      <xdr:row>33</xdr:row>
      <xdr:rowOff>130271</xdr:rowOff>
    </xdr:from>
    <xdr:to>
      <xdr:col>24</xdr:col>
      <xdr:colOff>8275</xdr:colOff>
      <xdr:row>33</xdr:row>
      <xdr:rowOff>130271</xdr:rowOff>
    </xdr:to>
    <xdr:cxnSp macro="">
      <xdr:nvCxnSpPr>
        <xdr:cNvPr id="22" name="直線コネクタ 21">
          <a:extLst>
            <a:ext uri="{FF2B5EF4-FFF2-40B4-BE49-F238E27FC236}">
              <a16:creationId xmlns:a16="http://schemas.microsoft.com/office/drawing/2014/main" id="{6E50A792-B4CB-4D17-A413-1F035EDCE39D}"/>
            </a:ext>
          </a:extLst>
        </xdr:cNvPr>
        <xdr:cNvCxnSpPr/>
      </xdr:nvCxnSpPr>
      <xdr:spPr>
        <a:xfrm>
          <a:off x="5686715" y="9017096"/>
          <a:ext cx="2122535" cy="0"/>
        </a:xfrm>
        <a:prstGeom prst="line">
          <a:avLst/>
        </a:prstGeom>
        <a:ln w="50800">
          <a:solidFill>
            <a:schemeClr val="accent6">
              <a:lumMod val="60000"/>
              <a:lumOff val="40000"/>
            </a:schemeClr>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305571</xdr:colOff>
      <xdr:row>33</xdr:row>
      <xdr:rowOff>56187</xdr:rowOff>
    </xdr:from>
    <xdr:to>
      <xdr:col>21</xdr:col>
      <xdr:colOff>449571</xdr:colOff>
      <xdr:row>33</xdr:row>
      <xdr:rowOff>200187</xdr:rowOff>
    </xdr:to>
    <xdr:sp macro="" textlink="">
      <xdr:nvSpPr>
        <xdr:cNvPr id="23" name="ドーナツ 49">
          <a:extLst>
            <a:ext uri="{FF2B5EF4-FFF2-40B4-BE49-F238E27FC236}">
              <a16:creationId xmlns:a16="http://schemas.microsoft.com/office/drawing/2014/main" id="{2CA0F330-164E-4E53-8D3E-FC6BBB827BAC}"/>
            </a:ext>
          </a:extLst>
        </xdr:cNvPr>
        <xdr:cNvSpPr>
          <a:spLocks noChangeAspect="1"/>
        </xdr:cNvSpPr>
      </xdr:nvSpPr>
      <xdr:spPr>
        <a:xfrm>
          <a:off x="7049271" y="8943012"/>
          <a:ext cx="48750" cy="144000"/>
        </a:xfrm>
        <a:prstGeom prst="donut">
          <a:avLst>
            <a:gd name="adj" fmla="val 9388"/>
          </a:avLst>
        </a:prstGeom>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17</xdr:col>
      <xdr:colOff>460665</xdr:colOff>
      <xdr:row>34</xdr:row>
      <xdr:rowOff>147974</xdr:rowOff>
    </xdr:from>
    <xdr:to>
      <xdr:col>24</xdr:col>
      <xdr:colOff>1925</xdr:colOff>
      <xdr:row>34</xdr:row>
      <xdr:rowOff>147974</xdr:rowOff>
    </xdr:to>
    <xdr:cxnSp macro="">
      <xdr:nvCxnSpPr>
        <xdr:cNvPr id="24" name="直線コネクタ 23">
          <a:extLst>
            <a:ext uri="{FF2B5EF4-FFF2-40B4-BE49-F238E27FC236}">
              <a16:creationId xmlns:a16="http://schemas.microsoft.com/office/drawing/2014/main" id="{90D0743C-FCE9-4796-BB40-1070B999634B}"/>
            </a:ext>
          </a:extLst>
        </xdr:cNvPr>
        <xdr:cNvCxnSpPr/>
      </xdr:nvCxnSpPr>
      <xdr:spPr>
        <a:xfrm>
          <a:off x="5689890" y="9282449"/>
          <a:ext cx="2113010" cy="0"/>
        </a:xfrm>
        <a:prstGeom prst="line">
          <a:avLst/>
        </a:prstGeom>
        <a:ln w="50800">
          <a:solidFill>
            <a:schemeClr val="accent6">
              <a:lumMod val="60000"/>
              <a:lumOff val="40000"/>
            </a:schemeClr>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77934</xdr:colOff>
      <xdr:row>34</xdr:row>
      <xdr:rowOff>88322</xdr:rowOff>
    </xdr:from>
    <xdr:to>
      <xdr:col>21</xdr:col>
      <xdr:colOff>221934</xdr:colOff>
      <xdr:row>34</xdr:row>
      <xdr:rowOff>232322</xdr:rowOff>
    </xdr:to>
    <xdr:sp macro="" textlink="">
      <xdr:nvSpPr>
        <xdr:cNvPr id="25" name="ドーナツ 51">
          <a:extLst>
            <a:ext uri="{FF2B5EF4-FFF2-40B4-BE49-F238E27FC236}">
              <a16:creationId xmlns:a16="http://schemas.microsoft.com/office/drawing/2014/main" id="{6157250A-4DB4-495A-87B6-FB783289FF55}"/>
            </a:ext>
          </a:extLst>
        </xdr:cNvPr>
        <xdr:cNvSpPr>
          <a:spLocks noChangeAspect="1"/>
        </xdr:cNvSpPr>
      </xdr:nvSpPr>
      <xdr:spPr>
        <a:xfrm>
          <a:off x="6821634" y="9222797"/>
          <a:ext cx="144000" cy="144000"/>
        </a:xfrm>
        <a:prstGeom prst="donut">
          <a:avLst>
            <a:gd name="adj" fmla="val 9388"/>
          </a:avLst>
        </a:prstGeom>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17</xdr:col>
      <xdr:colOff>466629</xdr:colOff>
      <xdr:row>36</xdr:row>
      <xdr:rowOff>122189</xdr:rowOff>
    </xdr:from>
    <xdr:to>
      <xdr:col>24</xdr:col>
      <xdr:colOff>7889</xdr:colOff>
      <xdr:row>36</xdr:row>
      <xdr:rowOff>122189</xdr:rowOff>
    </xdr:to>
    <xdr:cxnSp macro="">
      <xdr:nvCxnSpPr>
        <xdr:cNvPr id="26" name="直線コネクタ 25">
          <a:extLst>
            <a:ext uri="{FF2B5EF4-FFF2-40B4-BE49-F238E27FC236}">
              <a16:creationId xmlns:a16="http://schemas.microsoft.com/office/drawing/2014/main" id="{8C155038-3371-4080-8A32-2ED2C3287B72}"/>
            </a:ext>
          </a:extLst>
        </xdr:cNvPr>
        <xdr:cNvCxnSpPr/>
      </xdr:nvCxnSpPr>
      <xdr:spPr>
        <a:xfrm>
          <a:off x="5686329" y="9751964"/>
          <a:ext cx="2122535" cy="0"/>
        </a:xfrm>
        <a:prstGeom prst="line">
          <a:avLst/>
        </a:prstGeom>
        <a:ln w="50800">
          <a:solidFill>
            <a:schemeClr val="accent6">
              <a:lumMod val="60000"/>
              <a:lumOff val="40000"/>
            </a:schemeClr>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386965</xdr:colOff>
      <xdr:row>36</xdr:row>
      <xdr:rowOff>52916</xdr:rowOff>
    </xdr:from>
    <xdr:to>
      <xdr:col>20</xdr:col>
      <xdr:colOff>59526</xdr:colOff>
      <xdr:row>36</xdr:row>
      <xdr:rowOff>196916</xdr:rowOff>
    </xdr:to>
    <xdr:sp macro="" textlink="">
      <xdr:nvSpPr>
        <xdr:cNvPr id="27" name="ドーナツ 53">
          <a:extLst>
            <a:ext uri="{FF2B5EF4-FFF2-40B4-BE49-F238E27FC236}">
              <a16:creationId xmlns:a16="http://schemas.microsoft.com/office/drawing/2014/main" id="{F98D79D1-5ED9-4C37-ADF5-B00DB3D224ED}"/>
            </a:ext>
          </a:extLst>
        </xdr:cNvPr>
        <xdr:cNvSpPr>
          <a:spLocks noChangeAspect="1"/>
        </xdr:cNvSpPr>
      </xdr:nvSpPr>
      <xdr:spPr>
        <a:xfrm>
          <a:off x="6387715" y="9682691"/>
          <a:ext cx="63086" cy="144000"/>
        </a:xfrm>
        <a:prstGeom prst="donut">
          <a:avLst>
            <a:gd name="adj" fmla="val 9388"/>
          </a:avLst>
        </a:prstGeom>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18</xdr:col>
      <xdr:colOff>0</xdr:colOff>
      <xdr:row>37</xdr:row>
      <xdr:rowOff>122190</xdr:rowOff>
    </xdr:from>
    <xdr:to>
      <xdr:col>24</xdr:col>
      <xdr:colOff>12699</xdr:colOff>
      <xdr:row>37</xdr:row>
      <xdr:rowOff>122190</xdr:rowOff>
    </xdr:to>
    <xdr:cxnSp macro="">
      <xdr:nvCxnSpPr>
        <xdr:cNvPr id="28" name="直線コネクタ 27">
          <a:extLst>
            <a:ext uri="{FF2B5EF4-FFF2-40B4-BE49-F238E27FC236}">
              <a16:creationId xmlns:a16="http://schemas.microsoft.com/office/drawing/2014/main" id="{704927AE-1EFB-44C7-B4AC-5D2F251E6FB3}"/>
            </a:ext>
          </a:extLst>
        </xdr:cNvPr>
        <xdr:cNvCxnSpPr/>
      </xdr:nvCxnSpPr>
      <xdr:spPr>
        <a:xfrm>
          <a:off x="5686425" y="9999615"/>
          <a:ext cx="2127249" cy="0"/>
        </a:xfrm>
        <a:prstGeom prst="line">
          <a:avLst/>
        </a:prstGeom>
        <a:ln w="50800">
          <a:solidFill>
            <a:schemeClr val="accent6">
              <a:lumMod val="60000"/>
              <a:lumOff val="40000"/>
            </a:schemeClr>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396586</xdr:colOff>
      <xdr:row>37</xdr:row>
      <xdr:rowOff>52917</xdr:rowOff>
    </xdr:from>
    <xdr:to>
      <xdr:col>21</xdr:col>
      <xdr:colOff>69147</xdr:colOff>
      <xdr:row>37</xdr:row>
      <xdr:rowOff>196917</xdr:rowOff>
    </xdr:to>
    <xdr:sp macro="" textlink="">
      <xdr:nvSpPr>
        <xdr:cNvPr id="29" name="ドーナツ 55">
          <a:extLst>
            <a:ext uri="{FF2B5EF4-FFF2-40B4-BE49-F238E27FC236}">
              <a16:creationId xmlns:a16="http://schemas.microsoft.com/office/drawing/2014/main" id="{0FE8918E-74C6-4E83-B7AD-EB0298008FED}"/>
            </a:ext>
          </a:extLst>
        </xdr:cNvPr>
        <xdr:cNvSpPr>
          <a:spLocks noChangeAspect="1"/>
        </xdr:cNvSpPr>
      </xdr:nvSpPr>
      <xdr:spPr>
        <a:xfrm>
          <a:off x="6740236" y="9930342"/>
          <a:ext cx="72611" cy="144000"/>
        </a:xfrm>
        <a:prstGeom prst="donut">
          <a:avLst>
            <a:gd name="adj" fmla="val 9388"/>
          </a:avLst>
        </a:prstGeom>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18</xdr:col>
      <xdr:colOff>0</xdr:colOff>
      <xdr:row>38</xdr:row>
      <xdr:rowOff>127000</xdr:rowOff>
    </xdr:from>
    <xdr:to>
      <xdr:col>24</xdr:col>
      <xdr:colOff>12699</xdr:colOff>
      <xdr:row>38</xdr:row>
      <xdr:rowOff>127000</xdr:rowOff>
    </xdr:to>
    <xdr:cxnSp macro="">
      <xdr:nvCxnSpPr>
        <xdr:cNvPr id="30" name="直線コネクタ 29">
          <a:extLst>
            <a:ext uri="{FF2B5EF4-FFF2-40B4-BE49-F238E27FC236}">
              <a16:creationId xmlns:a16="http://schemas.microsoft.com/office/drawing/2014/main" id="{D1D238A3-14B8-4CCC-B6C5-2118FCCE5350}"/>
            </a:ext>
          </a:extLst>
        </xdr:cNvPr>
        <xdr:cNvCxnSpPr/>
      </xdr:nvCxnSpPr>
      <xdr:spPr>
        <a:xfrm>
          <a:off x="5686425" y="10252075"/>
          <a:ext cx="2127249" cy="0"/>
        </a:xfrm>
        <a:prstGeom prst="line">
          <a:avLst/>
        </a:prstGeom>
        <a:ln w="50800">
          <a:solidFill>
            <a:schemeClr val="accent6">
              <a:lumMod val="60000"/>
              <a:lumOff val="40000"/>
            </a:schemeClr>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156056</xdr:colOff>
      <xdr:row>38</xdr:row>
      <xdr:rowOff>57727</xdr:rowOff>
    </xdr:from>
    <xdr:to>
      <xdr:col>21</xdr:col>
      <xdr:colOff>300056</xdr:colOff>
      <xdr:row>38</xdr:row>
      <xdr:rowOff>201727</xdr:rowOff>
    </xdr:to>
    <xdr:sp macro="" textlink="">
      <xdr:nvSpPr>
        <xdr:cNvPr id="31" name="ドーナツ 57">
          <a:extLst>
            <a:ext uri="{FF2B5EF4-FFF2-40B4-BE49-F238E27FC236}">
              <a16:creationId xmlns:a16="http://schemas.microsoft.com/office/drawing/2014/main" id="{D210124D-0F6F-4524-99E4-96739CF122F0}"/>
            </a:ext>
          </a:extLst>
        </xdr:cNvPr>
        <xdr:cNvSpPr>
          <a:spLocks noChangeAspect="1"/>
        </xdr:cNvSpPr>
      </xdr:nvSpPr>
      <xdr:spPr>
        <a:xfrm>
          <a:off x="6899756" y="10182802"/>
          <a:ext cx="144000" cy="144000"/>
        </a:xfrm>
        <a:prstGeom prst="donut">
          <a:avLst>
            <a:gd name="adj" fmla="val 9388"/>
          </a:avLst>
        </a:prstGeom>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17</xdr:col>
      <xdr:colOff>466628</xdr:colOff>
      <xdr:row>40</xdr:row>
      <xdr:rowOff>127001</xdr:rowOff>
    </xdr:from>
    <xdr:to>
      <xdr:col>24</xdr:col>
      <xdr:colOff>7888</xdr:colOff>
      <xdr:row>40</xdr:row>
      <xdr:rowOff>127001</xdr:rowOff>
    </xdr:to>
    <xdr:cxnSp macro="">
      <xdr:nvCxnSpPr>
        <xdr:cNvPr id="32" name="直線コネクタ 31">
          <a:extLst>
            <a:ext uri="{FF2B5EF4-FFF2-40B4-BE49-F238E27FC236}">
              <a16:creationId xmlns:a16="http://schemas.microsoft.com/office/drawing/2014/main" id="{4D28D7E5-C585-481D-88D0-FDD727E82935}"/>
            </a:ext>
          </a:extLst>
        </xdr:cNvPr>
        <xdr:cNvCxnSpPr/>
      </xdr:nvCxnSpPr>
      <xdr:spPr>
        <a:xfrm>
          <a:off x="5686328" y="10747376"/>
          <a:ext cx="2122535" cy="0"/>
        </a:xfrm>
        <a:prstGeom prst="line">
          <a:avLst/>
        </a:prstGeom>
        <a:ln w="50800">
          <a:solidFill>
            <a:schemeClr val="accent6">
              <a:lumMod val="60000"/>
              <a:lumOff val="40000"/>
            </a:schemeClr>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199351</xdr:colOff>
      <xdr:row>40</xdr:row>
      <xdr:rowOff>67349</xdr:rowOff>
    </xdr:from>
    <xdr:to>
      <xdr:col>21</xdr:col>
      <xdr:colOff>343351</xdr:colOff>
      <xdr:row>40</xdr:row>
      <xdr:rowOff>211349</xdr:rowOff>
    </xdr:to>
    <xdr:sp macro="" textlink="">
      <xdr:nvSpPr>
        <xdr:cNvPr id="33" name="ドーナツ 61">
          <a:extLst>
            <a:ext uri="{FF2B5EF4-FFF2-40B4-BE49-F238E27FC236}">
              <a16:creationId xmlns:a16="http://schemas.microsoft.com/office/drawing/2014/main" id="{0222EA64-E630-4C9F-ACDE-E1BCFD2141E1}"/>
            </a:ext>
          </a:extLst>
        </xdr:cNvPr>
        <xdr:cNvSpPr>
          <a:spLocks noChangeAspect="1"/>
        </xdr:cNvSpPr>
      </xdr:nvSpPr>
      <xdr:spPr>
        <a:xfrm>
          <a:off x="6943051" y="10687724"/>
          <a:ext cx="144000" cy="144000"/>
        </a:xfrm>
        <a:prstGeom prst="donut">
          <a:avLst>
            <a:gd name="adj" fmla="val 9388"/>
          </a:avLst>
        </a:prstGeom>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17</xdr:col>
      <xdr:colOff>461818</xdr:colOff>
      <xdr:row>41</xdr:row>
      <xdr:rowOff>127000</xdr:rowOff>
    </xdr:from>
    <xdr:to>
      <xdr:col>24</xdr:col>
      <xdr:colOff>3078</xdr:colOff>
      <xdr:row>41</xdr:row>
      <xdr:rowOff>127000</xdr:rowOff>
    </xdr:to>
    <xdr:cxnSp macro="">
      <xdr:nvCxnSpPr>
        <xdr:cNvPr id="34" name="直線コネクタ 33">
          <a:extLst>
            <a:ext uri="{FF2B5EF4-FFF2-40B4-BE49-F238E27FC236}">
              <a16:creationId xmlns:a16="http://schemas.microsoft.com/office/drawing/2014/main" id="{C4D2DB5E-47D1-496B-BB1C-996D3649BA7D}"/>
            </a:ext>
          </a:extLst>
        </xdr:cNvPr>
        <xdr:cNvCxnSpPr/>
      </xdr:nvCxnSpPr>
      <xdr:spPr>
        <a:xfrm>
          <a:off x="5691043" y="10995025"/>
          <a:ext cx="2113010" cy="0"/>
        </a:xfrm>
        <a:prstGeom prst="line">
          <a:avLst/>
        </a:prstGeom>
        <a:ln w="50800">
          <a:solidFill>
            <a:schemeClr val="accent6">
              <a:lumMod val="60000"/>
              <a:lumOff val="40000"/>
            </a:schemeClr>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21360</xdr:colOff>
      <xdr:row>41</xdr:row>
      <xdr:rowOff>57727</xdr:rowOff>
    </xdr:from>
    <xdr:to>
      <xdr:col>21</xdr:col>
      <xdr:colOff>165360</xdr:colOff>
      <xdr:row>41</xdr:row>
      <xdr:rowOff>201727</xdr:rowOff>
    </xdr:to>
    <xdr:sp macro="" textlink="">
      <xdr:nvSpPr>
        <xdr:cNvPr id="35" name="ドーナツ 63">
          <a:extLst>
            <a:ext uri="{FF2B5EF4-FFF2-40B4-BE49-F238E27FC236}">
              <a16:creationId xmlns:a16="http://schemas.microsoft.com/office/drawing/2014/main" id="{BD0DB02D-3988-4C8A-AC02-5963FDEC1D3C}"/>
            </a:ext>
          </a:extLst>
        </xdr:cNvPr>
        <xdr:cNvSpPr>
          <a:spLocks noChangeAspect="1"/>
        </xdr:cNvSpPr>
      </xdr:nvSpPr>
      <xdr:spPr>
        <a:xfrm>
          <a:off x="6765060" y="10925752"/>
          <a:ext cx="144000" cy="144000"/>
        </a:xfrm>
        <a:prstGeom prst="donut">
          <a:avLst>
            <a:gd name="adj" fmla="val 9388"/>
          </a:avLst>
        </a:prstGeom>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17</xdr:col>
      <xdr:colOff>461818</xdr:colOff>
      <xdr:row>42</xdr:row>
      <xdr:rowOff>136621</xdr:rowOff>
    </xdr:from>
    <xdr:to>
      <xdr:col>24</xdr:col>
      <xdr:colOff>3078</xdr:colOff>
      <xdr:row>42</xdr:row>
      <xdr:rowOff>136621</xdr:rowOff>
    </xdr:to>
    <xdr:cxnSp macro="">
      <xdr:nvCxnSpPr>
        <xdr:cNvPr id="36" name="直線コネクタ 35">
          <a:extLst>
            <a:ext uri="{FF2B5EF4-FFF2-40B4-BE49-F238E27FC236}">
              <a16:creationId xmlns:a16="http://schemas.microsoft.com/office/drawing/2014/main" id="{4CC0BA5F-77E9-41F9-A1B7-A48ECFC30778}"/>
            </a:ext>
          </a:extLst>
        </xdr:cNvPr>
        <xdr:cNvCxnSpPr/>
      </xdr:nvCxnSpPr>
      <xdr:spPr>
        <a:xfrm>
          <a:off x="5691043" y="11252296"/>
          <a:ext cx="2113010" cy="0"/>
        </a:xfrm>
        <a:prstGeom prst="line">
          <a:avLst/>
        </a:prstGeom>
        <a:ln w="50800">
          <a:solidFill>
            <a:schemeClr val="accent6">
              <a:lumMod val="60000"/>
              <a:lumOff val="40000"/>
            </a:schemeClr>
          </a:solidFill>
          <a:headEnd type="oval"/>
          <a:tail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50222</xdr:colOff>
      <xdr:row>42</xdr:row>
      <xdr:rowOff>72158</xdr:rowOff>
    </xdr:from>
    <xdr:to>
      <xdr:col>22</xdr:col>
      <xdr:colOff>194222</xdr:colOff>
      <xdr:row>42</xdr:row>
      <xdr:rowOff>216158</xdr:rowOff>
    </xdr:to>
    <xdr:sp macro="" textlink="">
      <xdr:nvSpPr>
        <xdr:cNvPr id="37" name="ドーナツ 65">
          <a:extLst>
            <a:ext uri="{FF2B5EF4-FFF2-40B4-BE49-F238E27FC236}">
              <a16:creationId xmlns:a16="http://schemas.microsoft.com/office/drawing/2014/main" id="{7E288415-B1BA-472A-9A23-E56E888712EE}"/>
            </a:ext>
          </a:extLst>
        </xdr:cNvPr>
        <xdr:cNvSpPr>
          <a:spLocks noChangeAspect="1"/>
        </xdr:cNvSpPr>
      </xdr:nvSpPr>
      <xdr:spPr>
        <a:xfrm>
          <a:off x="7146347" y="11187833"/>
          <a:ext cx="144000" cy="144000"/>
        </a:xfrm>
        <a:prstGeom prst="donut">
          <a:avLst>
            <a:gd name="adj" fmla="val 9388"/>
          </a:avLst>
        </a:prstGeom>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21</xdr:col>
      <xdr:colOff>0</xdr:colOff>
      <xdr:row>32</xdr:row>
      <xdr:rowOff>0</xdr:rowOff>
    </xdr:from>
    <xdr:to>
      <xdr:col>21</xdr:col>
      <xdr:colOff>0</xdr:colOff>
      <xdr:row>43</xdr:row>
      <xdr:rowOff>23091</xdr:rowOff>
    </xdr:to>
    <xdr:cxnSp macro="">
      <xdr:nvCxnSpPr>
        <xdr:cNvPr id="38" name="直線コネクタ 37">
          <a:extLst>
            <a:ext uri="{FF2B5EF4-FFF2-40B4-BE49-F238E27FC236}">
              <a16:creationId xmlns:a16="http://schemas.microsoft.com/office/drawing/2014/main" id="{E96E16F8-044B-41AD-9F88-1FE8348CFA67}"/>
            </a:ext>
          </a:extLst>
        </xdr:cNvPr>
        <xdr:cNvCxnSpPr/>
      </xdr:nvCxnSpPr>
      <xdr:spPr>
        <a:xfrm>
          <a:off x="6743700" y="8639175"/>
          <a:ext cx="0" cy="2747241"/>
        </a:xfrm>
        <a:prstGeom prst="line">
          <a:avLst/>
        </a:prstGeom>
        <a:ln w="19050">
          <a:solidFill>
            <a:schemeClr val="accent2">
              <a:lumMod val="75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20</xdr:col>
      <xdr:colOff>161636</xdr:colOff>
      <xdr:row>30</xdr:row>
      <xdr:rowOff>184726</xdr:rowOff>
    </xdr:from>
    <xdr:ext cx="607859" cy="275653"/>
    <xdr:sp macro="" textlink="">
      <xdr:nvSpPr>
        <xdr:cNvPr id="39" name="テキスト ボックス 38">
          <a:extLst>
            <a:ext uri="{FF2B5EF4-FFF2-40B4-BE49-F238E27FC236}">
              <a16:creationId xmlns:a16="http://schemas.microsoft.com/office/drawing/2014/main" id="{C3124FF4-4EBC-4CDC-AD5B-5BE71E9189C4}"/>
            </a:ext>
          </a:extLst>
        </xdr:cNvPr>
        <xdr:cNvSpPr txBox="1"/>
      </xdr:nvSpPr>
      <xdr:spPr>
        <a:xfrm>
          <a:off x="6552911" y="8328601"/>
          <a:ext cx="607859" cy="2756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100">
              <a:latin typeface="HGPGothicE" panose="020B0900000000000000" pitchFamily="34" charset="-128"/>
              <a:ea typeface="HGPGothicE" panose="020B0900000000000000" pitchFamily="34" charset="-128"/>
            </a:rPr>
            <a:t>標準値</a:t>
          </a:r>
        </a:p>
      </xdr:txBody>
    </xdr:sp>
    <xdr:clientData/>
  </xdr:oneCellAnchor>
  <xdr:twoCellAnchor>
    <xdr:from>
      <xdr:col>14</xdr:col>
      <xdr:colOff>34636</xdr:colOff>
      <xdr:row>30</xdr:row>
      <xdr:rowOff>253999</xdr:rowOff>
    </xdr:from>
    <xdr:to>
      <xdr:col>14</xdr:col>
      <xdr:colOff>300181</xdr:colOff>
      <xdr:row>42</xdr:row>
      <xdr:rowOff>219363</xdr:rowOff>
    </xdr:to>
    <xdr:sp macro="" textlink="">
      <xdr:nvSpPr>
        <xdr:cNvPr id="41" name="右中かっこ 40">
          <a:extLst>
            <a:ext uri="{FF2B5EF4-FFF2-40B4-BE49-F238E27FC236}">
              <a16:creationId xmlns:a16="http://schemas.microsoft.com/office/drawing/2014/main" id="{CD5FEAA1-B795-441D-89BF-179FF8C344A3}"/>
            </a:ext>
          </a:extLst>
        </xdr:cNvPr>
        <xdr:cNvSpPr/>
      </xdr:nvSpPr>
      <xdr:spPr>
        <a:xfrm>
          <a:off x="4311361" y="8388349"/>
          <a:ext cx="265545" cy="2946689"/>
        </a:xfrm>
        <a:prstGeom prst="rightBrace">
          <a:avLst>
            <a:gd name="adj1" fmla="val 49510"/>
            <a:gd name="adj2" fmla="val 50000"/>
          </a:avLst>
        </a:prstGeom>
        <a:ln w="28575">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16</xdr:col>
      <xdr:colOff>251754</xdr:colOff>
      <xdr:row>31</xdr:row>
      <xdr:rowOff>138545</xdr:rowOff>
    </xdr:from>
    <xdr:ext cx="385555" cy="92398"/>
    <xdr:sp macro="" textlink="">
      <xdr:nvSpPr>
        <xdr:cNvPr id="42" name="テキスト ボックス 41">
          <a:extLst>
            <a:ext uri="{FF2B5EF4-FFF2-40B4-BE49-F238E27FC236}">
              <a16:creationId xmlns:a16="http://schemas.microsoft.com/office/drawing/2014/main" id="{06557F91-799B-462D-945F-E71FF20AF41D}"/>
            </a:ext>
          </a:extLst>
        </xdr:cNvPr>
        <xdr:cNvSpPr txBox="1"/>
      </xdr:nvSpPr>
      <xdr:spPr>
        <a:xfrm>
          <a:off x="5233329" y="853007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twoCellAnchor>
    <xdr:from>
      <xdr:col>14</xdr:col>
      <xdr:colOff>404091</xdr:colOff>
      <xdr:row>31</xdr:row>
      <xdr:rowOff>230909</xdr:rowOff>
    </xdr:from>
    <xdr:to>
      <xdr:col>15</xdr:col>
      <xdr:colOff>300181</xdr:colOff>
      <xdr:row>42</xdr:row>
      <xdr:rowOff>103909</xdr:rowOff>
    </xdr:to>
    <xdr:sp macro="" textlink="">
      <xdr:nvSpPr>
        <xdr:cNvPr id="43" name="テキスト ボックス 42">
          <a:extLst>
            <a:ext uri="{FF2B5EF4-FFF2-40B4-BE49-F238E27FC236}">
              <a16:creationId xmlns:a16="http://schemas.microsoft.com/office/drawing/2014/main" id="{B756E02C-96B3-4F7F-AD0A-9FFDBECA2423}"/>
            </a:ext>
          </a:extLst>
        </xdr:cNvPr>
        <xdr:cNvSpPr txBox="1"/>
      </xdr:nvSpPr>
      <xdr:spPr>
        <a:xfrm>
          <a:off x="4633191" y="8622434"/>
          <a:ext cx="296140" cy="2597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200">
              <a:solidFill>
                <a:srgbClr val="C00000"/>
              </a:solidFill>
              <a:latin typeface="HGPSoeiKakugothicUB" panose="020B0900000000000000" pitchFamily="34" charset="-128"/>
              <a:ea typeface="HGPSoeiKakugothicUB" panose="020B0900000000000000" pitchFamily="34" charset="-128"/>
            </a:rPr>
            <a:t>個人指標確定後に修正必要</a:t>
          </a:r>
        </a:p>
      </xdr:txBody>
    </xdr:sp>
    <xdr:clientData/>
  </xdr:twoCellAnchor>
  <xdr:twoCellAnchor>
    <xdr:from>
      <xdr:col>26</xdr:col>
      <xdr:colOff>404092</xdr:colOff>
      <xdr:row>54</xdr:row>
      <xdr:rowOff>219363</xdr:rowOff>
    </xdr:from>
    <xdr:to>
      <xdr:col>27</xdr:col>
      <xdr:colOff>242455</xdr:colOff>
      <xdr:row>59</xdr:row>
      <xdr:rowOff>300181</xdr:rowOff>
    </xdr:to>
    <xdr:sp macro="" textlink="">
      <xdr:nvSpPr>
        <xdr:cNvPr id="44" name="テキスト ボックス 43">
          <a:extLst>
            <a:ext uri="{FF2B5EF4-FFF2-40B4-BE49-F238E27FC236}">
              <a16:creationId xmlns:a16="http://schemas.microsoft.com/office/drawing/2014/main" id="{29EE88D6-A30F-412D-82BF-8C1AB6592AA5}"/>
            </a:ext>
          </a:extLst>
        </xdr:cNvPr>
        <xdr:cNvSpPr txBox="1"/>
      </xdr:nvSpPr>
      <xdr:spPr>
        <a:xfrm>
          <a:off x="8662267" y="15249813"/>
          <a:ext cx="343188" cy="19858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100">
              <a:solidFill>
                <a:srgbClr val="C00000"/>
              </a:solidFill>
              <a:latin typeface="HGPSoeiKakugothicUB" panose="020B0900000000000000" pitchFamily="34" charset="-128"/>
              <a:ea typeface="HGPSoeiKakugothicUB" panose="020B0900000000000000" pitchFamily="34" charset="-128"/>
            </a:rPr>
            <a:t>本診断から自動入力</a:t>
          </a:r>
        </a:p>
      </xdr:txBody>
    </xdr:sp>
    <xdr:clientData/>
  </xdr:twoCellAnchor>
  <xdr:twoCellAnchor>
    <xdr:from>
      <xdr:col>26</xdr:col>
      <xdr:colOff>2309</xdr:colOff>
      <xdr:row>46</xdr:row>
      <xdr:rowOff>13854</xdr:rowOff>
    </xdr:from>
    <xdr:to>
      <xdr:col>26</xdr:col>
      <xdr:colOff>267854</xdr:colOff>
      <xdr:row>67</xdr:row>
      <xdr:rowOff>356036</xdr:rowOff>
    </xdr:to>
    <xdr:sp macro="" textlink="">
      <xdr:nvSpPr>
        <xdr:cNvPr id="45" name="右中かっこ 44">
          <a:extLst>
            <a:ext uri="{FF2B5EF4-FFF2-40B4-BE49-F238E27FC236}">
              <a16:creationId xmlns:a16="http://schemas.microsoft.com/office/drawing/2014/main" id="{B77A277D-45CA-4E42-B6D2-EEC607D638DF}"/>
            </a:ext>
          </a:extLst>
        </xdr:cNvPr>
        <xdr:cNvSpPr/>
      </xdr:nvSpPr>
      <xdr:spPr>
        <a:xfrm>
          <a:off x="8260484" y="11920104"/>
          <a:ext cx="265545" cy="8419382"/>
        </a:xfrm>
        <a:prstGeom prst="rightBrace">
          <a:avLst>
            <a:gd name="adj1" fmla="val 49510"/>
            <a:gd name="adj2" fmla="val 50000"/>
          </a:avLst>
        </a:prstGeom>
        <a:ln w="28575">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25977</xdr:colOff>
      <xdr:row>14</xdr:row>
      <xdr:rowOff>25978</xdr:rowOff>
    </xdr:from>
    <xdr:to>
      <xdr:col>2</xdr:col>
      <xdr:colOff>271605</xdr:colOff>
      <xdr:row>28</xdr:row>
      <xdr:rowOff>2887</xdr:rowOff>
    </xdr:to>
    <xdr:sp macro="" textlink="">
      <xdr:nvSpPr>
        <xdr:cNvPr id="48" name="テキスト ボックス 47">
          <a:extLst>
            <a:ext uri="{FF2B5EF4-FFF2-40B4-BE49-F238E27FC236}">
              <a16:creationId xmlns:a16="http://schemas.microsoft.com/office/drawing/2014/main" id="{839EF303-8461-4436-BDB8-7860C2240E13}"/>
            </a:ext>
          </a:extLst>
        </xdr:cNvPr>
        <xdr:cNvSpPr txBox="1"/>
      </xdr:nvSpPr>
      <xdr:spPr>
        <a:xfrm>
          <a:off x="129886" y="4450773"/>
          <a:ext cx="591992" cy="34925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solidFill>
                <a:srgbClr val="C00000"/>
              </a:solidFill>
              <a:latin typeface="HGPGothicE" panose="020B0900000000000000" pitchFamily="34" charset="-128"/>
              <a:ea typeface="HGPGothicE" panose="020B0900000000000000" pitchFamily="34" charset="-128"/>
            </a:rPr>
            <a:t>チャート図はもう少し見栄え良くする必要あり　意見をください。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216937</xdr:colOff>
      <xdr:row>0</xdr:row>
      <xdr:rowOff>65574</xdr:rowOff>
    </xdr:from>
    <xdr:to>
      <xdr:col>24</xdr:col>
      <xdr:colOff>381000</xdr:colOff>
      <xdr:row>2</xdr:row>
      <xdr:rowOff>61574</xdr:rowOff>
    </xdr:to>
    <xdr:sp macro="" textlink="">
      <xdr:nvSpPr>
        <xdr:cNvPr id="2" name="テキスト ボックス 1">
          <a:extLst>
            <a:ext uri="{FF2B5EF4-FFF2-40B4-BE49-F238E27FC236}">
              <a16:creationId xmlns:a16="http://schemas.microsoft.com/office/drawing/2014/main" id="{42EBFC31-BF8F-4A19-93F6-972A2EBDDD58}"/>
            </a:ext>
          </a:extLst>
        </xdr:cNvPr>
        <xdr:cNvSpPr txBox="1"/>
      </xdr:nvSpPr>
      <xdr:spPr>
        <a:xfrm>
          <a:off x="6960637" y="65574"/>
          <a:ext cx="1192763" cy="49130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b="1"/>
            <a:t>法人・個人兼用</a:t>
          </a:r>
        </a:p>
      </xdr:txBody>
    </xdr:sp>
    <xdr:clientData/>
  </xdr:twoCellAnchor>
</xdr:wsDr>
</file>

<file path=xl/drawings/drawing20.xml><?xml version="1.0" encoding="utf-8"?>
<c:userShapes xmlns:c="http://schemas.openxmlformats.org/drawingml/2006/chart">
  <cdr:relSizeAnchor xmlns:cdr="http://schemas.openxmlformats.org/drawingml/2006/chartDrawing">
    <cdr:from>
      <cdr:x>0.58137</cdr:x>
      <cdr:y>0.44254</cdr:y>
    </cdr:from>
    <cdr:to>
      <cdr:x>0.60249</cdr:x>
      <cdr:y>0.47171</cdr:y>
    </cdr:to>
    <cdr:sp macro="" textlink="">
      <cdr:nvSpPr>
        <cdr:cNvPr id="3" name="円/楕円 2">
          <a:extLst xmlns:a="http://schemas.openxmlformats.org/drawingml/2006/main">
            <a:ext uri="{FF2B5EF4-FFF2-40B4-BE49-F238E27FC236}">
              <a16:creationId xmlns:a16="http://schemas.microsoft.com/office/drawing/2014/main" id="{D515B30C-D480-3F3C-BA0F-53FF72965614}"/>
            </a:ext>
          </a:extLst>
        </cdr:cNvPr>
        <cdr:cNvSpPr>
          <a:spLocks xmlns:a="http://schemas.openxmlformats.org/drawingml/2006/main" noChangeAspect="1"/>
        </cdr:cNvSpPr>
      </cdr:nvSpPr>
      <cdr:spPr>
        <a:xfrm xmlns:a="http://schemas.openxmlformats.org/drawingml/2006/main">
          <a:off x="2971800" y="1638300"/>
          <a:ext cx="108000" cy="108000"/>
        </a:xfrm>
        <a:prstGeom xmlns:a="http://schemas.openxmlformats.org/drawingml/2006/main" prst="ellipse">
          <a:avLst/>
        </a:prstGeom>
        <a:solidFill xmlns:a="http://schemas.openxmlformats.org/drawingml/2006/main">
          <a:schemeClr val="tx1"/>
        </a:solidFill>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kumimoji="1" lang="en-US" altLang="ja-JP" sz="1100"/>
            <a:t>ç√</a:t>
          </a:r>
          <a:endParaRPr kumimoji="1" lang="ja-JP" altLang="en-US" sz="1100"/>
        </a:p>
      </cdr:txBody>
    </cdr:sp>
  </cdr:relSizeAnchor>
  <cdr:relSizeAnchor xmlns:cdr="http://schemas.openxmlformats.org/drawingml/2006/chartDrawing">
    <cdr:from>
      <cdr:x>0.53168</cdr:x>
      <cdr:y>0.56604</cdr:y>
    </cdr:from>
    <cdr:to>
      <cdr:x>0.5528</cdr:x>
      <cdr:y>0.59521</cdr:y>
    </cdr:to>
    <cdr:sp macro="" textlink="">
      <cdr:nvSpPr>
        <cdr:cNvPr id="4" name="円/楕円 3">
          <a:extLst xmlns:a="http://schemas.openxmlformats.org/drawingml/2006/main">
            <a:ext uri="{FF2B5EF4-FFF2-40B4-BE49-F238E27FC236}">
              <a16:creationId xmlns:a16="http://schemas.microsoft.com/office/drawing/2014/main" id="{D515B30C-D480-3F3C-BA0F-53FF72965614}"/>
            </a:ext>
          </a:extLst>
        </cdr:cNvPr>
        <cdr:cNvSpPr>
          <a:spLocks xmlns:a="http://schemas.openxmlformats.org/drawingml/2006/main" noChangeAspect="1"/>
        </cdr:cNvSpPr>
      </cdr:nvSpPr>
      <cdr:spPr>
        <a:xfrm xmlns:a="http://schemas.openxmlformats.org/drawingml/2006/main">
          <a:off x="2717800" y="2095500"/>
          <a:ext cx="108000" cy="108000"/>
        </a:xfrm>
        <a:prstGeom xmlns:a="http://schemas.openxmlformats.org/drawingml/2006/main" prst="ellipse">
          <a:avLst/>
        </a:prstGeom>
        <a:solidFill xmlns:a="http://schemas.openxmlformats.org/drawingml/2006/main">
          <a:schemeClr val="tx1"/>
        </a:solidFill>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kumimoji="1" lang="en-US" altLang="ja-JP" sz="1100"/>
            <a:t>ç√</a:t>
          </a:r>
          <a:endParaRPr kumimoji="1" lang="ja-JP" altLang="en-US" sz="1100"/>
        </a:p>
      </cdr:txBody>
    </cdr:sp>
  </cdr:relSizeAnchor>
</c:userShapes>
</file>

<file path=xl/drawings/drawing21.xml><?xml version="1.0" encoding="utf-8"?>
<xdr:wsDr xmlns:xdr="http://schemas.openxmlformats.org/drawingml/2006/spreadsheetDrawing" xmlns:a="http://schemas.openxmlformats.org/drawingml/2006/main">
  <xdr:twoCellAnchor>
    <xdr:from>
      <xdr:col>0</xdr:col>
      <xdr:colOff>292100</xdr:colOff>
      <xdr:row>13</xdr:row>
      <xdr:rowOff>139700</xdr:rowOff>
    </xdr:from>
    <xdr:to>
      <xdr:col>0</xdr:col>
      <xdr:colOff>876300</xdr:colOff>
      <xdr:row>14</xdr:row>
      <xdr:rowOff>152400</xdr:rowOff>
    </xdr:to>
    <xdr:sp macro="" textlink="">
      <xdr:nvSpPr>
        <xdr:cNvPr id="2" name="下矢印 1">
          <a:extLst>
            <a:ext uri="{FF2B5EF4-FFF2-40B4-BE49-F238E27FC236}">
              <a16:creationId xmlns:a16="http://schemas.microsoft.com/office/drawing/2014/main" id="{BFF93338-FEE0-43BA-9E57-3946155BEE9E}"/>
            </a:ext>
          </a:extLst>
        </xdr:cNvPr>
        <xdr:cNvSpPr/>
      </xdr:nvSpPr>
      <xdr:spPr>
        <a:xfrm>
          <a:off x="1101725" y="3092450"/>
          <a:ext cx="584200" cy="279400"/>
        </a:xfrm>
        <a:prstGeom prst="downArrow">
          <a:avLst>
            <a:gd name="adj1" fmla="val 71739"/>
            <a:gd name="adj2" fmla="val 50000"/>
          </a:avLst>
        </a:prstGeom>
        <a:solidFill>
          <a:schemeClr val="bg1">
            <a:lumMod val="6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279400</xdr:colOff>
      <xdr:row>4</xdr:row>
      <xdr:rowOff>114300</xdr:rowOff>
    </xdr:from>
    <xdr:to>
      <xdr:col>0</xdr:col>
      <xdr:colOff>863600</xdr:colOff>
      <xdr:row>6</xdr:row>
      <xdr:rowOff>12700</xdr:rowOff>
    </xdr:to>
    <xdr:sp macro="" textlink="">
      <xdr:nvSpPr>
        <xdr:cNvPr id="3" name="下矢印 2">
          <a:extLst>
            <a:ext uri="{FF2B5EF4-FFF2-40B4-BE49-F238E27FC236}">
              <a16:creationId xmlns:a16="http://schemas.microsoft.com/office/drawing/2014/main" id="{41A46445-CB67-4F95-9BEF-2EFCB58A39AE}"/>
            </a:ext>
          </a:extLst>
        </xdr:cNvPr>
        <xdr:cNvSpPr/>
      </xdr:nvSpPr>
      <xdr:spPr>
        <a:xfrm>
          <a:off x="1089025" y="923925"/>
          <a:ext cx="584200" cy="260350"/>
        </a:xfrm>
        <a:prstGeom prst="downArrow">
          <a:avLst>
            <a:gd name="adj1" fmla="val 71739"/>
            <a:gd name="adj2" fmla="val 50000"/>
          </a:avLst>
        </a:prstGeom>
        <a:solidFill>
          <a:schemeClr val="bg1">
            <a:lumMod val="6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241300</xdr:colOff>
      <xdr:row>22</xdr:row>
      <xdr:rowOff>88900</xdr:rowOff>
    </xdr:from>
    <xdr:to>
      <xdr:col>0</xdr:col>
      <xdr:colOff>825500</xdr:colOff>
      <xdr:row>23</xdr:row>
      <xdr:rowOff>177800</xdr:rowOff>
    </xdr:to>
    <xdr:sp macro="" textlink="">
      <xdr:nvSpPr>
        <xdr:cNvPr id="4" name="下矢印 3">
          <a:extLst>
            <a:ext uri="{FF2B5EF4-FFF2-40B4-BE49-F238E27FC236}">
              <a16:creationId xmlns:a16="http://schemas.microsoft.com/office/drawing/2014/main" id="{14952370-132A-40CA-A76D-28515EC83E66}"/>
            </a:ext>
          </a:extLst>
        </xdr:cNvPr>
        <xdr:cNvSpPr/>
      </xdr:nvSpPr>
      <xdr:spPr>
        <a:xfrm>
          <a:off x="1050925" y="5441950"/>
          <a:ext cx="584200" cy="269875"/>
        </a:xfrm>
        <a:prstGeom prst="downArrow">
          <a:avLst>
            <a:gd name="adj1" fmla="val 71739"/>
            <a:gd name="adj2" fmla="val 50000"/>
          </a:avLst>
        </a:prstGeom>
        <a:solidFill>
          <a:schemeClr val="bg1">
            <a:lumMod val="6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1200150</xdr:colOff>
      <xdr:row>25</xdr:row>
      <xdr:rowOff>120650</xdr:rowOff>
    </xdr:from>
    <xdr:to>
      <xdr:col>5</xdr:col>
      <xdr:colOff>0</xdr:colOff>
      <xdr:row>45</xdr:row>
      <xdr:rowOff>12700</xdr:rowOff>
    </xdr:to>
    <xdr:grpSp>
      <xdr:nvGrpSpPr>
        <xdr:cNvPr id="5" name="グループ化 4">
          <a:extLst>
            <a:ext uri="{FF2B5EF4-FFF2-40B4-BE49-F238E27FC236}">
              <a16:creationId xmlns:a16="http://schemas.microsoft.com/office/drawing/2014/main" id="{993AE7A5-B409-487F-871C-C00B91C0A53D}"/>
            </a:ext>
          </a:extLst>
        </xdr:cNvPr>
        <xdr:cNvGrpSpPr/>
      </xdr:nvGrpSpPr>
      <xdr:grpSpPr>
        <a:xfrm>
          <a:off x="1200150" y="6016625"/>
          <a:ext cx="3571875" cy="3511550"/>
          <a:chOff x="1073150" y="5975350"/>
          <a:chExt cx="5111750" cy="3702050"/>
        </a:xfrm>
      </xdr:grpSpPr>
      <xdr:grpSp>
        <xdr:nvGrpSpPr>
          <xdr:cNvPr id="6" name="グループ化 5">
            <a:extLst>
              <a:ext uri="{FF2B5EF4-FFF2-40B4-BE49-F238E27FC236}">
                <a16:creationId xmlns:a16="http://schemas.microsoft.com/office/drawing/2014/main" id="{C5201D46-680B-80CF-CC4F-1DE24E99EFEF}"/>
              </a:ext>
            </a:extLst>
          </xdr:cNvPr>
          <xdr:cNvGrpSpPr/>
        </xdr:nvGrpSpPr>
        <xdr:grpSpPr>
          <a:xfrm>
            <a:off x="1073150" y="5975350"/>
            <a:ext cx="5111750" cy="3702050"/>
            <a:chOff x="5429250" y="5784850"/>
            <a:chExt cx="5111750" cy="3702050"/>
          </a:xfrm>
        </xdr:grpSpPr>
        <xdr:graphicFrame macro="">
          <xdr:nvGraphicFramePr>
            <xdr:cNvPr id="12" name="グラフ 11">
              <a:extLst>
                <a:ext uri="{FF2B5EF4-FFF2-40B4-BE49-F238E27FC236}">
                  <a16:creationId xmlns:a16="http://schemas.microsoft.com/office/drawing/2014/main" id="{16C42468-E74F-2F02-FD7A-7929270139B4}"/>
                </a:ext>
              </a:extLst>
            </xdr:cNvPr>
            <xdr:cNvGraphicFramePr/>
          </xdr:nvGraphicFramePr>
          <xdr:xfrm>
            <a:off x="5429250" y="5784850"/>
            <a:ext cx="5111750" cy="3702050"/>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13" name="グループ化 12">
              <a:extLst>
                <a:ext uri="{FF2B5EF4-FFF2-40B4-BE49-F238E27FC236}">
                  <a16:creationId xmlns:a16="http://schemas.microsoft.com/office/drawing/2014/main" id="{645D4555-8034-614E-D0E0-7CA81B236F74}"/>
                </a:ext>
              </a:extLst>
            </xdr:cNvPr>
            <xdr:cNvGrpSpPr/>
          </xdr:nvGrpSpPr>
          <xdr:grpSpPr>
            <a:xfrm>
              <a:off x="7175500" y="6934200"/>
              <a:ext cx="1270000" cy="1479600"/>
              <a:chOff x="7175500" y="6934200"/>
              <a:chExt cx="1270000" cy="1479600"/>
            </a:xfrm>
          </xdr:grpSpPr>
          <xdr:sp macro="" textlink="">
            <xdr:nvSpPr>
              <xdr:cNvPr id="14" name="円/楕円 5">
                <a:extLst>
                  <a:ext uri="{FF2B5EF4-FFF2-40B4-BE49-F238E27FC236}">
                    <a16:creationId xmlns:a16="http://schemas.microsoft.com/office/drawing/2014/main" id="{0E18E2C5-8242-EEC4-43AA-9CB5ED6E41D6}"/>
                  </a:ext>
                </a:extLst>
              </xdr:cNvPr>
              <xdr:cNvSpPr>
                <a:spLocks noChangeAspect="1"/>
              </xdr:cNvSpPr>
            </xdr:nvSpPr>
            <xdr:spPr>
              <a:xfrm>
                <a:off x="7912100" y="6934200"/>
                <a:ext cx="108000" cy="108000"/>
              </a:xfrm>
              <a:prstGeom prst="ellipse">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ç√</a:t>
                </a:r>
                <a:endParaRPr kumimoji="1" lang="ja-JP" altLang="en-US" sz="1100"/>
              </a:p>
            </xdr:txBody>
          </xdr:sp>
          <xdr:sp macro="" textlink="">
            <xdr:nvSpPr>
              <xdr:cNvPr id="15" name="円/楕円 8">
                <a:extLst>
                  <a:ext uri="{FF2B5EF4-FFF2-40B4-BE49-F238E27FC236}">
                    <a16:creationId xmlns:a16="http://schemas.microsoft.com/office/drawing/2014/main" id="{9B425EB2-D10B-E391-55B3-FCC7D854DB69}"/>
                  </a:ext>
                </a:extLst>
              </xdr:cNvPr>
              <xdr:cNvSpPr>
                <a:spLocks noChangeAspect="1"/>
              </xdr:cNvSpPr>
            </xdr:nvSpPr>
            <xdr:spPr>
              <a:xfrm>
                <a:off x="7378700" y="8305800"/>
                <a:ext cx="108000" cy="108000"/>
              </a:xfrm>
              <a:prstGeom prst="ellipse">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ç√</a:t>
                </a:r>
                <a:endParaRPr kumimoji="1" lang="ja-JP" altLang="en-US" sz="1100"/>
              </a:p>
            </xdr:txBody>
          </xdr:sp>
          <xdr:sp macro="" textlink="">
            <xdr:nvSpPr>
              <xdr:cNvPr id="16" name="円/楕円 9">
                <a:extLst>
                  <a:ext uri="{FF2B5EF4-FFF2-40B4-BE49-F238E27FC236}">
                    <a16:creationId xmlns:a16="http://schemas.microsoft.com/office/drawing/2014/main" id="{D8ABE412-58C3-8A41-6152-D5E6BA76B853}"/>
                  </a:ext>
                </a:extLst>
              </xdr:cNvPr>
              <xdr:cNvSpPr>
                <a:spLocks noChangeAspect="1"/>
              </xdr:cNvSpPr>
            </xdr:nvSpPr>
            <xdr:spPr>
              <a:xfrm>
                <a:off x="7175500" y="7315200"/>
                <a:ext cx="108000" cy="108000"/>
              </a:xfrm>
              <a:prstGeom prst="ellipse">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r>
                  <a:rPr kumimoji="1" lang="en-US" altLang="ja-JP" sz="1100"/>
                  <a:t>ç√</a:t>
                </a:r>
                <a:endParaRPr kumimoji="1" lang="ja-JP" altLang="en-US" sz="1100"/>
              </a:p>
            </xdr:txBody>
          </xdr:sp>
          <xdr:cxnSp macro="">
            <xdr:nvCxnSpPr>
              <xdr:cNvPr id="17" name="直線コネクタ 16">
                <a:extLst>
                  <a:ext uri="{FF2B5EF4-FFF2-40B4-BE49-F238E27FC236}">
                    <a16:creationId xmlns:a16="http://schemas.microsoft.com/office/drawing/2014/main" id="{68970203-BEC1-88E7-A858-DB46BC19F86C}"/>
                  </a:ext>
                </a:extLst>
              </xdr:cNvPr>
              <xdr:cNvCxnSpPr/>
            </xdr:nvCxnSpPr>
            <xdr:spPr>
              <a:xfrm flipH="1">
                <a:off x="8242300" y="7518400"/>
                <a:ext cx="203200" cy="393700"/>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21A05DDA-67CC-69C2-9955-400F29F14534}"/>
                  </a:ext>
                </a:extLst>
              </xdr:cNvPr>
              <xdr:cNvCxnSpPr>
                <a:stCxn id="15" idx="7"/>
              </xdr:cNvCxnSpPr>
            </xdr:nvCxnSpPr>
            <xdr:spPr>
              <a:xfrm flipV="1">
                <a:off x="7470884" y="7975600"/>
                <a:ext cx="695216" cy="346016"/>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6C858B6B-D6CA-D6FB-85CF-6F09409C8B4B}"/>
                  </a:ext>
                </a:extLst>
              </xdr:cNvPr>
              <xdr:cNvCxnSpPr>
                <a:stCxn id="16" idx="4"/>
                <a:endCxn id="15" idx="0"/>
              </xdr:cNvCxnSpPr>
            </xdr:nvCxnSpPr>
            <xdr:spPr>
              <a:xfrm>
                <a:off x="7229500" y="7423200"/>
                <a:ext cx="203200" cy="882600"/>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直線コネクタ 19">
                <a:extLst>
                  <a:ext uri="{FF2B5EF4-FFF2-40B4-BE49-F238E27FC236}">
                    <a16:creationId xmlns:a16="http://schemas.microsoft.com/office/drawing/2014/main" id="{5918BF2B-8BE5-E80A-85CC-843D9326B6E3}"/>
                  </a:ext>
                </a:extLst>
              </xdr:cNvPr>
              <xdr:cNvCxnSpPr>
                <a:stCxn id="16" idx="7"/>
                <a:endCxn id="14" idx="3"/>
              </xdr:cNvCxnSpPr>
            </xdr:nvCxnSpPr>
            <xdr:spPr>
              <a:xfrm flipV="1">
                <a:off x="7267684" y="7026384"/>
                <a:ext cx="660232" cy="304632"/>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E5B01BA4-0499-4369-1C31-DDE2B5478F71}"/>
                  </a:ext>
                </a:extLst>
              </xdr:cNvPr>
              <xdr:cNvCxnSpPr>
                <a:stCxn id="14" idx="5"/>
              </xdr:cNvCxnSpPr>
            </xdr:nvCxnSpPr>
            <xdr:spPr>
              <a:xfrm>
                <a:off x="8004284" y="7026384"/>
                <a:ext cx="428516" cy="428516"/>
              </a:xfrm>
              <a:prstGeom prst="line">
                <a:avLst/>
              </a:prstGeom>
              <a:ln>
                <a:solidFill>
                  <a:srgbClr val="C00000"/>
                </a:solidFill>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7" name="テキスト ボックス 6">
            <a:extLst>
              <a:ext uri="{FF2B5EF4-FFF2-40B4-BE49-F238E27FC236}">
                <a16:creationId xmlns:a16="http://schemas.microsoft.com/office/drawing/2014/main" id="{421B766C-E953-AB30-AFDF-644BA30188E5}"/>
              </a:ext>
            </a:extLst>
          </xdr:cNvPr>
          <xdr:cNvSpPr txBox="1"/>
        </xdr:nvSpPr>
        <xdr:spPr>
          <a:xfrm>
            <a:off x="3479800" y="6743700"/>
            <a:ext cx="2794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C</a:t>
            </a:r>
            <a:endParaRPr kumimoji="1" lang="ja-JP" altLang="en-US" sz="1600">
              <a:latin typeface="MS Gothic" panose="020B0609070205080204" pitchFamily="49" charset="-128"/>
              <a:ea typeface="MS Gothic" panose="020B0609070205080204" pitchFamily="49" charset="-128"/>
            </a:endParaRPr>
          </a:p>
        </xdr:txBody>
      </xdr:sp>
      <xdr:sp macro="" textlink="">
        <xdr:nvSpPr>
          <xdr:cNvPr id="8" name="テキスト ボックス 7">
            <a:extLst>
              <a:ext uri="{FF2B5EF4-FFF2-40B4-BE49-F238E27FC236}">
                <a16:creationId xmlns:a16="http://schemas.microsoft.com/office/drawing/2014/main" id="{E61A7AA1-C277-5B45-16A1-F142AB7449F4}"/>
              </a:ext>
            </a:extLst>
          </xdr:cNvPr>
          <xdr:cNvSpPr txBox="1"/>
        </xdr:nvSpPr>
        <xdr:spPr>
          <a:xfrm>
            <a:off x="4191000" y="7518400"/>
            <a:ext cx="2794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C</a:t>
            </a:r>
            <a:endParaRPr kumimoji="1" lang="ja-JP" altLang="en-US" sz="1600">
              <a:latin typeface="MS Gothic" panose="020B0609070205080204" pitchFamily="49" charset="-128"/>
              <a:ea typeface="MS Gothic" panose="020B0609070205080204" pitchFamily="49" charset="-128"/>
            </a:endParaRPr>
          </a:p>
        </xdr:txBody>
      </xdr:sp>
      <xdr:sp macro="" textlink="">
        <xdr:nvSpPr>
          <xdr:cNvPr id="9" name="テキスト ボックス 8">
            <a:extLst>
              <a:ext uri="{FF2B5EF4-FFF2-40B4-BE49-F238E27FC236}">
                <a16:creationId xmlns:a16="http://schemas.microsoft.com/office/drawing/2014/main" id="{234BB150-92D0-8EF2-105B-EA8C7A935CF8}"/>
              </a:ext>
            </a:extLst>
          </xdr:cNvPr>
          <xdr:cNvSpPr txBox="1"/>
        </xdr:nvSpPr>
        <xdr:spPr>
          <a:xfrm>
            <a:off x="3962400" y="8026400"/>
            <a:ext cx="2794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D</a:t>
            </a:r>
            <a:endParaRPr kumimoji="1" lang="ja-JP" altLang="en-US" sz="1600">
              <a:latin typeface="MS Gothic" panose="020B0609070205080204" pitchFamily="49" charset="-128"/>
              <a:ea typeface="MS Gothic" panose="020B0609070205080204" pitchFamily="49" charset="-128"/>
            </a:endParaRPr>
          </a:p>
        </xdr:txBody>
      </xdr:sp>
      <xdr:sp macro="" textlink="">
        <xdr:nvSpPr>
          <xdr:cNvPr id="10" name="テキスト ボックス 9">
            <a:extLst>
              <a:ext uri="{FF2B5EF4-FFF2-40B4-BE49-F238E27FC236}">
                <a16:creationId xmlns:a16="http://schemas.microsoft.com/office/drawing/2014/main" id="{60C50A68-6589-62F6-8BCC-ED4B9861EFF6}"/>
              </a:ext>
            </a:extLst>
          </xdr:cNvPr>
          <xdr:cNvSpPr txBox="1"/>
        </xdr:nvSpPr>
        <xdr:spPr>
          <a:xfrm>
            <a:off x="3225800" y="8534400"/>
            <a:ext cx="2794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B</a:t>
            </a:r>
            <a:endParaRPr kumimoji="1" lang="ja-JP" altLang="en-US" sz="1600">
              <a:latin typeface="MS Gothic" panose="020B0609070205080204" pitchFamily="49" charset="-128"/>
              <a:ea typeface="MS Gothic" panose="020B0609070205080204" pitchFamily="49" charset="-128"/>
            </a:endParaRPr>
          </a:p>
        </xdr:txBody>
      </xdr:sp>
      <xdr:sp macro="" textlink="">
        <xdr:nvSpPr>
          <xdr:cNvPr id="11" name="テキスト ボックス 10">
            <a:extLst>
              <a:ext uri="{FF2B5EF4-FFF2-40B4-BE49-F238E27FC236}">
                <a16:creationId xmlns:a16="http://schemas.microsoft.com/office/drawing/2014/main" id="{14F694D7-FE0B-9138-E633-7085D059285F}"/>
              </a:ext>
            </a:extLst>
          </xdr:cNvPr>
          <xdr:cNvSpPr txBox="1"/>
        </xdr:nvSpPr>
        <xdr:spPr>
          <a:xfrm>
            <a:off x="2476500" y="7391400"/>
            <a:ext cx="2794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latin typeface="MS Gothic" panose="020B0609070205080204" pitchFamily="49" charset="-128"/>
                <a:ea typeface="MS Gothic" panose="020B0609070205080204" pitchFamily="49" charset="-128"/>
              </a:rPr>
              <a:t>B</a:t>
            </a:r>
            <a:endParaRPr kumimoji="1" lang="ja-JP" altLang="en-US" sz="1600">
              <a:latin typeface="MS Gothic" panose="020B0609070205080204" pitchFamily="49" charset="-128"/>
              <a:ea typeface="MS Gothic" panose="020B0609070205080204" pitchFamily="49" charset="-128"/>
            </a:endParaRPr>
          </a:p>
        </xdr:txBody>
      </xdr:sp>
    </xdr:grpSp>
    <xdr:clientData/>
  </xdr:twoCellAnchor>
</xdr:wsDr>
</file>

<file path=xl/drawings/drawing22.xml><?xml version="1.0" encoding="utf-8"?>
<c:userShapes xmlns:c="http://schemas.openxmlformats.org/drawingml/2006/chart">
  <cdr:relSizeAnchor xmlns:cdr="http://schemas.openxmlformats.org/drawingml/2006/chartDrawing">
    <cdr:from>
      <cdr:x>0.58137</cdr:x>
      <cdr:y>0.44254</cdr:y>
    </cdr:from>
    <cdr:to>
      <cdr:x>0.60249</cdr:x>
      <cdr:y>0.47171</cdr:y>
    </cdr:to>
    <cdr:sp macro="" textlink="">
      <cdr:nvSpPr>
        <cdr:cNvPr id="3" name="円/楕円 2">
          <a:extLst xmlns:a="http://schemas.openxmlformats.org/drawingml/2006/main">
            <a:ext uri="{FF2B5EF4-FFF2-40B4-BE49-F238E27FC236}">
              <a16:creationId xmlns:a16="http://schemas.microsoft.com/office/drawing/2014/main" id="{D515B30C-D480-3F3C-BA0F-53FF72965614}"/>
            </a:ext>
          </a:extLst>
        </cdr:cNvPr>
        <cdr:cNvSpPr>
          <a:spLocks xmlns:a="http://schemas.openxmlformats.org/drawingml/2006/main" noChangeAspect="1"/>
        </cdr:cNvSpPr>
      </cdr:nvSpPr>
      <cdr:spPr>
        <a:xfrm xmlns:a="http://schemas.openxmlformats.org/drawingml/2006/main">
          <a:off x="2971800" y="1638300"/>
          <a:ext cx="108000" cy="108000"/>
        </a:xfrm>
        <a:prstGeom xmlns:a="http://schemas.openxmlformats.org/drawingml/2006/main" prst="ellipse">
          <a:avLst/>
        </a:prstGeom>
        <a:solidFill xmlns:a="http://schemas.openxmlformats.org/drawingml/2006/main">
          <a:schemeClr val="tx1"/>
        </a:solidFill>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kumimoji="1" lang="en-US" altLang="ja-JP" sz="1100"/>
            <a:t>ç√</a:t>
          </a:r>
          <a:endParaRPr kumimoji="1" lang="ja-JP" altLang="en-US" sz="1100"/>
        </a:p>
      </cdr:txBody>
    </cdr:sp>
  </cdr:relSizeAnchor>
  <cdr:relSizeAnchor xmlns:cdr="http://schemas.openxmlformats.org/drawingml/2006/chartDrawing">
    <cdr:from>
      <cdr:x>0.53168</cdr:x>
      <cdr:y>0.56604</cdr:y>
    </cdr:from>
    <cdr:to>
      <cdr:x>0.5528</cdr:x>
      <cdr:y>0.59521</cdr:y>
    </cdr:to>
    <cdr:sp macro="" textlink="">
      <cdr:nvSpPr>
        <cdr:cNvPr id="4" name="円/楕円 3">
          <a:extLst xmlns:a="http://schemas.openxmlformats.org/drawingml/2006/main">
            <a:ext uri="{FF2B5EF4-FFF2-40B4-BE49-F238E27FC236}">
              <a16:creationId xmlns:a16="http://schemas.microsoft.com/office/drawing/2014/main" id="{D515B30C-D480-3F3C-BA0F-53FF72965614}"/>
            </a:ext>
          </a:extLst>
        </cdr:cNvPr>
        <cdr:cNvSpPr>
          <a:spLocks xmlns:a="http://schemas.openxmlformats.org/drawingml/2006/main" noChangeAspect="1"/>
        </cdr:cNvSpPr>
      </cdr:nvSpPr>
      <cdr:spPr>
        <a:xfrm xmlns:a="http://schemas.openxmlformats.org/drawingml/2006/main">
          <a:off x="2717800" y="2095500"/>
          <a:ext cx="108000" cy="108000"/>
        </a:xfrm>
        <a:prstGeom xmlns:a="http://schemas.openxmlformats.org/drawingml/2006/main" prst="ellipse">
          <a:avLst/>
        </a:prstGeom>
        <a:solidFill xmlns:a="http://schemas.openxmlformats.org/drawingml/2006/main">
          <a:schemeClr val="tx1"/>
        </a:solidFill>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kumimoji="1" lang="en-US" altLang="ja-JP" sz="1100"/>
            <a:t>ç√</a:t>
          </a:r>
          <a:endParaRPr kumimoji="1" lang="ja-JP" altLang="en-US" sz="1100"/>
        </a:p>
      </cdr:txBody>
    </cdr:sp>
  </cdr:relSizeAnchor>
</c:userShapes>
</file>

<file path=xl/drawings/drawing3.xml><?xml version="1.0" encoding="utf-8"?>
<xdr:wsDr xmlns:xdr="http://schemas.openxmlformats.org/drawingml/2006/spreadsheetDrawing" xmlns:a="http://schemas.openxmlformats.org/drawingml/2006/main">
  <xdr:twoCellAnchor>
    <xdr:from>
      <xdr:col>21</xdr:col>
      <xdr:colOff>216937</xdr:colOff>
      <xdr:row>0</xdr:row>
      <xdr:rowOff>65575</xdr:rowOff>
    </xdr:from>
    <xdr:to>
      <xdr:col>24</xdr:col>
      <xdr:colOff>381000</xdr:colOff>
      <xdr:row>2</xdr:row>
      <xdr:rowOff>61575</xdr:rowOff>
    </xdr:to>
    <xdr:sp macro="" textlink="">
      <xdr:nvSpPr>
        <xdr:cNvPr id="2" name="テキスト ボックス 1">
          <a:extLst>
            <a:ext uri="{FF2B5EF4-FFF2-40B4-BE49-F238E27FC236}">
              <a16:creationId xmlns:a16="http://schemas.microsoft.com/office/drawing/2014/main" id="{B9FF2ACF-F643-4773-BEF7-557FF5F59BFA}"/>
            </a:ext>
          </a:extLst>
        </xdr:cNvPr>
        <xdr:cNvSpPr txBox="1"/>
      </xdr:nvSpPr>
      <xdr:spPr>
        <a:xfrm>
          <a:off x="6960637" y="65575"/>
          <a:ext cx="1192763" cy="49130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b="1"/>
            <a:t>法人・個人兼用</a:t>
          </a:r>
        </a:p>
      </xdr:txBody>
    </xdr:sp>
    <xdr:clientData/>
  </xdr:twoCellAnchor>
  <xdr:twoCellAnchor>
    <xdr:from>
      <xdr:col>1</xdr:col>
      <xdr:colOff>0</xdr:colOff>
      <xdr:row>0</xdr:row>
      <xdr:rowOff>106577</xdr:rowOff>
    </xdr:from>
    <xdr:to>
      <xdr:col>4</xdr:col>
      <xdr:colOff>288754</xdr:colOff>
      <xdr:row>2</xdr:row>
      <xdr:rowOff>102577</xdr:rowOff>
    </xdr:to>
    <xdr:sp macro="" textlink="">
      <xdr:nvSpPr>
        <xdr:cNvPr id="3" name="テキスト ボックス 2">
          <a:extLst>
            <a:ext uri="{FF2B5EF4-FFF2-40B4-BE49-F238E27FC236}">
              <a16:creationId xmlns:a16="http://schemas.microsoft.com/office/drawing/2014/main" id="{721978D2-59AF-49F8-BD45-CDA9E0E8994A}"/>
            </a:ext>
          </a:extLst>
        </xdr:cNvPr>
        <xdr:cNvSpPr txBox="1"/>
      </xdr:nvSpPr>
      <xdr:spPr>
        <a:xfrm>
          <a:off x="104775" y="106577"/>
          <a:ext cx="1260304" cy="49130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b="1">
              <a:latin typeface="HGPGothicE" panose="020B0900000000000000" pitchFamily="34" charset="-128"/>
              <a:ea typeface="HGPGothicE" panose="020B0900000000000000" pitchFamily="34" charset="-128"/>
            </a:rPr>
            <a:t>センタースタッフ用</a:t>
          </a:r>
          <a:br>
            <a:rPr kumimoji="1" lang="en-US" altLang="ja-JP" sz="1050" b="1">
              <a:latin typeface="HGPGothicE" panose="020B0900000000000000" pitchFamily="34" charset="-128"/>
              <a:ea typeface="HGPGothicE" panose="020B0900000000000000" pitchFamily="34" charset="-128"/>
            </a:rPr>
          </a:br>
          <a:r>
            <a:rPr kumimoji="1" lang="ja-JP" altLang="en-US" sz="1050" b="0">
              <a:latin typeface="HGPGothicE" panose="020B0900000000000000" pitchFamily="34" charset="-128"/>
              <a:ea typeface="HGPGothicE" panose="020B0900000000000000" pitchFamily="34" charset="-128"/>
            </a:rPr>
            <a:t>（普及指導員含む）</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349249</xdr:colOff>
      <xdr:row>0</xdr:row>
      <xdr:rowOff>105833</xdr:rowOff>
    </xdr:from>
    <xdr:to>
      <xdr:col>11</xdr:col>
      <xdr:colOff>275396</xdr:colOff>
      <xdr:row>0</xdr:row>
      <xdr:rowOff>436033</xdr:rowOff>
    </xdr:to>
    <xdr:sp macro="" textlink="">
      <xdr:nvSpPr>
        <xdr:cNvPr id="2" name="正方形/長方形 1">
          <a:extLst>
            <a:ext uri="{FF2B5EF4-FFF2-40B4-BE49-F238E27FC236}">
              <a16:creationId xmlns:a16="http://schemas.microsoft.com/office/drawing/2014/main" id="{7C4F7613-9397-42D6-9015-4D31B1023BE0}"/>
            </a:ext>
          </a:extLst>
        </xdr:cNvPr>
        <xdr:cNvSpPr/>
      </xdr:nvSpPr>
      <xdr:spPr>
        <a:xfrm>
          <a:off x="7006166" y="105833"/>
          <a:ext cx="772813" cy="330200"/>
        </a:xfrm>
        <a:prstGeom prst="rect">
          <a:avLst/>
        </a:prstGeom>
        <a:solidFill>
          <a:schemeClr val="bg1"/>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ysClr val="windowText" lastClr="000000"/>
              </a:solidFill>
              <a:latin typeface="HGPｺﾞｼｯｸE" panose="020B0900000000000000" pitchFamily="50" charset="-128"/>
              <a:ea typeface="HGPｺﾞｼｯｸE" panose="020B0900000000000000" pitchFamily="50" charset="-128"/>
            </a:rPr>
            <a:t>個人版</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371475</xdr:colOff>
      <xdr:row>0</xdr:row>
      <xdr:rowOff>95250</xdr:rowOff>
    </xdr:from>
    <xdr:to>
      <xdr:col>10</xdr:col>
      <xdr:colOff>296563</xdr:colOff>
      <xdr:row>0</xdr:row>
      <xdr:rowOff>425450</xdr:rowOff>
    </xdr:to>
    <xdr:sp macro="" textlink="">
      <xdr:nvSpPr>
        <xdr:cNvPr id="3" name="正方形/長方形 2">
          <a:extLst>
            <a:ext uri="{FF2B5EF4-FFF2-40B4-BE49-F238E27FC236}">
              <a16:creationId xmlns:a16="http://schemas.microsoft.com/office/drawing/2014/main" id="{C1FC3221-CA41-45C3-8A1C-32568D6A26D5}"/>
            </a:ext>
          </a:extLst>
        </xdr:cNvPr>
        <xdr:cNvSpPr/>
      </xdr:nvSpPr>
      <xdr:spPr>
        <a:xfrm>
          <a:off x="6943725" y="95250"/>
          <a:ext cx="772813" cy="330200"/>
        </a:xfrm>
        <a:prstGeom prst="rect">
          <a:avLst/>
        </a:prstGeom>
        <a:solidFill>
          <a:schemeClr val="bg1"/>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ysClr val="windowText" lastClr="000000"/>
              </a:solidFill>
              <a:latin typeface="HGPｺﾞｼｯｸE" panose="020B0900000000000000" pitchFamily="50" charset="-128"/>
              <a:ea typeface="HGPｺﾞｼｯｸE" panose="020B0900000000000000" pitchFamily="50" charset="-128"/>
            </a:rPr>
            <a:t>法人版</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345282</xdr:colOff>
      <xdr:row>28</xdr:row>
      <xdr:rowOff>95250</xdr:rowOff>
    </xdr:from>
    <xdr:to>
      <xdr:col>15</xdr:col>
      <xdr:colOff>128418</xdr:colOff>
      <xdr:row>29</xdr:row>
      <xdr:rowOff>61119</xdr:rowOff>
    </xdr:to>
    <xdr:sp macro="" textlink="">
      <xdr:nvSpPr>
        <xdr:cNvPr id="3" name="下矢印 2">
          <a:extLst>
            <a:ext uri="{FF2B5EF4-FFF2-40B4-BE49-F238E27FC236}">
              <a16:creationId xmlns:a16="http://schemas.microsoft.com/office/drawing/2014/main" id="{0C8FB3CC-ABE9-8441-BB35-2E20C2908213}"/>
            </a:ext>
          </a:extLst>
        </xdr:cNvPr>
        <xdr:cNvSpPr/>
      </xdr:nvSpPr>
      <xdr:spPr>
        <a:xfrm>
          <a:off x="4891882" y="12465050"/>
          <a:ext cx="1065836" cy="397669"/>
        </a:xfrm>
        <a:prstGeom prst="downArrow">
          <a:avLst>
            <a:gd name="adj1" fmla="val 64965"/>
            <a:gd name="adj2" fmla="val 31034"/>
          </a:avLst>
        </a:prstGeom>
        <a:solidFill>
          <a:schemeClr val="accent4">
            <a:lumMod val="60000"/>
            <a:lumOff val="40000"/>
          </a:schemeClr>
        </a:solidFill>
        <a:ln w="28575">
          <a:solidFill>
            <a:srgbClr val="FF99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275168</xdr:colOff>
      <xdr:row>0</xdr:row>
      <xdr:rowOff>105834</xdr:rowOff>
    </xdr:from>
    <xdr:to>
      <xdr:col>24</xdr:col>
      <xdr:colOff>343959</xdr:colOff>
      <xdr:row>0</xdr:row>
      <xdr:rowOff>436034</xdr:rowOff>
    </xdr:to>
    <xdr:sp macro="" textlink="">
      <xdr:nvSpPr>
        <xdr:cNvPr id="2" name="正方形/長方形 1">
          <a:extLst>
            <a:ext uri="{FF2B5EF4-FFF2-40B4-BE49-F238E27FC236}">
              <a16:creationId xmlns:a16="http://schemas.microsoft.com/office/drawing/2014/main" id="{8DE934E1-7256-F647-AF45-BECABDAA57CE}"/>
            </a:ext>
          </a:extLst>
        </xdr:cNvPr>
        <xdr:cNvSpPr/>
      </xdr:nvSpPr>
      <xdr:spPr>
        <a:xfrm>
          <a:off x="9144001" y="105834"/>
          <a:ext cx="1000125" cy="330200"/>
        </a:xfrm>
        <a:prstGeom prst="rect">
          <a:avLst/>
        </a:prstGeom>
        <a:solidFill>
          <a:schemeClr val="bg1"/>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ysClr val="windowText" lastClr="000000"/>
              </a:solidFill>
              <a:latin typeface="HGPｺﾞｼｯｸE" panose="020B0900000000000000" pitchFamily="50" charset="-128"/>
              <a:ea typeface="HGPｺﾞｼｯｸE" panose="020B0900000000000000" pitchFamily="50" charset="-128"/>
            </a:rPr>
            <a:t>詳細版</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18</xdr:col>
      <xdr:colOff>273591</xdr:colOff>
      <xdr:row>0</xdr:row>
      <xdr:rowOff>81064</xdr:rowOff>
    </xdr:from>
    <xdr:to>
      <xdr:col>21</xdr:col>
      <xdr:colOff>1824</xdr:colOff>
      <xdr:row>0</xdr:row>
      <xdr:rowOff>405319</xdr:rowOff>
    </xdr:to>
    <xdr:sp macro="" textlink="">
      <xdr:nvSpPr>
        <xdr:cNvPr id="2" name="正方形/長方形 1">
          <a:extLst>
            <a:ext uri="{FF2B5EF4-FFF2-40B4-BE49-F238E27FC236}">
              <a16:creationId xmlns:a16="http://schemas.microsoft.com/office/drawing/2014/main" id="{04691BD0-7EBE-A34F-BB82-DFB12085F46A}"/>
            </a:ext>
          </a:extLst>
        </xdr:cNvPr>
        <xdr:cNvSpPr/>
      </xdr:nvSpPr>
      <xdr:spPr>
        <a:xfrm>
          <a:off x="6383777" y="81064"/>
          <a:ext cx="792196" cy="324255"/>
        </a:xfrm>
        <a:prstGeom prst="rect">
          <a:avLst/>
        </a:prstGeom>
        <a:solidFill>
          <a:schemeClr val="bg1"/>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ysClr val="windowText" lastClr="000000"/>
              </a:solidFill>
              <a:latin typeface="HGPｺﾞｼｯｸE" panose="020B0900000000000000" pitchFamily="50" charset="-128"/>
              <a:ea typeface="HGPｺﾞｼｯｸE" panose="020B0900000000000000" pitchFamily="50" charset="-128"/>
            </a:rPr>
            <a:t>簡易版</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331304</xdr:colOff>
      <xdr:row>22</xdr:row>
      <xdr:rowOff>13805</xdr:rowOff>
    </xdr:from>
    <xdr:to>
      <xdr:col>11</xdr:col>
      <xdr:colOff>196490</xdr:colOff>
      <xdr:row>40</xdr:row>
      <xdr:rowOff>164184</xdr:rowOff>
    </xdr:to>
    <xdr:graphicFrame macro="">
      <xdr:nvGraphicFramePr>
        <xdr:cNvPr id="2" name="グラフ 1">
          <a:extLst>
            <a:ext uri="{FF2B5EF4-FFF2-40B4-BE49-F238E27FC236}">
              <a16:creationId xmlns:a16="http://schemas.microsoft.com/office/drawing/2014/main" id="{EF43532A-AB2B-624A-9452-706D4553C0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7</xdr:col>
      <xdr:colOff>65973</xdr:colOff>
      <xdr:row>23</xdr:row>
      <xdr:rowOff>65432</xdr:rowOff>
    </xdr:from>
    <xdr:ext cx="877163" cy="392352"/>
    <xdr:sp macro="" textlink="">
      <xdr:nvSpPr>
        <xdr:cNvPr id="10" name="テキスト ボックス 9">
          <a:extLst>
            <a:ext uri="{FF2B5EF4-FFF2-40B4-BE49-F238E27FC236}">
              <a16:creationId xmlns:a16="http://schemas.microsoft.com/office/drawing/2014/main" id="{5FE8DF07-E34B-874C-AB32-B561F01B9D69}"/>
            </a:ext>
          </a:extLst>
        </xdr:cNvPr>
        <xdr:cNvSpPr txBox="1"/>
      </xdr:nvSpPr>
      <xdr:spPr>
        <a:xfrm>
          <a:off x="2592169" y="6805405"/>
          <a:ext cx="877163" cy="392352"/>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800">
              <a:latin typeface="HGPSoeiKakugothicUB" panose="020B0900000000000000" pitchFamily="34" charset="-128"/>
              <a:ea typeface="HGPSoeiKakugothicUB" panose="020B0900000000000000" pitchFamily="34" charset="-128"/>
            </a:rPr>
            <a:t>経営力</a:t>
          </a:r>
        </a:p>
      </xdr:txBody>
    </xdr:sp>
    <xdr:clientData/>
  </xdr:oneCellAnchor>
  <xdr:oneCellAnchor>
    <xdr:from>
      <xdr:col>9</xdr:col>
      <xdr:colOff>544145</xdr:colOff>
      <xdr:row>31</xdr:row>
      <xdr:rowOff>5936</xdr:rowOff>
    </xdr:from>
    <xdr:ext cx="1107996" cy="392352"/>
    <xdr:sp macro="" textlink="">
      <xdr:nvSpPr>
        <xdr:cNvPr id="11" name="テキスト ボックス 10">
          <a:extLst>
            <a:ext uri="{FF2B5EF4-FFF2-40B4-BE49-F238E27FC236}">
              <a16:creationId xmlns:a16="http://schemas.microsoft.com/office/drawing/2014/main" id="{2159D8E3-8256-1746-A475-FE44D1807807}"/>
            </a:ext>
          </a:extLst>
        </xdr:cNvPr>
        <xdr:cNvSpPr txBox="1"/>
      </xdr:nvSpPr>
      <xdr:spPr>
        <a:xfrm>
          <a:off x="5237623" y="9227240"/>
          <a:ext cx="1107996" cy="392352"/>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800">
              <a:latin typeface="HGPSoeiKakugothicUB" panose="020B0900000000000000" pitchFamily="34" charset="-128"/>
              <a:ea typeface="HGPSoeiKakugothicUB" panose="020B0900000000000000" pitchFamily="34" charset="-128"/>
            </a:rPr>
            <a:t>農業生産</a:t>
          </a:r>
        </a:p>
      </xdr:txBody>
    </xdr:sp>
    <xdr:clientData/>
  </xdr:oneCellAnchor>
  <xdr:oneCellAnchor>
    <xdr:from>
      <xdr:col>9</xdr:col>
      <xdr:colOff>9779</xdr:colOff>
      <xdr:row>38</xdr:row>
      <xdr:rowOff>185254</xdr:rowOff>
    </xdr:from>
    <xdr:ext cx="1107996" cy="392352"/>
    <xdr:sp macro="" textlink="">
      <xdr:nvSpPr>
        <xdr:cNvPr id="12" name="テキスト ボックス 11">
          <a:extLst>
            <a:ext uri="{FF2B5EF4-FFF2-40B4-BE49-F238E27FC236}">
              <a16:creationId xmlns:a16="http://schemas.microsoft.com/office/drawing/2014/main" id="{F2490F0C-3378-244D-956B-9226D2B39689}"/>
            </a:ext>
          </a:extLst>
        </xdr:cNvPr>
        <xdr:cNvSpPr txBox="1"/>
      </xdr:nvSpPr>
      <xdr:spPr>
        <a:xfrm>
          <a:off x="4703257" y="11145906"/>
          <a:ext cx="1107996" cy="392352"/>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800">
              <a:latin typeface="HGPSoeiKakugothicUB" panose="020B0900000000000000" pitchFamily="34" charset="-128"/>
              <a:ea typeface="HGPSoeiKakugothicUB" panose="020B0900000000000000" pitchFamily="34" charset="-128"/>
            </a:rPr>
            <a:t>財務管理</a:t>
          </a:r>
        </a:p>
      </xdr:txBody>
    </xdr:sp>
    <xdr:clientData/>
  </xdr:oneCellAnchor>
  <xdr:oneCellAnchor>
    <xdr:from>
      <xdr:col>2</xdr:col>
      <xdr:colOff>196587</xdr:colOff>
      <xdr:row>37</xdr:row>
      <xdr:rowOff>156817</xdr:rowOff>
    </xdr:from>
    <xdr:ext cx="1496693" cy="692369"/>
    <xdr:sp macro="" textlink="">
      <xdr:nvSpPr>
        <xdr:cNvPr id="13" name="テキスト ボックス 12">
          <a:extLst>
            <a:ext uri="{FF2B5EF4-FFF2-40B4-BE49-F238E27FC236}">
              <a16:creationId xmlns:a16="http://schemas.microsoft.com/office/drawing/2014/main" id="{608CCB60-48E3-F947-B184-6BE41B7152C6}"/>
            </a:ext>
          </a:extLst>
        </xdr:cNvPr>
        <xdr:cNvSpPr txBox="1"/>
      </xdr:nvSpPr>
      <xdr:spPr>
        <a:xfrm>
          <a:off x="541696" y="10868991"/>
          <a:ext cx="1496693" cy="692369"/>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800">
              <a:latin typeface="HGPSoeiKakugothicUB" panose="020B0900000000000000" pitchFamily="34" charset="-128"/>
              <a:ea typeface="HGPSoeiKakugothicUB" panose="020B0900000000000000" pitchFamily="34" charset="-128"/>
            </a:rPr>
            <a:t>マーケティング</a:t>
          </a:r>
          <a:endParaRPr kumimoji="1" lang="en-US" altLang="ja-JP" sz="1800">
            <a:latin typeface="HGPSoeiKakugothicUB" panose="020B0900000000000000" pitchFamily="34" charset="-128"/>
            <a:ea typeface="HGPSoeiKakugothicUB" panose="020B0900000000000000" pitchFamily="34" charset="-128"/>
          </a:endParaRPr>
        </a:p>
        <a:p>
          <a:pPr algn="ctr"/>
          <a:r>
            <a:rPr kumimoji="1" lang="ja-JP" altLang="en-US" sz="1800">
              <a:latin typeface="HGPSoeiKakugothicUB" panose="020B0900000000000000" pitchFamily="34" charset="-128"/>
              <a:ea typeface="HGPSoeiKakugothicUB" panose="020B0900000000000000" pitchFamily="34" charset="-128"/>
            </a:rPr>
            <a:t>管理</a:t>
          </a:r>
        </a:p>
      </xdr:txBody>
    </xdr:sp>
    <xdr:clientData/>
  </xdr:oneCellAnchor>
  <xdr:oneCellAnchor>
    <xdr:from>
      <xdr:col>2</xdr:col>
      <xdr:colOff>132501</xdr:colOff>
      <xdr:row>30</xdr:row>
      <xdr:rowOff>229980</xdr:rowOff>
    </xdr:from>
    <xdr:ext cx="1107996" cy="392352"/>
    <xdr:sp macro="" textlink="">
      <xdr:nvSpPr>
        <xdr:cNvPr id="14" name="テキスト ボックス 13">
          <a:extLst>
            <a:ext uri="{FF2B5EF4-FFF2-40B4-BE49-F238E27FC236}">
              <a16:creationId xmlns:a16="http://schemas.microsoft.com/office/drawing/2014/main" id="{07BD1E04-4A8A-5E4F-B744-599BFEC81E06}"/>
            </a:ext>
          </a:extLst>
        </xdr:cNvPr>
        <xdr:cNvSpPr txBox="1"/>
      </xdr:nvSpPr>
      <xdr:spPr>
        <a:xfrm>
          <a:off x="477610" y="9202806"/>
          <a:ext cx="1107996" cy="392352"/>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800">
              <a:latin typeface="HGPSoeiKakugothicUB" panose="020B0900000000000000" pitchFamily="34" charset="-128"/>
              <a:ea typeface="HGPSoeiKakugothicUB" panose="020B0900000000000000" pitchFamily="34" charset="-128"/>
            </a:rPr>
            <a:t>労務管理</a:t>
          </a:r>
        </a:p>
      </xdr:txBody>
    </xdr:sp>
    <xdr:clientData/>
  </xdr:oneCellAnchor>
  <xdr:twoCellAnchor>
    <xdr:from>
      <xdr:col>0</xdr:col>
      <xdr:colOff>174625</xdr:colOff>
      <xdr:row>55</xdr:row>
      <xdr:rowOff>15875</xdr:rowOff>
    </xdr:from>
    <xdr:to>
      <xdr:col>11</xdr:col>
      <xdr:colOff>0</xdr:colOff>
      <xdr:row>66</xdr:row>
      <xdr:rowOff>31750</xdr:rowOff>
    </xdr:to>
    <xdr:sp macro="" textlink="">
      <xdr:nvSpPr>
        <xdr:cNvPr id="15" name="正方形/長方形 14">
          <a:extLst>
            <a:ext uri="{FF2B5EF4-FFF2-40B4-BE49-F238E27FC236}">
              <a16:creationId xmlns:a16="http://schemas.microsoft.com/office/drawing/2014/main" id="{E426E094-D456-9049-0162-088FFC41C037}"/>
            </a:ext>
          </a:extLst>
        </xdr:cNvPr>
        <xdr:cNvSpPr/>
      </xdr:nvSpPr>
      <xdr:spPr>
        <a:xfrm>
          <a:off x="174625" y="15462250"/>
          <a:ext cx="5921375" cy="2635250"/>
        </a:xfrm>
        <a:prstGeom prst="rect">
          <a:avLst/>
        </a:prstGeom>
        <a:solidFill>
          <a:schemeClr val="bg1"/>
        </a:solidFill>
        <a:ln w="28575">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66675</xdr:colOff>
      <xdr:row>55</xdr:row>
      <xdr:rowOff>15875</xdr:rowOff>
    </xdr:from>
    <xdr:to>
      <xdr:col>24</xdr:col>
      <xdr:colOff>25400</xdr:colOff>
      <xdr:row>66</xdr:row>
      <xdr:rowOff>31750</xdr:rowOff>
    </xdr:to>
    <xdr:sp macro="" textlink="">
      <xdr:nvSpPr>
        <xdr:cNvPr id="16" name="正方形/長方形 15">
          <a:extLst>
            <a:ext uri="{FF2B5EF4-FFF2-40B4-BE49-F238E27FC236}">
              <a16:creationId xmlns:a16="http://schemas.microsoft.com/office/drawing/2014/main" id="{EFEB2D1C-410E-914C-ABFA-FE78E40397D4}"/>
            </a:ext>
          </a:extLst>
        </xdr:cNvPr>
        <xdr:cNvSpPr/>
      </xdr:nvSpPr>
      <xdr:spPr>
        <a:xfrm>
          <a:off x="6813550" y="15462250"/>
          <a:ext cx="6149975" cy="2635250"/>
        </a:xfrm>
        <a:prstGeom prst="rect">
          <a:avLst/>
        </a:prstGeom>
        <a:solidFill>
          <a:schemeClr val="bg1"/>
        </a:solidFill>
        <a:ln w="28575">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25400</xdr:colOff>
      <xdr:row>68</xdr:row>
      <xdr:rowOff>41275</xdr:rowOff>
    </xdr:from>
    <xdr:to>
      <xdr:col>11</xdr:col>
      <xdr:colOff>41275</xdr:colOff>
      <xdr:row>79</xdr:row>
      <xdr:rowOff>57150</xdr:rowOff>
    </xdr:to>
    <xdr:sp macro="" textlink="">
      <xdr:nvSpPr>
        <xdr:cNvPr id="17" name="正方形/長方形 16">
          <a:extLst>
            <a:ext uri="{FF2B5EF4-FFF2-40B4-BE49-F238E27FC236}">
              <a16:creationId xmlns:a16="http://schemas.microsoft.com/office/drawing/2014/main" id="{58B6F1E8-476E-384F-BCDB-3FC4215EF225}"/>
            </a:ext>
          </a:extLst>
        </xdr:cNvPr>
        <xdr:cNvSpPr/>
      </xdr:nvSpPr>
      <xdr:spPr>
        <a:xfrm>
          <a:off x="215900" y="18583275"/>
          <a:ext cx="5921375" cy="2635250"/>
        </a:xfrm>
        <a:prstGeom prst="rect">
          <a:avLst/>
        </a:prstGeom>
        <a:solidFill>
          <a:schemeClr val="bg1"/>
        </a:solidFill>
        <a:ln w="28575">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66675</xdr:colOff>
      <xdr:row>68</xdr:row>
      <xdr:rowOff>41275</xdr:rowOff>
    </xdr:from>
    <xdr:to>
      <xdr:col>24</xdr:col>
      <xdr:colOff>25400</xdr:colOff>
      <xdr:row>79</xdr:row>
      <xdr:rowOff>57150</xdr:rowOff>
    </xdr:to>
    <xdr:sp macro="" textlink="">
      <xdr:nvSpPr>
        <xdr:cNvPr id="18" name="正方形/長方形 17">
          <a:extLst>
            <a:ext uri="{FF2B5EF4-FFF2-40B4-BE49-F238E27FC236}">
              <a16:creationId xmlns:a16="http://schemas.microsoft.com/office/drawing/2014/main" id="{1C9FF075-A389-7440-9697-CA527506875C}"/>
            </a:ext>
          </a:extLst>
        </xdr:cNvPr>
        <xdr:cNvSpPr/>
      </xdr:nvSpPr>
      <xdr:spPr>
        <a:xfrm>
          <a:off x="6813550" y="18583275"/>
          <a:ext cx="6149975" cy="2635250"/>
        </a:xfrm>
        <a:prstGeom prst="rect">
          <a:avLst/>
        </a:prstGeom>
        <a:solidFill>
          <a:schemeClr val="bg1"/>
        </a:solidFill>
        <a:ln w="28575">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33</xdr:col>
      <xdr:colOff>518232</xdr:colOff>
      <xdr:row>24</xdr:row>
      <xdr:rowOff>215900</xdr:rowOff>
    </xdr:from>
    <xdr:to>
      <xdr:col>34</xdr:col>
      <xdr:colOff>149579</xdr:colOff>
      <xdr:row>28</xdr:row>
      <xdr:rowOff>18344</xdr:rowOff>
    </xdr:to>
    <xdr:sp macro="" textlink="">
      <xdr:nvSpPr>
        <xdr:cNvPr id="2" name="左矢印 29">
          <a:extLst>
            <a:ext uri="{FF2B5EF4-FFF2-40B4-BE49-F238E27FC236}">
              <a16:creationId xmlns:a16="http://schemas.microsoft.com/office/drawing/2014/main" id="{4349D318-069E-4E79-885C-6AB2817CD5F6}"/>
            </a:ext>
          </a:extLst>
        </xdr:cNvPr>
        <xdr:cNvSpPr/>
      </xdr:nvSpPr>
      <xdr:spPr>
        <a:xfrm>
          <a:off x="15034332" y="7588250"/>
          <a:ext cx="202847" cy="793044"/>
        </a:xfrm>
        <a:prstGeom prst="leftArrow">
          <a:avLst>
            <a:gd name="adj1" fmla="val 77586"/>
            <a:gd name="adj2" fmla="val 33333"/>
          </a:avLst>
        </a:prstGeom>
        <a:solidFill>
          <a:schemeClr val="bg1"/>
        </a:solidFill>
        <a:ln w="571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11475</xdr:colOff>
      <xdr:row>53</xdr:row>
      <xdr:rowOff>103283</xdr:rowOff>
    </xdr:from>
    <xdr:to>
      <xdr:col>24</xdr:col>
      <xdr:colOff>0</xdr:colOff>
      <xdr:row>65</xdr:row>
      <xdr:rowOff>103283</xdr:rowOff>
    </xdr:to>
    <xdr:graphicFrame macro="">
      <xdr:nvGraphicFramePr>
        <xdr:cNvPr id="3" name="グラフ 2">
          <a:extLst>
            <a:ext uri="{FF2B5EF4-FFF2-40B4-BE49-F238E27FC236}">
              <a16:creationId xmlns:a16="http://schemas.microsoft.com/office/drawing/2014/main" id="{4C85BB93-5632-4664-8FF4-91ED98CDE0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527757</xdr:colOff>
      <xdr:row>34</xdr:row>
      <xdr:rowOff>130175</xdr:rowOff>
    </xdr:from>
    <xdr:to>
      <xdr:col>34</xdr:col>
      <xdr:colOff>159104</xdr:colOff>
      <xdr:row>37</xdr:row>
      <xdr:rowOff>186619</xdr:rowOff>
    </xdr:to>
    <xdr:sp macro="" textlink="">
      <xdr:nvSpPr>
        <xdr:cNvPr id="4" name="左矢印 29">
          <a:extLst>
            <a:ext uri="{FF2B5EF4-FFF2-40B4-BE49-F238E27FC236}">
              <a16:creationId xmlns:a16="http://schemas.microsoft.com/office/drawing/2014/main" id="{4859846D-2FCB-4FB0-8D54-2CD7BE9600DC}"/>
            </a:ext>
          </a:extLst>
        </xdr:cNvPr>
        <xdr:cNvSpPr/>
      </xdr:nvSpPr>
      <xdr:spPr>
        <a:xfrm>
          <a:off x="15043857" y="9979025"/>
          <a:ext cx="202847" cy="799394"/>
        </a:xfrm>
        <a:prstGeom prst="leftArrow">
          <a:avLst>
            <a:gd name="adj1" fmla="val 77586"/>
            <a:gd name="adj2" fmla="val 33333"/>
          </a:avLst>
        </a:prstGeom>
        <a:solidFill>
          <a:schemeClr val="bg1"/>
        </a:solidFill>
        <a:ln w="5715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xdr:colOff>
      <xdr:row>21</xdr:row>
      <xdr:rowOff>123762</xdr:rowOff>
    </xdr:from>
    <xdr:to>
      <xdr:col>11</xdr:col>
      <xdr:colOff>552</xdr:colOff>
      <xdr:row>39</xdr:row>
      <xdr:rowOff>240995</xdr:rowOff>
    </xdr:to>
    <xdr:graphicFrame macro="">
      <xdr:nvGraphicFramePr>
        <xdr:cNvPr id="5" name="グラフ 4">
          <a:extLst>
            <a:ext uri="{FF2B5EF4-FFF2-40B4-BE49-F238E27FC236}">
              <a16:creationId xmlns:a16="http://schemas.microsoft.com/office/drawing/2014/main" id="{98C9EA81-4828-40F7-8B16-F82FB8728D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27141</xdr:colOff>
      <xdr:row>23</xdr:row>
      <xdr:rowOff>225036</xdr:rowOff>
    </xdr:from>
    <xdr:ext cx="761748" cy="342401"/>
    <xdr:sp macro="" textlink="">
      <xdr:nvSpPr>
        <xdr:cNvPr id="6" name="テキスト ボックス 5">
          <a:extLst>
            <a:ext uri="{FF2B5EF4-FFF2-40B4-BE49-F238E27FC236}">
              <a16:creationId xmlns:a16="http://schemas.microsoft.com/office/drawing/2014/main" id="{C86AE6A5-C4FD-4D0A-BB71-07A0413B89E8}"/>
            </a:ext>
          </a:extLst>
        </xdr:cNvPr>
        <xdr:cNvSpPr txBox="1"/>
      </xdr:nvSpPr>
      <xdr:spPr>
        <a:xfrm>
          <a:off x="2069852" y="7340096"/>
          <a:ext cx="761748" cy="342401"/>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500">
              <a:latin typeface="HGPSoeiKakugothicUB" panose="020B0900000000000000" pitchFamily="34" charset="-128"/>
              <a:ea typeface="HGPSoeiKakugothicUB" panose="020B0900000000000000" pitchFamily="34" charset="-128"/>
            </a:rPr>
            <a:t>経営力</a:t>
          </a:r>
        </a:p>
      </xdr:txBody>
    </xdr:sp>
    <xdr:clientData/>
  </xdr:oneCellAnchor>
  <xdr:oneCellAnchor>
    <xdr:from>
      <xdr:col>8</xdr:col>
      <xdr:colOff>450575</xdr:colOff>
      <xdr:row>27</xdr:row>
      <xdr:rowOff>217952</xdr:rowOff>
    </xdr:from>
    <xdr:ext cx="954107" cy="342401"/>
    <xdr:sp macro="" textlink="">
      <xdr:nvSpPr>
        <xdr:cNvPr id="7" name="テキスト ボックス 6">
          <a:extLst>
            <a:ext uri="{FF2B5EF4-FFF2-40B4-BE49-F238E27FC236}">
              <a16:creationId xmlns:a16="http://schemas.microsoft.com/office/drawing/2014/main" id="{FD468AFC-F5B4-4F4A-802F-7F9C23947DDF}"/>
            </a:ext>
          </a:extLst>
        </xdr:cNvPr>
        <xdr:cNvSpPr txBox="1"/>
      </xdr:nvSpPr>
      <xdr:spPr>
        <a:xfrm>
          <a:off x="3480214" y="8342892"/>
          <a:ext cx="954107" cy="342401"/>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500">
              <a:latin typeface="HGPSoeiKakugothicUB" panose="020B0900000000000000" pitchFamily="34" charset="-128"/>
              <a:ea typeface="HGPSoeiKakugothicUB" panose="020B0900000000000000" pitchFamily="34" charset="-128"/>
            </a:rPr>
            <a:t>生産管理</a:t>
          </a:r>
        </a:p>
      </xdr:txBody>
    </xdr:sp>
    <xdr:clientData/>
  </xdr:oneCellAnchor>
  <xdr:oneCellAnchor>
    <xdr:from>
      <xdr:col>8</xdr:col>
      <xdr:colOff>121553</xdr:colOff>
      <xdr:row>37</xdr:row>
      <xdr:rowOff>60266</xdr:rowOff>
    </xdr:from>
    <xdr:ext cx="954108" cy="342401"/>
    <xdr:sp macro="" textlink="">
      <xdr:nvSpPr>
        <xdr:cNvPr id="8" name="テキスト ボックス 7">
          <a:extLst>
            <a:ext uri="{FF2B5EF4-FFF2-40B4-BE49-F238E27FC236}">
              <a16:creationId xmlns:a16="http://schemas.microsoft.com/office/drawing/2014/main" id="{66D78D4B-B862-43AF-AFDF-63A8A962374F}"/>
            </a:ext>
          </a:extLst>
        </xdr:cNvPr>
        <xdr:cNvSpPr txBox="1"/>
      </xdr:nvSpPr>
      <xdr:spPr>
        <a:xfrm>
          <a:off x="3151192" y="10709905"/>
          <a:ext cx="954108" cy="342401"/>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500">
              <a:latin typeface="HGPSoeiKakugothicUB" panose="020B0900000000000000" pitchFamily="34" charset="-128"/>
              <a:ea typeface="HGPSoeiKakugothicUB" panose="020B0900000000000000" pitchFamily="34" charset="-128"/>
            </a:rPr>
            <a:t>財務管理</a:t>
          </a:r>
        </a:p>
      </xdr:txBody>
    </xdr:sp>
    <xdr:clientData/>
  </xdr:oneCellAnchor>
  <xdr:oneCellAnchor>
    <xdr:from>
      <xdr:col>2</xdr:col>
      <xdr:colOff>317024</xdr:colOff>
      <xdr:row>37</xdr:row>
      <xdr:rowOff>63266</xdr:rowOff>
    </xdr:from>
    <xdr:ext cx="1285480" cy="342401"/>
    <xdr:sp macro="" textlink="">
      <xdr:nvSpPr>
        <xdr:cNvPr id="9" name="テキスト ボックス 8">
          <a:extLst>
            <a:ext uri="{FF2B5EF4-FFF2-40B4-BE49-F238E27FC236}">
              <a16:creationId xmlns:a16="http://schemas.microsoft.com/office/drawing/2014/main" id="{E0951FDA-3B9F-41C2-806E-F6B6AF8AE6AE}"/>
            </a:ext>
          </a:extLst>
        </xdr:cNvPr>
        <xdr:cNvSpPr txBox="1"/>
      </xdr:nvSpPr>
      <xdr:spPr>
        <a:xfrm>
          <a:off x="592446" y="10712905"/>
          <a:ext cx="1285480" cy="342401"/>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500">
              <a:latin typeface="HGPSoeiKakugothicUB" panose="020B0900000000000000" pitchFamily="34" charset="-128"/>
              <a:ea typeface="HGPSoeiKakugothicUB" panose="020B0900000000000000" pitchFamily="34" charset="-128"/>
            </a:rPr>
            <a:t>マーケティング</a:t>
          </a:r>
          <a:endParaRPr kumimoji="1" lang="en-US" altLang="ja-JP" sz="1500">
            <a:latin typeface="HGPSoeiKakugothicUB" panose="020B0900000000000000" pitchFamily="34" charset="-128"/>
            <a:ea typeface="HGPSoeiKakugothicUB" panose="020B0900000000000000" pitchFamily="34" charset="-128"/>
          </a:endParaRPr>
        </a:p>
      </xdr:txBody>
    </xdr:sp>
    <xdr:clientData/>
  </xdr:oneCellAnchor>
  <xdr:oneCellAnchor>
    <xdr:from>
      <xdr:col>2</xdr:col>
      <xdr:colOff>171868</xdr:colOff>
      <xdr:row>27</xdr:row>
      <xdr:rowOff>208455</xdr:rowOff>
    </xdr:from>
    <xdr:ext cx="954107" cy="342401"/>
    <xdr:sp macro="" textlink="">
      <xdr:nvSpPr>
        <xdr:cNvPr id="10" name="テキスト ボックス 9">
          <a:extLst>
            <a:ext uri="{FF2B5EF4-FFF2-40B4-BE49-F238E27FC236}">
              <a16:creationId xmlns:a16="http://schemas.microsoft.com/office/drawing/2014/main" id="{59E00CB4-321E-4A02-B895-6B270FADD257}"/>
            </a:ext>
          </a:extLst>
        </xdr:cNvPr>
        <xdr:cNvSpPr txBox="1"/>
      </xdr:nvSpPr>
      <xdr:spPr>
        <a:xfrm>
          <a:off x="447290" y="8333395"/>
          <a:ext cx="954107" cy="342401"/>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500">
              <a:latin typeface="HGPSoeiKakugothicUB" panose="020B0900000000000000" pitchFamily="34" charset="-128"/>
              <a:ea typeface="HGPSoeiKakugothicUB" panose="020B0900000000000000" pitchFamily="34" charset="-128"/>
            </a:rPr>
            <a:t>労務管理</a:t>
          </a:r>
        </a:p>
      </xdr:txBody>
    </xdr:sp>
    <xdr:clientData/>
  </xdr:oneCellAnchor>
  <xdr:twoCellAnchor>
    <xdr:from>
      <xdr:col>1</xdr:col>
      <xdr:colOff>0</xdr:colOff>
      <xdr:row>53</xdr:row>
      <xdr:rowOff>107110</xdr:rowOff>
    </xdr:from>
    <xdr:to>
      <xdr:col>12</xdr:col>
      <xdr:colOff>15915</xdr:colOff>
      <xdr:row>65</xdr:row>
      <xdr:rowOff>103284</xdr:rowOff>
    </xdr:to>
    <xdr:graphicFrame macro="">
      <xdr:nvGraphicFramePr>
        <xdr:cNvPr id="20" name="グラフ 19">
          <a:extLst>
            <a:ext uri="{FF2B5EF4-FFF2-40B4-BE49-F238E27FC236}">
              <a16:creationId xmlns:a16="http://schemas.microsoft.com/office/drawing/2014/main" id="{7225DF7E-E31F-4E99-B945-03C7BFB1FF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6E7E5-7001-5648-972E-74D54298884A}">
  <sheetPr>
    <tabColor rgb="FF00B050"/>
  </sheetPr>
  <dimension ref="A1:AD63"/>
  <sheetViews>
    <sheetView showGridLines="0" view="pageBreakPreview" zoomScale="60" zoomScaleNormal="70" workbookViewId="0">
      <selection activeCell="C11" sqref="C11:I11"/>
    </sheetView>
  </sheetViews>
  <sheetFormatPr defaultColWidth="9" defaultRowHeight="12"/>
  <cols>
    <col min="1" max="1" width="6.75" style="410" bestFit="1" customWidth="1"/>
    <col min="2" max="2" width="6.625" style="410" customWidth="1"/>
    <col min="3" max="6" width="13.625" style="285" customWidth="1"/>
    <col min="7" max="7" width="14.375" style="285" customWidth="1"/>
    <col min="8" max="8" width="14.125" style="285" customWidth="1"/>
    <col min="9" max="9" width="21.25" style="285" customWidth="1"/>
    <col min="10" max="13" width="8" style="285" customWidth="1"/>
    <col min="14" max="14" width="1.25" style="410" customWidth="1"/>
    <col min="15" max="15" width="15.25" style="410" customWidth="1"/>
    <col min="16" max="21" width="6.875" style="410" bestFit="1" customWidth="1"/>
    <col min="22" max="22" width="39.375" style="410" customWidth="1"/>
    <col min="23" max="16384" width="9" style="410"/>
  </cols>
  <sheetData>
    <row r="1" spans="1:14" ht="16.5" customHeight="1">
      <c r="A1" s="1298" t="s">
        <v>9</v>
      </c>
      <c r="B1" s="1298"/>
      <c r="C1" s="1298"/>
      <c r="D1" s="1298"/>
      <c r="E1" s="1298"/>
      <c r="F1" s="1298"/>
      <c r="G1" s="1298"/>
      <c r="H1" s="1298"/>
      <c r="I1" s="1298"/>
      <c r="J1" s="1298"/>
      <c r="K1" s="1298"/>
      <c r="L1" s="1298"/>
      <c r="M1" s="1298"/>
    </row>
    <row r="2" spans="1:14">
      <c r="A2" s="1299"/>
      <c r="B2" s="1299"/>
      <c r="C2" s="1299"/>
      <c r="D2" s="1299"/>
      <c r="E2" s="1299"/>
      <c r="F2" s="1299"/>
      <c r="G2" s="1299"/>
      <c r="H2" s="1299"/>
      <c r="I2" s="1299"/>
      <c r="J2" s="1299"/>
      <c r="K2" s="1299"/>
      <c r="L2" s="1299"/>
      <c r="M2" s="1299"/>
    </row>
    <row r="3" spans="1:14" ht="48" customHeight="1">
      <c r="A3" s="411" t="s">
        <v>10</v>
      </c>
      <c r="B3" s="412" t="s">
        <v>11</v>
      </c>
      <c r="C3" s="1259" t="s">
        <v>12</v>
      </c>
      <c r="D3" s="1259"/>
      <c r="E3" s="1259"/>
      <c r="F3" s="1259"/>
      <c r="G3" s="1259"/>
      <c r="H3" s="1259"/>
      <c r="I3" s="1260"/>
      <c r="J3" s="1261" t="s">
        <v>13</v>
      </c>
      <c r="K3" s="1261"/>
      <c r="L3" s="1261"/>
      <c r="M3" s="1261"/>
      <c r="N3" s="413"/>
    </row>
    <row r="4" spans="1:14" ht="41.25" customHeight="1">
      <c r="A4" s="1262" t="s">
        <v>14</v>
      </c>
      <c r="B4" s="414" t="s">
        <v>15</v>
      </c>
      <c r="C4" s="1265" t="s">
        <v>66</v>
      </c>
      <c r="D4" s="1266"/>
      <c r="E4" s="1266"/>
      <c r="F4" s="1266"/>
      <c r="G4" s="1266"/>
      <c r="H4" s="1266"/>
      <c r="I4" s="1267"/>
      <c r="J4" s="337">
        <v>5</v>
      </c>
      <c r="K4" s="337">
        <v>3</v>
      </c>
      <c r="L4" s="337">
        <v>0</v>
      </c>
      <c r="M4" s="415" t="s">
        <v>16</v>
      </c>
      <c r="N4" s="413"/>
    </row>
    <row r="5" spans="1:14" ht="41.25" customHeight="1">
      <c r="A5" s="1263"/>
      <c r="B5" s="416" t="s">
        <v>17</v>
      </c>
      <c r="C5" s="1268" t="s">
        <v>67</v>
      </c>
      <c r="D5" s="1269"/>
      <c r="E5" s="1269"/>
      <c r="F5" s="1269"/>
      <c r="G5" s="1269"/>
      <c r="H5" s="1269"/>
      <c r="I5" s="1270"/>
      <c r="J5" s="417">
        <v>5</v>
      </c>
      <c r="K5" s="417">
        <v>3</v>
      </c>
      <c r="L5" s="417">
        <v>0</v>
      </c>
      <c r="M5" s="418" t="s">
        <v>16</v>
      </c>
      <c r="N5" s="413"/>
    </row>
    <row r="6" spans="1:14" ht="41.25" customHeight="1">
      <c r="A6" s="1263"/>
      <c r="B6" s="416" t="s">
        <v>18</v>
      </c>
      <c r="C6" s="1268" t="s">
        <v>68</v>
      </c>
      <c r="D6" s="1269"/>
      <c r="E6" s="1269"/>
      <c r="F6" s="1269"/>
      <c r="G6" s="1269"/>
      <c r="H6" s="1269"/>
      <c r="I6" s="1270"/>
      <c r="J6" s="417">
        <v>5</v>
      </c>
      <c r="K6" s="417">
        <v>3</v>
      </c>
      <c r="L6" s="417">
        <v>0</v>
      </c>
      <c r="M6" s="418" t="s">
        <v>16</v>
      </c>
      <c r="N6" s="413"/>
    </row>
    <row r="7" spans="1:14" ht="41.25" customHeight="1">
      <c r="A7" s="1263"/>
      <c r="B7" s="416" t="s">
        <v>19</v>
      </c>
      <c r="C7" s="1271" t="s">
        <v>69</v>
      </c>
      <c r="D7" s="1269"/>
      <c r="E7" s="1269"/>
      <c r="F7" s="1269"/>
      <c r="G7" s="1269"/>
      <c r="H7" s="1269"/>
      <c r="I7" s="1270"/>
      <c r="J7" s="417">
        <v>5</v>
      </c>
      <c r="K7" s="417">
        <v>3</v>
      </c>
      <c r="L7" s="417">
        <v>0</v>
      </c>
      <c r="M7" s="418" t="s">
        <v>16</v>
      </c>
      <c r="N7" s="413"/>
    </row>
    <row r="8" spans="1:14" ht="41.25" customHeight="1">
      <c r="A8" s="1263"/>
      <c r="B8" s="416" t="s">
        <v>20</v>
      </c>
      <c r="C8" s="1271" t="s">
        <v>70</v>
      </c>
      <c r="D8" s="1272"/>
      <c r="E8" s="1272"/>
      <c r="F8" s="1272"/>
      <c r="G8" s="1272"/>
      <c r="H8" s="1272"/>
      <c r="I8" s="1273"/>
      <c r="J8" s="417">
        <v>5</v>
      </c>
      <c r="K8" s="417">
        <v>3</v>
      </c>
      <c r="L8" s="417">
        <v>0</v>
      </c>
      <c r="M8" s="418" t="s">
        <v>16</v>
      </c>
      <c r="N8" s="413"/>
    </row>
    <row r="9" spans="1:14" ht="41.25" customHeight="1">
      <c r="A9" s="1263"/>
      <c r="B9" s="414" t="s">
        <v>21</v>
      </c>
      <c r="C9" s="1274" t="s">
        <v>71</v>
      </c>
      <c r="D9" s="1275"/>
      <c r="E9" s="1275"/>
      <c r="F9" s="1275"/>
      <c r="G9" s="1275"/>
      <c r="H9" s="1275"/>
      <c r="I9" s="1276"/>
      <c r="J9" s="337">
        <v>5</v>
      </c>
      <c r="K9" s="337">
        <v>3</v>
      </c>
      <c r="L9" s="337">
        <v>0</v>
      </c>
      <c r="M9" s="415" t="s">
        <v>16</v>
      </c>
      <c r="N9" s="413"/>
    </row>
    <row r="10" spans="1:14" ht="41.25" customHeight="1">
      <c r="A10" s="1263"/>
      <c r="B10" s="414" t="s">
        <v>22</v>
      </c>
      <c r="C10" s="1265" t="s">
        <v>72</v>
      </c>
      <c r="D10" s="1266"/>
      <c r="E10" s="1266"/>
      <c r="F10" s="1266"/>
      <c r="G10" s="1266"/>
      <c r="H10" s="1266"/>
      <c r="I10" s="1267"/>
      <c r="J10" s="337">
        <v>5</v>
      </c>
      <c r="K10" s="337">
        <v>3</v>
      </c>
      <c r="L10" s="337">
        <v>0</v>
      </c>
      <c r="M10" s="415" t="s">
        <v>16</v>
      </c>
      <c r="N10" s="413"/>
    </row>
    <row r="11" spans="1:14" ht="41.25" customHeight="1">
      <c r="A11" s="1263"/>
      <c r="B11" s="414" t="s">
        <v>23</v>
      </c>
      <c r="C11" s="1265" t="s">
        <v>73</v>
      </c>
      <c r="D11" s="1266"/>
      <c r="E11" s="1266"/>
      <c r="F11" s="1266"/>
      <c r="G11" s="1266"/>
      <c r="H11" s="1266"/>
      <c r="I11" s="1267"/>
      <c r="J11" s="337">
        <v>5</v>
      </c>
      <c r="K11" s="337">
        <v>3</v>
      </c>
      <c r="L11" s="337">
        <v>0</v>
      </c>
      <c r="M11" s="415" t="s">
        <v>16</v>
      </c>
      <c r="N11" s="413"/>
    </row>
    <row r="12" spans="1:14" ht="41.25" customHeight="1">
      <c r="A12" s="1263"/>
      <c r="B12" s="416" t="s">
        <v>24</v>
      </c>
      <c r="C12" s="1268" t="s">
        <v>25</v>
      </c>
      <c r="D12" s="1269"/>
      <c r="E12" s="1269"/>
      <c r="F12" s="1269"/>
      <c r="G12" s="1269"/>
      <c r="H12" s="1269"/>
      <c r="I12" s="1270"/>
      <c r="J12" s="417">
        <v>5</v>
      </c>
      <c r="K12" s="417">
        <v>3</v>
      </c>
      <c r="L12" s="417">
        <v>0</v>
      </c>
      <c r="M12" s="418" t="s">
        <v>16</v>
      </c>
      <c r="N12" s="413"/>
    </row>
    <row r="13" spans="1:14" ht="41.25" customHeight="1">
      <c r="A13" s="1263"/>
      <c r="B13" s="416" t="s">
        <v>27</v>
      </c>
      <c r="C13" s="1268" t="s">
        <v>74</v>
      </c>
      <c r="D13" s="1269"/>
      <c r="E13" s="1269"/>
      <c r="F13" s="1269"/>
      <c r="G13" s="1269"/>
      <c r="H13" s="1269"/>
      <c r="I13" s="1270"/>
      <c r="J13" s="417">
        <v>5</v>
      </c>
      <c r="K13" s="417">
        <v>3</v>
      </c>
      <c r="L13" s="417">
        <v>0</v>
      </c>
      <c r="M13" s="418" t="s">
        <v>16</v>
      </c>
      <c r="N13" s="413"/>
    </row>
    <row r="14" spans="1:14" ht="41.25" customHeight="1">
      <c r="A14" s="1263"/>
      <c r="B14" s="416" t="s">
        <v>75</v>
      </c>
      <c r="C14" s="1268" t="s">
        <v>76</v>
      </c>
      <c r="D14" s="1269"/>
      <c r="E14" s="1269"/>
      <c r="F14" s="1269"/>
      <c r="G14" s="1269"/>
      <c r="H14" s="1269"/>
      <c r="I14" s="1270"/>
      <c r="J14" s="417">
        <v>5</v>
      </c>
      <c r="K14" s="417">
        <v>3</v>
      </c>
      <c r="L14" s="417">
        <v>0</v>
      </c>
      <c r="M14" s="418" t="s">
        <v>16</v>
      </c>
      <c r="N14" s="413"/>
    </row>
    <row r="15" spans="1:14" ht="41.25" customHeight="1">
      <c r="A15" s="1263"/>
      <c r="B15" s="416" t="s">
        <v>29</v>
      </c>
      <c r="C15" s="1256" t="s">
        <v>77</v>
      </c>
      <c r="D15" s="1257"/>
      <c r="E15" s="1257"/>
      <c r="F15" s="1257"/>
      <c r="G15" s="1257"/>
      <c r="H15" s="1257"/>
      <c r="I15" s="1258"/>
      <c r="J15" s="417">
        <v>5</v>
      </c>
      <c r="K15" s="417">
        <v>3</v>
      </c>
      <c r="L15" s="417">
        <v>0</v>
      </c>
      <c r="M15" s="418" t="s">
        <v>16</v>
      </c>
      <c r="N15" s="413"/>
    </row>
    <row r="16" spans="1:14" ht="41.25" customHeight="1">
      <c r="A16" s="1263"/>
      <c r="B16" s="416" t="s">
        <v>30</v>
      </c>
      <c r="C16" s="1271" t="s">
        <v>78</v>
      </c>
      <c r="D16" s="1272"/>
      <c r="E16" s="1272"/>
      <c r="F16" s="1272"/>
      <c r="G16" s="1272"/>
      <c r="H16" s="1272"/>
      <c r="I16" s="1273"/>
      <c r="J16" s="417">
        <v>5</v>
      </c>
      <c r="K16" s="417">
        <v>3</v>
      </c>
      <c r="L16" s="417">
        <v>0</v>
      </c>
      <c r="M16" s="418" t="s">
        <v>16</v>
      </c>
      <c r="N16" s="413"/>
    </row>
    <row r="17" spans="1:30" ht="41.25" customHeight="1">
      <c r="A17" s="1263"/>
      <c r="B17" s="416" t="s">
        <v>31</v>
      </c>
      <c r="C17" s="1271" t="s">
        <v>79</v>
      </c>
      <c r="D17" s="1272"/>
      <c r="E17" s="1272"/>
      <c r="F17" s="1272"/>
      <c r="G17" s="1272"/>
      <c r="H17" s="1272"/>
      <c r="I17" s="1273"/>
      <c r="J17" s="502">
        <v>5</v>
      </c>
      <c r="K17" s="502">
        <v>3</v>
      </c>
      <c r="L17" s="502">
        <v>0</v>
      </c>
      <c r="M17" s="503" t="s">
        <v>16</v>
      </c>
      <c r="N17" s="413"/>
    </row>
    <row r="18" spans="1:30" ht="41.25" customHeight="1">
      <c r="A18" s="1264"/>
      <c r="B18" s="416" t="s">
        <v>34</v>
      </c>
      <c r="C18" s="1268" t="s">
        <v>80</v>
      </c>
      <c r="D18" s="1269"/>
      <c r="E18" s="1269"/>
      <c r="F18" s="1269"/>
      <c r="G18" s="1269"/>
      <c r="H18" s="1269"/>
      <c r="I18" s="1270"/>
      <c r="J18" s="417">
        <v>5</v>
      </c>
      <c r="K18" s="417">
        <v>3</v>
      </c>
      <c r="L18" s="417">
        <v>0</v>
      </c>
      <c r="M18" s="418" t="s">
        <v>16</v>
      </c>
      <c r="N18" s="413"/>
    </row>
    <row r="19" spans="1:30" ht="41.25" customHeight="1">
      <c r="A19" s="1307" t="s">
        <v>26</v>
      </c>
      <c r="B19" s="416" t="s">
        <v>36</v>
      </c>
      <c r="C19" s="1278" t="s">
        <v>81</v>
      </c>
      <c r="D19" s="1278"/>
      <c r="E19" s="1278"/>
      <c r="F19" s="1278"/>
      <c r="G19" s="1278"/>
      <c r="H19" s="1278"/>
      <c r="I19" s="1278"/>
      <c r="J19" s="417">
        <v>5</v>
      </c>
      <c r="K19" s="417">
        <v>3</v>
      </c>
      <c r="L19" s="417">
        <v>0</v>
      </c>
      <c r="M19" s="418" t="s">
        <v>16</v>
      </c>
      <c r="N19" s="413"/>
    </row>
    <row r="20" spans="1:30" ht="41.25" customHeight="1">
      <c r="A20" s="1307"/>
      <c r="B20" s="316" t="s">
        <v>38</v>
      </c>
      <c r="C20" s="1279" t="s">
        <v>32</v>
      </c>
      <c r="D20" s="1279"/>
      <c r="E20" s="1279"/>
      <c r="F20" s="1279"/>
      <c r="G20" s="1279"/>
      <c r="H20" s="1279"/>
      <c r="I20" s="1279"/>
      <c r="J20" s="337">
        <v>5</v>
      </c>
      <c r="K20" s="337">
        <v>3</v>
      </c>
      <c r="L20" s="337">
        <v>0</v>
      </c>
      <c r="M20" s="415" t="s">
        <v>16</v>
      </c>
      <c r="N20" s="413"/>
    </row>
    <row r="21" spans="1:30" ht="41.25" customHeight="1">
      <c r="A21" s="1307"/>
      <c r="B21" s="317" t="s">
        <v>40</v>
      </c>
      <c r="C21" s="1278" t="s">
        <v>82</v>
      </c>
      <c r="D21" s="1278"/>
      <c r="E21" s="1278"/>
      <c r="F21" s="1278"/>
      <c r="G21" s="1278"/>
      <c r="H21" s="1278"/>
      <c r="I21" s="1278"/>
      <c r="J21" s="336">
        <v>5</v>
      </c>
      <c r="K21" s="336">
        <v>3</v>
      </c>
      <c r="L21" s="336">
        <v>0</v>
      </c>
      <c r="M21" s="419" t="s">
        <v>16</v>
      </c>
      <c r="N21" s="413"/>
    </row>
    <row r="22" spans="1:30" ht="41.25" customHeight="1">
      <c r="A22" s="1307"/>
      <c r="B22" s="317" t="s">
        <v>83</v>
      </c>
      <c r="C22" s="1278" t="s">
        <v>33</v>
      </c>
      <c r="D22" s="1278"/>
      <c r="E22" s="1278"/>
      <c r="F22" s="1278"/>
      <c r="G22" s="1278"/>
      <c r="H22" s="1278"/>
      <c r="I22" s="1278"/>
      <c r="J22" s="417">
        <v>5</v>
      </c>
      <c r="K22" s="417">
        <v>3</v>
      </c>
      <c r="L22" s="417">
        <v>0</v>
      </c>
      <c r="M22" s="418" t="s">
        <v>16</v>
      </c>
      <c r="N22" s="413"/>
    </row>
    <row r="23" spans="1:30" ht="41.25" customHeight="1">
      <c r="A23" s="1307"/>
      <c r="B23" s="316" t="s">
        <v>84</v>
      </c>
      <c r="C23" s="1279" t="s">
        <v>35</v>
      </c>
      <c r="D23" s="1279"/>
      <c r="E23" s="1279"/>
      <c r="F23" s="1279"/>
      <c r="G23" s="1279"/>
      <c r="H23" s="1279"/>
      <c r="I23" s="1279"/>
      <c r="J23" s="337">
        <v>5</v>
      </c>
      <c r="K23" s="337">
        <v>3</v>
      </c>
      <c r="L23" s="337">
        <v>0</v>
      </c>
      <c r="M23" s="415" t="s">
        <v>16</v>
      </c>
      <c r="N23" s="413"/>
    </row>
    <row r="24" spans="1:30" ht="41.25" customHeight="1">
      <c r="A24" s="1307"/>
      <c r="B24" s="317" t="s">
        <v>85</v>
      </c>
      <c r="C24" s="1278" t="s">
        <v>37</v>
      </c>
      <c r="D24" s="1278"/>
      <c r="E24" s="1278"/>
      <c r="F24" s="1278"/>
      <c r="G24" s="1278"/>
      <c r="H24" s="1278"/>
      <c r="I24" s="1278"/>
      <c r="J24" s="417">
        <v>5</v>
      </c>
      <c r="K24" s="417">
        <v>3</v>
      </c>
      <c r="L24" s="417">
        <v>0</v>
      </c>
      <c r="M24" s="418" t="s">
        <v>16</v>
      </c>
      <c r="N24" s="413"/>
    </row>
    <row r="25" spans="1:30" ht="41.25" customHeight="1">
      <c r="A25" s="1307"/>
      <c r="B25" s="317" t="s">
        <v>86</v>
      </c>
      <c r="C25" s="1278" t="s">
        <v>39</v>
      </c>
      <c r="D25" s="1278"/>
      <c r="E25" s="1278"/>
      <c r="F25" s="1278"/>
      <c r="G25" s="1278"/>
      <c r="H25" s="1278"/>
      <c r="I25" s="1278"/>
      <c r="J25" s="417">
        <v>5</v>
      </c>
      <c r="K25" s="417">
        <v>3</v>
      </c>
      <c r="L25" s="417">
        <v>0</v>
      </c>
      <c r="M25" s="418" t="s">
        <v>16</v>
      </c>
      <c r="N25" s="413"/>
    </row>
    <row r="26" spans="1:30" ht="41.25" customHeight="1">
      <c r="A26" s="1307"/>
      <c r="B26" s="317" t="s">
        <v>87</v>
      </c>
      <c r="C26" s="1278" t="s">
        <v>41</v>
      </c>
      <c r="D26" s="1278"/>
      <c r="E26" s="1278"/>
      <c r="F26" s="1278"/>
      <c r="G26" s="1278"/>
      <c r="H26" s="1278"/>
      <c r="I26" s="1278"/>
      <c r="J26" s="417">
        <v>5</v>
      </c>
      <c r="K26" s="417">
        <v>3</v>
      </c>
      <c r="L26" s="417">
        <v>0</v>
      </c>
      <c r="M26" s="418" t="s">
        <v>16</v>
      </c>
      <c r="N26" s="413"/>
      <c r="O26" s="420"/>
      <c r="P26" s="420"/>
      <c r="Q26" s="420"/>
      <c r="R26" s="420"/>
      <c r="S26" s="420"/>
      <c r="T26" s="420"/>
      <c r="U26" s="420"/>
      <c r="V26" s="420"/>
      <c r="W26" s="420"/>
      <c r="X26" s="420"/>
      <c r="Y26" s="420"/>
      <c r="Z26" s="420"/>
      <c r="AA26" s="420"/>
      <c r="AB26" s="420"/>
      <c r="AC26" s="420"/>
      <c r="AD26" s="420"/>
    </row>
    <row r="27" spans="1:30" ht="16.5">
      <c r="A27" s="421"/>
      <c r="B27" s="325"/>
      <c r="C27" s="422"/>
      <c r="D27" s="422"/>
      <c r="E27" s="422"/>
      <c r="F27" s="422"/>
      <c r="G27" s="422"/>
      <c r="H27" s="422"/>
      <c r="I27" s="422"/>
      <c r="J27" s="423"/>
      <c r="K27" s="423"/>
      <c r="L27" s="423"/>
      <c r="M27" s="423"/>
      <c r="O27" s="420"/>
      <c r="P27" s="420"/>
      <c r="Q27" s="420"/>
      <c r="R27" s="420"/>
      <c r="S27" s="420"/>
      <c r="T27" s="420"/>
      <c r="U27" s="420"/>
      <c r="V27" s="420"/>
      <c r="W27" s="420"/>
      <c r="X27" s="420"/>
      <c r="Y27" s="420"/>
      <c r="Z27" s="420"/>
      <c r="AA27" s="420"/>
      <c r="AB27" s="420"/>
      <c r="AC27" s="420"/>
      <c r="AD27" s="420"/>
    </row>
    <row r="28" spans="1:30" ht="48" customHeight="1">
      <c r="A28" s="424"/>
      <c r="B28" s="1304" t="s">
        <v>42</v>
      </c>
      <c r="C28" s="1305"/>
      <c r="D28" s="1305"/>
      <c r="E28" s="1305"/>
      <c r="F28" s="1305"/>
      <c r="G28" s="1305"/>
      <c r="H28" s="1305"/>
      <c r="I28" s="1306"/>
      <c r="J28" s="1261" t="s">
        <v>13</v>
      </c>
      <c r="K28" s="1261"/>
      <c r="L28" s="1261"/>
      <c r="M28" s="1261"/>
      <c r="N28" s="413"/>
      <c r="O28" s="420"/>
      <c r="P28" s="425"/>
      <c r="Q28" s="1280"/>
      <c r="R28" s="1280"/>
      <c r="S28" s="1280"/>
      <c r="T28" s="1280"/>
      <c r="U28" s="1280"/>
      <c r="V28" s="1280"/>
      <c r="W28" s="1280"/>
      <c r="X28" s="427"/>
      <c r="Y28" s="427"/>
      <c r="Z28" s="427"/>
      <c r="AA28" s="428"/>
      <c r="AB28" s="420"/>
      <c r="AC28" s="420"/>
      <c r="AD28" s="420"/>
    </row>
    <row r="29" spans="1:30" ht="42.75" customHeight="1">
      <c r="A29" s="1281" t="s">
        <v>43</v>
      </c>
      <c r="B29" s="416" t="s">
        <v>44</v>
      </c>
      <c r="C29" s="1268" t="s">
        <v>88</v>
      </c>
      <c r="D29" s="1269"/>
      <c r="E29" s="1269"/>
      <c r="F29" s="1269"/>
      <c r="G29" s="1269"/>
      <c r="H29" s="1269"/>
      <c r="I29" s="1270"/>
      <c r="J29" s="417">
        <v>5</v>
      </c>
      <c r="K29" s="417">
        <v>3</v>
      </c>
      <c r="L29" s="417">
        <v>0</v>
      </c>
      <c r="M29" s="418" t="s">
        <v>16</v>
      </c>
      <c r="N29" s="413"/>
      <c r="O29" s="420"/>
      <c r="P29" s="425"/>
      <c r="Q29" s="1277"/>
      <c r="R29" s="1283"/>
      <c r="S29" s="1283"/>
      <c r="T29" s="1283"/>
      <c r="U29" s="1283"/>
      <c r="V29" s="1283"/>
      <c r="W29" s="1283"/>
      <c r="X29" s="427"/>
      <c r="Y29" s="427"/>
      <c r="Z29" s="427"/>
      <c r="AA29" s="428"/>
      <c r="AB29" s="420"/>
      <c r="AC29" s="420"/>
      <c r="AD29" s="420"/>
    </row>
    <row r="30" spans="1:30" ht="42.75" customHeight="1">
      <c r="A30" s="1282"/>
      <c r="B30" s="414" t="s">
        <v>45</v>
      </c>
      <c r="C30" s="1274" t="s">
        <v>89</v>
      </c>
      <c r="D30" s="1275"/>
      <c r="E30" s="1275"/>
      <c r="F30" s="1275"/>
      <c r="G30" s="1275"/>
      <c r="H30" s="1275"/>
      <c r="I30" s="1276"/>
      <c r="J30" s="337">
        <v>5</v>
      </c>
      <c r="K30" s="337">
        <v>3</v>
      </c>
      <c r="L30" s="337">
        <v>0</v>
      </c>
      <c r="M30" s="415" t="s">
        <v>16</v>
      </c>
      <c r="N30" s="413"/>
      <c r="O30" s="420"/>
      <c r="P30" s="425"/>
      <c r="Q30" s="1277"/>
      <c r="R30" s="1283"/>
      <c r="S30" s="1283"/>
      <c r="T30" s="1283"/>
      <c r="U30" s="1283"/>
      <c r="V30" s="1283"/>
      <c r="W30" s="1283"/>
      <c r="X30" s="427"/>
      <c r="Y30" s="427"/>
      <c r="Z30" s="427"/>
      <c r="AA30" s="428"/>
      <c r="AB30" s="420"/>
      <c r="AC30" s="420"/>
      <c r="AD30" s="420"/>
    </row>
    <row r="31" spans="1:30" ht="42.75" customHeight="1">
      <c r="A31" s="1282"/>
      <c r="B31" s="414" t="s">
        <v>46</v>
      </c>
      <c r="C31" s="1274" t="s">
        <v>90</v>
      </c>
      <c r="D31" s="1275"/>
      <c r="E31" s="1275"/>
      <c r="F31" s="1275"/>
      <c r="G31" s="1275"/>
      <c r="H31" s="1275"/>
      <c r="I31" s="1276"/>
      <c r="J31" s="337">
        <v>5</v>
      </c>
      <c r="K31" s="337">
        <v>3</v>
      </c>
      <c r="L31" s="337">
        <v>0</v>
      </c>
      <c r="M31" s="415" t="s">
        <v>16</v>
      </c>
      <c r="N31" s="413"/>
      <c r="O31" s="420"/>
      <c r="P31" s="425"/>
      <c r="Q31" s="429"/>
      <c r="R31" s="430"/>
      <c r="S31" s="430"/>
      <c r="T31" s="430"/>
      <c r="U31" s="430"/>
      <c r="V31" s="430"/>
      <c r="W31" s="430"/>
      <c r="X31" s="427"/>
      <c r="Y31" s="427"/>
      <c r="Z31" s="427"/>
      <c r="AA31" s="428"/>
      <c r="AB31" s="420"/>
      <c r="AC31" s="420"/>
      <c r="AD31" s="420"/>
    </row>
    <row r="32" spans="1:30" ht="42.75" customHeight="1">
      <c r="A32" s="1282"/>
      <c r="B32" s="416" t="s">
        <v>47</v>
      </c>
      <c r="C32" s="1256" t="s">
        <v>91</v>
      </c>
      <c r="D32" s="1257"/>
      <c r="E32" s="1257"/>
      <c r="F32" s="1257"/>
      <c r="G32" s="1257"/>
      <c r="H32" s="1257"/>
      <c r="I32" s="1258"/>
      <c r="J32" s="417">
        <v>5</v>
      </c>
      <c r="K32" s="417">
        <v>3</v>
      </c>
      <c r="L32" s="417">
        <v>0</v>
      </c>
      <c r="M32" s="418" t="s">
        <v>16</v>
      </c>
      <c r="N32" s="413"/>
      <c r="O32" s="420"/>
      <c r="P32" s="425"/>
      <c r="Q32" s="429"/>
      <c r="R32" s="430"/>
      <c r="S32" s="430"/>
      <c r="T32" s="430"/>
      <c r="U32" s="430"/>
      <c r="V32" s="430"/>
      <c r="W32" s="430"/>
      <c r="X32" s="427"/>
      <c r="Y32" s="427"/>
      <c r="Z32" s="427"/>
      <c r="AA32" s="428"/>
      <c r="AB32" s="420"/>
      <c r="AC32" s="420"/>
      <c r="AD32" s="420"/>
    </row>
    <row r="33" spans="1:30" ht="42.75" customHeight="1">
      <c r="A33" s="1282"/>
      <c r="B33" s="416" t="s">
        <v>48</v>
      </c>
      <c r="C33" s="1287" t="s">
        <v>92</v>
      </c>
      <c r="D33" s="1288"/>
      <c r="E33" s="1288"/>
      <c r="F33" s="1288"/>
      <c r="G33" s="1288"/>
      <c r="H33" s="1288"/>
      <c r="I33" s="1289"/>
      <c r="J33" s="417">
        <v>5</v>
      </c>
      <c r="K33" s="417">
        <v>3</v>
      </c>
      <c r="L33" s="417">
        <v>0</v>
      </c>
      <c r="M33" s="418" t="s">
        <v>16</v>
      </c>
      <c r="N33" s="413"/>
      <c r="O33" s="431"/>
      <c r="P33" s="432"/>
      <c r="Q33" s="426"/>
      <c r="R33" s="426"/>
      <c r="S33" s="426"/>
      <c r="T33" s="426"/>
      <c r="U33" s="426"/>
      <c r="V33" s="426"/>
      <c r="W33" s="426"/>
      <c r="X33" s="427"/>
      <c r="Y33" s="427"/>
      <c r="Z33" s="427"/>
      <c r="AA33" s="428"/>
      <c r="AB33" s="420"/>
      <c r="AC33" s="420"/>
      <c r="AD33" s="420"/>
    </row>
    <row r="34" spans="1:30" ht="42.75" customHeight="1">
      <c r="A34" s="1282"/>
      <c r="B34" s="416" t="s">
        <v>49</v>
      </c>
      <c r="C34" s="1287" t="s">
        <v>93</v>
      </c>
      <c r="D34" s="1288"/>
      <c r="E34" s="1288"/>
      <c r="F34" s="1288"/>
      <c r="G34" s="1288"/>
      <c r="H34" s="1288"/>
      <c r="I34" s="1289"/>
      <c r="J34" s="417">
        <v>5</v>
      </c>
      <c r="K34" s="417">
        <v>3</v>
      </c>
      <c r="L34" s="417">
        <v>0</v>
      </c>
      <c r="M34" s="418" t="s">
        <v>16</v>
      </c>
      <c r="N34" s="413"/>
      <c r="O34" s="420"/>
      <c r="P34" s="425"/>
      <c r="Q34" s="1280"/>
      <c r="R34" s="1280"/>
      <c r="S34" s="1280"/>
      <c r="T34" s="1280"/>
      <c r="U34" s="1280"/>
      <c r="V34" s="1280"/>
      <c r="W34" s="1280"/>
      <c r="X34" s="427"/>
      <c r="Y34" s="427"/>
      <c r="Z34" s="427"/>
      <c r="AA34" s="428"/>
      <c r="AB34" s="420"/>
      <c r="AC34" s="420"/>
      <c r="AD34" s="420"/>
    </row>
    <row r="35" spans="1:30" ht="42.75" customHeight="1">
      <c r="A35" s="1282"/>
      <c r="B35" s="416" t="s">
        <v>50</v>
      </c>
      <c r="C35" s="1284" t="s">
        <v>94</v>
      </c>
      <c r="D35" s="1285"/>
      <c r="E35" s="1285"/>
      <c r="F35" s="1285"/>
      <c r="G35" s="1285"/>
      <c r="H35" s="1285"/>
      <c r="I35" s="1286"/>
      <c r="J35" s="417">
        <v>5</v>
      </c>
      <c r="K35" s="417">
        <v>3</v>
      </c>
      <c r="L35" s="417">
        <v>0</v>
      </c>
      <c r="M35" s="418" t="s">
        <v>16</v>
      </c>
      <c r="N35" s="413"/>
      <c r="O35" s="420"/>
      <c r="P35" s="425"/>
      <c r="Q35" s="1280"/>
      <c r="R35" s="1280"/>
      <c r="S35" s="1280"/>
      <c r="T35" s="1280"/>
      <c r="U35" s="1280"/>
      <c r="V35" s="1280"/>
      <c r="W35" s="1280"/>
      <c r="X35" s="427"/>
      <c r="Y35" s="427"/>
      <c r="Z35" s="427"/>
      <c r="AA35" s="428"/>
      <c r="AB35" s="420"/>
      <c r="AC35" s="420"/>
      <c r="AD35" s="420"/>
    </row>
    <row r="36" spans="1:30" ht="42.75" customHeight="1">
      <c r="A36" s="1282"/>
      <c r="B36" s="416" t="s">
        <v>51</v>
      </c>
      <c r="C36" s="1284" t="s">
        <v>95</v>
      </c>
      <c r="D36" s="1285"/>
      <c r="E36" s="1285"/>
      <c r="F36" s="1285"/>
      <c r="G36" s="1285"/>
      <c r="H36" s="1285"/>
      <c r="I36" s="1286"/>
      <c r="J36" s="417">
        <v>5</v>
      </c>
      <c r="K36" s="417">
        <v>3</v>
      </c>
      <c r="L36" s="417">
        <v>0</v>
      </c>
      <c r="M36" s="418" t="s">
        <v>16</v>
      </c>
      <c r="N36" s="413"/>
      <c r="O36" s="420"/>
      <c r="P36" s="425"/>
      <c r="Q36" s="1280"/>
      <c r="R36" s="1280"/>
      <c r="S36" s="1280"/>
      <c r="T36" s="1280"/>
      <c r="U36" s="1280"/>
      <c r="V36" s="1280"/>
      <c r="W36" s="1280"/>
      <c r="X36" s="427"/>
      <c r="Y36" s="427"/>
      <c r="Z36" s="427"/>
      <c r="AA36" s="428"/>
      <c r="AB36" s="420"/>
      <c r="AC36" s="420"/>
      <c r="AD36" s="420"/>
    </row>
    <row r="37" spans="1:30" ht="42.75" customHeight="1">
      <c r="A37" s="1282"/>
      <c r="B37" s="414" t="s">
        <v>52</v>
      </c>
      <c r="C37" s="1274" t="s">
        <v>55</v>
      </c>
      <c r="D37" s="1275"/>
      <c r="E37" s="1275"/>
      <c r="F37" s="1275"/>
      <c r="G37" s="1275"/>
      <c r="H37" s="1275"/>
      <c r="I37" s="1276"/>
      <c r="J37" s="337">
        <v>5</v>
      </c>
      <c r="K37" s="337">
        <v>3</v>
      </c>
      <c r="L37" s="337">
        <v>0</v>
      </c>
      <c r="M37" s="415" t="s">
        <v>16</v>
      </c>
      <c r="N37" s="413"/>
      <c r="O37" s="420"/>
      <c r="P37" s="425"/>
      <c r="Q37" s="1280"/>
      <c r="R37" s="1280"/>
      <c r="S37" s="1280"/>
      <c r="T37" s="1280"/>
      <c r="U37" s="1280"/>
      <c r="V37" s="1280"/>
      <c r="W37" s="1280"/>
      <c r="X37" s="427"/>
      <c r="Y37" s="427"/>
      <c r="Z37" s="427"/>
      <c r="AA37" s="428"/>
      <c r="AB37" s="420"/>
      <c r="AC37" s="420"/>
      <c r="AD37" s="420"/>
    </row>
    <row r="38" spans="1:30" ht="42.75" customHeight="1">
      <c r="A38" s="1282"/>
      <c r="B38" s="416" t="s">
        <v>53</v>
      </c>
      <c r="C38" s="1287" t="s">
        <v>96</v>
      </c>
      <c r="D38" s="1288"/>
      <c r="E38" s="1288"/>
      <c r="F38" s="1288"/>
      <c r="G38" s="1288"/>
      <c r="H38" s="1288"/>
      <c r="I38" s="1289"/>
      <c r="J38" s="417">
        <v>5</v>
      </c>
      <c r="K38" s="417">
        <v>3</v>
      </c>
      <c r="L38" s="417">
        <v>0</v>
      </c>
      <c r="M38" s="418" t="s">
        <v>16</v>
      </c>
      <c r="N38" s="413"/>
      <c r="P38" s="425"/>
      <c r="Q38" s="1277"/>
      <c r="R38" s="1277"/>
      <c r="S38" s="1277"/>
      <c r="T38" s="1277"/>
      <c r="U38" s="1277"/>
      <c r="V38" s="1277"/>
      <c r="W38" s="1277"/>
      <c r="X38" s="427"/>
      <c r="Y38" s="427"/>
      <c r="Z38" s="427"/>
      <c r="AA38" s="428"/>
      <c r="AB38" s="420"/>
      <c r="AC38" s="420"/>
      <c r="AD38" s="420"/>
    </row>
    <row r="39" spans="1:30" ht="42.75" customHeight="1">
      <c r="A39" s="1282"/>
      <c r="B39" s="416" t="s">
        <v>54</v>
      </c>
      <c r="C39" s="1287" t="s">
        <v>97</v>
      </c>
      <c r="D39" s="1288"/>
      <c r="E39" s="1288"/>
      <c r="F39" s="1288"/>
      <c r="G39" s="1288"/>
      <c r="H39" s="1288"/>
      <c r="I39" s="1289"/>
      <c r="J39" s="417">
        <v>5</v>
      </c>
      <c r="K39" s="417">
        <v>3</v>
      </c>
      <c r="L39" s="417">
        <v>0</v>
      </c>
      <c r="M39" s="418" t="s">
        <v>16</v>
      </c>
      <c r="N39" s="413"/>
      <c r="P39" s="425"/>
      <c r="Q39" s="1277"/>
      <c r="R39" s="1277"/>
      <c r="S39" s="1277"/>
      <c r="T39" s="1277"/>
      <c r="U39" s="1277"/>
      <c r="V39" s="1277"/>
      <c r="W39" s="1277"/>
      <c r="X39" s="427"/>
      <c r="Y39" s="427"/>
      <c r="Z39" s="427"/>
      <c r="AA39" s="428"/>
      <c r="AB39" s="420"/>
      <c r="AC39" s="420"/>
      <c r="AD39" s="420"/>
    </row>
    <row r="40" spans="1:30" ht="42.75" customHeight="1">
      <c r="A40" s="1262" t="s">
        <v>57</v>
      </c>
      <c r="B40" s="460" t="s">
        <v>56</v>
      </c>
      <c r="C40" s="1295" t="s">
        <v>59</v>
      </c>
      <c r="D40" s="1296"/>
      <c r="E40" s="1296"/>
      <c r="F40" s="1296"/>
      <c r="G40" s="1296"/>
      <c r="H40" s="1296"/>
      <c r="I40" s="1297"/>
      <c r="J40" s="337">
        <v>5</v>
      </c>
      <c r="K40" s="337">
        <v>3</v>
      </c>
      <c r="L40" s="337">
        <v>0</v>
      </c>
      <c r="M40" s="415" t="s">
        <v>16</v>
      </c>
      <c r="N40" s="413"/>
      <c r="P40" s="425"/>
      <c r="Q40" s="429"/>
      <c r="R40" s="429"/>
      <c r="S40" s="429"/>
      <c r="T40" s="429"/>
      <c r="U40" s="429"/>
      <c r="V40" s="429"/>
      <c r="W40" s="429"/>
      <c r="X40" s="427"/>
      <c r="Y40" s="427"/>
      <c r="Z40" s="427"/>
      <c r="AA40" s="428"/>
      <c r="AB40" s="420"/>
      <c r="AC40" s="420"/>
      <c r="AD40" s="420"/>
    </row>
    <row r="41" spans="1:30" ht="51.95" customHeight="1">
      <c r="A41" s="1263"/>
      <c r="B41" s="416" t="s">
        <v>58</v>
      </c>
      <c r="C41" s="1291" t="s">
        <v>64</v>
      </c>
      <c r="D41" s="1292"/>
      <c r="E41" s="1292"/>
      <c r="F41" s="1292"/>
      <c r="G41" s="1292"/>
      <c r="H41" s="1292"/>
      <c r="I41" s="1293"/>
      <c r="J41" s="417">
        <v>5</v>
      </c>
      <c r="K41" s="417">
        <v>3</v>
      </c>
      <c r="L41" s="417">
        <v>0</v>
      </c>
      <c r="M41" s="418" t="s">
        <v>16</v>
      </c>
      <c r="N41" s="413"/>
      <c r="P41" s="420"/>
      <c r="Q41" s="420"/>
      <c r="R41" s="420"/>
      <c r="S41" s="420"/>
      <c r="T41" s="420"/>
      <c r="U41" s="420"/>
      <c r="V41" s="420"/>
      <c r="W41" s="420"/>
      <c r="X41" s="420"/>
      <c r="Y41" s="420"/>
      <c r="Z41" s="420"/>
      <c r="AA41" s="420"/>
      <c r="AB41" s="420"/>
      <c r="AC41" s="420"/>
      <c r="AD41" s="420"/>
    </row>
    <row r="42" spans="1:30" ht="42.75" customHeight="1">
      <c r="A42" s="1263"/>
      <c r="B42" s="416" t="s">
        <v>60</v>
      </c>
      <c r="C42" s="1291" t="s">
        <v>98</v>
      </c>
      <c r="D42" s="1292"/>
      <c r="E42" s="1292"/>
      <c r="F42" s="1292"/>
      <c r="G42" s="1292"/>
      <c r="H42" s="1292"/>
      <c r="I42" s="1293"/>
      <c r="J42" s="417">
        <v>5</v>
      </c>
      <c r="K42" s="417">
        <v>3</v>
      </c>
      <c r="L42" s="417">
        <v>0</v>
      </c>
      <c r="M42" s="418" t="s">
        <v>16</v>
      </c>
      <c r="N42" s="413"/>
      <c r="P42" s="420"/>
      <c r="Q42" s="420"/>
      <c r="R42" s="420"/>
      <c r="S42" s="420"/>
      <c r="T42" s="420"/>
      <c r="U42" s="420"/>
      <c r="V42" s="420"/>
      <c r="W42" s="420"/>
      <c r="X42" s="420"/>
      <c r="Y42" s="420"/>
      <c r="Z42" s="420"/>
      <c r="AA42" s="420"/>
      <c r="AB42" s="420"/>
      <c r="AC42" s="420"/>
      <c r="AD42" s="420"/>
    </row>
    <row r="43" spans="1:30" ht="42.75" customHeight="1">
      <c r="A43" s="1263"/>
      <c r="B43" s="416" t="s">
        <v>34</v>
      </c>
      <c r="C43" s="1291" t="s">
        <v>63</v>
      </c>
      <c r="D43" s="1292"/>
      <c r="E43" s="1292"/>
      <c r="F43" s="1292"/>
      <c r="G43" s="1292"/>
      <c r="H43" s="1292"/>
      <c r="I43" s="1293"/>
      <c r="J43" s="417">
        <v>5</v>
      </c>
      <c r="K43" s="417">
        <v>3</v>
      </c>
      <c r="L43" s="417">
        <v>0</v>
      </c>
      <c r="M43" s="418" t="s">
        <v>16</v>
      </c>
      <c r="N43" s="413"/>
      <c r="P43" s="420"/>
      <c r="Q43" s="420"/>
      <c r="R43" s="420"/>
      <c r="S43" s="420"/>
      <c r="T43" s="420"/>
      <c r="U43" s="420"/>
      <c r="V43" s="420"/>
      <c r="W43" s="420"/>
      <c r="X43" s="420"/>
      <c r="Y43" s="420"/>
      <c r="Z43" s="420"/>
      <c r="AA43" s="420"/>
      <c r="AB43" s="420"/>
      <c r="AC43" s="420"/>
      <c r="AD43" s="420"/>
    </row>
    <row r="44" spans="1:30" ht="42.75" customHeight="1">
      <c r="A44" s="1263"/>
      <c r="B44" s="414" t="s">
        <v>36</v>
      </c>
      <c r="C44" s="1295" t="s">
        <v>61</v>
      </c>
      <c r="D44" s="1296"/>
      <c r="E44" s="1296"/>
      <c r="F44" s="1296"/>
      <c r="G44" s="1296"/>
      <c r="H44" s="1296"/>
      <c r="I44" s="1297"/>
      <c r="J44" s="337">
        <v>5</v>
      </c>
      <c r="K44" s="337">
        <v>3</v>
      </c>
      <c r="L44" s="337">
        <v>0</v>
      </c>
      <c r="M44" s="415" t="s">
        <v>16</v>
      </c>
      <c r="N44" s="413"/>
      <c r="P44" s="420"/>
      <c r="Q44" s="420"/>
      <c r="R44" s="420"/>
      <c r="S44" s="420"/>
      <c r="T44" s="420"/>
      <c r="U44" s="420"/>
      <c r="V44" s="420"/>
      <c r="W44" s="420"/>
      <c r="X44" s="420"/>
      <c r="Y44" s="420"/>
      <c r="Z44" s="420"/>
      <c r="AA44" s="420"/>
      <c r="AB44" s="420"/>
      <c r="AC44" s="420"/>
      <c r="AD44" s="420"/>
    </row>
    <row r="45" spans="1:30" ht="54" customHeight="1">
      <c r="A45" s="1263"/>
      <c r="B45" s="461" t="s">
        <v>38</v>
      </c>
      <c r="C45" s="1256" t="s">
        <v>99</v>
      </c>
      <c r="D45" s="1257"/>
      <c r="E45" s="1257"/>
      <c r="F45" s="1257"/>
      <c r="G45" s="1257"/>
      <c r="H45" s="1257"/>
      <c r="I45" s="1258"/>
      <c r="J45" s="417">
        <v>5</v>
      </c>
      <c r="K45" s="417">
        <v>3</v>
      </c>
      <c r="L45" s="417">
        <v>0</v>
      </c>
      <c r="M45" s="418" t="s">
        <v>16</v>
      </c>
      <c r="N45" s="413"/>
    </row>
    <row r="46" spans="1:30" ht="42.75" customHeight="1">
      <c r="A46" s="1264"/>
      <c r="B46" s="461" t="s">
        <v>40</v>
      </c>
      <c r="C46" s="1291" t="s">
        <v>62</v>
      </c>
      <c r="D46" s="1292"/>
      <c r="E46" s="1292"/>
      <c r="F46" s="1292"/>
      <c r="G46" s="1292"/>
      <c r="H46" s="1292"/>
      <c r="I46" s="1293"/>
      <c r="J46" s="417">
        <v>5</v>
      </c>
      <c r="K46" s="417">
        <v>3</v>
      </c>
      <c r="L46" s="417">
        <v>0</v>
      </c>
      <c r="M46" s="418" t="s">
        <v>16</v>
      </c>
      <c r="N46" s="413"/>
    </row>
    <row r="47" spans="1:30" ht="42.75" customHeight="1">
      <c r="A47" s="433" t="s">
        <v>100</v>
      </c>
      <c r="B47" s="299" t="s">
        <v>83</v>
      </c>
      <c r="C47" s="1268" t="s">
        <v>101</v>
      </c>
      <c r="D47" s="1269"/>
      <c r="E47" s="1269"/>
      <c r="F47" s="1269"/>
      <c r="G47" s="1269"/>
      <c r="H47" s="1269"/>
      <c r="I47" s="1270"/>
      <c r="J47" s="434"/>
      <c r="K47" s="417">
        <v>1</v>
      </c>
      <c r="L47" s="417">
        <v>0</v>
      </c>
      <c r="M47" s="418" t="s">
        <v>16</v>
      </c>
      <c r="N47" s="413"/>
    </row>
    <row r="48" spans="1:30" s="435" customFormat="1" ht="41.25" customHeight="1">
      <c r="A48" s="1301" t="s">
        <v>65</v>
      </c>
      <c r="B48" s="1302"/>
      <c r="C48" s="1302"/>
      <c r="D48" s="1302"/>
      <c r="E48" s="1302"/>
      <c r="F48" s="1302"/>
      <c r="G48" s="1302"/>
      <c r="H48" s="1302"/>
      <c r="I48" s="1303"/>
      <c r="J48" s="1294"/>
      <c r="K48" s="1294"/>
      <c r="L48" s="1294"/>
      <c r="M48" s="1294"/>
    </row>
    <row r="50" spans="2:15" ht="33" customHeight="1"/>
    <row r="51" spans="2:15" ht="16.5">
      <c r="C51" s="1290"/>
      <c r="D51" s="1290"/>
      <c r="E51" s="1290"/>
      <c r="F51" s="1290"/>
      <c r="G51" s="1290"/>
      <c r="H51" s="1290"/>
      <c r="I51" s="1290"/>
    </row>
    <row r="52" spans="2:15" ht="16.5">
      <c r="C52" s="1290"/>
      <c r="D52" s="1290"/>
      <c r="E52" s="1290"/>
      <c r="F52" s="1290"/>
      <c r="G52" s="1290"/>
      <c r="H52" s="1290"/>
      <c r="I52" s="1290"/>
    </row>
    <row r="53" spans="2:15" ht="16.5">
      <c r="B53" s="420"/>
      <c r="C53" s="1300"/>
      <c r="D53" s="1300"/>
      <c r="E53" s="1300"/>
      <c r="F53" s="1300"/>
      <c r="G53" s="1300"/>
      <c r="H53" s="1300"/>
      <c r="I53" s="1300"/>
      <c r="J53" s="286"/>
      <c r="K53" s="286"/>
      <c r="L53" s="286"/>
      <c r="M53" s="286"/>
    </row>
    <row r="54" spans="2:15" ht="16.5">
      <c r="B54" s="420"/>
      <c r="C54" s="286"/>
      <c r="D54" s="286"/>
      <c r="E54" s="286"/>
      <c r="F54" s="286"/>
      <c r="G54" s="286"/>
      <c r="H54" s="286"/>
      <c r="I54" s="286"/>
      <c r="J54" s="286"/>
      <c r="K54" s="286"/>
      <c r="L54" s="286"/>
      <c r="M54" s="286"/>
      <c r="O54" s="427"/>
    </row>
    <row r="55" spans="2:15" ht="16.5">
      <c r="B55" s="420"/>
      <c r="C55" s="1300"/>
      <c r="D55" s="1300"/>
      <c r="E55" s="1300"/>
      <c r="F55" s="1300"/>
      <c r="G55" s="1300"/>
      <c r="H55" s="1300"/>
      <c r="I55" s="1300"/>
      <c r="J55" s="286"/>
      <c r="K55" s="286"/>
      <c r="L55" s="286"/>
      <c r="M55" s="286"/>
    </row>
    <row r="56" spans="2:15" ht="16.5">
      <c r="B56" s="420"/>
      <c r="C56" s="1300"/>
      <c r="D56" s="1300"/>
      <c r="E56" s="1300"/>
      <c r="F56" s="1300"/>
      <c r="G56" s="1300"/>
      <c r="H56" s="1300"/>
      <c r="I56" s="1300"/>
      <c r="J56" s="286"/>
      <c r="K56" s="286"/>
      <c r="L56" s="286"/>
      <c r="M56" s="286"/>
    </row>
    <row r="57" spans="2:15" ht="16.5">
      <c r="B57" s="420"/>
      <c r="C57" s="1300"/>
      <c r="D57" s="1300"/>
      <c r="E57" s="1300"/>
      <c r="F57" s="1300"/>
      <c r="G57" s="1300"/>
      <c r="H57" s="1300"/>
      <c r="I57" s="1300"/>
      <c r="J57" s="286"/>
      <c r="K57" s="286"/>
      <c r="L57" s="286"/>
      <c r="M57" s="286"/>
    </row>
    <row r="58" spans="2:15" ht="16.5">
      <c r="B58" s="420"/>
      <c r="C58" s="1300"/>
      <c r="D58" s="1300"/>
      <c r="E58" s="1300"/>
      <c r="F58" s="1300"/>
      <c r="G58" s="1300"/>
      <c r="H58" s="1300"/>
      <c r="I58" s="1300"/>
      <c r="J58" s="286"/>
      <c r="K58" s="286"/>
      <c r="L58" s="286"/>
      <c r="M58" s="286"/>
    </row>
    <row r="59" spans="2:15" ht="16.5">
      <c r="C59" s="1290"/>
      <c r="D59" s="1290"/>
      <c r="E59" s="1290"/>
      <c r="F59" s="1290"/>
      <c r="G59" s="1290"/>
      <c r="H59" s="1290"/>
      <c r="I59" s="1290"/>
    </row>
    <row r="60" spans="2:15" ht="16.5">
      <c r="C60" s="1290"/>
      <c r="D60" s="1290"/>
      <c r="E60" s="1290"/>
      <c r="F60" s="1290"/>
      <c r="G60" s="1290"/>
      <c r="H60" s="1290"/>
      <c r="I60" s="1290"/>
    </row>
    <row r="61" spans="2:15" ht="16.5">
      <c r="C61" s="1290"/>
      <c r="D61" s="1290"/>
      <c r="E61" s="1290"/>
      <c r="F61" s="1290"/>
      <c r="G61" s="1290"/>
      <c r="H61" s="1290"/>
      <c r="I61" s="1290"/>
    </row>
    <row r="62" spans="2:15" ht="16.5">
      <c r="C62" s="1290"/>
      <c r="D62" s="1290"/>
      <c r="E62" s="1290"/>
      <c r="F62" s="1290"/>
      <c r="G62" s="1290"/>
      <c r="H62" s="1290"/>
      <c r="I62" s="1290"/>
    </row>
    <row r="63" spans="2:15" ht="16.5">
      <c r="C63" s="1290"/>
      <c r="D63" s="1290"/>
      <c r="E63" s="1290"/>
      <c r="F63" s="1290"/>
      <c r="G63" s="1290"/>
      <c r="H63" s="1290"/>
      <c r="I63" s="1290"/>
    </row>
  </sheetData>
  <mergeCells count="74">
    <mergeCell ref="A1:M2"/>
    <mergeCell ref="C63:I63"/>
    <mergeCell ref="C40:I40"/>
    <mergeCell ref="C53:I53"/>
    <mergeCell ref="C55:I55"/>
    <mergeCell ref="C56:I56"/>
    <mergeCell ref="C57:I57"/>
    <mergeCell ref="C58:I58"/>
    <mergeCell ref="C59:I59"/>
    <mergeCell ref="C47:I47"/>
    <mergeCell ref="A48:I48"/>
    <mergeCell ref="A40:A46"/>
    <mergeCell ref="C39:I39"/>
    <mergeCell ref="B28:I28"/>
    <mergeCell ref="J28:M28"/>
    <mergeCell ref="A19:A26"/>
    <mergeCell ref="C41:I41"/>
    <mergeCell ref="C42:I42"/>
    <mergeCell ref="C43:I43"/>
    <mergeCell ref="C44:I44"/>
    <mergeCell ref="C45:I45"/>
    <mergeCell ref="C60:I60"/>
    <mergeCell ref="C61:I61"/>
    <mergeCell ref="C62:I62"/>
    <mergeCell ref="C46:I46"/>
    <mergeCell ref="J48:M48"/>
    <mergeCell ref="C51:I51"/>
    <mergeCell ref="C52:I52"/>
    <mergeCell ref="A29:A39"/>
    <mergeCell ref="C29:I29"/>
    <mergeCell ref="Q29:W29"/>
    <mergeCell ref="C30:I30"/>
    <mergeCell ref="Q30:W30"/>
    <mergeCell ref="C35:I35"/>
    <mergeCell ref="Q35:W35"/>
    <mergeCell ref="C33:I33"/>
    <mergeCell ref="C34:I34"/>
    <mergeCell ref="Q34:W34"/>
    <mergeCell ref="C36:I36"/>
    <mergeCell ref="Q36:W36"/>
    <mergeCell ref="C37:I37"/>
    <mergeCell ref="Q39:W39"/>
    <mergeCell ref="Q37:W37"/>
    <mergeCell ref="C38:I38"/>
    <mergeCell ref="Q38:W38"/>
    <mergeCell ref="C16:I16"/>
    <mergeCell ref="C17:I17"/>
    <mergeCell ref="C18:I18"/>
    <mergeCell ref="C19:I19"/>
    <mergeCell ref="C20:I20"/>
    <mergeCell ref="C21:I21"/>
    <mergeCell ref="C22:I22"/>
    <mergeCell ref="C23:I23"/>
    <mergeCell ref="C24:I24"/>
    <mergeCell ref="C25:I25"/>
    <mergeCell ref="C26:I26"/>
    <mergeCell ref="Q28:W28"/>
    <mergeCell ref="C31:I31"/>
    <mergeCell ref="C32:I32"/>
    <mergeCell ref="C15:I15"/>
    <mergeCell ref="C3:I3"/>
    <mergeCell ref="J3:M3"/>
    <mergeCell ref="A4:A18"/>
    <mergeCell ref="C4:I4"/>
    <mergeCell ref="C5:I5"/>
    <mergeCell ref="C6:I6"/>
    <mergeCell ref="C7:I7"/>
    <mergeCell ref="C8:I8"/>
    <mergeCell ref="C9:I9"/>
    <mergeCell ref="C10:I10"/>
    <mergeCell ref="C11:I11"/>
    <mergeCell ref="C12:I12"/>
    <mergeCell ref="C13:I13"/>
    <mergeCell ref="C14:I14"/>
  </mergeCells>
  <phoneticPr fontId="1"/>
  <pageMargins left="0.7" right="0.7" top="0.75" bottom="0.75" header="0.3" footer="0.3"/>
  <pageSetup paperSize="9" scale="54" fitToHeight="2" orientation="portrait" r:id="rId1"/>
  <rowBreaks count="1" manualBreakCount="1">
    <brk id="26" max="1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58FCA-8524-44E5-A179-D952DD75D9C4}">
  <sheetPr>
    <tabColor rgb="FFFF0000"/>
  </sheetPr>
  <dimension ref="A1:R90"/>
  <sheetViews>
    <sheetView zoomScale="115" zoomScaleNormal="115" workbookViewId="0">
      <selection activeCell="O21" sqref="O21"/>
    </sheetView>
  </sheetViews>
  <sheetFormatPr defaultColWidth="7.125" defaultRowHeight="12"/>
  <cols>
    <col min="1" max="1" width="3.625" style="2" customWidth="1"/>
    <col min="2" max="2" width="3.5" style="14" customWidth="1"/>
    <col min="3" max="8" width="7.125" style="2"/>
    <col min="9" max="9" width="30" style="2" customWidth="1"/>
    <col min="10" max="12" width="3.75" style="2" customWidth="1"/>
    <col min="13" max="13" width="1.25" style="2" customWidth="1"/>
    <col min="14" max="14" width="3.375" style="34" customWidth="1"/>
    <col min="15" max="15" width="36.625" style="34" customWidth="1"/>
    <col min="16" max="17" width="7.125" style="34"/>
    <col min="18" max="16384" width="7.125" style="2"/>
  </cols>
  <sheetData>
    <row r="1" spans="2:18" ht="23.1" customHeight="1">
      <c r="B1" s="1353" t="s">
        <v>1064</v>
      </c>
      <c r="C1" s="1353"/>
      <c r="D1" s="1353"/>
      <c r="E1" s="1353"/>
      <c r="F1" s="1353"/>
      <c r="G1" s="1353"/>
      <c r="H1" s="1353"/>
      <c r="I1" s="1353"/>
      <c r="J1" s="1354"/>
      <c r="K1" s="1354"/>
      <c r="L1" s="1354"/>
      <c r="O1" s="123" t="s">
        <v>1065</v>
      </c>
    </row>
    <row r="2" spans="2:18">
      <c r="B2" s="21"/>
      <c r="G2" s="3"/>
      <c r="J2" s="7"/>
      <c r="K2" s="8"/>
      <c r="L2" s="8"/>
    </row>
    <row r="3" spans="2:18" ht="18" customHeight="1">
      <c r="B3" s="1363" t="s">
        <v>991</v>
      </c>
      <c r="C3" s="1364"/>
      <c r="D3" s="1364"/>
      <c r="E3" s="1364"/>
      <c r="F3" s="1364"/>
      <c r="G3" s="1364"/>
      <c r="H3" s="1364"/>
      <c r="I3" s="1365"/>
      <c r="J3" s="1368" t="s">
        <v>13</v>
      </c>
      <c r="K3" s="1368"/>
      <c r="L3" s="1368"/>
      <c r="O3" s="169" t="s">
        <v>151</v>
      </c>
      <c r="P3" s="169" t="s">
        <v>152</v>
      </c>
      <c r="Q3" s="169" t="s">
        <v>153</v>
      </c>
      <c r="R3" s="2" t="s">
        <v>154</v>
      </c>
    </row>
    <row r="4" spans="2:18" ht="18" customHeight="1">
      <c r="B4" s="75" t="s">
        <v>44</v>
      </c>
      <c r="C4" s="1380" t="s">
        <v>1066</v>
      </c>
      <c r="D4" s="1381"/>
      <c r="E4" s="1381"/>
      <c r="F4" s="1381"/>
      <c r="G4" s="1381"/>
      <c r="H4" s="1381"/>
      <c r="I4" s="1382"/>
      <c r="J4" s="76">
        <v>5</v>
      </c>
      <c r="K4" s="76">
        <v>3</v>
      </c>
      <c r="L4" s="76">
        <v>1</v>
      </c>
      <c r="O4" s="121"/>
      <c r="P4" s="122"/>
    </row>
    <row r="5" spans="2:18" ht="18" customHeight="1">
      <c r="B5" s="77" t="s">
        <v>45</v>
      </c>
      <c r="C5" s="1380" t="s">
        <v>1067</v>
      </c>
      <c r="D5" s="1381"/>
      <c r="E5" s="1381"/>
      <c r="F5" s="1381"/>
      <c r="G5" s="1381"/>
      <c r="H5" s="1381"/>
      <c r="I5" s="1382"/>
      <c r="J5" s="76">
        <v>5</v>
      </c>
      <c r="K5" s="76">
        <v>3</v>
      </c>
      <c r="L5" s="76">
        <v>1</v>
      </c>
      <c r="O5" s="121"/>
      <c r="P5" s="122"/>
    </row>
    <row r="6" spans="2:18" ht="18" customHeight="1">
      <c r="B6" s="17" t="s">
        <v>46</v>
      </c>
      <c r="C6" s="1431" t="s">
        <v>1068</v>
      </c>
      <c r="D6" s="1432"/>
      <c r="E6" s="1432"/>
      <c r="F6" s="1432"/>
      <c r="G6" s="1432"/>
      <c r="H6" s="1432"/>
      <c r="I6" s="1433"/>
      <c r="J6" s="9">
        <v>5</v>
      </c>
      <c r="K6" s="9">
        <v>3</v>
      </c>
      <c r="L6" s="9">
        <v>1</v>
      </c>
      <c r="O6" s="121"/>
      <c r="P6" s="122"/>
    </row>
    <row r="7" spans="2:18" ht="18" customHeight="1">
      <c r="B7" s="17" t="s">
        <v>47</v>
      </c>
      <c r="C7" s="1397" t="s">
        <v>1069</v>
      </c>
      <c r="D7" s="1398"/>
      <c r="E7" s="1398"/>
      <c r="F7" s="1398"/>
      <c r="G7" s="1398"/>
      <c r="H7" s="1398"/>
      <c r="I7" s="1399"/>
      <c r="J7" s="9">
        <v>5</v>
      </c>
      <c r="K7" s="9">
        <v>3</v>
      </c>
      <c r="L7" s="9">
        <v>1</v>
      </c>
      <c r="O7" s="121"/>
      <c r="P7" s="122"/>
    </row>
    <row r="8" spans="2:18" ht="18" customHeight="1">
      <c r="B8" s="77" t="s">
        <v>48</v>
      </c>
      <c r="C8" s="1380" t="s">
        <v>1070</v>
      </c>
      <c r="D8" s="1381"/>
      <c r="E8" s="1381"/>
      <c r="F8" s="1381"/>
      <c r="G8" s="1381"/>
      <c r="H8" s="1381"/>
      <c r="I8" s="1382"/>
      <c r="J8" s="76">
        <v>5</v>
      </c>
      <c r="K8" s="76">
        <v>3</v>
      </c>
      <c r="L8" s="76">
        <v>1</v>
      </c>
      <c r="O8" s="121"/>
      <c r="P8" s="122"/>
    </row>
    <row r="9" spans="2:18" ht="18" customHeight="1">
      <c r="B9" s="17" t="s">
        <v>49</v>
      </c>
      <c r="C9" s="1434" t="s">
        <v>1071</v>
      </c>
      <c r="D9" s="1435"/>
      <c r="E9" s="1435"/>
      <c r="F9" s="1435"/>
      <c r="G9" s="1435"/>
      <c r="H9" s="1435"/>
      <c r="I9" s="1436"/>
      <c r="J9" s="9">
        <v>5</v>
      </c>
      <c r="K9" s="9">
        <v>3</v>
      </c>
      <c r="L9" s="9">
        <v>1</v>
      </c>
      <c r="O9" s="121"/>
      <c r="P9" s="122"/>
    </row>
    <row r="10" spans="2:18" ht="18" customHeight="1">
      <c r="B10" s="17" t="s">
        <v>50</v>
      </c>
      <c r="C10" s="1397" t="s">
        <v>1072</v>
      </c>
      <c r="D10" s="1398"/>
      <c r="E10" s="1398"/>
      <c r="F10" s="1398"/>
      <c r="G10" s="1398"/>
      <c r="H10" s="1398"/>
      <c r="I10" s="1399"/>
      <c r="J10" s="9">
        <v>5</v>
      </c>
      <c r="K10" s="9">
        <v>3</v>
      </c>
      <c r="L10" s="9">
        <v>1</v>
      </c>
      <c r="O10" s="121"/>
      <c r="P10" s="122"/>
    </row>
    <row r="11" spans="2:18" ht="18" customHeight="1">
      <c r="B11" s="77" t="s">
        <v>51</v>
      </c>
      <c r="C11" s="1380" t="s">
        <v>1073</v>
      </c>
      <c r="D11" s="1381"/>
      <c r="E11" s="1381"/>
      <c r="F11" s="1381"/>
      <c r="G11" s="1381"/>
      <c r="H11" s="1381"/>
      <c r="I11" s="1382"/>
      <c r="J11" s="76">
        <v>5</v>
      </c>
      <c r="K11" s="76">
        <v>3</v>
      </c>
      <c r="L11" s="76">
        <v>1</v>
      </c>
      <c r="O11" s="121"/>
      <c r="P11" s="122"/>
    </row>
    <row r="12" spans="2:18" ht="18" customHeight="1">
      <c r="B12" s="77" t="s">
        <v>52</v>
      </c>
      <c r="C12" s="1358" t="s">
        <v>1074</v>
      </c>
      <c r="D12" s="1359"/>
      <c r="E12" s="1359"/>
      <c r="F12" s="1359"/>
      <c r="G12" s="1359"/>
      <c r="H12" s="1359"/>
      <c r="I12" s="1360"/>
      <c r="J12" s="76">
        <v>5</v>
      </c>
      <c r="K12" s="76">
        <v>3</v>
      </c>
      <c r="L12" s="76">
        <v>1</v>
      </c>
      <c r="N12" s="38"/>
      <c r="O12" s="121"/>
      <c r="P12" s="122"/>
    </row>
    <row r="13" spans="2:18" ht="18" customHeight="1">
      <c r="B13" s="17" t="s">
        <v>53</v>
      </c>
      <c r="C13" s="1355" t="s">
        <v>1075</v>
      </c>
      <c r="D13" s="1356"/>
      <c r="E13" s="1356"/>
      <c r="F13" s="1356"/>
      <c r="G13" s="1356"/>
      <c r="H13" s="1356"/>
      <c r="I13" s="1357"/>
      <c r="J13" s="9">
        <v>5</v>
      </c>
      <c r="K13" s="9">
        <v>3</v>
      </c>
      <c r="L13" s="9">
        <v>1</v>
      </c>
      <c r="N13" s="37"/>
      <c r="O13" s="121"/>
      <c r="P13" s="122"/>
    </row>
    <row r="14" spans="2:18" ht="18" customHeight="1">
      <c r="B14" s="17" t="s">
        <v>54</v>
      </c>
      <c r="C14" s="1355" t="s">
        <v>1076</v>
      </c>
      <c r="D14" s="1356"/>
      <c r="E14" s="1356"/>
      <c r="F14" s="1356"/>
      <c r="G14" s="1356"/>
      <c r="H14" s="1356"/>
      <c r="I14" s="1357"/>
      <c r="J14" s="9">
        <v>5</v>
      </c>
      <c r="K14" s="9">
        <v>3</v>
      </c>
      <c r="L14" s="9">
        <v>1</v>
      </c>
      <c r="N14" s="37"/>
      <c r="O14" s="121"/>
      <c r="P14" s="122"/>
    </row>
    <row r="15" spans="2:18" ht="18" customHeight="1">
      <c r="B15" s="17" t="s">
        <v>114</v>
      </c>
      <c r="C15" s="1355" t="s">
        <v>1077</v>
      </c>
      <c r="D15" s="1356"/>
      <c r="E15" s="1356"/>
      <c r="F15" s="1356"/>
      <c r="G15" s="1356"/>
      <c r="H15" s="1356"/>
      <c r="I15" s="1357"/>
      <c r="J15" s="9">
        <v>5</v>
      </c>
      <c r="K15" s="9">
        <v>3</v>
      </c>
      <c r="L15" s="9">
        <v>1</v>
      </c>
      <c r="N15" s="37"/>
      <c r="O15" s="121"/>
      <c r="P15" s="122"/>
    </row>
    <row r="16" spans="2:18" ht="18" customHeight="1">
      <c r="B16" s="77" t="s">
        <v>58</v>
      </c>
      <c r="C16" s="1358" t="s">
        <v>1078</v>
      </c>
      <c r="D16" s="1359"/>
      <c r="E16" s="1359"/>
      <c r="F16" s="1359"/>
      <c r="G16" s="1359"/>
      <c r="H16" s="1359"/>
      <c r="I16" s="1360"/>
      <c r="J16" s="76">
        <v>5</v>
      </c>
      <c r="K16" s="76">
        <v>3</v>
      </c>
      <c r="L16" s="76">
        <v>1</v>
      </c>
      <c r="N16" s="37"/>
      <c r="O16" s="121"/>
      <c r="P16" s="122"/>
    </row>
    <row r="17" spans="1:16" ht="18" customHeight="1">
      <c r="B17" s="17" t="s">
        <v>60</v>
      </c>
      <c r="C17" s="1397" t="s">
        <v>1079</v>
      </c>
      <c r="D17" s="1398"/>
      <c r="E17" s="1398"/>
      <c r="F17" s="1398"/>
      <c r="G17" s="1398"/>
      <c r="H17" s="1398"/>
      <c r="I17" s="1399"/>
      <c r="J17" s="9">
        <v>5</v>
      </c>
      <c r="K17" s="9">
        <v>3</v>
      </c>
      <c r="L17" s="9">
        <v>1</v>
      </c>
      <c r="N17" s="37"/>
      <c r="O17" s="121"/>
      <c r="P17" s="122"/>
    </row>
    <row r="18" spans="1:16" ht="18" customHeight="1">
      <c r="B18" s="17" t="s">
        <v>34</v>
      </c>
      <c r="C18" s="1397" t="s">
        <v>1080</v>
      </c>
      <c r="D18" s="1398"/>
      <c r="E18" s="1398"/>
      <c r="F18" s="1398"/>
      <c r="G18" s="1398"/>
      <c r="H18" s="1398"/>
      <c r="I18" s="1399"/>
      <c r="J18" s="9">
        <v>5</v>
      </c>
      <c r="K18" s="9">
        <v>3</v>
      </c>
      <c r="L18" s="9">
        <v>1</v>
      </c>
      <c r="N18" s="37"/>
      <c r="O18" s="136"/>
      <c r="P18" s="122"/>
    </row>
    <row r="19" spans="1:16" ht="18" customHeight="1">
      <c r="B19" s="17" t="s">
        <v>36</v>
      </c>
      <c r="C19" s="1397" t="s">
        <v>1081</v>
      </c>
      <c r="D19" s="1398"/>
      <c r="E19" s="1398"/>
      <c r="F19" s="1398"/>
      <c r="G19" s="1398"/>
      <c r="H19" s="1398"/>
      <c r="I19" s="1399"/>
      <c r="J19" s="9">
        <v>5</v>
      </c>
      <c r="K19" s="9">
        <v>3</v>
      </c>
      <c r="L19" s="9">
        <v>1</v>
      </c>
      <c r="N19" s="37"/>
      <c r="O19" s="121"/>
      <c r="P19" s="122"/>
    </row>
    <row r="20" spans="1:16" ht="36" customHeight="1">
      <c r="B20" s="17" t="s">
        <v>38</v>
      </c>
      <c r="C20" s="1431" t="s">
        <v>1082</v>
      </c>
      <c r="D20" s="1432"/>
      <c r="E20" s="1432"/>
      <c r="F20" s="1432"/>
      <c r="G20" s="1432"/>
      <c r="H20" s="1432"/>
      <c r="I20" s="1433"/>
      <c r="J20" s="9">
        <v>5</v>
      </c>
      <c r="K20" s="9">
        <v>3</v>
      </c>
      <c r="L20" s="9">
        <v>1</v>
      </c>
      <c r="N20" s="37"/>
      <c r="O20" s="121"/>
      <c r="P20" s="122"/>
    </row>
    <row r="21" spans="1:16" ht="18" customHeight="1">
      <c r="B21" s="77" t="s">
        <v>40</v>
      </c>
      <c r="C21" s="1380" t="s">
        <v>1083</v>
      </c>
      <c r="D21" s="1381"/>
      <c r="E21" s="1381"/>
      <c r="F21" s="1381"/>
      <c r="G21" s="1381"/>
      <c r="H21" s="1381"/>
      <c r="I21" s="1382"/>
      <c r="J21" s="76">
        <v>5</v>
      </c>
      <c r="K21" s="76">
        <v>3</v>
      </c>
      <c r="L21" s="76">
        <v>1</v>
      </c>
      <c r="N21" s="37"/>
      <c r="O21" s="121"/>
      <c r="P21" s="122"/>
    </row>
    <row r="22" spans="1:16" ht="18" customHeight="1">
      <c r="B22" s="17" t="s">
        <v>83</v>
      </c>
      <c r="C22" s="1397" t="s">
        <v>1084</v>
      </c>
      <c r="D22" s="1398"/>
      <c r="E22" s="1398"/>
      <c r="F22" s="1398"/>
      <c r="G22" s="1398"/>
      <c r="H22" s="1398"/>
      <c r="I22" s="1399"/>
      <c r="J22" s="9">
        <v>5</v>
      </c>
      <c r="K22" s="9">
        <v>3</v>
      </c>
      <c r="L22" s="9">
        <v>1</v>
      </c>
      <c r="N22" s="37"/>
      <c r="O22" s="121"/>
      <c r="P22" s="122"/>
    </row>
    <row r="23" spans="1:16" ht="18" customHeight="1">
      <c r="B23" s="77" t="s">
        <v>84</v>
      </c>
      <c r="C23" s="1380" t="s">
        <v>1085</v>
      </c>
      <c r="D23" s="1381"/>
      <c r="E23" s="1381"/>
      <c r="F23" s="1381"/>
      <c r="G23" s="1381"/>
      <c r="H23" s="1381"/>
      <c r="I23" s="1382"/>
      <c r="J23" s="76">
        <v>5</v>
      </c>
      <c r="K23" s="76">
        <v>3</v>
      </c>
      <c r="L23" s="76">
        <v>1</v>
      </c>
      <c r="N23" s="37"/>
      <c r="O23" s="121"/>
      <c r="P23" s="122"/>
    </row>
    <row r="24" spans="1:16" ht="18" customHeight="1">
      <c r="B24" s="77" t="s">
        <v>85</v>
      </c>
      <c r="C24" s="1380" t="s">
        <v>1086</v>
      </c>
      <c r="D24" s="1381"/>
      <c r="E24" s="1381"/>
      <c r="F24" s="1381"/>
      <c r="G24" s="1381"/>
      <c r="H24" s="1381"/>
      <c r="I24" s="1382"/>
      <c r="J24" s="76">
        <v>5</v>
      </c>
      <c r="K24" s="76">
        <v>3</v>
      </c>
      <c r="L24" s="76">
        <v>1</v>
      </c>
      <c r="N24" s="37"/>
      <c r="O24" s="121"/>
      <c r="P24" s="122"/>
    </row>
    <row r="25" spans="1:16" ht="18" customHeight="1">
      <c r="B25" s="77" t="s">
        <v>86</v>
      </c>
      <c r="C25" s="1380" t="s">
        <v>1087</v>
      </c>
      <c r="D25" s="1381"/>
      <c r="E25" s="1381"/>
      <c r="F25" s="1381"/>
      <c r="G25" s="1381"/>
      <c r="H25" s="1381"/>
      <c r="I25" s="1382"/>
      <c r="J25" s="76">
        <v>5</v>
      </c>
      <c r="K25" s="76">
        <v>3</v>
      </c>
      <c r="L25" s="76">
        <v>1</v>
      </c>
      <c r="N25" s="37"/>
      <c r="O25" s="121"/>
      <c r="P25" s="122"/>
    </row>
    <row r="26" spans="1:16" ht="18" customHeight="1">
      <c r="B26" s="17" t="s">
        <v>87</v>
      </c>
      <c r="C26" s="1397" t="s">
        <v>1088</v>
      </c>
      <c r="D26" s="1398"/>
      <c r="E26" s="1398"/>
      <c r="F26" s="1398"/>
      <c r="G26" s="1398"/>
      <c r="H26" s="1398"/>
      <c r="I26" s="1399"/>
      <c r="J26" s="9">
        <v>5</v>
      </c>
      <c r="K26" s="9">
        <v>3</v>
      </c>
      <c r="L26" s="9">
        <v>1</v>
      </c>
      <c r="N26" s="37"/>
      <c r="O26" s="136"/>
      <c r="P26" s="122"/>
    </row>
    <row r="27" spans="1:16" ht="18" customHeight="1">
      <c r="B27" s="77" t="s">
        <v>541</v>
      </c>
      <c r="C27" s="1380" t="s">
        <v>1089</v>
      </c>
      <c r="D27" s="1381"/>
      <c r="E27" s="1381"/>
      <c r="F27" s="1381"/>
      <c r="G27" s="1381"/>
      <c r="H27" s="1381"/>
      <c r="I27" s="1382"/>
      <c r="J27" s="76">
        <v>5</v>
      </c>
      <c r="K27" s="76">
        <v>3</v>
      </c>
      <c r="L27" s="76">
        <v>1</v>
      </c>
      <c r="N27" s="37"/>
      <c r="O27" s="121"/>
      <c r="P27" s="122"/>
    </row>
    <row r="28" spans="1:16" ht="18" customHeight="1">
      <c r="B28" s="1366" t="s">
        <v>65</v>
      </c>
      <c r="C28" s="1366"/>
      <c r="D28" s="1366"/>
      <c r="E28" s="1366"/>
      <c r="F28" s="1366"/>
      <c r="G28" s="1366"/>
      <c r="H28" s="1366"/>
      <c r="I28" s="1366"/>
      <c r="J28" s="1367"/>
      <c r="K28" s="1367"/>
      <c r="L28" s="1367"/>
    </row>
    <row r="29" spans="1:16" ht="18" customHeight="1">
      <c r="B29" s="106"/>
      <c r="C29" s="106"/>
      <c r="D29" s="106"/>
      <c r="E29" s="106"/>
      <c r="F29" s="106"/>
      <c r="G29" s="106"/>
      <c r="H29" s="106"/>
      <c r="I29" s="107"/>
      <c r="J29" s="9"/>
      <c r="K29" s="9"/>
      <c r="L29" s="9"/>
    </row>
    <row r="30" spans="1:16" ht="18" customHeight="1">
      <c r="A30" s="162"/>
      <c r="B30" s="1443" t="s">
        <v>1090</v>
      </c>
      <c r="C30" s="1443"/>
      <c r="D30" s="1443"/>
      <c r="E30" s="1443"/>
      <c r="F30" s="1443"/>
      <c r="G30" s="1443"/>
      <c r="H30" s="1443"/>
      <c r="I30" s="1444"/>
      <c r="J30" s="1420" t="s">
        <v>13</v>
      </c>
      <c r="K30" s="1420"/>
      <c r="L30" s="1420"/>
    </row>
    <row r="31" spans="1:16" ht="36" customHeight="1">
      <c r="A31" s="1437"/>
      <c r="B31" s="124" t="s">
        <v>44</v>
      </c>
      <c r="C31" s="1410" t="s">
        <v>1091</v>
      </c>
      <c r="D31" s="1411"/>
      <c r="E31" s="1411"/>
      <c r="F31" s="1411"/>
      <c r="G31" s="1411"/>
      <c r="H31" s="1411"/>
      <c r="I31" s="1412"/>
      <c r="J31" s="108">
        <v>5</v>
      </c>
      <c r="K31" s="108">
        <v>3</v>
      </c>
      <c r="L31" s="108">
        <v>1</v>
      </c>
      <c r="O31" s="87"/>
    </row>
    <row r="32" spans="1:16" ht="18" customHeight="1">
      <c r="A32" s="1437"/>
      <c r="B32" s="86" t="s">
        <v>45</v>
      </c>
      <c r="C32" s="1407" t="s">
        <v>1092</v>
      </c>
      <c r="D32" s="1408"/>
      <c r="E32" s="1408"/>
      <c r="F32" s="1408"/>
      <c r="G32" s="1408"/>
      <c r="H32" s="1408"/>
      <c r="I32" s="1409"/>
      <c r="J32" s="83">
        <v>5</v>
      </c>
      <c r="K32" s="83">
        <v>3</v>
      </c>
      <c r="L32" s="83">
        <v>1</v>
      </c>
      <c r="O32" s="87"/>
    </row>
    <row r="33" spans="1:15" ht="18" customHeight="1">
      <c r="A33" s="1437"/>
      <c r="B33" s="124" t="s">
        <v>46</v>
      </c>
      <c r="C33" s="1410" t="s">
        <v>1093</v>
      </c>
      <c r="D33" s="1411"/>
      <c r="E33" s="1411"/>
      <c r="F33" s="1411"/>
      <c r="G33" s="1411"/>
      <c r="H33" s="1411"/>
      <c r="I33" s="1412"/>
      <c r="J33" s="108">
        <v>5</v>
      </c>
      <c r="K33" s="108">
        <v>3</v>
      </c>
      <c r="L33" s="108">
        <v>1</v>
      </c>
      <c r="O33" s="140"/>
    </row>
    <row r="34" spans="1:15" ht="18" customHeight="1">
      <c r="A34" s="1437"/>
      <c r="B34" s="124" t="s">
        <v>47</v>
      </c>
      <c r="C34" s="1410" t="s">
        <v>1094</v>
      </c>
      <c r="D34" s="1411"/>
      <c r="E34" s="1411"/>
      <c r="F34" s="1411"/>
      <c r="G34" s="1411"/>
      <c r="H34" s="1411"/>
      <c r="I34" s="1412"/>
      <c r="J34" s="108">
        <v>5</v>
      </c>
      <c r="K34" s="108">
        <v>3</v>
      </c>
      <c r="L34" s="108">
        <v>1</v>
      </c>
      <c r="O34" s="88"/>
    </row>
    <row r="35" spans="1:15" ht="36" customHeight="1">
      <c r="A35" s="1437"/>
      <c r="B35" s="85" t="s">
        <v>48</v>
      </c>
      <c r="C35" s="1407" t="s">
        <v>1095</v>
      </c>
      <c r="D35" s="1408"/>
      <c r="E35" s="1408"/>
      <c r="F35" s="1408"/>
      <c r="G35" s="1408"/>
      <c r="H35" s="1408"/>
      <c r="I35" s="1409"/>
      <c r="J35" s="83">
        <v>5</v>
      </c>
      <c r="K35" s="83">
        <v>3</v>
      </c>
      <c r="L35" s="83">
        <v>1</v>
      </c>
      <c r="O35" s="88"/>
    </row>
    <row r="36" spans="1:15" ht="18" customHeight="1">
      <c r="A36" s="1437"/>
      <c r="B36" s="124" t="s">
        <v>49</v>
      </c>
      <c r="C36" s="1410" t="s">
        <v>1096</v>
      </c>
      <c r="D36" s="1411"/>
      <c r="E36" s="1411"/>
      <c r="F36" s="1411"/>
      <c r="G36" s="1411"/>
      <c r="H36" s="1411"/>
      <c r="I36" s="1412"/>
      <c r="J36" s="108">
        <v>5</v>
      </c>
      <c r="K36" s="108">
        <v>3</v>
      </c>
      <c r="L36" s="108">
        <v>1</v>
      </c>
      <c r="O36" s="88"/>
    </row>
    <row r="37" spans="1:15" ht="36" customHeight="1">
      <c r="A37" s="1437"/>
      <c r="B37" s="85" t="s">
        <v>50</v>
      </c>
      <c r="C37" s="1407" t="s">
        <v>1097</v>
      </c>
      <c r="D37" s="1408"/>
      <c r="E37" s="1408"/>
      <c r="F37" s="1408"/>
      <c r="G37" s="1408"/>
      <c r="H37" s="1408"/>
      <c r="I37" s="1409"/>
      <c r="J37" s="83">
        <v>5</v>
      </c>
      <c r="K37" s="83">
        <v>3</v>
      </c>
      <c r="L37" s="83">
        <v>1</v>
      </c>
      <c r="O37" s="88"/>
    </row>
    <row r="38" spans="1:15" ht="18" customHeight="1">
      <c r="A38" s="1437"/>
      <c r="B38" s="124" t="s">
        <v>51</v>
      </c>
      <c r="C38" s="1410" t="s">
        <v>1098</v>
      </c>
      <c r="D38" s="1411"/>
      <c r="E38" s="1411"/>
      <c r="F38" s="1411"/>
      <c r="G38" s="1411"/>
      <c r="H38" s="1411"/>
      <c r="I38" s="1412"/>
      <c r="J38" s="108">
        <v>5</v>
      </c>
      <c r="K38" s="108">
        <v>3</v>
      </c>
      <c r="L38" s="108">
        <v>1</v>
      </c>
      <c r="O38" s="88"/>
    </row>
    <row r="39" spans="1:15" ht="18" customHeight="1">
      <c r="A39" s="1437"/>
      <c r="B39" s="85" t="s">
        <v>52</v>
      </c>
      <c r="C39" s="1407" t="s">
        <v>1099</v>
      </c>
      <c r="D39" s="1408"/>
      <c r="E39" s="1408"/>
      <c r="F39" s="1408"/>
      <c r="G39" s="1408"/>
      <c r="H39" s="1408"/>
      <c r="I39" s="1409"/>
      <c r="J39" s="83">
        <v>5</v>
      </c>
      <c r="K39" s="83">
        <v>3</v>
      </c>
      <c r="L39" s="83">
        <v>1</v>
      </c>
      <c r="O39" s="140"/>
    </row>
    <row r="40" spans="1:15" ht="18" customHeight="1">
      <c r="A40" s="1437"/>
      <c r="B40" s="85" t="s">
        <v>53</v>
      </c>
      <c r="C40" s="1407" t="s">
        <v>1100</v>
      </c>
      <c r="D40" s="1408"/>
      <c r="E40" s="1408"/>
      <c r="F40" s="1408"/>
      <c r="G40" s="1408"/>
      <c r="H40" s="1408"/>
      <c r="I40" s="1409"/>
      <c r="J40" s="83">
        <v>5</v>
      </c>
      <c r="K40" s="83">
        <v>3</v>
      </c>
      <c r="L40" s="83">
        <v>1</v>
      </c>
      <c r="O40" s="88"/>
    </row>
    <row r="41" spans="1:15" ht="36" customHeight="1">
      <c r="A41" s="1437"/>
      <c r="B41" s="124" t="s">
        <v>54</v>
      </c>
      <c r="C41" s="1410" t="s">
        <v>1101</v>
      </c>
      <c r="D41" s="1411"/>
      <c r="E41" s="1411"/>
      <c r="F41" s="1411"/>
      <c r="G41" s="1411"/>
      <c r="H41" s="1411"/>
      <c r="I41" s="1412"/>
      <c r="J41" s="108">
        <v>5</v>
      </c>
      <c r="K41" s="108">
        <v>3</v>
      </c>
      <c r="L41" s="108">
        <v>1</v>
      </c>
      <c r="O41" s="88"/>
    </row>
    <row r="42" spans="1:15" ht="18" customHeight="1">
      <c r="A42" s="1437"/>
      <c r="B42" s="148" t="s">
        <v>114</v>
      </c>
      <c r="C42" s="1410" t="s">
        <v>1102</v>
      </c>
      <c r="D42" s="1411"/>
      <c r="E42" s="1411"/>
      <c r="F42" s="1411"/>
      <c r="G42" s="1411"/>
      <c r="H42" s="1411"/>
      <c r="I42" s="1412"/>
      <c r="J42" s="108">
        <v>5</v>
      </c>
      <c r="K42" s="108">
        <v>3</v>
      </c>
      <c r="L42" s="108">
        <v>1</v>
      </c>
      <c r="O42" s="88"/>
    </row>
    <row r="43" spans="1:15" ht="18" customHeight="1">
      <c r="A43" s="162"/>
      <c r="B43" s="1443" t="s">
        <v>1103</v>
      </c>
      <c r="C43" s="1443"/>
      <c r="D43" s="1443"/>
      <c r="E43" s="1443"/>
      <c r="F43" s="1443"/>
      <c r="G43" s="1443"/>
      <c r="H43" s="1443"/>
      <c r="I43" s="1444"/>
      <c r="J43" s="1420" t="s">
        <v>13</v>
      </c>
      <c r="K43" s="1420"/>
      <c r="L43" s="1420"/>
      <c r="O43" s="87"/>
    </row>
    <row r="44" spans="1:15" ht="36" customHeight="1">
      <c r="A44" s="1437"/>
      <c r="B44" s="124" t="s">
        <v>44</v>
      </c>
      <c r="C44" s="1410" t="s">
        <v>1104</v>
      </c>
      <c r="D44" s="1411"/>
      <c r="E44" s="1411"/>
      <c r="F44" s="1411"/>
      <c r="G44" s="1411"/>
      <c r="H44" s="1411"/>
      <c r="I44" s="1412"/>
      <c r="J44" s="108">
        <v>5</v>
      </c>
      <c r="K44" s="108">
        <v>3</v>
      </c>
      <c r="L44" s="108">
        <v>1</v>
      </c>
      <c r="O44" s="140"/>
    </row>
    <row r="45" spans="1:15" ht="36" customHeight="1">
      <c r="A45" s="1437"/>
      <c r="B45" s="125" t="s">
        <v>45</v>
      </c>
      <c r="C45" s="1438" t="s">
        <v>1105</v>
      </c>
      <c r="D45" s="1411"/>
      <c r="E45" s="1411"/>
      <c r="F45" s="1411"/>
      <c r="G45" s="1411"/>
      <c r="H45" s="1411"/>
      <c r="I45" s="1412"/>
      <c r="J45" s="108">
        <v>5</v>
      </c>
      <c r="K45" s="108">
        <v>3</v>
      </c>
      <c r="L45" s="108">
        <v>1</v>
      </c>
      <c r="O45" s="141"/>
    </row>
    <row r="46" spans="1:15" ht="36" customHeight="1">
      <c r="A46" s="1437"/>
      <c r="B46" s="125" t="s">
        <v>46</v>
      </c>
      <c r="C46" s="1410" t="s">
        <v>1106</v>
      </c>
      <c r="D46" s="1411"/>
      <c r="E46" s="1411"/>
      <c r="F46" s="1411"/>
      <c r="G46" s="1411"/>
      <c r="H46" s="1411"/>
      <c r="I46" s="1412"/>
      <c r="J46" s="108">
        <v>5</v>
      </c>
      <c r="K46" s="108">
        <v>3</v>
      </c>
      <c r="L46" s="108">
        <v>1</v>
      </c>
      <c r="O46" s="87"/>
    </row>
    <row r="47" spans="1:15" ht="18" customHeight="1">
      <c r="A47" s="1437"/>
      <c r="B47" s="85" t="s">
        <v>4</v>
      </c>
      <c r="C47" s="1407" t="s">
        <v>1092</v>
      </c>
      <c r="D47" s="1408"/>
      <c r="E47" s="1408"/>
      <c r="F47" s="1408"/>
      <c r="G47" s="1408"/>
      <c r="H47" s="1408"/>
      <c r="I47" s="1409"/>
      <c r="J47" s="83">
        <v>5</v>
      </c>
      <c r="K47" s="83">
        <v>3</v>
      </c>
      <c r="L47" s="83">
        <v>1</v>
      </c>
      <c r="O47" s="87"/>
    </row>
    <row r="48" spans="1:15" ht="18" customHeight="1">
      <c r="A48" s="1437"/>
      <c r="B48" s="124" t="s">
        <v>5</v>
      </c>
      <c r="C48" s="1410" t="s">
        <v>1107</v>
      </c>
      <c r="D48" s="1411"/>
      <c r="E48" s="1411"/>
      <c r="F48" s="1411"/>
      <c r="G48" s="1411"/>
      <c r="H48" s="1411"/>
      <c r="I48" s="1412"/>
      <c r="J48" s="108">
        <v>5</v>
      </c>
      <c r="K48" s="108">
        <v>3</v>
      </c>
      <c r="L48" s="108">
        <v>1</v>
      </c>
      <c r="O48" s="141"/>
    </row>
    <row r="49" spans="1:15" ht="18" customHeight="1">
      <c r="A49" s="1437"/>
      <c r="B49" s="124" t="s">
        <v>557</v>
      </c>
      <c r="C49" s="1410" t="s">
        <v>1093</v>
      </c>
      <c r="D49" s="1411"/>
      <c r="E49" s="1411"/>
      <c r="F49" s="1411"/>
      <c r="G49" s="1411"/>
      <c r="H49" s="1411"/>
      <c r="I49" s="1412"/>
      <c r="J49" s="108">
        <v>5</v>
      </c>
      <c r="K49" s="108">
        <v>3</v>
      </c>
      <c r="L49" s="108">
        <v>1</v>
      </c>
      <c r="O49" s="87"/>
    </row>
    <row r="50" spans="1:15" ht="36" customHeight="1">
      <c r="A50" s="1437"/>
      <c r="B50" s="124" t="s">
        <v>1029</v>
      </c>
      <c r="C50" s="1410" t="s">
        <v>1108</v>
      </c>
      <c r="D50" s="1411"/>
      <c r="E50" s="1411"/>
      <c r="F50" s="1411"/>
      <c r="G50" s="1411"/>
      <c r="H50" s="1411"/>
      <c r="I50" s="1412"/>
      <c r="J50" s="108">
        <v>5</v>
      </c>
      <c r="K50" s="108">
        <v>3</v>
      </c>
      <c r="L50" s="108">
        <v>1</v>
      </c>
      <c r="O50" s="87"/>
    </row>
    <row r="51" spans="1:15" ht="36" customHeight="1">
      <c r="A51" s="1437"/>
      <c r="B51" s="85" t="s">
        <v>51</v>
      </c>
      <c r="C51" s="1407" t="s">
        <v>1095</v>
      </c>
      <c r="D51" s="1408"/>
      <c r="E51" s="1408"/>
      <c r="F51" s="1408"/>
      <c r="G51" s="1408"/>
      <c r="H51" s="1408"/>
      <c r="I51" s="1409"/>
      <c r="J51" s="83">
        <v>5</v>
      </c>
      <c r="K51" s="83">
        <v>3</v>
      </c>
      <c r="L51" s="83">
        <v>1</v>
      </c>
      <c r="O51" s="87"/>
    </row>
    <row r="52" spans="1:15" ht="18" customHeight="1">
      <c r="A52" s="1437"/>
      <c r="B52" s="124" t="s">
        <v>52</v>
      </c>
      <c r="C52" s="1410" t="s">
        <v>1096</v>
      </c>
      <c r="D52" s="1411"/>
      <c r="E52" s="1411"/>
      <c r="F52" s="1411"/>
      <c r="G52" s="1411"/>
      <c r="H52" s="1411"/>
      <c r="I52" s="1412"/>
      <c r="J52" s="108">
        <v>5</v>
      </c>
      <c r="K52" s="108">
        <v>3</v>
      </c>
      <c r="L52" s="108">
        <v>1</v>
      </c>
      <c r="O52" s="87"/>
    </row>
    <row r="53" spans="1:15" ht="18" customHeight="1">
      <c r="A53" s="1437"/>
      <c r="B53" s="85" t="s">
        <v>53</v>
      </c>
      <c r="C53" s="1407" t="s">
        <v>1098</v>
      </c>
      <c r="D53" s="1408"/>
      <c r="E53" s="1408"/>
      <c r="F53" s="1408"/>
      <c r="G53" s="1408"/>
      <c r="H53" s="1408"/>
      <c r="I53" s="1409"/>
      <c r="J53" s="83">
        <v>5</v>
      </c>
      <c r="K53" s="83">
        <v>3</v>
      </c>
      <c r="L53" s="83">
        <v>1</v>
      </c>
      <c r="O53" s="87"/>
    </row>
    <row r="54" spans="1:15" ht="36" customHeight="1">
      <c r="A54" s="1437"/>
      <c r="B54" s="124" t="s">
        <v>54</v>
      </c>
      <c r="C54" s="1410" t="s">
        <v>1109</v>
      </c>
      <c r="D54" s="1411"/>
      <c r="E54" s="1411"/>
      <c r="F54" s="1411"/>
      <c r="G54" s="1411"/>
      <c r="H54" s="1411"/>
      <c r="I54" s="1412"/>
      <c r="J54" s="108">
        <v>5</v>
      </c>
      <c r="K54" s="108">
        <v>3</v>
      </c>
      <c r="L54" s="108">
        <v>1</v>
      </c>
      <c r="O54" s="87"/>
    </row>
    <row r="55" spans="1:15" ht="18" customHeight="1">
      <c r="A55" s="1437"/>
      <c r="B55" s="124" t="s">
        <v>114</v>
      </c>
      <c r="C55" s="1410" t="s">
        <v>1110</v>
      </c>
      <c r="D55" s="1411"/>
      <c r="E55" s="1411"/>
      <c r="F55" s="1411"/>
      <c r="G55" s="1411"/>
      <c r="H55" s="1411"/>
      <c r="I55" s="1412"/>
      <c r="J55" s="108">
        <v>5</v>
      </c>
      <c r="K55" s="108">
        <v>3</v>
      </c>
      <c r="L55" s="108">
        <v>1</v>
      </c>
      <c r="O55" s="87"/>
    </row>
    <row r="56" spans="1:15" ht="18" customHeight="1">
      <c r="A56" s="162"/>
      <c r="B56" s="1443" t="s">
        <v>1111</v>
      </c>
      <c r="C56" s="1443"/>
      <c r="D56" s="1443"/>
      <c r="E56" s="1443"/>
      <c r="F56" s="1443"/>
      <c r="G56" s="1443"/>
      <c r="H56" s="1443"/>
      <c r="I56" s="1444"/>
      <c r="J56" s="1420" t="s">
        <v>13</v>
      </c>
      <c r="K56" s="1420"/>
      <c r="L56" s="1420"/>
      <c r="O56" s="87"/>
    </row>
    <row r="57" spans="1:15" ht="18.75" customHeight="1">
      <c r="A57" s="1437"/>
      <c r="B57" s="85" t="s">
        <v>44</v>
      </c>
      <c r="C57" s="1407" t="s">
        <v>1112</v>
      </c>
      <c r="D57" s="1408"/>
      <c r="E57" s="1408"/>
      <c r="F57" s="1408"/>
      <c r="G57" s="1408"/>
      <c r="H57" s="1408"/>
      <c r="I57" s="1409"/>
      <c r="J57" s="83">
        <v>5</v>
      </c>
      <c r="K57" s="83">
        <v>3</v>
      </c>
      <c r="L57" s="83">
        <v>1</v>
      </c>
      <c r="O57" s="87"/>
    </row>
    <row r="58" spans="1:15" ht="36" customHeight="1">
      <c r="A58" s="1437"/>
      <c r="B58" s="125" t="s">
        <v>45</v>
      </c>
      <c r="C58" s="1415" t="s">
        <v>1113</v>
      </c>
      <c r="D58" s="1415"/>
      <c r="E58" s="1415"/>
      <c r="F58" s="1415"/>
      <c r="G58" s="1415"/>
      <c r="H58" s="1415"/>
      <c r="I58" s="1415"/>
      <c r="J58" s="108">
        <v>5</v>
      </c>
      <c r="K58" s="108">
        <v>3</v>
      </c>
      <c r="L58" s="108">
        <v>1</v>
      </c>
      <c r="N58" s="38"/>
      <c r="O58" s="87"/>
    </row>
    <row r="59" spans="1:15" ht="36" customHeight="1">
      <c r="A59" s="1437"/>
      <c r="B59" s="125" t="s">
        <v>46</v>
      </c>
      <c r="C59" s="1410" t="s">
        <v>1114</v>
      </c>
      <c r="D59" s="1429"/>
      <c r="E59" s="1429"/>
      <c r="F59" s="1429"/>
      <c r="G59" s="1429"/>
      <c r="H59" s="1429"/>
      <c r="I59" s="1430"/>
      <c r="J59" s="108">
        <v>5</v>
      </c>
      <c r="K59" s="108">
        <v>3</v>
      </c>
      <c r="L59" s="108">
        <v>1</v>
      </c>
      <c r="N59" s="38"/>
      <c r="O59" s="141"/>
    </row>
    <row r="60" spans="1:15" ht="18" customHeight="1">
      <c r="A60" s="1437"/>
      <c r="B60" s="124" t="s">
        <v>4</v>
      </c>
      <c r="C60" s="1410" t="s">
        <v>1115</v>
      </c>
      <c r="D60" s="1429"/>
      <c r="E60" s="1429"/>
      <c r="F60" s="1429"/>
      <c r="G60" s="1429"/>
      <c r="H60" s="1429"/>
      <c r="I60" s="1430"/>
      <c r="J60" s="108">
        <v>5</v>
      </c>
      <c r="K60" s="108">
        <v>3</v>
      </c>
      <c r="L60" s="108">
        <v>1</v>
      </c>
      <c r="N60" s="38"/>
      <c r="O60" s="87"/>
    </row>
    <row r="61" spans="1:15" ht="36" customHeight="1">
      <c r="A61" s="1437"/>
      <c r="B61" s="85" t="s">
        <v>5</v>
      </c>
      <c r="C61" s="1407" t="s">
        <v>1116</v>
      </c>
      <c r="D61" s="1413"/>
      <c r="E61" s="1413"/>
      <c r="F61" s="1413"/>
      <c r="G61" s="1413"/>
      <c r="H61" s="1413"/>
      <c r="I61" s="1414"/>
      <c r="J61" s="83">
        <v>5</v>
      </c>
      <c r="K61" s="83">
        <v>3</v>
      </c>
      <c r="L61" s="83">
        <v>1</v>
      </c>
      <c r="N61" s="38"/>
      <c r="O61" s="87"/>
    </row>
    <row r="62" spans="1:15" ht="18" customHeight="1">
      <c r="A62" s="1437"/>
      <c r="B62" s="124" t="s">
        <v>557</v>
      </c>
      <c r="C62" s="1410" t="s">
        <v>1117</v>
      </c>
      <c r="D62" s="1429"/>
      <c r="E62" s="1429"/>
      <c r="F62" s="1429"/>
      <c r="G62" s="1429"/>
      <c r="H62" s="1429"/>
      <c r="I62" s="1430"/>
      <c r="J62" s="108">
        <v>5</v>
      </c>
      <c r="K62" s="108">
        <v>3</v>
      </c>
      <c r="L62" s="108">
        <v>1</v>
      </c>
      <c r="N62" s="38"/>
      <c r="O62" s="87"/>
    </row>
    <row r="63" spans="1:15" ht="18" customHeight="1">
      <c r="A63" s="1437"/>
      <c r="B63" s="124" t="s">
        <v>1029</v>
      </c>
      <c r="C63" s="1439" t="s">
        <v>1118</v>
      </c>
      <c r="D63" s="1440"/>
      <c r="E63" s="1440"/>
      <c r="F63" s="1440"/>
      <c r="G63" s="1440"/>
      <c r="H63" s="1440"/>
      <c r="I63" s="1441"/>
      <c r="J63" s="108">
        <v>5</v>
      </c>
      <c r="K63" s="108">
        <v>3</v>
      </c>
      <c r="L63" s="108">
        <v>1</v>
      </c>
      <c r="N63" s="38"/>
      <c r="O63" s="87"/>
    </row>
    <row r="64" spans="1:15" ht="18.75" customHeight="1">
      <c r="A64" s="1437"/>
      <c r="B64" s="85" t="s">
        <v>51</v>
      </c>
      <c r="C64" s="1407" t="s">
        <v>1119</v>
      </c>
      <c r="D64" s="1413"/>
      <c r="E64" s="1413"/>
      <c r="F64" s="1413"/>
      <c r="G64" s="1413"/>
      <c r="H64" s="1413"/>
      <c r="I64" s="1414"/>
      <c r="J64" s="83">
        <v>5</v>
      </c>
      <c r="K64" s="83">
        <v>3</v>
      </c>
      <c r="L64" s="83">
        <v>1</v>
      </c>
      <c r="N64" s="38"/>
      <c r="O64" s="87"/>
    </row>
    <row r="65" spans="1:15" ht="36" customHeight="1">
      <c r="A65" s="1437"/>
      <c r="B65" s="85" t="s">
        <v>52</v>
      </c>
      <c r="C65" s="1407" t="s">
        <v>1120</v>
      </c>
      <c r="D65" s="1413"/>
      <c r="E65" s="1413"/>
      <c r="F65" s="1413"/>
      <c r="G65" s="1413"/>
      <c r="H65" s="1413"/>
      <c r="I65" s="1414"/>
      <c r="J65" s="83">
        <v>5</v>
      </c>
      <c r="K65" s="83">
        <v>3</v>
      </c>
      <c r="L65" s="83">
        <v>1</v>
      </c>
      <c r="N65" s="38"/>
      <c r="O65" s="87"/>
    </row>
    <row r="66" spans="1:15" ht="18.75" customHeight="1">
      <c r="A66" s="1437"/>
      <c r="B66" s="124" t="s">
        <v>53</v>
      </c>
      <c r="C66" s="1410" t="s">
        <v>1121</v>
      </c>
      <c r="D66" s="1429"/>
      <c r="E66" s="1429"/>
      <c r="F66" s="1429"/>
      <c r="G66" s="1429"/>
      <c r="H66" s="1429"/>
      <c r="I66" s="1430"/>
      <c r="J66" s="108">
        <v>5</v>
      </c>
      <c r="K66" s="108">
        <v>3</v>
      </c>
      <c r="L66" s="108">
        <v>1</v>
      </c>
      <c r="N66" s="37"/>
      <c r="O66" s="139"/>
    </row>
    <row r="67" spans="1:15" ht="18" customHeight="1">
      <c r="A67" s="162"/>
      <c r="B67" s="1443" t="s">
        <v>1122</v>
      </c>
      <c r="C67" s="1443"/>
      <c r="D67" s="1443"/>
      <c r="E67" s="1443"/>
      <c r="F67" s="1443"/>
      <c r="G67" s="1443"/>
      <c r="H67" s="1443"/>
      <c r="I67" s="1444"/>
      <c r="J67" s="1420" t="s">
        <v>13</v>
      </c>
      <c r="K67" s="1420"/>
      <c r="L67" s="1420"/>
      <c r="O67" s="87"/>
    </row>
    <row r="68" spans="1:15" ht="36" customHeight="1">
      <c r="A68" s="1442"/>
      <c r="B68" s="124" t="s">
        <v>44</v>
      </c>
      <c r="C68" s="1439" t="s">
        <v>1123</v>
      </c>
      <c r="D68" s="1440"/>
      <c r="E68" s="1440"/>
      <c r="F68" s="1440"/>
      <c r="G68" s="1440"/>
      <c r="H68" s="1440"/>
      <c r="I68" s="1441"/>
      <c r="J68" s="108">
        <v>5</v>
      </c>
      <c r="K68" s="108">
        <v>3</v>
      </c>
      <c r="L68" s="108">
        <v>1</v>
      </c>
      <c r="O68" s="87"/>
    </row>
    <row r="69" spans="1:15" ht="36" customHeight="1">
      <c r="A69" s="1442"/>
      <c r="B69" s="125" t="s">
        <v>45</v>
      </c>
      <c r="C69" s="1410" t="s">
        <v>1124</v>
      </c>
      <c r="D69" s="1429"/>
      <c r="E69" s="1429"/>
      <c r="F69" s="1429"/>
      <c r="G69" s="1429"/>
      <c r="H69" s="1429"/>
      <c r="I69" s="1430"/>
      <c r="J69" s="108">
        <v>5</v>
      </c>
      <c r="K69" s="108">
        <v>3</v>
      </c>
      <c r="L69" s="108">
        <v>1</v>
      </c>
      <c r="O69" s="87"/>
    </row>
    <row r="70" spans="1:15" ht="36" customHeight="1">
      <c r="A70" s="1442"/>
      <c r="B70" s="86" t="s">
        <v>46</v>
      </c>
      <c r="C70" s="1407" t="s">
        <v>1125</v>
      </c>
      <c r="D70" s="1408"/>
      <c r="E70" s="1408"/>
      <c r="F70" s="1408"/>
      <c r="G70" s="1408"/>
      <c r="H70" s="1408"/>
      <c r="I70" s="1409"/>
      <c r="J70" s="83">
        <v>5</v>
      </c>
      <c r="K70" s="83">
        <v>3</v>
      </c>
      <c r="L70" s="83">
        <v>1</v>
      </c>
      <c r="O70" s="87"/>
    </row>
    <row r="71" spans="1:15" ht="18" customHeight="1">
      <c r="A71" s="1442"/>
      <c r="B71" s="124" t="s">
        <v>4</v>
      </c>
      <c r="C71" s="1410" t="s">
        <v>1126</v>
      </c>
      <c r="D71" s="1411"/>
      <c r="E71" s="1411"/>
      <c r="F71" s="1411"/>
      <c r="G71" s="1411"/>
      <c r="H71" s="1411"/>
      <c r="I71" s="1412"/>
      <c r="J71" s="108">
        <v>5</v>
      </c>
      <c r="K71" s="108">
        <v>3</v>
      </c>
      <c r="L71" s="108">
        <v>1</v>
      </c>
      <c r="O71" s="87"/>
    </row>
    <row r="72" spans="1:15" ht="18" customHeight="1">
      <c r="A72" s="1442"/>
      <c r="B72" s="124" t="s">
        <v>5</v>
      </c>
      <c r="C72" s="1410" t="s">
        <v>1127</v>
      </c>
      <c r="D72" s="1411"/>
      <c r="E72" s="1411"/>
      <c r="F72" s="1411"/>
      <c r="G72" s="1411"/>
      <c r="H72" s="1411"/>
      <c r="I72" s="1412"/>
      <c r="J72" s="108">
        <v>5</v>
      </c>
      <c r="K72" s="108">
        <v>3</v>
      </c>
      <c r="L72" s="108">
        <v>1</v>
      </c>
      <c r="O72" s="87"/>
    </row>
    <row r="73" spans="1:15" ht="36" customHeight="1">
      <c r="A73" s="1442"/>
      <c r="B73" s="85" t="s">
        <v>557</v>
      </c>
      <c r="C73" s="1407" t="s">
        <v>1128</v>
      </c>
      <c r="D73" s="1408"/>
      <c r="E73" s="1408"/>
      <c r="F73" s="1408"/>
      <c r="G73" s="1408"/>
      <c r="H73" s="1408"/>
      <c r="I73" s="1409"/>
      <c r="J73" s="83">
        <v>5</v>
      </c>
      <c r="K73" s="83">
        <v>3</v>
      </c>
      <c r="L73" s="83">
        <v>1</v>
      </c>
      <c r="O73" s="87"/>
    </row>
    <row r="74" spans="1:15" ht="18" customHeight="1">
      <c r="A74" s="1442"/>
      <c r="B74" s="124" t="s">
        <v>1029</v>
      </c>
      <c r="C74" s="1410" t="s">
        <v>1129</v>
      </c>
      <c r="D74" s="1411"/>
      <c r="E74" s="1411"/>
      <c r="F74" s="1411"/>
      <c r="G74" s="1411"/>
      <c r="H74" s="1411"/>
      <c r="I74" s="1412"/>
      <c r="J74" s="108">
        <v>5</v>
      </c>
      <c r="K74" s="108">
        <v>3</v>
      </c>
      <c r="L74" s="108">
        <v>1</v>
      </c>
      <c r="O74" s="87"/>
    </row>
    <row r="75" spans="1:15" ht="36" customHeight="1">
      <c r="A75" s="1442"/>
      <c r="B75" s="85" t="s">
        <v>51</v>
      </c>
      <c r="C75" s="1407" t="s">
        <v>1130</v>
      </c>
      <c r="D75" s="1408"/>
      <c r="E75" s="1408"/>
      <c r="F75" s="1408"/>
      <c r="G75" s="1408"/>
      <c r="H75" s="1408"/>
      <c r="I75" s="1409"/>
      <c r="J75" s="83">
        <v>5</v>
      </c>
      <c r="K75" s="83">
        <v>3</v>
      </c>
      <c r="L75" s="83">
        <v>1</v>
      </c>
      <c r="O75" s="87"/>
    </row>
    <row r="76" spans="1:15" ht="18" customHeight="1">
      <c r="A76" s="1442"/>
      <c r="B76" s="124" t="s">
        <v>52</v>
      </c>
      <c r="C76" s="1410" t="s">
        <v>1131</v>
      </c>
      <c r="D76" s="1411"/>
      <c r="E76" s="1411"/>
      <c r="F76" s="1411"/>
      <c r="G76" s="1411"/>
      <c r="H76" s="1411"/>
      <c r="I76" s="1412"/>
      <c r="J76" s="108">
        <v>5</v>
      </c>
      <c r="K76" s="108">
        <v>3</v>
      </c>
      <c r="L76" s="108">
        <v>1</v>
      </c>
      <c r="O76" s="87"/>
    </row>
    <row r="77" spans="1:15" ht="18" customHeight="1">
      <c r="A77" s="1442"/>
      <c r="B77" s="85" t="s">
        <v>53</v>
      </c>
      <c r="C77" s="1407" t="s">
        <v>1132</v>
      </c>
      <c r="D77" s="1408"/>
      <c r="E77" s="1408"/>
      <c r="F77" s="1408"/>
      <c r="G77" s="1408"/>
      <c r="H77" s="1408"/>
      <c r="I77" s="1409"/>
      <c r="J77" s="83">
        <v>5</v>
      </c>
      <c r="K77" s="83">
        <v>3</v>
      </c>
      <c r="L77" s="83">
        <v>1</v>
      </c>
      <c r="O77" s="139"/>
    </row>
    <row r="78" spans="1:15" ht="18" customHeight="1">
      <c r="A78" s="162"/>
      <c r="B78" s="1443" t="s">
        <v>1133</v>
      </c>
      <c r="C78" s="1443"/>
      <c r="D78" s="1443"/>
      <c r="E78" s="1443"/>
      <c r="F78" s="1443"/>
      <c r="G78" s="1443"/>
      <c r="H78" s="1443"/>
      <c r="I78" s="1444"/>
      <c r="J78" s="1420" t="s">
        <v>13</v>
      </c>
      <c r="K78" s="1420"/>
      <c r="L78" s="1420"/>
      <c r="O78" s="87"/>
    </row>
    <row r="79" spans="1:15" ht="36" customHeight="1">
      <c r="A79" s="1442"/>
      <c r="B79" s="85" t="s">
        <v>44</v>
      </c>
      <c r="C79" s="1407" t="s">
        <v>1134</v>
      </c>
      <c r="D79" s="1408"/>
      <c r="E79" s="1408"/>
      <c r="F79" s="1408"/>
      <c r="G79" s="1408"/>
      <c r="H79" s="1408"/>
      <c r="I79" s="1409"/>
      <c r="J79" s="83">
        <v>5</v>
      </c>
      <c r="K79" s="83">
        <v>3</v>
      </c>
      <c r="L79" s="83">
        <v>1</v>
      </c>
      <c r="O79" s="87"/>
    </row>
    <row r="80" spans="1:15" ht="18" customHeight="1">
      <c r="A80" s="1442"/>
      <c r="B80" s="125" t="s">
        <v>45</v>
      </c>
      <c r="C80" s="1410" t="s">
        <v>1135</v>
      </c>
      <c r="D80" s="1411"/>
      <c r="E80" s="1411"/>
      <c r="F80" s="1411"/>
      <c r="G80" s="1411"/>
      <c r="H80" s="1411"/>
      <c r="I80" s="1412"/>
      <c r="J80" s="108">
        <v>5</v>
      </c>
      <c r="K80" s="108">
        <v>3</v>
      </c>
      <c r="L80" s="108">
        <v>1</v>
      </c>
      <c r="O80" s="87"/>
    </row>
    <row r="81" spans="1:15" ht="36" customHeight="1">
      <c r="A81" s="1442"/>
      <c r="B81" s="86" t="s">
        <v>46</v>
      </c>
      <c r="C81" s="1407" t="s">
        <v>1125</v>
      </c>
      <c r="D81" s="1408"/>
      <c r="E81" s="1408"/>
      <c r="F81" s="1408"/>
      <c r="G81" s="1408"/>
      <c r="H81" s="1408"/>
      <c r="I81" s="1409"/>
      <c r="J81" s="83">
        <v>5</v>
      </c>
      <c r="K81" s="83">
        <v>3</v>
      </c>
      <c r="L81" s="83">
        <v>1</v>
      </c>
      <c r="O81" s="87"/>
    </row>
    <row r="82" spans="1:15" ht="18" customHeight="1">
      <c r="A82" s="1442"/>
      <c r="B82" s="124" t="s">
        <v>4</v>
      </c>
      <c r="C82" s="1410" t="s">
        <v>1126</v>
      </c>
      <c r="D82" s="1411"/>
      <c r="E82" s="1411"/>
      <c r="F82" s="1411"/>
      <c r="G82" s="1411"/>
      <c r="H82" s="1411"/>
      <c r="I82" s="1412"/>
      <c r="J82" s="108">
        <v>5</v>
      </c>
      <c r="K82" s="108">
        <v>3</v>
      </c>
      <c r="L82" s="108">
        <v>1</v>
      </c>
      <c r="O82" s="87"/>
    </row>
    <row r="83" spans="1:15" ht="18" customHeight="1">
      <c r="A83" s="1442"/>
      <c r="B83" s="124" t="s">
        <v>5</v>
      </c>
      <c r="C83" s="1410" t="s">
        <v>1127</v>
      </c>
      <c r="D83" s="1411"/>
      <c r="E83" s="1411"/>
      <c r="F83" s="1411"/>
      <c r="G83" s="1411"/>
      <c r="H83" s="1411"/>
      <c r="I83" s="1412"/>
      <c r="J83" s="108">
        <v>5</v>
      </c>
      <c r="K83" s="108">
        <v>3</v>
      </c>
      <c r="L83" s="108">
        <v>1</v>
      </c>
      <c r="O83" s="87"/>
    </row>
    <row r="84" spans="1:15" ht="36" customHeight="1">
      <c r="A84" s="1442"/>
      <c r="B84" s="85" t="s">
        <v>557</v>
      </c>
      <c r="C84" s="1407" t="s">
        <v>1128</v>
      </c>
      <c r="D84" s="1408"/>
      <c r="E84" s="1408"/>
      <c r="F84" s="1408"/>
      <c r="G84" s="1408"/>
      <c r="H84" s="1408"/>
      <c r="I84" s="1409"/>
      <c r="J84" s="83">
        <v>5</v>
      </c>
      <c r="K84" s="83">
        <v>3</v>
      </c>
      <c r="L84" s="83">
        <v>1</v>
      </c>
      <c r="O84" s="87"/>
    </row>
    <row r="85" spans="1:15" ht="36" customHeight="1">
      <c r="A85" s="1442"/>
      <c r="B85" s="124" t="s">
        <v>1029</v>
      </c>
      <c r="C85" s="1410" t="s">
        <v>1136</v>
      </c>
      <c r="D85" s="1411"/>
      <c r="E85" s="1411"/>
      <c r="F85" s="1411"/>
      <c r="G85" s="1411"/>
      <c r="H85" s="1411"/>
      <c r="I85" s="1412"/>
      <c r="J85" s="108">
        <v>5</v>
      </c>
      <c r="K85" s="108">
        <v>3</v>
      </c>
      <c r="L85" s="108">
        <v>1</v>
      </c>
      <c r="O85" s="87"/>
    </row>
    <row r="86" spans="1:15" ht="18" customHeight="1">
      <c r="A86" s="1442"/>
      <c r="B86" s="124" t="s">
        <v>51</v>
      </c>
      <c r="C86" s="1410" t="s">
        <v>1129</v>
      </c>
      <c r="D86" s="1411"/>
      <c r="E86" s="1411"/>
      <c r="F86" s="1411"/>
      <c r="G86" s="1411"/>
      <c r="H86" s="1411"/>
      <c r="I86" s="1412"/>
      <c r="J86" s="108">
        <v>5</v>
      </c>
      <c r="K86" s="108">
        <v>3</v>
      </c>
      <c r="L86" s="108">
        <v>1</v>
      </c>
      <c r="O86" s="87"/>
    </row>
    <row r="87" spans="1:15" ht="36" customHeight="1">
      <c r="A87" s="1442"/>
      <c r="B87" s="85" t="s">
        <v>52</v>
      </c>
      <c r="C87" s="1407" t="s">
        <v>1130</v>
      </c>
      <c r="D87" s="1408"/>
      <c r="E87" s="1408"/>
      <c r="F87" s="1408"/>
      <c r="G87" s="1408"/>
      <c r="H87" s="1408"/>
      <c r="I87" s="1409"/>
      <c r="J87" s="83">
        <v>5</v>
      </c>
      <c r="K87" s="83">
        <v>3</v>
      </c>
      <c r="L87" s="83">
        <v>1</v>
      </c>
      <c r="O87" s="87"/>
    </row>
    <row r="88" spans="1:15" ht="18" customHeight="1">
      <c r="A88" s="1442"/>
      <c r="B88" s="85" t="s">
        <v>53</v>
      </c>
      <c r="C88" s="1407" t="s">
        <v>1137</v>
      </c>
      <c r="D88" s="1408"/>
      <c r="E88" s="1408"/>
      <c r="F88" s="1408"/>
      <c r="G88" s="1408"/>
      <c r="H88" s="1408"/>
      <c r="I88" s="1409"/>
      <c r="J88" s="83">
        <v>5</v>
      </c>
      <c r="K88" s="83">
        <v>3</v>
      </c>
      <c r="L88" s="83">
        <v>1</v>
      </c>
    </row>
    <row r="89" spans="1:15" ht="12" customHeight="1">
      <c r="A89" s="162"/>
      <c r="B89" s="1440" t="s">
        <v>1138</v>
      </c>
      <c r="C89" s="1440"/>
      <c r="D89" s="1440"/>
      <c r="E89" s="1440"/>
      <c r="F89" s="1440"/>
      <c r="G89" s="1440"/>
      <c r="H89" s="1440"/>
      <c r="I89" s="1441"/>
      <c r="J89" s="1406"/>
      <c r="K89" s="1406"/>
      <c r="L89" s="1406"/>
    </row>
    <row r="90" spans="1:15">
      <c r="B90" s="12"/>
      <c r="C90" s="12"/>
      <c r="D90" s="13"/>
    </row>
  </sheetData>
  <mergeCells count="100">
    <mergeCell ref="J43:L43"/>
    <mergeCell ref="J56:L56"/>
    <mergeCell ref="J67:L67"/>
    <mergeCell ref="C88:I88"/>
    <mergeCell ref="C82:I82"/>
    <mergeCell ref="C83:I83"/>
    <mergeCell ref="C84:I84"/>
    <mergeCell ref="C85:I85"/>
    <mergeCell ref="C86:I86"/>
    <mergeCell ref="C24:I24"/>
    <mergeCell ref="C25:I25"/>
    <mergeCell ref="C26:I26"/>
    <mergeCell ref="C27:I27"/>
    <mergeCell ref="C75:I75"/>
    <mergeCell ref="C64:I64"/>
    <mergeCell ref="C65:I65"/>
    <mergeCell ref="C66:I66"/>
    <mergeCell ref="C50:I50"/>
    <mergeCell ref="C51:I51"/>
    <mergeCell ref="B30:I30"/>
    <mergeCell ref="B43:I43"/>
    <mergeCell ref="B56:I56"/>
    <mergeCell ref="B67:I67"/>
    <mergeCell ref="B28:I28"/>
    <mergeCell ref="C19:I19"/>
    <mergeCell ref="C20:I20"/>
    <mergeCell ref="C21:I21"/>
    <mergeCell ref="C22:I22"/>
    <mergeCell ref="C23:I23"/>
    <mergeCell ref="J89:L89"/>
    <mergeCell ref="C52:I52"/>
    <mergeCell ref="C53:I53"/>
    <mergeCell ref="C54:I54"/>
    <mergeCell ref="C55:I55"/>
    <mergeCell ref="C87:I87"/>
    <mergeCell ref="B89:I89"/>
    <mergeCell ref="J78:L78"/>
    <mergeCell ref="B78:I78"/>
    <mergeCell ref="A68:A77"/>
    <mergeCell ref="A79:A88"/>
    <mergeCell ref="C80:I80"/>
    <mergeCell ref="C81:I81"/>
    <mergeCell ref="C68:I68"/>
    <mergeCell ref="C69:I69"/>
    <mergeCell ref="C70:I70"/>
    <mergeCell ref="C71:I71"/>
    <mergeCell ref="C72:I72"/>
    <mergeCell ref="C73:I73"/>
    <mergeCell ref="C74:I74"/>
    <mergeCell ref="C76:I76"/>
    <mergeCell ref="C77:I77"/>
    <mergeCell ref="C79:I79"/>
    <mergeCell ref="A57:A66"/>
    <mergeCell ref="C57:I57"/>
    <mergeCell ref="C58:I58"/>
    <mergeCell ref="C59:I59"/>
    <mergeCell ref="C60:I60"/>
    <mergeCell ref="C61:I61"/>
    <mergeCell ref="C62:I62"/>
    <mergeCell ref="C63:I63"/>
    <mergeCell ref="A44:A55"/>
    <mergeCell ref="C44:I44"/>
    <mergeCell ref="C45:I45"/>
    <mergeCell ref="C46:I46"/>
    <mergeCell ref="C47:I47"/>
    <mergeCell ref="C48:I48"/>
    <mergeCell ref="C49:I49"/>
    <mergeCell ref="J28:L28"/>
    <mergeCell ref="J30:L30"/>
    <mergeCell ref="A31:A42"/>
    <mergeCell ref="C31:I31"/>
    <mergeCell ref="C32:I32"/>
    <mergeCell ref="C33:I33"/>
    <mergeCell ref="C34:I34"/>
    <mergeCell ref="C35:I35"/>
    <mergeCell ref="C37:I37"/>
    <mergeCell ref="C38:I38"/>
    <mergeCell ref="C39:I39"/>
    <mergeCell ref="C40:I40"/>
    <mergeCell ref="C41:I41"/>
    <mergeCell ref="C36:I36"/>
    <mergeCell ref="C42:I42"/>
    <mergeCell ref="C18:I18"/>
    <mergeCell ref="C7:I7"/>
    <mergeCell ref="C8:I8"/>
    <mergeCell ref="C9:I9"/>
    <mergeCell ref="C10:I10"/>
    <mergeCell ref="C11:I11"/>
    <mergeCell ref="C12:I12"/>
    <mergeCell ref="C13:I13"/>
    <mergeCell ref="C14:I14"/>
    <mergeCell ref="C15:I15"/>
    <mergeCell ref="C16:I16"/>
    <mergeCell ref="C17:I17"/>
    <mergeCell ref="C6:I6"/>
    <mergeCell ref="B1:L1"/>
    <mergeCell ref="B3:I3"/>
    <mergeCell ref="J3:L3"/>
    <mergeCell ref="C4:I4"/>
    <mergeCell ref="C5:I5"/>
  </mergeCells>
  <phoneticPr fontId="1"/>
  <pageMargins left="0.4" right="0.4" top="0.74803149606299213" bottom="0.74803149606299213" header="0.31496062992125984" footer="0.31496062992125984"/>
  <pageSetup paperSize="9" scale="94" orientation="portrait" r:id="rId1"/>
  <rowBreaks count="2" manualBreakCount="2">
    <brk id="42" max="11" man="1"/>
    <brk id="66"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7449D-0FBF-4F5A-9FC4-75D3F2377D72}">
  <sheetPr>
    <tabColor rgb="FFFFC000"/>
    <pageSetUpPr fitToPage="1"/>
  </sheetPr>
  <dimension ref="B1:R36"/>
  <sheetViews>
    <sheetView zoomScaleNormal="100" workbookViewId="0">
      <selection activeCell="C19" sqref="C19:I19"/>
    </sheetView>
  </sheetViews>
  <sheetFormatPr defaultColWidth="6.875" defaultRowHeight="12"/>
  <cols>
    <col min="1" max="1" width="1.25" style="6" customWidth="1"/>
    <col min="2" max="2" width="2.5" style="11" customWidth="1"/>
    <col min="3" max="8" width="6.875" style="6"/>
    <col min="9" max="9" width="21.5" style="6" customWidth="1"/>
    <col min="10" max="12" width="3.75" style="11" customWidth="1"/>
    <col min="13" max="13" width="1.25" style="6" customWidth="1"/>
    <col min="14" max="14" width="26.5" style="6" customWidth="1"/>
    <col min="15" max="15" width="60.875" style="6" customWidth="1"/>
    <col min="16" max="18" width="24.375" style="6" customWidth="1"/>
    <col min="19" max="16384" width="6.875" style="6"/>
  </cols>
  <sheetData>
    <row r="1" spans="2:18" ht="17.25">
      <c r="B1" s="1464" t="s">
        <v>1139</v>
      </c>
      <c r="C1" s="1464"/>
      <c r="D1" s="1464"/>
      <c r="E1" s="1464"/>
      <c r="F1" s="1464"/>
      <c r="G1" s="1464"/>
      <c r="H1" s="1464"/>
      <c r="I1" s="1464"/>
      <c r="J1" s="1465"/>
      <c r="K1" s="1465"/>
      <c r="L1" s="1465"/>
    </row>
    <row r="2" spans="2:18" ht="14.25" customHeight="1">
      <c r="B2" s="1469"/>
      <c r="C2" s="1469"/>
      <c r="D2" s="1470"/>
      <c r="E2" s="1470"/>
      <c r="F2" s="1470"/>
      <c r="G2" s="1470"/>
      <c r="H2" s="1470"/>
      <c r="I2" s="1470"/>
      <c r="J2" s="1470"/>
      <c r="K2" s="1470"/>
      <c r="L2" s="1470"/>
      <c r="O2" s="169" t="s">
        <v>151</v>
      </c>
      <c r="P2" s="169" t="s">
        <v>152</v>
      </c>
      <c r="Q2" s="169" t="s">
        <v>153</v>
      </c>
      <c r="R2" s="2" t="s">
        <v>154</v>
      </c>
    </row>
    <row r="3" spans="2:18" ht="18" customHeight="1">
      <c r="B3" s="1471" t="s">
        <v>1140</v>
      </c>
      <c r="C3" s="1472"/>
      <c r="D3" s="1472"/>
      <c r="E3" s="1472"/>
      <c r="F3" s="1472"/>
      <c r="G3" s="1472"/>
      <c r="H3" s="1472"/>
      <c r="I3" s="1473"/>
      <c r="J3" s="1474" t="s">
        <v>13</v>
      </c>
      <c r="K3" s="1474"/>
      <c r="L3" s="1474"/>
      <c r="O3" s="2" t="s">
        <v>1141</v>
      </c>
    </row>
    <row r="4" spans="2:18" ht="18" customHeight="1">
      <c r="B4" s="79" t="s">
        <v>44</v>
      </c>
      <c r="C4" s="1462" t="s">
        <v>1142</v>
      </c>
      <c r="D4" s="1413"/>
      <c r="E4" s="1413"/>
      <c r="F4" s="1413"/>
      <c r="G4" s="1413"/>
      <c r="H4" s="1413"/>
      <c r="I4" s="1414"/>
      <c r="J4" s="80">
        <v>5</v>
      </c>
      <c r="K4" s="80">
        <v>3</v>
      </c>
      <c r="L4" s="80">
        <v>1</v>
      </c>
      <c r="O4" s="2" t="s">
        <v>1143</v>
      </c>
    </row>
    <row r="5" spans="2:18" ht="18" customHeight="1">
      <c r="B5" s="79" t="s">
        <v>45</v>
      </c>
      <c r="C5" s="1462" t="s">
        <v>1144</v>
      </c>
      <c r="D5" s="1413"/>
      <c r="E5" s="1413"/>
      <c r="F5" s="1413"/>
      <c r="G5" s="1413"/>
      <c r="H5" s="1413"/>
      <c r="I5" s="1414"/>
      <c r="J5" s="80">
        <v>5</v>
      </c>
      <c r="K5" s="80">
        <v>3</v>
      </c>
      <c r="L5" s="80">
        <v>1</v>
      </c>
      <c r="O5" s="2" t="s">
        <v>1145</v>
      </c>
    </row>
    <row r="6" spans="2:18" ht="18" customHeight="1">
      <c r="B6" s="126" t="s">
        <v>3</v>
      </c>
      <c r="C6" s="1463" t="s">
        <v>1146</v>
      </c>
      <c r="D6" s="1429"/>
      <c r="E6" s="1429"/>
      <c r="F6" s="1429"/>
      <c r="G6" s="1429"/>
      <c r="H6" s="1429"/>
      <c r="I6" s="1430"/>
      <c r="J6" s="10">
        <v>5</v>
      </c>
      <c r="K6" s="10">
        <v>3</v>
      </c>
      <c r="L6" s="10">
        <v>1</v>
      </c>
      <c r="O6" s="2" t="s">
        <v>1147</v>
      </c>
    </row>
    <row r="7" spans="2:18" ht="35.25" customHeight="1">
      <c r="B7" s="170" t="s">
        <v>47</v>
      </c>
      <c r="C7" s="1448" t="s">
        <v>1148</v>
      </c>
      <c r="D7" s="1449"/>
      <c r="E7" s="1449"/>
      <c r="F7" s="1449"/>
      <c r="G7" s="1449"/>
      <c r="H7" s="1449"/>
      <c r="I7" s="1450"/>
      <c r="J7" s="170">
        <v>5</v>
      </c>
      <c r="K7" s="170">
        <v>3</v>
      </c>
      <c r="L7" s="170">
        <v>1</v>
      </c>
      <c r="N7" s="35" t="s">
        <v>1149</v>
      </c>
      <c r="O7" s="2" t="s">
        <v>1150</v>
      </c>
    </row>
    <row r="8" spans="2:18" ht="18" customHeight="1">
      <c r="B8" s="80" t="s">
        <v>5</v>
      </c>
      <c r="C8" s="1466" t="s">
        <v>1151</v>
      </c>
      <c r="D8" s="1467"/>
      <c r="E8" s="1467"/>
      <c r="F8" s="1467"/>
      <c r="G8" s="1467"/>
      <c r="H8" s="1467"/>
      <c r="I8" s="1468"/>
      <c r="J8" s="80">
        <v>5</v>
      </c>
      <c r="K8" s="80">
        <v>3</v>
      </c>
      <c r="L8" s="80">
        <v>1</v>
      </c>
      <c r="N8" s="35" t="s">
        <v>1149</v>
      </c>
      <c r="O8" s="2" t="s">
        <v>1152</v>
      </c>
    </row>
    <row r="9" spans="2:18" ht="31.5" customHeight="1">
      <c r="B9" s="10" t="s">
        <v>21</v>
      </c>
      <c r="C9" s="1459" t="s">
        <v>1153</v>
      </c>
      <c r="D9" s="1460"/>
      <c r="E9" s="1460"/>
      <c r="F9" s="1460"/>
      <c r="G9" s="1460"/>
      <c r="H9" s="1460"/>
      <c r="I9" s="1461"/>
      <c r="J9" s="10">
        <v>5</v>
      </c>
      <c r="K9" s="10">
        <v>3</v>
      </c>
      <c r="L9" s="10">
        <v>1</v>
      </c>
      <c r="O9" s="2" t="s">
        <v>1154</v>
      </c>
    </row>
    <row r="10" spans="2:18" ht="18" customHeight="1">
      <c r="B10" s="10" t="s">
        <v>22</v>
      </c>
      <c r="C10" s="1459" t="s">
        <v>1155</v>
      </c>
      <c r="D10" s="1460"/>
      <c r="E10" s="1460"/>
      <c r="F10" s="1460"/>
      <c r="G10" s="1460"/>
      <c r="H10" s="1460"/>
      <c r="I10" s="1461"/>
      <c r="J10" s="10">
        <v>5</v>
      </c>
      <c r="K10" s="10">
        <v>3</v>
      </c>
      <c r="L10" s="10">
        <v>1</v>
      </c>
      <c r="N10" s="35" t="s">
        <v>1149</v>
      </c>
      <c r="O10" s="2" t="s">
        <v>1156</v>
      </c>
    </row>
    <row r="11" spans="2:18" ht="18" customHeight="1">
      <c r="B11" s="10" t="s">
        <v>23</v>
      </c>
      <c r="C11" s="1459" t="s">
        <v>1157</v>
      </c>
      <c r="D11" s="1460"/>
      <c r="E11" s="1460"/>
      <c r="F11" s="1460"/>
      <c r="G11" s="1460"/>
      <c r="H11" s="1460"/>
      <c r="I11" s="1461"/>
      <c r="J11" s="10">
        <v>5</v>
      </c>
      <c r="K11" s="10">
        <v>3</v>
      </c>
      <c r="L11" s="10">
        <v>1</v>
      </c>
      <c r="O11" s="2" t="s">
        <v>1158</v>
      </c>
    </row>
    <row r="12" spans="2:18" ht="28.5" customHeight="1">
      <c r="B12" s="10" t="s">
        <v>24</v>
      </c>
      <c r="C12" s="1459" t="s">
        <v>1159</v>
      </c>
      <c r="D12" s="1460"/>
      <c r="E12" s="1460"/>
      <c r="F12" s="1460"/>
      <c r="G12" s="1460"/>
      <c r="H12" s="1460"/>
      <c r="I12" s="1461"/>
      <c r="J12" s="10">
        <v>5</v>
      </c>
      <c r="K12" s="10">
        <v>3</v>
      </c>
      <c r="L12" s="10">
        <v>1</v>
      </c>
      <c r="O12" s="2" t="s">
        <v>1160</v>
      </c>
    </row>
    <row r="13" spans="2:18" ht="18" customHeight="1">
      <c r="B13" s="10" t="s">
        <v>27</v>
      </c>
      <c r="C13" s="1459" t="s">
        <v>1161</v>
      </c>
      <c r="D13" s="1460"/>
      <c r="E13" s="1460"/>
      <c r="F13" s="1460"/>
      <c r="G13" s="1460"/>
      <c r="H13" s="1460"/>
      <c r="I13" s="1461"/>
      <c r="J13" s="10">
        <v>5</v>
      </c>
      <c r="K13" s="10">
        <v>3</v>
      </c>
      <c r="L13" s="10">
        <v>1</v>
      </c>
      <c r="O13" s="2" t="s">
        <v>1162</v>
      </c>
    </row>
    <row r="14" spans="2:18" ht="18" customHeight="1">
      <c r="B14" s="10" t="s">
        <v>75</v>
      </c>
      <c r="C14" s="1459" t="s">
        <v>1163</v>
      </c>
      <c r="D14" s="1460"/>
      <c r="E14" s="1460"/>
      <c r="F14" s="1460"/>
      <c r="G14" s="1460"/>
      <c r="H14" s="1460"/>
      <c r="I14" s="1461"/>
      <c r="J14" s="10">
        <v>5</v>
      </c>
      <c r="K14" s="10">
        <v>3</v>
      </c>
      <c r="L14" s="10">
        <v>1</v>
      </c>
      <c r="O14" s="2" t="s">
        <v>1164</v>
      </c>
    </row>
    <row r="15" spans="2:18" ht="18" customHeight="1">
      <c r="B15" s="10" t="s">
        <v>29</v>
      </c>
      <c r="C15" s="1445" t="s">
        <v>1165</v>
      </c>
      <c r="D15" s="1446"/>
      <c r="E15" s="1446"/>
      <c r="F15" s="1446"/>
      <c r="G15" s="1446"/>
      <c r="H15" s="1446"/>
      <c r="I15" s="1447"/>
      <c r="J15" s="10">
        <v>5</v>
      </c>
      <c r="K15" s="10">
        <v>3</v>
      </c>
      <c r="L15" s="10">
        <v>1</v>
      </c>
      <c r="O15" s="2" t="s">
        <v>1166</v>
      </c>
    </row>
    <row r="16" spans="2:18" ht="18" customHeight="1">
      <c r="B16" s="10" t="s">
        <v>30</v>
      </c>
      <c r="C16" s="1445" t="s">
        <v>1167</v>
      </c>
      <c r="D16" s="1446"/>
      <c r="E16" s="1446"/>
      <c r="F16" s="1446"/>
      <c r="G16" s="1446"/>
      <c r="H16" s="1446"/>
      <c r="I16" s="1447"/>
      <c r="J16" s="10">
        <v>5</v>
      </c>
      <c r="K16" s="10">
        <v>3</v>
      </c>
      <c r="L16" s="10">
        <v>1</v>
      </c>
      <c r="N16" s="142"/>
      <c r="O16" s="2" t="s">
        <v>1168</v>
      </c>
    </row>
    <row r="17" spans="2:15" ht="18" customHeight="1">
      <c r="B17" s="80" t="s">
        <v>31</v>
      </c>
      <c r="C17" s="1453" t="s">
        <v>1169</v>
      </c>
      <c r="D17" s="1454"/>
      <c r="E17" s="1454"/>
      <c r="F17" s="1454"/>
      <c r="G17" s="1454"/>
      <c r="H17" s="1454"/>
      <c r="I17" s="1455"/>
      <c r="J17" s="80">
        <v>5</v>
      </c>
      <c r="K17" s="80">
        <v>3</v>
      </c>
      <c r="L17" s="80">
        <v>1</v>
      </c>
      <c r="O17" s="2" t="s">
        <v>1170</v>
      </c>
    </row>
    <row r="18" spans="2:15" ht="18" customHeight="1">
      <c r="B18" s="10"/>
      <c r="C18" s="1445" t="s">
        <v>1171</v>
      </c>
      <c r="D18" s="1446"/>
      <c r="E18" s="1446"/>
      <c r="F18" s="1446"/>
      <c r="G18" s="1446"/>
      <c r="H18" s="1446"/>
      <c r="I18" s="1447"/>
      <c r="J18" s="10">
        <v>5</v>
      </c>
      <c r="K18" s="10">
        <v>3</v>
      </c>
      <c r="L18" s="10">
        <v>1</v>
      </c>
      <c r="N18" s="35" t="s">
        <v>1149</v>
      </c>
      <c r="O18" s="2" t="s">
        <v>1172</v>
      </c>
    </row>
    <row r="19" spans="2:15" ht="27.75" customHeight="1">
      <c r="B19" s="170" t="s">
        <v>526</v>
      </c>
      <c r="C19" s="1456" t="s">
        <v>1173</v>
      </c>
      <c r="D19" s="1457"/>
      <c r="E19" s="1457"/>
      <c r="F19" s="1457"/>
      <c r="G19" s="1457"/>
      <c r="H19" s="1457"/>
      <c r="I19" s="1458"/>
      <c r="J19" s="170">
        <v>5</v>
      </c>
      <c r="K19" s="170">
        <v>3</v>
      </c>
      <c r="L19" s="170">
        <v>1</v>
      </c>
      <c r="N19" s="35" t="s">
        <v>1174</v>
      </c>
      <c r="O19" s="2" t="s">
        <v>1175</v>
      </c>
    </row>
    <row r="20" spans="2:15" ht="18" customHeight="1">
      <c r="B20" s="10" t="s">
        <v>528</v>
      </c>
      <c r="C20" s="1445" t="s">
        <v>1176</v>
      </c>
      <c r="D20" s="1446"/>
      <c r="E20" s="1446"/>
      <c r="F20" s="1446"/>
      <c r="G20" s="1446"/>
      <c r="H20" s="1446"/>
      <c r="I20" s="1447"/>
      <c r="J20" s="10">
        <v>5</v>
      </c>
      <c r="K20" s="10">
        <v>3</v>
      </c>
      <c r="L20" s="10">
        <v>1</v>
      </c>
      <c r="N20" s="35" t="s">
        <v>1149</v>
      </c>
      <c r="O20" s="2" t="s">
        <v>1177</v>
      </c>
    </row>
    <row r="21" spans="2:15" ht="18" customHeight="1">
      <c r="B21" s="80" t="s">
        <v>530</v>
      </c>
      <c r="C21" s="1453" t="s">
        <v>1178</v>
      </c>
      <c r="D21" s="1454"/>
      <c r="E21" s="1454"/>
      <c r="F21" s="1454"/>
      <c r="G21" s="1454"/>
      <c r="H21" s="1454"/>
      <c r="I21" s="1455"/>
      <c r="J21" s="80">
        <v>5</v>
      </c>
      <c r="K21" s="80">
        <v>3</v>
      </c>
      <c r="L21" s="80">
        <v>1</v>
      </c>
      <c r="N21" s="35" t="s">
        <v>1149</v>
      </c>
      <c r="O21" s="2" t="s">
        <v>1179</v>
      </c>
    </row>
    <row r="22" spans="2:15" ht="18" customHeight="1">
      <c r="B22" s="10" t="s">
        <v>532</v>
      </c>
      <c r="C22" s="1445" t="s">
        <v>1180</v>
      </c>
      <c r="D22" s="1446"/>
      <c r="E22" s="1446"/>
      <c r="F22" s="1446"/>
      <c r="G22" s="1446"/>
      <c r="H22" s="1446"/>
      <c r="I22" s="1447"/>
      <c r="J22" s="10">
        <v>5</v>
      </c>
      <c r="K22" s="10">
        <v>3</v>
      </c>
      <c r="L22" s="10">
        <v>1</v>
      </c>
      <c r="O22" s="2" t="s">
        <v>1181</v>
      </c>
    </row>
    <row r="23" spans="2:15" ht="36" customHeight="1">
      <c r="B23" s="10" t="s">
        <v>534</v>
      </c>
      <c r="C23" s="1459" t="s">
        <v>1182</v>
      </c>
      <c r="D23" s="1460"/>
      <c r="E23" s="1460"/>
      <c r="F23" s="1460"/>
      <c r="G23" s="1460"/>
      <c r="H23" s="1460"/>
      <c r="I23" s="1461"/>
      <c r="J23" s="10">
        <v>5</v>
      </c>
      <c r="K23" s="10">
        <v>3</v>
      </c>
      <c r="L23" s="10">
        <v>1</v>
      </c>
      <c r="O23" s="2" t="s">
        <v>1183</v>
      </c>
    </row>
    <row r="24" spans="2:15" ht="18" customHeight="1">
      <c r="B24" s="80" t="s">
        <v>1184</v>
      </c>
      <c r="C24" s="1453" t="s">
        <v>1185</v>
      </c>
      <c r="D24" s="1454"/>
      <c r="E24" s="1454"/>
      <c r="F24" s="1454"/>
      <c r="G24" s="1454"/>
      <c r="H24" s="1454"/>
      <c r="I24" s="1455"/>
      <c r="J24" s="80">
        <v>5</v>
      </c>
      <c r="K24" s="80">
        <v>3</v>
      </c>
      <c r="L24" s="80">
        <v>1</v>
      </c>
      <c r="N24" s="35"/>
      <c r="O24" s="2" t="s">
        <v>1186</v>
      </c>
    </row>
    <row r="25" spans="2:15" ht="18" customHeight="1">
      <c r="B25" s="10" t="s">
        <v>1187</v>
      </c>
      <c r="C25" s="1445" t="s">
        <v>1188</v>
      </c>
      <c r="D25" s="1446"/>
      <c r="E25" s="1446"/>
      <c r="F25" s="1446"/>
      <c r="G25" s="1446"/>
      <c r="H25" s="1446"/>
      <c r="I25" s="1447"/>
      <c r="J25" s="10">
        <v>5</v>
      </c>
      <c r="K25" s="10">
        <v>3</v>
      </c>
      <c r="L25" s="10">
        <v>1</v>
      </c>
      <c r="O25" s="2" t="s">
        <v>1189</v>
      </c>
    </row>
    <row r="26" spans="2:15" ht="36" customHeight="1">
      <c r="B26" s="10" t="s">
        <v>86</v>
      </c>
      <c r="C26" s="1434" t="s">
        <v>1190</v>
      </c>
      <c r="D26" s="1435"/>
      <c r="E26" s="1435"/>
      <c r="F26" s="1435"/>
      <c r="G26" s="1435"/>
      <c r="H26" s="1435"/>
      <c r="I26" s="1436"/>
      <c r="J26" s="10">
        <v>5</v>
      </c>
      <c r="K26" s="10">
        <v>3</v>
      </c>
      <c r="L26" s="10">
        <v>1</v>
      </c>
      <c r="O26" s="2" t="s">
        <v>1191</v>
      </c>
    </row>
    <row r="27" spans="2:15" ht="18" customHeight="1">
      <c r="B27" s="1451" t="s">
        <v>65</v>
      </c>
      <c r="C27" s="1451"/>
      <c r="D27" s="1451"/>
      <c r="E27" s="1451"/>
      <c r="F27" s="1451"/>
      <c r="G27" s="1451"/>
      <c r="H27" s="1451"/>
      <c r="I27" s="1451"/>
      <c r="J27" s="1452"/>
      <c r="K27" s="1452"/>
      <c r="L27" s="1452"/>
    </row>
    <row r="28" spans="2:15" ht="24">
      <c r="N28" s="35" t="s">
        <v>1192</v>
      </c>
    </row>
    <row r="30" spans="2:15">
      <c r="O30" s="35"/>
    </row>
    <row r="31" spans="2:15">
      <c r="B31" s="20"/>
      <c r="C31" s="15"/>
      <c r="D31" s="15"/>
      <c r="O31" s="35"/>
    </row>
    <row r="32" spans="2:15">
      <c r="B32" s="20"/>
      <c r="C32" s="15"/>
      <c r="D32" s="16"/>
      <c r="O32" s="35"/>
    </row>
    <row r="33" spans="2:15">
      <c r="B33" s="20"/>
      <c r="C33" s="15"/>
      <c r="D33" s="16"/>
      <c r="O33" s="35"/>
    </row>
    <row r="34" spans="2:15">
      <c r="B34" s="20"/>
      <c r="C34" s="15"/>
      <c r="D34" s="16"/>
    </row>
    <row r="35" spans="2:15">
      <c r="B35" s="20"/>
      <c r="C35" s="15"/>
      <c r="D35" s="16"/>
    </row>
    <row r="36" spans="2:15">
      <c r="B36" s="20"/>
      <c r="C36" s="15"/>
      <c r="D36" s="16"/>
    </row>
  </sheetData>
  <mergeCells count="30">
    <mergeCell ref="C13:I13"/>
    <mergeCell ref="C5:I5"/>
    <mergeCell ref="C6:I6"/>
    <mergeCell ref="C14:I14"/>
    <mergeCell ref="B1:L1"/>
    <mergeCell ref="C8:I8"/>
    <mergeCell ref="C9:I9"/>
    <mergeCell ref="C10:I10"/>
    <mergeCell ref="C11:I11"/>
    <mergeCell ref="B2:C2"/>
    <mergeCell ref="D2:L2"/>
    <mergeCell ref="B3:I3"/>
    <mergeCell ref="J3:L3"/>
    <mergeCell ref="C4:I4"/>
    <mergeCell ref="C15:I15"/>
    <mergeCell ref="C16:I16"/>
    <mergeCell ref="C7:I7"/>
    <mergeCell ref="B27:I27"/>
    <mergeCell ref="J27:L27"/>
    <mergeCell ref="C17:I17"/>
    <mergeCell ref="C18:I18"/>
    <mergeCell ref="C19:I19"/>
    <mergeCell ref="C20:I20"/>
    <mergeCell ref="C21:I21"/>
    <mergeCell ref="C22:I22"/>
    <mergeCell ref="C24:I24"/>
    <mergeCell ref="C25:I25"/>
    <mergeCell ref="C26:I26"/>
    <mergeCell ref="C23:I23"/>
    <mergeCell ref="C12:I12"/>
  </mergeCells>
  <phoneticPr fontId="1"/>
  <printOptions horizontalCentered="1"/>
  <pageMargins left="0.31496062992125984" right="0.31496062992125984" top="0.6692913385826772" bottom="0.47244094488188981" header="0.31496062992125984" footer="0.31496062992125984"/>
  <pageSetup paperSize="9" scale="86" fitToHeight="0" orientation="portrait" r:id="rId1"/>
  <colBreaks count="1" manualBreakCount="1">
    <brk id="15"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292DF-F4F9-F840-84C3-D1713D79BE74}">
  <sheetPr>
    <tabColor rgb="FF00B050"/>
  </sheetPr>
  <dimension ref="A1:G54"/>
  <sheetViews>
    <sheetView showGridLines="0" view="pageBreakPreview" zoomScale="40" zoomScaleNormal="50" zoomScaleSheetLayoutView="40" workbookViewId="0">
      <selection activeCell="Q14" sqref="Q13:Q14"/>
    </sheetView>
  </sheetViews>
  <sheetFormatPr defaultColWidth="6.875" defaultRowHeight="19.5"/>
  <cols>
    <col min="1" max="1" width="6.625" style="392" customWidth="1"/>
    <col min="2" max="2" width="6.625" style="398" customWidth="1"/>
    <col min="3" max="3" width="67.25" style="190" customWidth="1"/>
    <col min="4" max="6" width="41.75" style="190" customWidth="1"/>
    <col min="7" max="7" width="55.25" style="393" customWidth="1"/>
    <col min="8" max="16384" width="6.875" style="392"/>
  </cols>
  <sheetData>
    <row r="1" spans="1:6" ht="24" customHeight="1">
      <c r="A1" s="1392" t="s">
        <v>803</v>
      </c>
      <c r="B1" s="1392"/>
      <c r="C1" s="1392"/>
      <c r="D1" s="1392"/>
      <c r="E1" s="1392"/>
      <c r="F1" s="1392"/>
    </row>
    <row r="2" spans="1:6" s="394" customFormat="1" ht="15.75">
      <c r="A2" s="1393"/>
      <c r="B2" s="1393"/>
      <c r="C2" s="1393"/>
      <c r="D2" s="1393"/>
      <c r="E2" s="1393"/>
      <c r="F2" s="1393"/>
    </row>
    <row r="3" spans="1:6" ht="24">
      <c r="A3" s="292" t="s">
        <v>10</v>
      </c>
      <c r="B3" s="490" t="s">
        <v>11</v>
      </c>
      <c r="C3" s="506" t="s">
        <v>804</v>
      </c>
      <c r="D3" s="507" t="s">
        <v>805</v>
      </c>
      <c r="E3" s="507" t="s">
        <v>806</v>
      </c>
      <c r="F3" s="507" t="s">
        <v>807</v>
      </c>
    </row>
    <row r="4" spans="1:6" ht="55.5" customHeight="1">
      <c r="A4" s="1384" t="s">
        <v>510</v>
      </c>
      <c r="B4" s="334" t="s">
        <v>44</v>
      </c>
      <c r="C4" s="508" t="s">
        <v>1193</v>
      </c>
      <c r="D4" s="508" t="s">
        <v>1194</v>
      </c>
      <c r="E4" s="508" t="s">
        <v>808</v>
      </c>
      <c r="F4" s="508" t="s">
        <v>1195</v>
      </c>
    </row>
    <row r="5" spans="1:6" ht="57" customHeight="1">
      <c r="A5" s="1384"/>
      <c r="B5" s="335" t="s">
        <v>45</v>
      </c>
      <c r="C5" s="508" t="s">
        <v>1196</v>
      </c>
      <c r="D5" s="508" t="s">
        <v>809</v>
      </c>
      <c r="E5" s="508" t="s">
        <v>1197</v>
      </c>
      <c r="F5" s="508" t="s">
        <v>810</v>
      </c>
    </row>
    <row r="6" spans="1:6" ht="70.5" customHeight="1">
      <c r="A6" s="1384"/>
      <c r="B6" s="335" t="s">
        <v>46</v>
      </c>
      <c r="C6" s="508" t="s">
        <v>1198</v>
      </c>
      <c r="D6" s="508" t="s">
        <v>1199</v>
      </c>
      <c r="E6" s="508" t="s">
        <v>1200</v>
      </c>
      <c r="F6" s="508" t="s">
        <v>1201</v>
      </c>
    </row>
    <row r="7" spans="1:6" ht="78" customHeight="1">
      <c r="A7" s="1384"/>
      <c r="B7" s="334" t="s">
        <v>47</v>
      </c>
      <c r="C7" s="320" t="s">
        <v>1202</v>
      </c>
      <c r="D7" s="320" t="s">
        <v>1203</v>
      </c>
      <c r="E7" s="320" t="s">
        <v>1204</v>
      </c>
      <c r="F7" s="508" t="s">
        <v>811</v>
      </c>
    </row>
    <row r="8" spans="1:6" ht="69.75" customHeight="1">
      <c r="A8" s="1384"/>
      <c r="B8" s="335" t="s">
        <v>48</v>
      </c>
      <c r="C8" s="508" t="s">
        <v>1205</v>
      </c>
      <c r="D8" s="508" t="s">
        <v>1206</v>
      </c>
      <c r="E8" s="508" t="s">
        <v>1207</v>
      </c>
      <c r="F8" s="508" t="s">
        <v>1208</v>
      </c>
    </row>
    <row r="9" spans="1:6" ht="55.5" customHeight="1">
      <c r="A9" s="1384"/>
      <c r="B9" s="334" t="s">
        <v>49</v>
      </c>
      <c r="C9" s="508" t="s">
        <v>1209</v>
      </c>
      <c r="D9" s="508" t="s">
        <v>1210</v>
      </c>
      <c r="E9" s="508" t="s">
        <v>1211</v>
      </c>
      <c r="F9" s="508" t="s">
        <v>1212</v>
      </c>
    </row>
    <row r="10" spans="1:6" ht="70.5" customHeight="1">
      <c r="A10" s="1384"/>
      <c r="B10" s="335" t="s">
        <v>50</v>
      </c>
      <c r="C10" s="508" t="s">
        <v>1213</v>
      </c>
      <c r="D10" s="508" t="s">
        <v>1214</v>
      </c>
      <c r="E10" s="508" t="s">
        <v>1215</v>
      </c>
      <c r="F10" s="508" t="s">
        <v>812</v>
      </c>
    </row>
    <row r="11" spans="1:6" ht="44.25" customHeight="1">
      <c r="A11" s="1384"/>
      <c r="B11" s="335" t="s">
        <v>51</v>
      </c>
      <c r="C11" s="508" t="s">
        <v>1216</v>
      </c>
      <c r="D11" s="508" t="s">
        <v>913</v>
      </c>
      <c r="E11" s="508" t="s">
        <v>1217</v>
      </c>
      <c r="F11" s="508" t="s">
        <v>1218</v>
      </c>
    </row>
    <row r="12" spans="1:6" ht="73.5" customHeight="1">
      <c r="A12" s="1384"/>
      <c r="B12" s="335" t="s">
        <v>52</v>
      </c>
      <c r="C12" s="508" t="s">
        <v>1219</v>
      </c>
      <c r="D12" s="508" t="s">
        <v>1220</v>
      </c>
      <c r="E12" s="508" t="s">
        <v>1221</v>
      </c>
      <c r="F12" s="508" t="s">
        <v>1222</v>
      </c>
    </row>
    <row r="13" spans="1:6" ht="69.75" customHeight="1">
      <c r="A13" s="1384"/>
      <c r="B13" s="335" t="s">
        <v>27</v>
      </c>
      <c r="C13" s="508" t="s">
        <v>1223</v>
      </c>
      <c r="D13" s="508" t="s">
        <v>1224</v>
      </c>
      <c r="E13" s="508" t="s">
        <v>813</v>
      </c>
      <c r="F13" s="508" t="s">
        <v>1225</v>
      </c>
    </row>
    <row r="14" spans="1:6" ht="54" customHeight="1">
      <c r="A14" s="1384"/>
      <c r="B14" s="335" t="s">
        <v>75</v>
      </c>
      <c r="C14" s="508" t="s">
        <v>1226</v>
      </c>
      <c r="D14" s="508" t="s">
        <v>814</v>
      </c>
      <c r="E14" s="508" t="s">
        <v>1227</v>
      </c>
      <c r="F14" s="508" t="s">
        <v>924</v>
      </c>
    </row>
    <row r="15" spans="1:6" ht="42" customHeight="1">
      <c r="A15" s="1384"/>
      <c r="B15" s="335" t="s">
        <v>29</v>
      </c>
      <c r="C15" s="508" t="s">
        <v>1228</v>
      </c>
      <c r="D15" s="508" t="s">
        <v>926</v>
      </c>
      <c r="E15" s="508" t="s">
        <v>927</v>
      </c>
      <c r="F15" s="508" t="s">
        <v>815</v>
      </c>
    </row>
    <row r="16" spans="1:6" ht="84.75" customHeight="1">
      <c r="A16" s="1384"/>
      <c r="B16" s="335" t="s">
        <v>30</v>
      </c>
      <c r="C16" s="320" t="s">
        <v>1229</v>
      </c>
      <c r="D16" s="320" t="s">
        <v>1230</v>
      </c>
      <c r="E16" s="320" t="s">
        <v>1231</v>
      </c>
      <c r="F16" s="508" t="s">
        <v>1232</v>
      </c>
    </row>
    <row r="17" spans="1:6" ht="44.25" customHeight="1">
      <c r="A17" s="1384" t="s">
        <v>524</v>
      </c>
      <c r="B17" s="335" t="s">
        <v>31</v>
      </c>
      <c r="C17" s="508" t="s">
        <v>1233</v>
      </c>
      <c r="D17" s="508" t="s">
        <v>935</v>
      </c>
      <c r="E17" s="508" t="s">
        <v>1234</v>
      </c>
      <c r="F17" s="508" t="s">
        <v>1235</v>
      </c>
    </row>
    <row r="18" spans="1:6" ht="81.75" customHeight="1">
      <c r="A18" s="1384"/>
      <c r="B18" s="334" t="s">
        <v>526</v>
      </c>
      <c r="C18" s="508" t="s">
        <v>938</v>
      </c>
      <c r="D18" s="508" t="s">
        <v>816</v>
      </c>
      <c r="E18" s="508" t="s">
        <v>940</v>
      </c>
      <c r="F18" s="508" t="s">
        <v>817</v>
      </c>
    </row>
    <row r="19" spans="1:6" ht="60.75" customHeight="1">
      <c r="A19" s="1384"/>
      <c r="B19" s="335" t="s">
        <v>528</v>
      </c>
      <c r="C19" s="508" t="s">
        <v>1236</v>
      </c>
      <c r="D19" s="508" t="s">
        <v>818</v>
      </c>
      <c r="E19" s="508" t="s">
        <v>1237</v>
      </c>
      <c r="F19" s="508" t="s">
        <v>1238</v>
      </c>
    </row>
    <row r="20" spans="1:6" ht="69.75" customHeight="1">
      <c r="A20" s="1384"/>
      <c r="B20" s="335" t="s">
        <v>530</v>
      </c>
      <c r="C20" s="508" t="s">
        <v>1239</v>
      </c>
      <c r="D20" s="508" t="s">
        <v>819</v>
      </c>
      <c r="E20" s="508" t="s">
        <v>1240</v>
      </c>
      <c r="F20" s="508" t="s">
        <v>820</v>
      </c>
    </row>
    <row r="21" spans="1:6" ht="48">
      <c r="A21" s="1384"/>
      <c r="B21" s="417" t="s">
        <v>532</v>
      </c>
      <c r="C21" s="508" t="s">
        <v>1241</v>
      </c>
      <c r="D21" s="508" t="s">
        <v>950</v>
      </c>
      <c r="E21" s="508" t="s">
        <v>821</v>
      </c>
      <c r="F21" s="508" t="s">
        <v>822</v>
      </c>
    </row>
    <row r="22" spans="1:6" ht="68.25" customHeight="1">
      <c r="A22" s="1384"/>
      <c r="B22" s="417" t="s">
        <v>534</v>
      </c>
      <c r="C22" s="508" t="s">
        <v>1242</v>
      </c>
      <c r="D22" s="508" t="s">
        <v>823</v>
      </c>
      <c r="E22" s="508" t="s">
        <v>824</v>
      </c>
      <c r="F22" s="508" t="s">
        <v>825</v>
      </c>
    </row>
    <row r="23" spans="1:6" ht="70.5" customHeight="1">
      <c r="A23" s="1384"/>
      <c r="B23" s="504" t="s">
        <v>84</v>
      </c>
      <c r="C23" s="508" t="s">
        <v>1243</v>
      </c>
      <c r="D23" s="508" t="s">
        <v>826</v>
      </c>
      <c r="E23" s="508" t="s">
        <v>827</v>
      </c>
      <c r="F23" s="508" t="s">
        <v>828</v>
      </c>
    </row>
    <row r="24" spans="1:6" ht="71.25" customHeight="1">
      <c r="A24" s="1384" t="s">
        <v>537</v>
      </c>
      <c r="B24" s="500" t="s">
        <v>85</v>
      </c>
      <c r="C24" s="508" t="s">
        <v>1244</v>
      </c>
      <c r="D24" s="508" t="s">
        <v>829</v>
      </c>
      <c r="E24" s="508" t="s">
        <v>830</v>
      </c>
      <c r="F24" s="508" t="s">
        <v>831</v>
      </c>
    </row>
    <row r="25" spans="1:6" ht="80.25" customHeight="1">
      <c r="A25" s="1384"/>
      <c r="B25" s="501" t="s">
        <v>86</v>
      </c>
      <c r="C25" s="509" t="s">
        <v>1245</v>
      </c>
      <c r="D25" s="509" t="s">
        <v>832</v>
      </c>
      <c r="E25" s="508" t="s">
        <v>833</v>
      </c>
      <c r="F25" s="508" t="s">
        <v>834</v>
      </c>
    </row>
    <row r="26" spans="1:6" ht="81" customHeight="1">
      <c r="A26" s="1384"/>
      <c r="B26" s="501" t="s">
        <v>87</v>
      </c>
      <c r="C26" s="508" t="s">
        <v>1246</v>
      </c>
      <c r="D26" s="508" t="s">
        <v>835</v>
      </c>
      <c r="E26" s="508" t="s">
        <v>836</v>
      </c>
      <c r="F26" s="508" t="s">
        <v>837</v>
      </c>
    </row>
    <row r="27" spans="1:6" ht="84" customHeight="1">
      <c r="A27" s="1384"/>
      <c r="B27" s="499" t="s">
        <v>541</v>
      </c>
      <c r="C27" s="508" t="s">
        <v>1247</v>
      </c>
      <c r="D27" s="508" t="s">
        <v>838</v>
      </c>
      <c r="E27" s="508" t="s">
        <v>839</v>
      </c>
      <c r="F27" s="508" t="s">
        <v>840</v>
      </c>
    </row>
    <row r="28" spans="1:6" ht="80.25" customHeight="1">
      <c r="A28" s="1384"/>
      <c r="B28" s="499" t="s">
        <v>543</v>
      </c>
      <c r="C28" s="508" t="s">
        <v>1248</v>
      </c>
      <c r="D28" s="508" t="s">
        <v>841</v>
      </c>
      <c r="E28" s="508" t="s">
        <v>842</v>
      </c>
      <c r="F28" s="508" t="s">
        <v>843</v>
      </c>
    </row>
    <row r="29" spans="1:6">
      <c r="A29" s="292" t="s">
        <v>10</v>
      </c>
      <c r="B29" s="490" t="s">
        <v>545</v>
      </c>
      <c r="C29" s="507" t="s">
        <v>492</v>
      </c>
      <c r="D29" s="507" t="s">
        <v>486</v>
      </c>
      <c r="E29" s="507" t="s">
        <v>493</v>
      </c>
      <c r="F29" s="507" t="s">
        <v>488</v>
      </c>
    </row>
    <row r="30" spans="1:6" ht="86.25" customHeight="1">
      <c r="A30" s="1475" t="s">
        <v>546</v>
      </c>
      <c r="B30" s="501" t="s">
        <v>44</v>
      </c>
      <c r="C30" s="508" t="s">
        <v>844</v>
      </c>
      <c r="D30" s="508" t="s">
        <v>844</v>
      </c>
      <c r="E30" s="508" t="s">
        <v>845</v>
      </c>
      <c r="F30" s="508" t="s">
        <v>846</v>
      </c>
    </row>
    <row r="31" spans="1:6" ht="80.25" customHeight="1">
      <c r="A31" s="1475"/>
      <c r="B31" s="500" t="s">
        <v>45</v>
      </c>
      <c r="C31" s="320" t="s">
        <v>847</v>
      </c>
      <c r="D31" s="320" t="s">
        <v>848</v>
      </c>
      <c r="E31" s="320" t="s">
        <v>849</v>
      </c>
      <c r="F31" s="320" t="s">
        <v>850</v>
      </c>
    </row>
    <row r="32" spans="1:6" ht="68.25" customHeight="1">
      <c r="A32" s="1475"/>
      <c r="B32" s="499" t="s">
        <v>3</v>
      </c>
      <c r="C32" s="508" t="s">
        <v>851</v>
      </c>
      <c r="D32" s="508" t="s">
        <v>852</v>
      </c>
      <c r="E32" s="508" t="s">
        <v>853</v>
      </c>
      <c r="F32" s="508" t="s">
        <v>854</v>
      </c>
    </row>
    <row r="33" spans="1:6" ht="81" customHeight="1">
      <c r="A33" s="1475"/>
      <c r="B33" s="499" t="s">
        <v>4</v>
      </c>
      <c r="C33" s="508" t="s">
        <v>855</v>
      </c>
      <c r="D33" s="508" t="s">
        <v>856</v>
      </c>
      <c r="E33" s="508" t="s">
        <v>857</v>
      </c>
      <c r="F33" s="508" t="s">
        <v>858</v>
      </c>
    </row>
    <row r="34" spans="1:6" ht="65.25" customHeight="1">
      <c r="A34" s="1384" t="s">
        <v>551</v>
      </c>
      <c r="B34" s="499" t="s">
        <v>1</v>
      </c>
      <c r="C34" s="508" t="s">
        <v>859</v>
      </c>
      <c r="D34" s="510"/>
      <c r="E34" s="508" t="s">
        <v>860</v>
      </c>
      <c r="F34" s="508" t="s">
        <v>861</v>
      </c>
    </row>
    <row r="35" spans="1:6" ht="55.5" customHeight="1">
      <c r="A35" s="1384"/>
      <c r="B35" s="499" t="s">
        <v>45</v>
      </c>
      <c r="C35" s="508" t="s">
        <v>862</v>
      </c>
      <c r="D35" s="510"/>
      <c r="E35" s="508" t="s">
        <v>863</v>
      </c>
      <c r="F35" s="508" t="s">
        <v>864</v>
      </c>
    </row>
    <row r="36" spans="1:6" ht="69" customHeight="1">
      <c r="A36" s="1384"/>
      <c r="B36" s="499" t="s">
        <v>46</v>
      </c>
      <c r="C36" s="508" t="s">
        <v>865</v>
      </c>
      <c r="D36" s="510"/>
      <c r="E36" s="508" t="s">
        <v>866</v>
      </c>
      <c r="F36" s="508" t="s">
        <v>867</v>
      </c>
    </row>
    <row r="37" spans="1:6" ht="45.75" customHeight="1">
      <c r="A37" s="1384"/>
      <c r="B37" s="499" t="s">
        <v>47</v>
      </c>
      <c r="C37" s="508" t="s">
        <v>868</v>
      </c>
      <c r="D37" s="510"/>
      <c r="E37" s="508" t="s">
        <v>869</v>
      </c>
      <c r="F37" s="508" t="s">
        <v>870</v>
      </c>
    </row>
    <row r="38" spans="1:6" ht="33.75" customHeight="1">
      <c r="A38" s="1384"/>
      <c r="B38" s="499" t="s">
        <v>5</v>
      </c>
      <c r="C38" s="508" t="s">
        <v>871</v>
      </c>
      <c r="D38" s="510"/>
      <c r="E38" s="508" t="s">
        <v>872</v>
      </c>
      <c r="F38" s="508" t="s">
        <v>873</v>
      </c>
    </row>
    <row r="39" spans="1:6" ht="60" customHeight="1">
      <c r="A39" s="1384"/>
      <c r="B39" s="499" t="s">
        <v>49</v>
      </c>
      <c r="C39" s="508" t="s">
        <v>874</v>
      </c>
      <c r="D39" s="510"/>
      <c r="E39" s="508" t="s">
        <v>875</v>
      </c>
      <c r="F39" s="508" t="s">
        <v>876</v>
      </c>
    </row>
    <row r="41" spans="1:6" ht="24">
      <c r="B41" s="458"/>
    </row>
    <row r="42" spans="1:6" ht="24">
      <c r="B42" s="399"/>
    </row>
    <row r="43" spans="1:6" ht="24">
      <c r="B43" s="400"/>
    </row>
    <row r="44" spans="1:6" ht="24">
      <c r="B44" s="400"/>
    </row>
    <row r="45" spans="1:6" ht="24">
      <c r="B45" s="400"/>
    </row>
    <row r="46" spans="1:6" ht="24">
      <c r="B46" s="400"/>
    </row>
    <row r="47" spans="1:6" ht="24">
      <c r="B47" s="400"/>
    </row>
    <row r="48" spans="1:6" ht="24">
      <c r="B48" s="399"/>
    </row>
    <row r="49" spans="2:2" ht="24">
      <c r="B49" s="399"/>
    </row>
    <row r="50" spans="2:2" ht="24">
      <c r="B50" s="399"/>
    </row>
    <row r="51" spans="2:2" ht="24">
      <c r="B51" s="399"/>
    </row>
    <row r="52" spans="2:2" ht="24">
      <c r="B52" s="399"/>
    </row>
    <row r="53" spans="2:2" ht="24">
      <c r="B53" s="399"/>
    </row>
    <row r="54" spans="2:2" ht="24">
      <c r="B54" s="399"/>
    </row>
  </sheetData>
  <mergeCells count="6">
    <mergeCell ref="A1:F2"/>
    <mergeCell ref="A34:A39"/>
    <mergeCell ref="A4:A16"/>
    <mergeCell ref="A17:A23"/>
    <mergeCell ref="A24:A28"/>
    <mergeCell ref="A30:A33"/>
  </mergeCells>
  <phoneticPr fontId="1"/>
  <pageMargins left="0.25" right="0.25" top="0.75" bottom="0.75" header="0.3" footer="0.3"/>
  <pageSetup paperSize="9" scale="33" fitToHeight="2" orientation="portrait" r:id="rId1"/>
  <rowBreaks count="1" manualBreakCount="1">
    <brk id="23"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35B95-2590-458B-AF84-3A5FE30EFF32}">
  <sheetPr>
    <tabColor rgb="FF00B050"/>
  </sheetPr>
  <dimension ref="A1:R28"/>
  <sheetViews>
    <sheetView view="pageBreakPreview" topLeftCell="A19" zoomScale="70" zoomScaleNormal="70" zoomScaleSheetLayoutView="70" workbookViewId="0">
      <selection activeCell="P11" sqref="P11"/>
    </sheetView>
  </sheetViews>
  <sheetFormatPr defaultColWidth="6.875" defaultRowHeight="12"/>
  <cols>
    <col min="1" max="2" width="6.75" style="287" customWidth="1"/>
    <col min="3" max="9" width="21.25" style="287" hidden="1" customWidth="1"/>
    <col min="10" max="12" width="6.625" style="287" hidden="1" customWidth="1"/>
    <col min="13" max="13" width="1.25" style="287" hidden="1" customWidth="1"/>
    <col min="14" max="14" width="58.25" style="290" customWidth="1"/>
    <col min="15" max="18" width="39.5" style="290" customWidth="1"/>
    <col min="19" max="19" width="15.25" style="287" customWidth="1"/>
    <col min="20" max="16384" width="6.875" style="287"/>
  </cols>
  <sheetData>
    <row r="1" spans="1:18" ht="31.5" customHeight="1">
      <c r="B1" s="1298"/>
      <c r="C1" s="1298"/>
      <c r="D1" s="1298"/>
      <c r="E1" s="1298"/>
      <c r="F1" s="1298"/>
      <c r="G1" s="1298"/>
      <c r="H1" s="1298"/>
      <c r="I1" s="1298"/>
      <c r="J1" s="1298"/>
      <c r="K1" s="1298"/>
      <c r="L1" s="1298"/>
      <c r="O1" s="288"/>
      <c r="P1" s="288"/>
      <c r="Q1" s="288"/>
      <c r="R1" s="288"/>
    </row>
    <row r="2" spans="1:18" ht="30.75" customHeight="1">
      <c r="A2" s="292" t="s">
        <v>10</v>
      </c>
      <c r="B2" s="1317" t="s">
        <v>11</v>
      </c>
      <c r="C2" s="1318"/>
      <c r="D2" s="1318"/>
      <c r="E2" s="1318"/>
      <c r="F2" s="1318"/>
      <c r="G2" s="1318"/>
      <c r="H2" s="1318"/>
      <c r="I2" s="1319"/>
      <c r="J2" s="1320" t="s">
        <v>13</v>
      </c>
      <c r="K2" s="1320"/>
      <c r="L2" s="1320"/>
      <c r="M2" s="300"/>
      <c r="N2" s="376" t="s">
        <v>485</v>
      </c>
      <c r="O2" s="376" t="s">
        <v>486</v>
      </c>
      <c r="P2" s="376" t="s">
        <v>487</v>
      </c>
      <c r="Q2" s="376" t="s">
        <v>493</v>
      </c>
      <c r="R2" s="376" t="s">
        <v>1249</v>
      </c>
    </row>
    <row r="3" spans="1:18" ht="42" customHeight="1">
      <c r="A3" s="1308" t="s">
        <v>510</v>
      </c>
      <c r="B3" s="334" t="s">
        <v>44</v>
      </c>
      <c r="C3" s="1265" t="s">
        <v>511</v>
      </c>
      <c r="D3" s="1266"/>
      <c r="E3" s="1266"/>
      <c r="F3" s="1266"/>
      <c r="G3" s="1266"/>
      <c r="H3" s="1266"/>
      <c r="I3" s="1267"/>
      <c r="J3" s="295">
        <v>5</v>
      </c>
      <c r="K3" s="295">
        <v>3</v>
      </c>
      <c r="L3" s="295">
        <v>1</v>
      </c>
      <c r="M3" s="300"/>
      <c r="N3" s="375" t="s">
        <v>880</v>
      </c>
      <c r="O3" s="375" t="s">
        <v>881</v>
      </c>
      <c r="P3" s="375" t="s">
        <v>808</v>
      </c>
      <c r="Q3" s="375" t="s">
        <v>882</v>
      </c>
      <c r="R3" s="375"/>
    </row>
    <row r="4" spans="1:18" ht="50.25" customHeight="1">
      <c r="A4" s="1309"/>
      <c r="B4" s="335" t="s">
        <v>45</v>
      </c>
      <c r="C4" s="1268" t="s">
        <v>883</v>
      </c>
      <c r="D4" s="1269"/>
      <c r="E4" s="1269"/>
      <c r="F4" s="1269"/>
      <c r="G4" s="1269"/>
      <c r="H4" s="1269"/>
      <c r="I4" s="1270"/>
      <c r="J4" s="298">
        <v>5</v>
      </c>
      <c r="K4" s="298">
        <v>3</v>
      </c>
      <c r="L4" s="298">
        <v>1</v>
      </c>
      <c r="M4" s="300"/>
      <c r="N4" s="374" t="s">
        <v>884</v>
      </c>
      <c r="O4" s="374" t="s">
        <v>885</v>
      </c>
      <c r="P4" s="374" t="s">
        <v>886</v>
      </c>
      <c r="Q4" s="374" t="s">
        <v>887</v>
      </c>
      <c r="R4" s="374"/>
    </row>
    <row r="5" spans="1:18" ht="57.75" customHeight="1">
      <c r="A5" s="1309"/>
      <c r="B5" s="335" t="s">
        <v>46</v>
      </c>
      <c r="C5" s="1268" t="s">
        <v>888</v>
      </c>
      <c r="D5" s="1269"/>
      <c r="E5" s="1269"/>
      <c r="F5" s="1269"/>
      <c r="G5" s="1269"/>
      <c r="H5" s="1269"/>
      <c r="I5" s="1270"/>
      <c r="J5" s="298">
        <v>5</v>
      </c>
      <c r="K5" s="298">
        <v>3</v>
      </c>
      <c r="L5" s="298">
        <v>1</v>
      </c>
      <c r="M5" s="300"/>
      <c r="N5" s="374" t="s">
        <v>889</v>
      </c>
      <c r="O5" s="374" t="s">
        <v>890</v>
      </c>
      <c r="P5" s="374" t="s">
        <v>891</v>
      </c>
      <c r="Q5" s="374" t="s">
        <v>892</v>
      </c>
      <c r="R5" s="374"/>
    </row>
    <row r="6" spans="1:18" ht="80.25" customHeight="1">
      <c r="A6" s="1309"/>
      <c r="B6" s="335" t="s">
        <v>47</v>
      </c>
      <c r="C6" s="1268" t="s">
        <v>893</v>
      </c>
      <c r="D6" s="1269"/>
      <c r="E6" s="1269"/>
      <c r="F6" s="1269"/>
      <c r="G6" s="1269"/>
      <c r="H6" s="1269"/>
      <c r="I6" s="1270"/>
      <c r="J6" s="298">
        <v>5</v>
      </c>
      <c r="K6" s="298">
        <v>3</v>
      </c>
      <c r="L6" s="298">
        <v>1</v>
      </c>
      <c r="M6" s="300"/>
      <c r="N6" s="374" t="s">
        <v>894</v>
      </c>
      <c r="O6" s="374" t="s">
        <v>895</v>
      </c>
      <c r="P6" s="374" t="s">
        <v>896</v>
      </c>
      <c r="Q6" s="374" t="s">
        <v>897</v>
      </c>
      <c r="R6" s="374"/>
    </row>
    <row r="7" spans="1:18" ht="70.5" customHeight="1">
      <c r="A7" s="1309"/>
      <c r="B7" s="335" t="s">
        <v>48</v>
      </c>
      <c r="C7" s="1268" t="s">
        <v>898</v>
      </c>
      <c r="D7" s="1269"/>
      <c r="E7" s="1269"/>
      <c r="F7" s="1269"/>
      <c r="G7" s="1269"/>
      <c r="H7" s="1269"/>
      <c r="I7" s="1270"/>
      <c r="J7" s="298">
        <v>5</v>
      </c>
      <c r="K7" s="298">
        <v>3</v>
      </c>
      <c r="L7" s="298">
        <v>1</v>
      </c>
      <c r="M7" s="300"/>
      <c r="N7" s="374" t="s">
        <v>899</v>
      </c>
      <c r="O7" s="374" t="s">
        <v>900</v>
      </c>
      <c r="P7" s="374" t="s">
        <v>901</v>
      </c>
      <c r="Q7" s="374" t="s">
        <v>902</v>
      </c>
      <c r="R7" s="374"/>
    </row>
    <row r="8" spans="1:18" ht="50.25" customHeight="1">
      <c r="A8" s="1309"/>
      <c r="B8" s="334" t="s">
        <v>49</v>
      </c>
      <c r="C8" s="1265" t="s">
        <v>516</v>
      </c>
      <c r="D8" s="1266"/>
      <c r="E8" s="1266"/>
      <c r="F8" s="1266"/>
      <c r="G8" s="1266"/>
      <c r="H8" s="1266"/>
      <c r="I8" s="1267"/>
      <c r="J8" s="295">
        <v>5</v>
      </c>
      <c r="K8" s="295">
        <v>3</v>
      </c>
      <c r="L8" s="295">
        <v>1</v>
      </c>
      <c r="M8" s="300"/>
      <c r="N8" s="375" t="s">
        <v>903</v>
      </c>
      <c r="O8" s="375" t="s">
        <v>904</v>
      </c>
      <c r="P8" s="375" t="s">
        <v>905</v>
      </c>
      <c r="Q8" s="375" t="s">
        <v>906</v>
      </c>
      <c r="R8" s="375"/>
    </row>
    <row r="9" spans="1:18" ht="63" customHeight="1">
      <c r="A9" s="1309"/>
      <c r="B9" s="335" t="s">
        <v>50</v>
      </c>
      <c r="C9" s="1394" t="s">
        <v>517</v>
      </c>
      <c r="D9" s="1395"/>
      <c r="E9" s="1395"/>
      <c r="F9" s="1395"/>
      <c r="G9" s="1395"/>
      <c r="H9" s="1395"/>
      <c r="I9" s="1396"/>
      <c r="J9" s="298">
        <v>5</v>
      </c>
      <c r="K9" s="298">
        <v>3</v>
      </c>
      <c r="L9" s="298">
        <v>1</v>
      </c>
      <c r="M9" s="300"/>
      <c r="N9" s="374" t="s">
        <v>907</v>
      </c>
      <c r="O9" s="374" t="s">
        <v>908</v>
      </c>
      <c r="P9" s="374" t="s">
        <v>909</v>
      </c>
      <c r="Q9" s="374" t="s">
        <v>910</v>
      </c>
      <c r="R9" s="374"/>
    </row>
    <row r="10" spans="1:18" ht="50.25" customHeight="1">
      <c r="A10" s="1309"/>
      <c r="B10" s="335" t="s">
        <v>51</v>
      </c>
      <c r="C10" s="1268" t="s">
        <v>911</v>
      </c>
      <c r="D10" s="1269"/>
      <c r="E10" s="1269"/>
      <c r="F10" s="1269"/>
      <c r="G10" s="1269"/>
      <c r="H10" s="1269"/>
      <c r="I10" s="1270"/>
      <c r="J10" s="298">
        <v>5</v>
      </c>
      <c r="K10" s="298">
        <v>3</v>
      </c>
      <c r="L10" s="298">
        <v>1</v>
      </c>
      <c r="M10" s="300"/>
      <c r="N10" s="374" t="s">
        <v>912</v>
      </c>
      <c r="O10" s="374" t="s">
        <v>913</v>
      </c>
      <c r="P10" s="374" t="s">
        <v>914</v>
      </c>
      <c r="Q10" s="374" t="s">
        <v>915</v>
      </c>
      <c r="R10" s="374"/>
    </row>
    <row r="11" spans="1:18" ht="63" customHeight="1">
      <c r="A11" s="1309"/>
      <c r="B11" s="335" t="s">
        <v>52</v>
      </c>
      <c r="C11" s="1268" t="s">
        <v>916</v>
      </c>
      <c r="D11" s="1269"/>
      <c r="E11" s="1269"/>
      <c r="F11" s="1269"/>
      <c r="G11" s="1269"/>
      <c r="H11" s="1269"/>
      <c r="I11" s="1270"/>
      <c r="J11" s="298">
        <v>5</v>
      </c>
      <c r="K11" s="298">
        <v>3</v>
      </c>
      <c r="L11" s="298">
        <v>1</v>
      </c>
      <c r="M11" s="300"/>
      <c r="N11" s="374" t="s">
        <v>917</v>
      </c>
      <c r="O11" s="374" t="s">
        <v>918</v>
      </c>
      <c r="P11" s="374" t="s">
        <v>919</v>
      </c>
      <c r="Q11" s="374" t="s">
        <v>920</v>
      </c>
      <c r="R11" s="374"/>
    </row>
    <row r="12" spans="1:18" ht="63" customHeight="1">
      <c r="A12" s="1309"/>
      <c r="B12" s="335" t="s">
        <v>53</v>
      </c>
      <c r="C12" s="1268" t="s">
        <v>921</v>
      </c>
      <c r="D12" s="1269"/>
      <c r="E12" s="1269"/>
      <c r="F12" s="1269"/>
      <c r="G12" s="1269"/>
      <c r="H12" s="1269"/>
      <c r="I12" s="1270"/>
      <c r="J12" s="298">
        <v>5</v>
      </c>
      <c r="K12" s="298">
        <v>3</v>
      </c>
      <c r="L12" s="298">
        <v>1</v>
      </c>
      <c r="M12" s="300"/>
      <c r="N12" s="374" t="s">
        <v>922</v>
      </c>
      <c r="O12" s="374" t="s">
        <v>814</v>
      </c>
      <c r="P12" s="374" t="s">
        <v>923</v>
      </c>
      <c r="Q12" s="374" t="s">
        <v>924</v>
      </c>
      <c r="R12" s="374"/>
    </row>
    <row r="13" spans="1:18" ht="51" customHeight="1">
      <c r="A13" s="1309"/>
      <c r="B13" s="335" t="s">
        <v>54</v>
      </c>
      <c r="C13" s="1268" t="s">
        <v>522</v>
      </c>
      <c r="D13" s="1269"/>
      <c r="E13" s="1269"/>
      <c r="F13" s="1269"/>
      <c r="G13" s="1269"/>
      <c r="H13" s="1269"/>
      <c r="I13" s="1270"/>
      <c r="J13" s="298">
        <v>5</v>
      </c>
      <c r="K13" s="298">
        <v>3</v>
      </c>
      <c r="L13" s="298">
        <v>1</v>
      </c>
      <c r="M13" s="300"/>
      <c r="N13" s="374" t="s">
        <v>925</v>
      </c>
      <c r="O13" s="374" t="s">
        <v>926</v>
      </c>
      <c r="P13" s="374" t="s">
        <v>927</v>
      </c>
      <c r="Q13" s="374" t="s">
        <v>815</v>
      </c>
      <c r="R13" s="374"/>
    </row>
    <row r="14" spans="1:18" ht="61.5" customHeight="1">
      <c r="A14" s="1310"/>
      <c r="B14" s="335" t="s">
        <v>114</v>
      </c>
      <c r="C14" s="1268" t="s">
        <v>928</v>
      </c>
      <c r="D14" s="1269"/>
      <c r="E14" s="1269"/>
      <c r="F14" s="1269"/>
      <c r="G14" s="1269"/>
      <c r="H14" s="1269"/>
      <c r="I14" s="1270"/>
      <c r="J14" s="298">
        <v>5</v>
      </c>
      <c r="K14" s="298">
        <v>3</v>
      </c>
      <c r="L14" s="298">
        <v>1</v>
      </c>
      <c r="M14" s="300"/>
      <c r="N14" s="374" t="s">
        <v>929</v>
      </c>
      <c r="O14" s="374" t="s">
        <v>930</v>
      </c>
      <c r="P14" s="374" t="s">
        <v>931</v>
      </c>
      <c r="Q14" s="374" t="s">
        <v>932</v>
      </c>
      <c r="R14" s="374"/>
    </row>
    <row r="15" spans="1:18" ht="68.25" customHeight="1">
      <c r="A15" s="1308" t="s">
        <v>524</v>
      </c>
      <c r="B15" s="335" t="s">
        <v>58</v>
      </c>
      <c r="C15" s="1314" t="s">
        <v>933</v>
      </c>
      <c r="D15" s="1315"/>
      <c r="E15" s="1315"/>
      <c r="F15" s="1315"/>
      <c r="G15" s="1315"/>
      <c r="H15" s="1315"/>
      <c r="I15" s="1316"/>
      <c r="J15" s="298">
        <v>5</v>
      </c>
      <c r="K15" s="298">
        <v>3</v>
      </c>
      <c r="L15" s="298">
        <v>1</v>
      </c>
      <c r="M15" s="300"/>
      <c r="N15" s="374" t="s">
        <v>934</v>
      </c>
      <c r="O15" s="374" t="s">
        <v>935</v>
      </c>
      <c r="P15" s="374" t="s">
        <v>936</v>
      </c>
      <c r="Q15" s="374" t="s">
        <v>937</v>
      </c>
      <c r="R15" s="374"/>
    </row>
    <row r="16" spans="1:18" ht="51" customHeight="1">
      <c r="A16" s="1309"/>
      <c r="B16" s="334" t="s">
        <v>60</v>
      </c>
      <c r="C16" s="1265" t="s">
        <v>527</v>
      </c>
      <c r="D16" s="1266"/>
      <c r="E16" s="1266"/>
      <c r="F16" s="1266"/>
      <c r="G16" s="1266"/>
      <c r="H16" s="1266"/>
      <c r="I16" s="1267"/>
      <c r="J16" s="295">
        <v>5</v>
      </c>
      <c r="K16" s="295">
        <v>3</v>
      </c>
      <c r="L16" s="295">
        <v>1</v>
      </c>
      <c r="M16" s="300"/>
      <c r="N16" s="375" t="s">
        <v>938</v>
      </c>
      <c r="O16" s="375" t="s">
        <v>939</v>
      </c>
      <c r="P16" s="375" t="s">
        <v>940</v>
      </c>
      <c r="Q16" s="375" t="s">
        <v>941</v>
      </c>
      <c r="R16" s="375"/>
    </row>
    <row r="17" spans="1:18" ht="50.25" customHeight="1">
      <c r="A17" s="1309"/>
      <c r="B17" s="335" t="s">
        <v>34</v>
      </c>
      <c r="C17" s="1268" t="s">
        <v>529</v>
      </c>
      <c r="D17" s="1269"/>
      <c r="E17" s="1269"/>
      <c r="F17" s="1269"/>
      <c r="G17" s="1269"/>
      <c r="H17" s="1269"/>
      <c r="I17" s="1270"/>
      <c r="J17" s="298">
        <v>5</v>
      </c>
      <c r="K17" s="298">
        <v>3</v>
      </c>
      <c r="L17" s="298">
        <v>1</v>
      </c>
      <c r="M17" s="300"/>
      <c r="N17" s="374" t="s">
        <v>942</v>
      </c>
      <c r="O17" s="374" t="s">
        <v>943</v>
      </c>
      <c r="P17" s="374" t="s">
        <v>944</v>
      </c>
      <c r="Q17" s="374" t="s">
        <v>945</v>
      </c>
      <c r="R17" s="374"/>
    </row>
    <row r="18" spans="1:18" ht="50.25" customHeight="1">
      <c r="A18" s="1309"/>
      <c r="B18" s="335" t="s">
        <v>36</v>
      </c>
      <c r="C18" s="1268" t="s">
        <v>531</v>
      </c>
      <c r="D18" s="1269"/>
      <c r="E18" s="1269"/>
      <c r="F18" s="1269"/>
      <c r="G18" s="1269"/>
      <c r="H18" s="1269"/>
      <c r="I18" s="1270"/>
      <c r="J18" s="298">
        <v>5</v>
      </c>
      <c r="K18" s="298">
        <v>3</v>
      </c>
      <c r="L18" s="298">
        <v>1</v>
      </c>
      <c r="M18" s="300"/>
      <c r="N18" s="374" t="s">
        <v>946</v>
      </c>
      <c r="O18" s="374" t="s">
        <v>947</v>
      </c>
      <c r="P18" s="374" t="s">
        <v>948</v>
      </c>
      <c r="Q18" s="374" t="s">
        <v>820</v>
      </c>
      <c r="R18" s="374"/>
    </row>
    <row r="19" spans="1:18" ht="62.25" customHeight="1">
      <c r="A19" s="1309"/>
      <c r="B19" s="336" t="s">
        <v>38</v>
      </c>
      <c r="C19" s="1268" t="s">
        <v>533</v>
      </c>
      <c r="D19" s="1269"/>
      <c r="E19" s="1269"/>
      <c r="F19" s="1269"/>
      <c r="G19" s="1269"/>
      <c r="H19" s="1269"/>
      <c r="I19" s="1270"/>
      <c r="J19" s="298">
        <v>5</v>
      </c>
      <c r="K19" s="298">
        <v>3</v>
      </c>
      <c r="L19" s="298">
        <v>1</v>
      </c>
      <c r="M19" s="300"/>
      <c r="N19" s="374" t="s">
        <v>949</v>
      </c>
      <c r="O19" s="374" t="s">
        <v>950</v>
      </c>
      <c r="P19" s="374" t="s">
        <v>821</v>
      </c>
      <c r="Q19" s="374" t="s">
        <v>951</v>
      </c>
      <c r="R19" s="374"/>
    </row>
    <row r="20" spans="1:18" ht="79.5" customHeight="1">
      <c r="A20" s="1309"/>
      <c r="B20" s="336" t="s">
        <v>40</v>
      </c>
      <c r="C20" s="1268" t="s">
        <v>952</v>
      </c>
      <c r="D20" s="1269"/>
      <c r="E20" s="1269"/>
      <c r="F20" s="1269"/>
      <c r="G20" s="1269"/>
      <c r="H20" s="1269"/>
      <c r="I20" s="1270"/>
      <c r="J20" s="298">
        <v>5</v>
      </c>
      <c r="K20" s="298">
        <v>3</v>
      </c>
      <c r="L20" s="298">
        <v>1</v>
      </c>
      <c r="M20" s="300"/>
      <c r="N20" s="374" t="s">
        <v>953</v>
      </c>
      <c r="O20" s="374" t="s">
        <v>954</v>
      </c>
      <c r="P20" s="374" t="s">
        <v>955</v>
      </c>
      <c r="Q20" s="374" t="s">
        <v>956</v>
      </c>
      <c r="R20" s="374"/>
    </row>
    <row r="21" spans="1:18" ht="69" customHeight="1">
      <c r="A21" s="1309"/>
      <c r="B21" s="336" t="s">
        <v>83</v>
      </c>
      <c r="C21" s="1268" t="s">
        <v>536</v>
      </c>
      <c r="D21" s="1269"/>
      <c r="E21" s="1269"/>
      <c r="F21" s="1269"/>
      <c r="G21" s="1269"/>
      <c r="H21" s="1269"/>
      <c r="I21" s="1270"/>
      <c r="J21" s="298">
        <v>5</v>
      </c>
      <c r="K21" s="298">
        <v>3</v>
      </c>
      <c r="L21" s="298">
        <v>1</v>
      </c>
      <c r="M21" s="300"/>
      <c r="N21" s="374" t="s">
        <v>957</v>
      </c>
      <c r="O21" s="374" t="s">
        <v>958</v>
      </c>
      <c r="P21" s="374" t="s">
        <v>959</v>
      </c>
      <c r="Q21" s="374" t="s">
        <v>960</v>
      </c>
      <c r="R21" s="374"/>
    </row>
    <row r="22" spans="1:18" ht="69" customHeight="1">
      <c r="A22" s="1310"/>
      <c r="B22" s="336" t="s">
        <v>84</v>
      </c>
      <c r="C22" s="1268" t="s">
        <v>961</v>
      </c>
      <c r="D22" s="1269"/>
      <c r="E22" s="1269"/>
      <c r="F22" s="1269"/>
      <c r="G22" s="1269"/>
      <c r="H22" s="1269"/>
      <c r="I22" s="1270"/>
      <c r="J22" s="298">
        <v>5</v>
      </c>
      <c r="K22" s="298">
        <v>3</v>
      </c>
      <c r="L22" s="298">
        <v>1</v>
      </c>
      <c r="M22" s="300"/>
      <c r="N22" s="374" t="s">
        <v>962</v>
      </c>
      <c r="O22" s="374" t="s">
        <v>963</v>
      </c>
      <c r="P22" s="374" t="s">
        <v>964</v>
      </c>
      <c r="Q22" s="374" t="s">
        <v>965</v>
      </c>
      <c r="R22" s="374"/>
    </row>
    <row r="23" spans="1:18" ht="62.25" customHeight="1">
      <c r="A23" s="1308" t="s">
        <v>537</v>
      </c>
      <c r="B23" s="337" t="s">
        <v>85</v>
      </c>
      <c r="C23" s="1265" t="s">
        <v>538</v>
      </c>
      <c r="D23" s="1266"/>
      <c r="E23" s="1266"/>
      <c r="F23" s="1266"/>
      <c r="G23" s="1266"/>
      <c r="H23" s="1266"/>
      <c r="I23" s="1267"/>
      <c r="J23" s="295">
        <v>5</v>
      </c>
      <c r="K23" s="295">
        <v>3</v>
      </c>
      <c r="L23" s="295">
        <v>1</v>
      </c>
      <c r="M23" s="300"/>
      <c r="N23" s="375" t="s">
        <v>966</v>
      </c>
      <c r="O23" s="375" t="s">
        <v>967</v>
      </c>
      <c r="P23" s="375" t="s">
        <v>830</v>
      </c>
      <c r="Q23" s="375" t="s">
        <v>831</v>
      </c>
      <c r="R23" s="375"/>
    </row>
    <row r="24" spans="1:18" ht="76.5" customHeight="1">
      <c r="A24" s="1309"/>
      <c r="B24" s="336" t="s">
        <v>86</v>
      </c>
      <c r="C24" s="1268" t="s">
        <v>968</v>
      </c>
      <c r="D24" s="1269"/>
      <c r="E24" s="1269"/>
      <c r="F24" s="1269"/>
      <c r="G24" s="1269"/>
      <c r="H24" s="1269"/>
      <c r="I24" s="1270"/>
      <c r="J24" s="298">
        <v>5</v>
      </c>
      <c r="K24" s="298">
        <v>3</v>
      </c>
      <c r="L24" s="298">
        <v>1</v>
      </c>
      <c r="M24" s="300"/>
      <c r="N24" s="374" t="s">
        <v>969</v>
      </c>
      <c r="O24" s="374" t="s">
        <v>970</v>
      </c>
      <c r="P24" s="374" t="s">
        <v>971</v>
      </c>
      <c r="Q24" s="374" t="s">
        <v>972</v>
      </c>
      <c r="R24" s="374"/>
    </row>
    <row r="25" spans="1:18" ht="92.25" customHeight="1">
      <c r="A25" s="1309"/>
      <c r="B25" s="337" t="s">
        <v>87</v>
      </c>
      <c r="C25" s="1265" t="s">
        <v>973</v>
      </c>
      <c r="D25" s="1266"/>
      <c r="E25" s="1266"/>
      <c r="F25" s="1266"/>
      <c r="G25" s="1266"/>
      <c r="H25" s="1266"/>
      <c r="I25" s="1267"/>
      <c r="J25" s="295">
        <v>5</v>
      </c>
      <c r="K25" s="295">
        <v>3</v>
      </c>
      <c r="L25" s="295">
        <v>1</v>
      </c>
      <c r="M25" s="300"/>
      <c r="N25" s="375" t="s">
        <v>974</v>
      </c>
      <c r="O25" s="375" t="s">
        <v>975</v>
      </c>
      <c r="P25" s="375" t="s">
        <v>976</v>
      </c>
      <c r="Q25" s="375" t="s">
        <v>837</v>
      </c>
      <c r="R25" s="375"/>
    </row>
    <row r="26" spans="1:18" ht="62.25" customHeight="1">
      <c r="A26" s="1309"/>
      <c r="B26" s="336" t="s">
        <v>541</v>
      </c>
      <c r="C26" s="1268" t="s">
        <v>977</v>
      </c>
      <c r="D26" s="1269"/>
      <c r="E26" s="1269"/>
      <c r="F26" s="1269"/>
      <c r="G26" s="1269"/>
      <c r="H26" s="1269"/>
      <c r="I26" s="1270"/>
      <c r="J26" s="298">
        <v>5</v>
      </c>
      <c r="K26" s="298">
        <v>3</v>
      </c>
      <c r="L26" s="298">
        <v>1</v>
      </c>
      <c r="M26" s="300"/>
      <c r="N26" s="374" t="s">
        <v>978</v>
      </c>
      <c r="O26" s="374" t="s">
        <v>979</v>
      </c>
      <c r="P26" s="374" t="s">
        <v>980</v>
      </c>
      <c r="Q26" s="374" t="s">
        <v>981</v>
      </c>
      <c r="R26" s="374"/>
    </row>
    <row r="27" spans="1:18" ht="90.75" customHeight="1">
      <c r="A27" s="1309"/>
      <c r="B27" s="336" t="s">
        <v>543</v>
      </c>
      <c r="C27" s="1268" t="s">
        <v>542</v>
      </c>
      <c r="D27" s="1269"/>
      <c r="E27" s="1269"/>
      <c r="F27" s="1269"/>
      <c r="G27" s="1269"/>
      <c r="H27" s="1269"/>
      <c r="I27" s="1270"/>
      <c r="J27" s="298">
        <v>5</v>
      </c>
      <c r="K27" s="298">
        <v>3</v>
      </c>
      <c r="L27" s="298">
        <v>1</v>
      </c>
      <c r="M27" s="300"/>
      <c r="N27" s="374" t="s">
        <v>982</v>
      </c>
      <c r="O27" s="374" t="s">
        <v>838</v>
      </c>
      <c r="P27" s="374" t="s">
        <v>839</v>
      </c>
      <c r="Q27" s="374" t="s">
        <v>983</v>
      </c>
      <c r="R27" s="374"/>
    </row>
    <row r="28" spans="1:18" ht="93" customHeight="1">
      <c r="A28" s="1310"/>
      <c r="B28" s="336" t="s">
        <v>984</v>
      </c>
      <c r="C28" s="1268" t="s">
        <v>544</v>
      </c>
      <c r="D28" s="1269"/>
      <c r="E28" s="1269"/>
      <c r="F28" s="1269"/>
      <c r="G28" s="1269"/>
      <c r="H28" s="1269"/>
      <c r="I28" s="1270"/>
      <c r="J28" s="298">
        <v>5</v>
      </c>
      <c r="K28" s="298">
        <v>3</v>
      </c>
      <c r="L28" s="298">
        <v>1</v>
      </c>
      <c r="M28" s="300"/>
      <c r="N28" s="374" t="s">
        <v>985</v>
      </c>
      <c r="O28" s="374" t="s">
        <v>986</v>
      </c>
      <c r="P28" s="374" t="s">
        <v>987</v>
      </c>
      <c r="Q28" s="374" t="s">
        <v>988</v>
      </c>
      <c r="R28" s="374"/>
    </row>
  </sheetData>
  <mergeCells count="32">
    <mergeCell ref="A23:A28"/>
    <mergeCell ref="C23:I23"/>
    <mergeCell ref="C24:I24"/>
    <mergeCell ref="C25:I25"/>
    <mergeCell ref="C26:I26"/>
    <mergeCell ref="C27:I27"/>
    <mergeCell ref="C28:I28"/>
    <mergeCell ref="A15:A22"/>
    <mergeCell ref="C15:I15"/>
    <mergeCell ref="C16:I16"/>
    <mergeCell ref="C17:I17"/>
    <mergeCell ref="C18:I18"/>
    <mergeCell ref="C19:I19"/>
    <mergeCell ref="C20:I20"/>
    <mergeCell ref="C21:I21"/>
    <mergeCell ref="C22:I22"/>
    <mergeCell ref="C14:I14"/>
    <mergeCell ref="B1:L1"/>
    <mergeCell ref="B2:I2"/>
    <mergeCell ref="J2:L2"/>
    <mergeCell ref="A3:A14"/>
    <mergeCell ref="C3:I3"/>
    <mergeCell ref="C4:I4"/>
    <mergeCell ref="C5:I5"/>
    <mergeCell ref="C6:I6"/>
    <mergeCell ref="C7:I7"/>
    <mergeCell ref="C8:I8"/>
    <mergeCell ref="C9:I9"/>
    <mergeCell ref="C10:I10"/>
    <mergeCell ref="C11:I11"/>
    <mergeCell ref="C12:I12"/>
    <mergeCell ref="C13:I13"/>
  </mergeCells>
  <phoneticPr fontId="1"/>
  <printOptions horizontalCentered="1"/>
  <pageMargins left="0.39370078740157483" right="0.19685039370078741" top="0.74803149606299213" bottom="0.74803149606299213" header="0.31496062992125984" footer="0.31496062992125984"/>
  <pageSetup paperSize="9" scale="40" fitToWidth="2" orientation="portrait" r:id="rId1"/>
  <headerFooter>
    <oddHeader>&amp;C&amp;"BIZ UDPゴシック,標準"&amp;14農業生産管理チェックリスト_採点基準&amp;R2024/08/22</oddHeader>
    <oddFooter>&amp;P / &amp;N ページ</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961A4-27C1-7E43-829B-512BE81BF102}">
  <sheetPr>
    <tabColor rgb="FF00B050"/>
    <pageSetUpPr fitToPage="1"/>
  </sheetPr>
  <dimension ref="A1:T33"/>
  <sheetViews>
    <sheetView showGridLines="0" view="pageBreakPreview" topLeftCell="A2" zoomScale="60" zoomScaleNormal="100" workbookViewId="0">
      <selection activeCell="AF27" sqref="AF27"/>
    </sheetView>
  </sheetViews>
  <sheetFormatPr defaultColWidth="6.75" defaultRowHeight="12"/>
  <cols>
    <col min="1" max="1" width="6.625" style="302" customWidth="1"/>
    <col min="2" max="2" width="6.625" style="288" customWidth="1"/>
    <col min="3" max="6" width="17.75" style="291" customWidth="1"/>
    <col min="7" max="7" width="20.75" style="291" customWidth="1"/>
    <col min="8" max="11" width="8" style="288" customWidth="1"/>
    <col min="12" max="16384" width="6.75" style="291"/>
  </cols>
  <sheetData>
    <row r="1" spans="1:20" ht="24" customHeight="1">
      <c r="A1" s="1480" t="s">
        <v>1250</v>
      </c>
      <c r="B1" s="1480"/>
      <c r="C1" s="1480"/>
      <c r="D1" s="1480"/>
      <c r="E1" s="1480"/>
      <c r="F1" s="1480"/>
      <c r="G1" s="1480"/>
      <c r="H1" s="1480"/>
      <c r="I1" s="1480"/>
      <c r="J1" s="1480"/>
      <c r="K1" s="1480"/>
    </row>
    <row r="2" spans="1:20" ht="15.95" customHeight="1">
      <c r="A2" s="1481"/>
      <c r="B2" s="1481"/>
      <c r="C2" s="1481"/>
      <c r="D2" s="1481"/>
      <c r="E2" s="1481"/>
      <c r="F2" s="1481"/>
      <c r="G2" s="1481"/>
      <c r="H2" s="1481"/>
      <c r="I2" s="1481"/>
      <c r="J2" s="1481"/>
      <c r="K2" s="1481"/>
      <c r="L2" s="1476"/>
      <c r="M2" s="1476"/>
      <c r="N2" s="1476"/>
      <c r="O2" s="1476"/>
      <c r="P2" s="1476"/>
      <c r="Q2" s="1476"/>
      <c r="R2" s="1476"/>
      <c r="S2" s="1476"/>
      <c r="T2" s="1476"/>
    </row>
    <row r="3" spans="1:20" ht="24" customHeight="1">
      <c r="A3" s="292" t="s">
        <v>10</v>
      </c>
      <c r="B3" s="345" t="s">
        <v>11</v>
      </c>
      <c r="C3" s="1477" t="s">
        <v>12</v>
      </c>
      <c r="D3" s="1477"/>
      <c r="E3" s="1477"/>
      <c r="F3" s="1477"/>
      <c r="G3" s="1478"/>
      <c r="H3" s="1479" t="s">
        <v>13</v>
      </c>
      <c r="I3" s="1479"/>
      <c r="J3" s="1479"/>
      <c r="K3" s="1479"/>
    </row>
    <row r="4" spans="1:20" ht="38.1" customHeight="1">
      <c r="A4" s="1482" t="s">
        <v>1251</v>
      </c>
      <c r="B4" s="315" t="s">
        <v>44</v>
      </c>
      <c r="C4" s="1484" t="s">
        <v>1252</v>
      </c>
      <c r="D4" s="1485"/>
      <c r="E4" s="1485"/>
      <c r="F4" s="1485"/>
      <c r="G4" s="1486"/>
      <c r="H4" s="316">
        <v>5</v>
      </c>
      <c r="I4" s="316">
        <v>3</v>
      </c>
      <c r="J4" s="316">
        <v>0</v>
      </c>
      <c r="K4" s="347" t="s">
        <v>16</v>
      </c>
    </row>
    <row r="5" spans="1:20" ht="38.1" customHeight="1">
      <c r="A5" s="1482"/>
      <c r="B5" s="315" t="s">
        <v>45</v>
      </c>
      <c r="C5" s="1484" t="s">
        <v>1253</v>
      </c>
      <c r="D5" s="1485"/>
      <c r="E5" s="1485"/>
      <c r="F5" s="1485"/>
      <c r="G5" s="1486"/>
      <c r="H5" s="316">
        <v>5</v>
      </c>
      <c r="I5" s="316">
        <v>3</v>
      </c>
      <c r="J5" s="316">
        <v>0</v>
      </c>
      <c r="K5" s="347" t="s">
        <v>16</v>
      </c>
    </row>
    <row r="6" spans="1:20" ht="38.1" customHeight="1">
      <c r="A6" s="1482"/>
      <c r="B6" s="326" t="s">
        <v>3</v>
      </c>
      <c r="C6" s="1487" t="s">
        <v>1146</v>
      </c>
      <c r="D6" s="1325"/>
      <c r="E6" s="1325"/>
      <c r="F6" s="1325"/>
      <c r="G6" s="1326"/>
      <c r="H6" s="317">
        <v>5</v>
      </c>
      <c r="I6" s="317">
        <v>3</v>
      </c>
      <c r="J6" s="317">
        <v>0</v>
      </c>
      <c r="K6" s="348" t="s">
        <v>16</v>
      </c>
    </row>
    <row r="7" spans="1:20" ht="70.5" customHeight="1">
      <c r="A7" s="1482"/>
      <c r="B7" s="327" t="s">
        <v>47</v>
      </c>
      <c r="C7" s="1488" t="s">
        <v>1254</v>
      </c>
      <c r="D7" s="1489"/>
      <c r="E7" s="1489"/>
      <c r="F7" s="1489"/>
      <c r="G7" s="1490"/>
      <c r="H7" s="328">
        <v>5</v>
      </c>
      <c r="I7" s="328">
        <v>3</v>
      </c>
      <c r="J7" s="328">
        <v>0</v>
      </c>
      <c r="K7" s="347" t="s">
        <v>16</v>
      </c>
    </row>
    <row r="8" spans="1:20" ht="38.1" customHeight="1">
      <c r="A8" s="1482"/>
      <c r="B8" s="316" t="s">
        <v>5</v>
      </c>
      <c r="C8" s="1488" t="s">
        <v>1151</v>
      </c>
      <c r="D8" s="1489"/>
      <c r="E8" s="1489"/>
      <c r="F8" s="1489"/>
      <c r="G8" s="1490"/>
      <c r="H8" s="316">
        <v>5</v>
      </c>
      <c r="I8" s="316">
        <v>3</v>
      </c>
      <c r="J8" s="316">
        <v>0</v>
      </c>
      <c r="K8" s="347" t="s">
        <v>16</v>
      </c>
    </row>
    <row r="9" spans="1:20" ht="38.1" customHeight="1">
      <c r="A9" s="1482"/>
      <c r="B9" s="317" t="s">
        <v>21</v>
      </c>
      <c r="C9" s="1491" t="s">
        <v>1153</v>
      </c>
      <c r="D9" s="1492"/>
      <c r="E9" s="1492"/>
      <c r="F9" s="1492"/>
      <c r="G9" s="1493"/>
      <c r="H9" s="317">
        <v>5</v>
      </c>
      <c r="I9" s="317">
        <v>3</v>
      </c>
      <c r="J9" s="317">
        <v>0</v>
      </c>
      <c r="K9" s="348" t="s">
        <v>16</v>
      </c>
    </row>
    <row r="10" spans="1:20" ht="38.1" customHeight="1">
      <c r="A10" s="1482"/>
      <c r="B10" s="317" t="s">
        <v>22</v>
      </c>
      <c r="C10" s="1491" t="s">
        <v>1155</v>
      </c>
      <c r="D10" s="1492"/>
      <c r="E10" s="1492"/>
      <c r="F10" s="1492"/>
      <c r="G10" s="1493"/>
      <c r="H10" s="317">
        <v>5</v>
      </c>
      <c r="I10" s="317">
        <v>3</v>
      </c>
      <c r="J10" s="317">
        <v>0</v>
      </c>
      <c r="K10" s="348" t="s">
        <v>16</v>
      </c>
    </row>
    <row r="11" spans="1:20" ht="38.1" customHeight="1">
      <c r="A11" s="1483"/>
      <c r="B11" s="317" t="s">
        <v>23</v>
      </c>
      <c r="C11" s="1491" t="s">
        <v>1157</v>
      </c>
      <c r="D11" s="1492"/>
      <c r="E11" s="1492"/>
      <c r="F11" s="1492"/>
      <c r="G11" s="1493"/>
      <c r="H11" s="317">
        <v>5</v>
      </c>
      <c r="I11" s="317">
        <v>3</v>
      </c>
      <c r="J11" s="317">
        <v>0</v>
      </c>
      <c r="K11" s="348" t="s">
        <v>16</v>
      </c>
    </row>
    <row r="12" spans="1:20" ht="38.1" customHeight="1">
      <c r="A12" s="1494" t="s">
        <v>1255</v>
      </c>
      <c r="B12" s="317" t="s">
        <v>24</v>
      </c>
      <c r="C12" s="1491" t="s">
        <v>1159</v>
      </c>
      <c r="D12" s="1492"/>
      <c r="E12" s="1492"/>
      <c r="F12" s="1492"/>
      <c r="G12" s="1493"/>
      <c r="H12" s="317">
        <v>5</v>
      </c>
      <c r="I12" s="317">
        <v>3</v>
      </c>
      <c r="J12" s="317">
        <v>0</v>
      </c>
      <c r="K12" s="348" t="s">
        <v>16</v>
      </c>
    </row>
    <row r="13" spans="1:20" ht="38.1" customHeight="1">
      <c r="A13" s="1482"/>
      <c r="B13" s="317" t="s">
        <v>27</v>
      </c>
      <c r="C13" s="1491" t="s">
        <v>1161</v>
      </c>
      <c r="D13" s="1492"/>
      <c r="E13" s="1492"/>
      <c r="F13" s="1492"/>
      <c r="G13" s="1493"/>
      <c r="H13" s="317">
        <v>5</v>
      </c>
      <c r="I13" s="317">
        <v>3</v>
      </c>
      <c r="J13" s="317">
        <v>0</v>
      </c>
      <c r="K13" s="348" t="s">
        <v>16</v>
      </c>
    </row>
    <row r="14" spans="1:20" ht="38.1" customHeight="1">
      <c r="A14" s="1482"/>
      <c r="B14" s="317" t="s">
        <v>75</v>
      </c>
      <c r="C14" s="1491" t="s">
        <v>1163</v>
      </c>
      <c r="D14" s="1492"/>
      <c r="E14" s="1492"/>
      <c r="F14" s="1492"/>
      <c r="G14" s="1493"/>
      <c r="H14" s="317">
        <v>5</v>
      </c>
      <c r="I14" s="317">
        <v>3</v>
      </c>
      <c r="J14" s="317">
        <v>0</v>
      </c>
      <c r="K14" s="348" t="s">
        <v>16</v>
      </c>
    </row>
    <row r="15" spans="1:20" ht="38.1" customHeight="1">
      <c r="A15" s="1482"/>
      <c r="B15" s="317" t="s">
        <v>29</v>
      </c>
      <c r="C15" s="1328" t="s">
        <v>1165</v>
      </c>
      <c r="D15" s="1329"/>
      <c r="E15" s="1329"/>
      <c r="F15" s="1329"/>
      <c r="G15" s="1330"/>
      <c r="H15" s="317">
        <v>5</v>
      </c>
      <c r="I15" s="317">
        <v>3</v>
      </c>
      <c r="J15" s="317">
        <v>0</v>
      </c>
      <c r="K15" s="348" t="s">
        <v>16</v>
      </c>
    </row>
    <row r="16" spans="1:20" ht="38.1" customHeight="1">
      <c r="A16" s="1482"/>
      <c r="B16" s="317" t="s">
        <v>30</v>
      </c>
      <c r="C16" s="1328" t="s">
        <v>1167</v>
      </c>
      <c r="D16" s="1329"/>
      <c r="E16" s="1329"/>
      <c r="F16" s="1329"/>
      <c r="G16" s="1330"/>
      <c r="H16" s="317">
        <v>5</v>
      </c>
      <c r="I16" s="317">
        <v>3</v>
      </c>
      <c r="J16" s="317">
        <v>0</v>
      </c>
      <c r="K16" s="348" t="s">
        <v>16</v>
      </c>
    </row>
    <row r="17" spans="1:11" ht="38.1" customHeight="1">
      <c r="A17" s="1482"/>
      <c r="B17" s="316" t="s">
        <v>31</v>
      </c>
      <c r="C17" s="1321" t="s">
        <v>1169</v>
      </c>
      <c r="D17" s="1322"/>
      <c r="E17" s="1322"/>
      <c r="F17" s="1322"/>
      <c r="G17" s="1323"/>
      <c r="H17" s="316">
        <v>5</v>
      </c>
      <c r="I17" s="316">
        <v>3</v>
      </c>
      <c r="J17" s="316">
        <v>0</v>
      </c>
      <c r="K17" s="347" t="s">
        <v>16</v>
      </c>
    </row>
    <row r="18" spans="1:11" ht="38.1" customHeight="1">
      <c r="A18" s="1495"/>
      <c r="B18" s="317" t="s">
        <v>696</v>
      </c>
      <c r="C18" s="1328" t="s">
        <v>1256</v>
      </c>
      <c r="D18" s="1329"/>
      <c r="E18" s="1329"/>
      <c r="F18" s="1329"/>
      <c r="G18" s="1330"/>
      <c r="H18" s="317">
        <v>5</v>
      </c>
      <c r="I18" s="317">
        <v>3</v>
      </c>
      <c r="J18" s="317">
        <v>0</v>
      </c>
      <c r="K18" s="348" t="s">
        <v>16</v>
      </c>
    </row>
    <row r="19" spans="1:11" ht="38.1" customHeight="1">
      <c r="A19" s="1482" t="s">
        <v>1257</v>
      </c>
      <c r="B19" s="317" t="s">
        <v>36</v>
      </c>
      <c r="C19" s="1328" t="s">
        <v>1176</v>
      </c>
      <c r="D19" s="1329"/>
      <c r="E19" s="1329"/>
      <c r="F19" s="1329"/>
      <c r="G19" s="1330"/>
      <c r="H19" s="317">
        <v>5</v>
      </c>
      <c r="I19" s="317">
        <v>3</v>
      </c>
      <c r="J19" s="317">
        <v>0</v>
      </c>
      <c r="K19" s="348" t="s">
        <v>16</v>
      </c>
    </row>
    <row r="20" spans="1:11" ht="38.1" customHeight="1">
      <c r="A20" s="1482"/>
      <c r="B20" s="317" t="s">
        <v>38</v>
      </c>
      <c r="C20" s="1328" t="s">
        <v>1178</v>
      </c>
      <c r="D20" s="1329"/>
      <c r="E20" s="1329"/>
      <c r="F20" s="1329"/>
      <c r="G20" s="1330"/>
      <c r="H20" s="317">
        <v>5</v>
      </c>
      <c r="I20" s="317">
        <v>3</v>
      </c>
      <c r="J20" s="317">
        <v>0</v>
      </c>
      <c r="K20" s="348" t="s">
        <v>16</v>
      </c>
    </row>
    <row r="21" spans="1:11" ht="38.1" customHeight="1">
      <c r="A21" s="1482"/>
      <c r="B21" s="317" t="s">
        <v>40</v>
      </c>
      <c r="C21" s="1328" t="s">
        <v>1258</v>
      </c>
      <c r="D21" s="1329"/>
      <c r="E21" s="1329"/>
      <c r="F21" s="1329"/>
      <c r="G21" s="1330"/>
      <c r="H21" s="317">
        <v>5</v>
      </c>
      <c r="I21" s="317">
        <v>3</v>
      </c>
      <c r="J21" s="317">
        <v>0</v>
      </c>
      <c r="K21" s="348" t="s">
        <v>16</v>
      </c>
    </row>
    <row r="22" spans="1:11" ht="38.1" customHeight="1">
      <c r="A22" s="1482"/>
      <c r="B22" s="316" t="s">
        <v>83</v>
      </c>
      <c r="C22" s="1321" t="s">
        <v>1259</v>
      </c>
      <c r="D22" s="1322"/>
      <c r="E22" s="1322"/>
      <c r="F22" s="1322"/>
      <c r="G22" s="1323"/>
      <c r="H22" s="316">
        <v>5</v>
      </c>
      <c r="I22" s="316">
        <v>3</v>
      </c>
      <c r="J22" s="316">
        <v>0</v>
      </c>
      <c r="K22" s="347" t="s">
        <v>16</v>
      </c>
    </row>
    <row r="23" spans="1:11" ht="38.1" customHeight="1">
      <c r="A23" s="1483"/>
      <c r="B23" s="317" t="s">
        <v>84</v>
      </c>
      <c r="C23" s="1496" t="s">
        <v>1260</v>
      </c>
      <c r="D23" s="1497"/>
      <c r="E23" s="1497"/>
      <c r="F23" s="1497"/>
      <c r="G23" s="1498"/>
      <c r="H23" s="317">
        <v>5</v>
      </c>
      <c r="I23" s="317">
        <v>3</v>
      </c>
      <c r="J23" s="317">
        <v>0</v>
      </c>
      <c r="K23" s="348" t="s">
        <v>16</v>
      </c>
    </row>
    <row r="24" spans="1:11" ht="38.1" customHeight="1">
      <c r="A24" s="1324" t="s">
        <v>65</v>
      </c>
      <c r="B24" s="1325"/>
      <c r="C24" s="1325"/>
      <c r="D24" s="1325"/>
      <c r="E24" s="1325"/>
      <c r="F24" s="1325"/>
      <c r="G24" s="1326"/>
      <c r="H24" s="1327"/>
      <c r="I24" s="1327"/>
      <c r="J24" s="1327"/>
      <c r="K24" s="1327"/>
    </row>
    <row r="26" spans="1:11">
      <c r="D26" s="287"/>
    </row>
    <row r="27" spans="1:11">
      <c r="D27" s="287"/>
    </row>
    <row r="28" spans="1:11">
      <c r="B28" s="332"/>
      <c r="C28" s="323"/>
      <c r="D28" s="289"/>
    </row>
    <row r="29" spans="1:11">
      <c r="B29" s="332"/>
      <c r="C29" s="323"/>
      <c r="D29" s="333"/>
    </row>
    <row r="30" spans="1:11">
      <c r="B30" s="332"/>
      <c r="C30" s="323"/>
      <c r="D30" s="333"/>
    </row>
    <row r="31" spans="1:11">
      <c r="B31" s="332"/>
      <c r="C31" s="323"/>
      <c r="D31" s="333"/>
    </row>
    <row r="32" spans="1:11">
      <c r="B32" s="332"/>
      <c r="C32" s="323"/>
      <c r="D32" s="333"/>
    </row>
    <row r="33" spans="2:4">
      <c r="B33" s="332"/>
      <c r="C33" s="323"/>
      <c r="D33" s="324"/>
    </row>
  </sheetData>
  <mergeCells count="29">
    <mergeCell ref="A24:G24"/>
    <mergeCell ref="H24:K24"/>
    <mergeCell ref="A19:A23"/>
    <mergeCell ref="C19:G19"/>
    <mergeCell ref="C20:G20"/>
    <mergeCell ref="C21:G21"/>
    <mergeCell ref="C22:G22"/>
    <mergeCell ref="C23:G23"/>
    <mergeCell ref="A12:A18"/>
    <mergeCell ref="C12:G12"/>
    <mergeCell ref="C13:G13"/>
    <mergeCell ref="C14:G14"/>
    <mergeCell ref="C15:G15"/>
    <mergeCell ref="C16:G16"/>
    <mergeCell ref="C17:G17"/>
    <mergeCell ref="C18:G18"/>
    <mergeCell ref="L2:T2"/>
    <mergeCell ref="C3:G3"/>
    <mergeCell ref="H3:K3"/>
    <mergeCell ref="A1:K2"/>
    <mergeCell ref="A4:A11"/>
    <mergeCell ref="C4:G4"/>
    <mergeCell ref="C5:G5"/>
    <mergeCell ref="C6:G6"/>
    <mergeCell ref="C7:G7"/>
    <mergeCell ref="C8:G8"/>
    <mergeCell ref="C9:G9"/>
    <mergeCell ref="C10:G10"/>
    <mergeCell ref="C11:G11"/>
  </mergeCells>
  <phoneticPr fontId="1"/>
  <pageMargins left="0.7" right="0.7" top="0.75" bottom="0.75" header="0.3" footer="0.3"/>
  <pageSetup paperSize="9" scale="60"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97AB1-EA02-3441-B6FF-A540703D2CD9}">
  <sheetPr>
    <tabColor rgb="FF00B050"/>
  </sheetPr>
  <dimension ref="A1:S34"/>
  <sheetViews>
    <sheetView view="pageBreakPreview" zoomScale="70" zoomScaleNormal="70" zoomScaleSheetLayoutView="70" workbookViewId="0">
      <selection activeCell="N4" sqref="N4:N5"/>
    </sheetView>
  </sheetViews>
  <sheetFormatPr defaultColWidth="6.875" defaultRowHeight="12"/>
  <cols>
    <col min="1" max="1" width="6.625" style="302" customWidth="1"/>
    <col min="2" max="2" width="6.625" style="288" customWidth="1"/>
    <col min="3" max="9" width="17.75" style="291" customWidth="1"/>
    <col min="10" max="14" width="8" style="288" customWidth="1"/>
    <col min="15" max="15" width="3.25" style="291" bestFit="1" customWidth="1"/>
    <col min="16" max="16" width="67.75" style="290" hidden="1" customWidth="1"/>
    <col min="17" max="19" width="38.75" style="290" hidden="1" customWidth="1"/>
    <col min="20" max="16384" width="6.875" style="291"/>
  </cols>
  <sheetData>
    <row r="1" spans="1:19" ht="30.75" customHeight="1">
      <c r="B1" s="1476" t="s">
        <v>1330</v>
      </c>
      <c r="C1" s="1476"/>
      <c r="D1" s="1476"/>
      <c r="E1" s="1476"/>
      <c r="F1" s="1476"/>
      <c r="G1" s="1476"/>
      <c r="H1" s="1476"/>
      <c r="I1" s="1476"/>
      <c r="J1" s="1476"/>
      <c r="K1" s="1476"/>
      <c r="L1" s="1476"/>
      <c r="M1" s="1476"/>
      <c r="N1" s="1476"/>
      <c r="Q1" s="291" t="s">
        <v>1331</v>
      </c>
      <c r="R1" s="291" t="s">
        <v>1332</v>
      </c>
      <c r="S1" s="291" t="s">
        <v>1333</v>
      </c>
    </row>
    <row r="2" spans="1:19" ht="31.5" customHeight="1">
      <c r="A2" s="292" t="s">
        <v>10</v>
      </c>
      <c r="B2" s="345" t="s">
        <v>11</v>
      </c>
      <c r="C2" s="1477" t="s">
        <v>12</v>
      </c>
      <c r="D2" s="1477"/>
      <c r="E2" s="1477"/>
      <c r="F2" s="1477"/>
      <c r="G2" s="1477"/>
      <c r="H2" s="1477"/>
      <c r="I2" s="1478"/>
      <c r="J2" s="1479" t="s">
        <v>13</v>
      </c>
      <c r="K2" s="1479"/>
      <c r="L2" s="1479"/>
      <c r="M2" s="1479"/>
      <c r="N2" s="1479"/>
      <c r="P2" s="293" t="s">
        <v>492</v>
      </c>
      <c r="Q2" s="293" t="s">
        <v>486</v>
      </c>
      <c r="R2" s="293" t="s">
        <v>487</v>
      </c>
      <c r="S2" s="293" t="s">
        <v>493</v>
      </c>
    </row>
    <row r="3" spans="1:19" ht="44.25" customHeight="1">
      <c r="A3" s="1482" t="s">
        <v>1251</v>
      </c>
      <c r="B3" s="315" t="s">
        <v>44</v>
      </c>
      <c r="C3" s="1484" t="s">
        <v>1142</v>
      </c>
      <c r="D3" s="1485"/>
      <c r="E3" s="1485"/>
      <c r="F3" s="1485"/>
      <c r="G3" s="1485"/>
      <c r="H3" s="1485"/>
      <c r="I3" s="1486"/>
      <c r="J3" s="316">
        <v>5</v>
      </c>
      <c r="K3" s="316">
        <v>3</v>
      </c>
      <c r="L3" s="316">
        <v>1</v>
      </c>
      <c r="M3" s="316">
        <v>0</v>
      </c>
      <c r="N3" s="347" t="s">
        <v>16</v>
      </c>
      <c r="O3" s="325"/>
      <c r="P3" s="296" t="s">
        <v>1143</v>
      </c>
      <c r="Q3" s="296" t="s">
        <v>1334</v>
      </c>
      <c r="R3" s="296" t="s">
        <v>1335</v>
      </c>
      <c r="S3" s="296" t="s">
        <v>1264</v>
      </c>
    </row>
    <row r="4" spans="1:19" ht="44.25" customHeight="1">
      <c r="A4" s="1482"/>
      <c r="B4" s="315" t="s">
        <v>45</v>
      </c>
      <c r="C4" s="1484" t="s">
        <v>1144</v>
      </c>
      <c r="D4" s="1485"/>
      <c r="E4" s="1485"/>
      <c r="F4" s="1485"/>
      <c r="G4" s="1485"/>
      <c r="H4" s="1485"/>
      <c r="I4" s="1486"/>
      <c r="J4" s="316">
        <v>5</v>
      </c>
      <c r="K4" s="316">
        <v>3</v>
      </c>
      <c r="L4" s="316">
        <v>1</v>
      </c>
      <c r="M4" s="316">
        <v>0</v>
      </c>
      <c r="N4" s="347" t="s">
        <v>16</v>
      </c>
      <c r="O4" s="325"/>
      <c r="P4" s="296" t="s">
        <v>1336</v>
      </c>
      <c r="Q4" s="296" t="s">
        <v>1337</v>
      </c>
      <c r="R4" s="296" t="s">
        <v>1338</v>
      </c>
      <c r="S4" s="296" t="s">
        <v>1268</v>
      </c>
    </row>
    <row r="5" spans="1:19" ht="44.25" customHeight="1">
      <c r="A5" s="1482"/>
      <c r="B5" s="326" t="s">
        <v>3</v>
      </c>
      <c r="C5" s="1487" t="s">
        <v>1146</v>
      </c>
      <c r="D5" s="1325"/>
      <c r="E5" s="1325"/>
      <c r="F5" s="1325"/>
      <c r="G5" s="1325"/>
      <c r="H5" s="1325"/>
      <c r="I5" s="1326"/>
      <c r="J5" s="317">
        <v>5</v>
      </c>
      <c r="K5" s="317">
        <v>3</v>
      </c>
      <c r="L5" s="317">
        <v>1</v>
      </c>
      <c r="M5" s="317">
        <v>0</v>
      </c>
      <c r="N5" s="348" t="s">
        <v>16</v>
      </c>
      <c r="O5" s="325"/>
      <c r="P5" s="296" t="s">
        <v>1269</v>
      </c>
      <c r="Q5" s="296" t="s">
        <v>1339</v>
      </c>
      <c r="R5" s="296" t="s">
        <v>1340</v>
      </c>
      <c r="S5" s="296" t="s">
        <v>1341</v>
      </c>
    </row>
    <row r="6" spans="1:19" ht="44.25" customHeight="1">
      <c r="A6" s="1482"/>
      <c r="B6" s="327" t="s">
        <v>47</v>
      </c>
      <c r="C6" s="1488" t="s">
        <v>1254</v>
      </c>
      <c r="D6" s="1489"/>
      <c r="E6" s="1489"/>
      <c r="F6" s="1489"/>
      <c r="G6" s="1489"/>
      <c r="H6" s="1489"/>
      <c r="I6" s="1490"/>
      <c r="J6" s="328">
        <v>5</v>
      </c>
      <c r="K6" s="328">
        <v>3</v>
      </c>
      <c r="L6" s="328">
        <v>1</v>
      </c>
      <c r="M6" s="328">
        <v>0</v>
      </c>
      <c r="N6" s="347" t="s">
        <v>16</v>
      </c>
      <c r="O6" s="329" t="s">
        <v>1149</v>
      </c>
      <c r="P6" s="296" t="s">
        <v>1273</v>
      </c>
      <c r="Q6" s="296" t="s">
        <v>1342</v>
      </c>
      <c r="R6" s="296" t="s">
        <v>1343</v>
      </c>
      <c r="S6" s="296" t="s">
        <v>1276</v>
      </c>
    </row>
    <row r="7" spans="1:19" ht="44.25" customHeight="1">
      <c r="A7" s="1482"/>
      <c r="B7" s="316" t="s">
        <v>5</v>
      </c>
      <c r="C7" s="1488" t="s">
        <v>1151</v>
      </c>
      <c r="D7" s="1489"/>
      <c r="E7" s="1489"/>
      <c r="F7" s="1489"/>
      <c r="G7" s="1489"/>
      <c r="H7" s="1489"/>
      <c r="I7" s="1490"/>
      <c r="J7" s="316">
        <v>5</v>
      </c>
      <c r="K7" s="316">
        <v>3</v>
      </c>
      <c r="L7" s="316">
        <v>1</v>
      </c>
      <c r="M7" s="316">
        <v>0</v>
      </c>
      <c r="N7" s="347" t="s">
        <v>16</v>
      </c>
      <c r="O7" s="329" t="s">
        <v>1149</v>
      </c>
      <c r="P7" s="296" t="s">
        <v>1344</v>
      </c>
      <c r="Q7" s="296" t="s">
        <v>1345</v>
      </c>
      <c r="R7" s="296" t="s">
        <v>1346</v>
      </c>
      <c r="S7" s="296" t="s">
        <v>1279</v>
      </c>
    </row>
    <row r="8" spans="1:19" ht="44.25" customHeight="1">
      <c r="A8" s="1482"/>
      <c r="B8" s="317" t="s">
        <v>21</v>
      </c>
      <c r="C8" s="1491" t="s">
        <v>1153</v>
      </c>
      <c r="D8" s="1492"/>
      <c r="E8" s="1492"/>
      <c r="F8" s="1492"/>
      <c r="G8" s="1492"/>
      <c r="H8" s="1492"/>
      <c r="I8" s="1493"/>
      <c r="J8" s="317">
        <v>5</v>
      </c>
      <c r="K8" s="317">
        <v>3</v>
      </c>
      <c r="L8" s="317">
        <v>1</v>
      </c>
      <c r="M8" s="317">
        <v>0</v>
      </c>
      <c r="N8" s="348" t="s">
        <v>16</v>
      </c>
      <c r="O8" s="325"/>
      <c r="P8" s="296" t="s">
        <v>1347</v>
      </c>
      <c r="Q8" s="296" t="s">
        <v>1348</v>
      </c>
      <c r="R8" s="296" t="s">
        <v>1349</v>
      </c>
      <c r="S8" s="296" t="s">
        <v>1282</v>
      </c>
    </row>
    <row r="9" spans="1:19" ht="44.25" customHeight="1">
      <c r="A9" s="1482"/>
      <c r="B9" s="317" t="s">
        <v>22</v>
      </c>
      <c r="C9" s="1491" t="s">
        <v>1155</v>
      </c>
      <c r="D9" s="1492"/>
      <c r="E9" s="1492"/>
      <c r="F9" s="1492"/>
      <c r="G9" s="1492"/>
      <c r="H9" s="1492"/>
      <c r="I9" s="1493"/>
      <c r="J9" s="317">
        <v>5</v>
      </c>
      <c r="K9" s="317">
        <v>3</v>
      </c>
      <c r="L9" s="317">
        <v>1</v>
      </c>
      <c r="M9" s="317">
        <v>0</v>
      </c>
      <c r="N9" s="348" t="s">
        <v>16</v>
      </c>
      <c r="O9" s="329" t="s">
        <v>1149</v>
      </c>
      <c r="P9" s="296" t="s">
        <v>1350</v>
      </c>
      <c r="Q9" s="296" t="s">
        <v>1351</v>
      </c>
      <c r="R9" s="296" t="s">
        <v>1352</v>
      </c>
      <c r="S9" s="296" t="s">
        <v>1353</v>
      </c>
    </row>
    <row r="10" spans="1:19" ht="44.25" customHeight="1">
      <c r="A10" s="1483"/>
      <c r="B10" s="317" t="s">
        <v>23</v>
      </c>
      <c r="C10" s="1491" t="s">
        <v>1157</v>
      </c>
      <c r="D10" s="1492"/>
      <c r="E10" s="1492"/>
      <c r="F10" s="1492"/>
      <c r="G10" s="1492"/>
      <c r="H10" s="1492"/>
      <c r="I10" s="1493"/>
      <c r="J10" s="317">
        <v>5</v>
      </c>
      <c r="K10" s="317">
        <v>3</v>
      </c>
      <c r="L10" s="317">
        <v>1</v>
      </c>
      <c r="M10" s="317">
        <v>0</v>
      </c>
      <c r="N10" s="348" t="s">
        <v>16</v>
      </c>
      <c r="O10" s="325"/>
      <c r="P10" s="296" t="s">
        <v>1354</v>
      </c>
      <c r="Q10" s="296" t="s">
        <v>1355</v>
      </c>
      <c r="R10" s="296" t="s">
        <v>1356</v>
      </c>
      <c r="S10" s="296" t="s">
        <v>1288</v>
      </c>
    </row>
    <row r="11" spans="1:19" ht="44.25" customHeight="1">
      <c r="A11" s="1494" t="s">
        <v>1255</v>
      </c>
      <c r="B11" s="317" t="s">
        <v>24</v>
      </c>
      <c r="C11" s="1491" t="s">
        <v>1159</v>
      </c>
      <c r="D11" s="1492"/>
      <c r="E11" s="1492"/>
      <c r="F11" s="1492"/>
      <c r="G11" s="1492"/>
      <c r="H11" s="1492"/>
      <c r="I11" s="1493"/>
      <c r="J11" s="317">
        <v>5</v>
      </c>
      <c r="K11" s="317">
        <v>3</v>
      </c>
      <c r="L11" s="317">
        <v>1</v>
      </c>
      <c r="M11" s="317">
        <v>0</v>
      </c>
      <c r="N11" s="348" t="s">
        <v>16</v>
      </c>
      <c r="O11" s="325"/>
      <c r="P11" s="296" t="s">
        <v>1357</v>
      </c>
      <c r="Q11" s="296" t="s">
        <v>1358</v>
      </c>
      <c r="R11" s="296" t="s">
        <v>1359</v>
      </c>
      <c r="S11" s="296" t="s">
        <v>1360</v>
      </c>
    </row>
    <row r="12" spans="1:19" ht="44.25" customHeight="1">
      <c r="A12" s="1482"/>
      <c r="B12" s="317" t="s">
        <v>27</v>
      </c>
      <c r="C12" s="1491" t="s">
        <v>1161</v>
      </c>
      <c r="D12" s="1492"/>
      <c r="E12" s="1492"/>
      <c r="F12" s="1492"/>
      <c r="G12" s="1492"/>
      <c r="H12" s="1492"/>
      <c r="I12" s="1493"/>
      <c r="J12" s="317">
        <v>5</v>
      </c>
      <c r="K12" s="317">
        <v>3</v>
      </c>
      <c r="L12" s="317">
        <v>1</v>
      </c>
      <c r="M12" s="317">
        <v>0</v>
      </c>
      <c r="N12" s="348" t="s">
        <v>16</v>
      </c>
      <c r="O12" s="325"/>
      <c r="P12" s="296" t="s">
        <v>1361</v>
      </c>
      <c r="Q12" s="296" t="s">
        <v>1362</v>
      </c>
      <c r="R12" s="296" t="s">
        <v>1363</v>
      </c>
      <c r="S12" s="296" t="s">
        <v>1364</v>
      </c>
    </row>
    <row r="13" spans="1:19" ht="44.25" customHeight="1">
      <c r="A13" s="1482"/>
      <c r="B13" s="317" t="s">
        <v>75</v>
      </c>
      <c r="C13" s="1491" t="s">
        <v>1163</v>
      </c>
      <c r="D13" s="1492"/>
      <c r="E13" s="1492"/>
      <c r="F13" s="1492"/>
      <c r="G13" s="1492"/>
      <c r="H13" s="1492"/>
      <c r="I13" s="1493"/>
      <c r="J13" s="317">
        <v>5</v>
      </c>
      <c r="K13" s="317">
        <v>3</v>
      </c>
      <c r="L13" s="317">
        <v>1</v>
      </c>
      <c r="M13" s="317">
        <v>0</v>
      </c>
      <c r="N13" s="348" t="s">
        <v>16</v>
      </c>
      <c r="O13" s="325"/>
      <c r="P13" s="296" t="s">
        <v>1365</v>
      </c>
      <c r="Q13" s="296" t="s">
        <v>1362</v>
      </c>
      <c r="R13" s="296" t="s">
        <v>1363</v>
      </c>
      <c r="S13" s="296" t="s">
        <v>1364</v>
      </c>
    </row>
    <row r="14" spans="1:19" ht="44.25" customHeight="1">
      <c r="A14" s="1482"/>
      <c r="B14" s="317" t="s">
        <v>29</v>
      </c>
      <c r="C14" s="1328" t="s">
        <v>1165</v>
      </c>
      <c r="D14" s="1329"/>
      <c r="E14" s="1329"/>
      <c r="F14" s="1329"/>
      <c r="G14" s="1329"/>
      <c r="H14" s="1329"/>
      <c r="I14" s="1330"/>
      <c r="J14" s="317">
        <v>5</v>
      </c>
      <c r="K14" s="317">
        <v>3</v>
      </c>
      <c r="L14" s="317">
        <v>1</v>
      </c>
      <c r="M14" s="317">
        <v>0</v>
      </c>
      <c r="N14" s="348" t="s">
        <v>16</v>
      </c>
      <c r="O14" s="325"/>
      <c r="P14" s="296" t="s">
        <v>1366</v>
      </c>
      <c r="Q14" s="296" t="s">
        <v>1362</v>
      </c>
      <c r="R14" s="296" t="s">
        <v>1363</v>
      </c>
      <c r="S14" s="296" t="s">
        <v>1364</v>
      </c>
    </row>
    <row r="15" spans="1:19" ht="44.25" customHeight="1">
      <c r="A15" s="1482"/>
      <c r="B15" s="317" t="s">
        <v>30</v>
      </c>
      <c r="C15" s="1328" t="s">
        <v>1167</v>
      </c>
      <c r="D15" s="1329"/>
      <c r="E15" s="1329"/>
      <c r="F15" s="1329"/>
      <c r="G15" s="1329"/>
      <c r="H15" s="1329"/>
      <c r="I15" s="1330"/>
      <c r="J15" s="317">
        <v>5</v>
      </c>
      <c r="K15" s="317">
        <v>3</v>
      </c>
      <c r="L15" s="317">
        <v>1</v>
      </c>
      <c r="M15" s="317">
        <v>0</v>
      </c>
      <c r="N15" s="348" t="s">
        <v>16</v>
      </c>
      <c r="O15" s="330"/>
      <c r="P15" s="296" t="s">
        <v>1367</v>
      </c>
      <c r="Q15" s="296" t="s">
        <v>1362</v>
      </c>
      <c r="R15" s="296" t="s">
        <v>1363</v>
      </c>
      <c r="S15" s="296" t="s">
        <v>1364</v>
      </c>
    </row>
    <row r="16" spans="1:19" ht="44.25" customHeight="1">
      <c r="A16" s="1482"/>
      <c r="B16" s="317" t="s">
        <v>31</v>
      </c>
      <c r="C16" s="1328" t="s">
        <v>1169</v>
      </c>
      <c r="D16" s="1329"/>
      <c r="E16" s="1329"/>
      <c r="F16" s="1329"/>
      <c r="G16" s="1329"/>
      <c r="H16" s="1329"/>
      <c r="I16" s="1330"/>
      <c r="J16" s="317">
        <v>5</v>
      </c>
      <c r="K16" s="317">
        <v>3</v>
      </c>
      <c r="L16" s="317">
        <v>1</v>
      </c>
      <c r="M16" s="317">
        <v>0</v>
      </c>
      <c r="N16" s="348" t="s">
        <v>16</v>
      </c>
      <c r="O16" s="325"/>
      <c r="P16" s="296" t="s">
        <v>1170</v>
      </c>
      <c r="Q16" s="296" t="s">
        <v>1362</v>
      </c>
      <c r="R16" s="296" t="s">
        <v>1363</v>
      </c>
      <c r="S16" s="296" t="s">
        <v>1364</v>
      </c>
    </row>
    <row r="17" spans="1:19" ht="44.25" customHeight="1">
      <c r="A17" s="1495"/>
      <c r="B17" s="317" t="s">
        <v>696</v>
      </c>
      <c r="C17" s="1328" t="s">
        <v>1256</v>
      </c>
      <c r="D17" s="1329"/>
      <c r="E17" s="1329"/>
      <c r="F17" s="1329"/>
      <c r="G17" s="1329"/>
      <c r="H17" s="1329"/>
      <c r="I17" s="1330"/>
      <c r="J17" s="317">
        <v>5</v>
      </c>
      <c r="K17" s="317">
        <v>3</v>
      </c>
      <c r="L17" s="317">
        <v>1</v>
      </c>
      <c r="M17" s="317">
        <v>0</v>
      </c>
      <c r="N17" s="348" t="s">
        <v>16</v>
      </c>
      <c r="O17" s="329" t="s">
        <v>1149</v>
      </c>
      <c r="P17" s="296" t="s">
        <v>1368</v>
      </c>
      <c r="Q17" s="296" t="s">
        <v>1369</v>
      </c>
      <c r="R17" s="296" t="s">
        <v>1370</v>
      </c>
      <c r="S17" s="296" t="s">
        <v>1364</v>
      </c>
    </row>
    <row r="18" spans="1:19" ht="44.25" customHeight="1">
      <c r="A18" s="1482" t="s">
        <v>1257</v>
      </c>
      <c r="B18" s="317" t="s">
        <v>36</v>
      </c>
      <c r="C18" s="1328" t="s">
        <v>1176</v>
      </c>
      <c r="D18" s="1329"/>
      <c r="E18" s="1329"/>
      <c r="F18" s="1329"/>
      <c r="G18" s="1329"/>
      <c r="H18" s="1329"/>
      <c r="I18" s="1330"/>
      <c r="J18" s="317">
        <v>5</v>
      </c>
      <c r="K18" s="317">
        <v>3</v>
      </c>
      <c r="L18" s="317">
        <v>1</v>
      </c>
      <c r="M18" s="317">
        <v>0</v>
      </c>
      <c r="N18" s="348" t="s">
        <v>16</v>
      </c>
      <c r="O18" s="329" t="s">
        <v>1149</v>
      </c>
      <c r="P18" s="296" t="s">
        <v>1371</v>
      </c>
      <c r="Q18" s="296" t="s">
        <v>1372</v>
      </c>
      <c r="R18" s="296" t="s">
        <v>1373</v>
      </c>
      <c r="S18" s="296" t="s">
        <v>1374</v>
      </c>
    </row>
    <row r="19" spans="1:19" ht="44.25" customHeight="1">
      <c r="A19" s="1482"/>
      <c r="B19" s="317" t="s">
        <v>38</v>
      </c>
      <c r="C19" s="1328" t="s">
        <v>1178</v>
      </c>
      <c r="D19" s="1329"/>
      <c r="E19" s="1329"/>
      <c r="F19" s="1329"/>
      <c r="G19" s="1329"/>
      <c r="H19" s="1329"/>
      <c r="I19" s="1330"/>
      <c r="J19" s="317">
        <v>5</v>
      </c>
      <c r="K19" s="317">
        <v>3</v>
      </c>
      <c r="L19" s="317">
        <v>1</v>
      </c>
      <c r="M19" s="317">
        <v>0</v>
      </c>
      <c r="N19" s="348" t="s">
        <v>16</v>
      </c>
      <c r="O19" s="329" t="s">
        <v>1149</v>
      </c>
      <c r="P19" s="296" t="s">
        <v>1375</v>
      </c>
      <c r="Q19" s="296" t="s">
        <v>1372</v>
      </c>
      <c r="R19" s="296" t="s">
        <v>1373</v>
      </c>
      <c r="S19" s="296" t="s">
        <v>1374</v>
      </c>
    </row>
    <row r="20" spans="1:19" ht="44.25" customHeight="1">
      <c r="A20" s="1482"/>
      <c r="B20" s="317" t="s">
        <v>40</v>
      </c>
      <c r="C20" s="1328" t="s">
        <v>1180</v>
      </c>
      <c r="D20" s="1329"/>
      <c r="E20" s="1329"/>
      <c r="F20" s="1329"/>
      <c r="G20" s="1329"/>
      <c r="H20" s="1329"/>
      <c r="I20" s="1330"/>
      <c r="J20" s="317">
        <v>5</v>
      </c>
      <c r="K20" s="317">
        <v>3</v>
      </c>
      <c r="L20" s="317">
        <v>1</v>
      </c>
      <c r="M20" s="317">
        <v>0</v>
      </c>
      <c r="N20" s="348" t="s">
        <v>16</v>
      </c>
      <c r="O20" s="325"/>
      <c r="P20" s="296" t="s">
        <v>1376</v>
      </c>
      <c r="Q20" s="296" t="s">
        <v>1321</v>
      </c>
      <c r="R20" s="296" t="s">
        <v>1377</v>
      </c>
      <c r="S20" s="296" t="s">
        <v>1323</v>
      </c>
    </row>
    <row r="21" spans="1:19" ht="44.25" customHeight="1">
      <c r="A21" s="1482"/>
      <c r="B21" s="317" t="s">
        <v>83</v>
      </c>
      <c r="C21" s="1491" t="s">
        <v>1182</v>
      </c>
      <c r="D21" s="1492"/>
      <c r="E21" s="1492"/>
      <c r="F21" s="1492"/>
      <c r="G21" s="1492"/>
      <c r="H21" s="1492"/>
      <c r="I21" s="1493"/>
      <c r="J21" s="317">
        <v>5</v>
      </c>
      <c r="K21" s="317">
        <v>3</v>
      </c>
      <c r="L21" s="317">
        <v>1</v>
      </c>
      <c r="M21" s="317">
        <v>0</v>
      </c>
      <c r="N21" s="348" t="s">
        <v>16</v>
      </c>
      <c r="O21" s="325"/>
      <c r="P21" s="296" t="s">
        <v>1378</v>
      </c>
      <c r="Q21" s="296" t="s">
        <v>1379</v>
      </c>
      <c r="R21" s="296" t="s">
        <v>1380</v>
      </c>
      <c r="S21" s="296" t="s">
        <v>1381</v>
      </c>
    </row>
    <row r="22" spans="1:19" ht="44.25" customHeight="1">
      <c r="A22" s="1482"/>
      <c r="B22" s="316" t="s">
        <v>84</v>
      </c>
      <c r="C22" s="1321" t="s">
        <v>1185</v>
      </c>
      <c r="D22" s="1322"/>
      <c r="E22" s="1322"/>
      <c r="F22" s="1322"/>
      <c r="G22" s="1322"/>
      <c r="H22" s="1322"/>
      <c r="I22" s="1323"/>
      <c r="J22" s="316">
        <v>5</v>
      </c>
      <c r="K22" s="316">
        <v>3</v>
      </c>
      <c r="L22" s="316">
        <v>1</v>
      </c>
      <c r="M22" s="316">
        <v>0</v>
      </c>
      <c r="N22" s="347" t="s">
        <v>16</v>
      </c>
      <c r="O22" s="329"/>
      <c r="P22" s="296" t="s">
        <v>1382</v>
      </c>
      <c r="Q22" s="296" t="s">
        <v>1324</v>
      </c>
      <c r="R22" s="296" t="s">
        <v>1383</v>
      </c>
      <c r="S22" s="296" t="s">
        <v>1326</v>
      </c>
    </row>
    <row r="23" spans="1:19" ht="44.25" customHeight="1">
      <c r="A23" s="1482"/>
      <c r="B23" s="317" t="s">
        <v>85</v>
      </c>
      <c r="C23" s="1328" t="s">
        <v>1188</v>
      </c>
      <c r="D23" s="1329"/>
      <c r="E23" s="1329"/>
      <c r="F23" s="1329"/>
      <c r="G23" s="1329"/>
      <c r="H23" s="1329"/>
      <c r="I23" s="1330"/>
      <c r="J23" s="317">
        <v>5</v>
      </c>
      <c r="K23" s="317">
        <v>3</v>
      </c>
      <c r="L23" s="317">
        <v>1</v>
      </c>
      <c r="M23" s="317">
        <v>0</v>
      </c>
      <c r="N23" s="348" t="s">
        <v>16</v>
      </c>
      <c r="O23" s="325"/>
      <c r="P23" s="296" t="s">
        <v>1189</v>
      </c>
      <c r="Q23" s="296" t="s">
        <v>1384</v>
      </c>
      <c r="R23" s="296" t="s">
        <v>1385</v>
      </c>
      <c r="S23" s="296" t="s">
        <v>1386</v>
      </c>
    </row>
    <row r="24" spans="1:19" ht="44.25" customHeight="1">
      <c r="A24" s="1483"/>
      <c r="B24" s="317" t="s">
        <v>86</v>
      </c>
      <c r="C24" s="1496" t="s">
        <v>1260</v>
      </c>
      <c r="D24" s="1497"/>
      <c r="E24" s="1497"/>
      <c r="F24" s="1497"/>
      <c r="G24" s="1497"/>
      <c r="H24" s="1497"/>
      <c r="I24" s="1498"/>
      <c r="J24" s="317">
        <v>5</v>
      </c>
      <c r="K24" s="317">
        <v>3</v>
      </c>
      <c r="L24" s="317">
        <v>1</v>
      </c>
      <c r="M24" s="317">
        <v>0</v>
      </c>
      <c r="N24" s="348" t="s">
        <v>16</v>
      </c>
      <c r="O24" s="325"/>
      <c r="P24" s="296" t="s">
        <v>1191</v>
      </c>
      <c r="Q24" s="296" t="s">
        <v>1387</v>
      </c>
      <c r="R24" s="296" t="s">
        <v>1388</v>
      </c>
      <c r="S24" s="296" t="s">
        <v>1329</v>
      </c>
    </row>
    <row r="25" spans="1:19" ht="29.25" customHeight="1">
      <c r="A25" s="1324" t="s">
        <v>65</v>
      </c>
      <c r="B25" s="1325"/>
      <c r="C25" s="1325"/>
      <c r="D25" s="1325"/>
      <c r="E25" s="1325"/>
      <c r="F25" s="1325"/>
      <c r="G25" s="1325"/>
      <c r="H25" s="1325"/>
      <c r="I25" s="1326"/>
      <c r="J25" s="1327"/>
      <c r="K25" s="1327"/>
      <c r="L25" s="1327"/>
      <c r="M25" s="1327"/>
      <c r="N25" s="1327"/>
    </row>
    <row r="26" spans="1:19">
      <c r="O26" s="331"/>
    </row>
    <row r="27" spans="1:19">
      <c r="D27" s="287"/>
    </row>
    <row r="28" spans="1:19">
      <c r="D28" s="287"/>
      <c r="P28" s="322"/>
    </row>
    <row r="29" spans="1:19">
      <c r="B29" s="332"/>
      <c r="C29" s="323"/>
      <c r="D29" s="289"/>
      <c r="P29" s="322"/>
    </row>
    <row r="30" spans="1:19">
      <c r="B30" s="332"/>
      <c r="C30" s="323"/>
      <c r="D30" s="333"/>
      <c r="P30" s="322"/>
    </row>
    <row r="31" spans="1:19">
      <c r="B31" s="332"/>
      <c r="C31" s="323"/>
      <c r="D31" s="333"/>
    </row>
    <row r="32" spans="1:19">
      <c r="B32" s="332"/>
      <c r="C32" s="323"/>
      <c r="D32" s="333"/>
      <c r="P32" s="322"/>
    </row>
    <row r="33" spans="2:4">
      <c r="B33" s="332"/>
      <c r="C33" s="323"/>
      <c r="D33" s="333"/>
    </row>
    <row r="34" spans="2:4">
      <c r="B34" s="332"/>
      <c r="C34" s="323"/>
      <c r="D34" s="324"/>
    </row>
  </sheetData>
  <mergeCells count="30">
    <mergeCell ref="C2:I2"/>
    <mergeCell ref="A3:A10"/>
    <mergeCell ref="C3:I3"/>
    <mergeCell ref="C4:I4"/>
    <mergeCell ref="C5:I5"/>
    <mergeCell ref="C6:I6"/>
    <mergeCell ref="C22:I22"/>
    <mergeCell ref="C23:I23"/>
    <mergeCell ref="C24:I24"/>
    <mergeCell ref="C11:I11"/>
    <mergeCell ref="C12:I12"/>
    <mergeCell ref="C13:I13"/>
    <mergeCell ref="C14:I14"/>
    <mergeCell ref="C15:I15"/>
    <mergeCell ref="B1:N1"/>
    <mergeCell ref="J2:N2"/>
    <mergeCell ref="J25:N25"/>
    <mergeCell ref="C16:I16"/>
    <mergeCell ref="C17:I17"/>
    <mergeCell ref="C7:I7"/>
    <mergeCell ref="C8:I8"/>
    <mergeCell ref="C9:I9"/>
    <mergeCell ref="C10:I10"/>
    <mergeCell ref="A25:I25"/>
    <mergeCell ref="A11:A17"/>
    <mergeCell ref="A18:A24"/>
    <mergeCell ref="C18:I18"/>
    <mergeCell ref="C19:I19"/>
    <mergeCell ref="C20:I20"/>
    <mergeCell ref="C21:I21"/>
  </mergeCells>
  <phoneticPr fontId="1"/>
  <pageMargins left="0.39370078740157483" right="0.19685039370078741" top="0.74803149606299213" bottom="0.74803149606299213" header="0.31496062992125984" footer="0.31496062992125984"/>
  <pageSetup paperSize="9" scale="49" fitToWidth="2" fitToHeight="2" orientation="portrait" r:id="rId1"/>
  <headerFooter>
    <oddHeader>&amp;C&amp;"BIZ UDPゴシック,標準"&amp;14財務管理チェックリスト&amp;R2024/08/22</oddHeader>
    <oddFooter>&amp;P / &amp;N ページ</oddFooter>
  </headerFooter>
  <colBreaks count="1" manualBreakCount="1">
    <brk id="15"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8D1BE-1394-5140-B8A4-E5FB400A15FB}">
  <sheetPr>
    <tabColor rgb="FF00B050"/>
    <pageSetUpPr fitToPage="1"/>
  </sheetPr>
  <dimension ref="A1:F34"/>
  <sheetViews>
    <sheetView showGridLines="0" view="pageBreakPreview" zoomScale="60" zoomScaleNormal="50" workbookViewId="0">
      <selection activeCell="N7" sqref="N7"/>
    </sheetView>
  </sheetViews>
  <sheetFormatPr defaultColWidth="6.875" defaultRowHeight="12"/>
  <cols>
    <col min="1" max="1" width="6.625" style="302" customWidth="1"/>
    <col min="2" max="2" width="6.625" style="288" customWidth="1"/>
    <col min="3" max="3" width="58.375" style="290" customWidth="1"/>
    <col min="4" max="6" width="39.125" style="290" customWidth="1"/>
    <col min="7" max="16384" width="6.875" style="291"/>
  </cols>
  <sheetData>
    <row r="1" spans="1:6" ht="36.950000000000003" customHeight="1">
      <c r="A1" s="1480" t="s">
        <v>1261</v>
      </c>
      <c r="B1" s="1480"/>
      <c r="C1" s="1480"/>
      <c r="D1" s="1480"/>
      <c r="E1" s="1480"/>
      <c r="F1" s="1480"/>
    </row>
    <row r="2" spans="1:6" ht="15.95" customHeight="1">
      <c r="A2" s="1481"/>
      <c r="B2" s="1481"/>
      <c r="C2" s="1481"/>
      <c r="D2" s="1481"/>
      <c r="E2" s="1481"/>
      <c r="F2" s="1481"/>
    </row>
    <row r="3" spans="1:6" ht="24" customHeight="1">
      <c r="A3" s="292" t="s">
        <v>10</v>
      </c>
      <c r="B3" s="391" t="s">
        <v>11</v>
      </c>
      <c r="C3" s="376" t="s">
        <v>485</v>
      </c>
      <c r="D3" s="377" t="s">
        <v>486</v>
      </c>
      <c r="E3" s="378" t="s">
        <v>487</v>
      </c>
      <c r="F3" s="343" t="s">
        <v>488</v>
      </c>
    </row>
    <row r="4" spans="1:6" ht="78" customHeight="1">
      <c r="A4" s="1482" t="s">
        <v>1251</v>
      </c>
      <c r="B4" s="315" t="s">
        <v>44</v>
      </c>
      <c r="C4" s="366" t="s">
        <v>1143</v>
      </c>
      <c r="D4" s="368" t="s">
        <v>1262</v>
      </c>
      <c r="E4" s="436" t="s">
        <v>1263</v>
      </c>
      <c r="F4" s="437" t="s">
        <v>1264</v>
      </c>
    </row>
    <row r="5" spans="1:6" ht="84" customHeight="1">
      <c r="A5" s="1482"/>
      <c r="B5" s="315" t="s">
        <v>45</v>
      </c>
      <c r="C5" s="366" t="s">
        <v>1265</v>
      </c>
      <c r="D5" s="368" t="s">
        <v>1266</v>
      </c>
      <c r="E5" s="436" t="s">
        <v>1267</v>
      </c>
      <c r="F5" s="437" t="s">
        <v>1268</v>
      </c>
    </row>
    <row r="6" spans="1:6" ht="74.25" customHeight="1">
      <c r="A6" s="1482"/>
      <c r="B6" s="326" t="s">
        <v>3</v>
      </c>
      <c r="C6" s="367" t="s">
        <v>1269</v>
      </c>
      <c r="D6" s="369" t="s">
        <v>1270</v>
      </c>
      <c r="E6" s="438" t="s">
        <v>1271</v>
      </c>
      <c r="F6" s="439" t="s">
        <v>1272</v>
      </c>
    </row>
    <row r="7" spans="1:6" ht="108.75" customHeight="1">
      <c r="A7" s="1482"/>
      <c r="B7" s="327" t="s">
        <v>47</v>
      </c>
      <c r="C7" s="368" t="s">
        <v>1273</v>
      </c>
      <c r="D7" s="440" t="s">
        <v>1274</v>
      </c>
      <c r="E7" s="436" t="s">
        <v>1275</v>
      </c>
      <c r="F7" s="437" t="s">
        <v>1276</v>
      </c>
    </row>
    <row r="8" spans="1:6" ht="50.25" customHeight="1">
      <c r="A8" s="1482"/>
      <c r="B8" s="316" t="s">
        <v>5</v>
      </c>
      <c r="C8" s="368" t="s">
        <v>1344</v>
      </c>
      <c r="D8" s="440" t="s">
        <v>1277</v>
      </c>
      <c r="E8" s="436" t="s">
        <v>1278</v>
      </c>
      <c r="F8" s="437" t="s">
        <v>1279</v>
      </c>
    </row>
    <row r="9" spans="1:6" ht="50.25" customHeight="1">
      <c r="A9" s="1482"/>
      <c r="B9" s="317" t="s">
        <v>21</v>
      </c>
      <c r="C9" s="367" t="s">
        <v>1347</v>
      </c>
      <c r="D9" s="441" t="s">
        <v>1280</v>
      </c>
      <c r="E9" s="438" t="s">
        <v>1281</v>
      </c>
      <c r="F9" s="439" t="s">
        <v>1282</v>
      </c>
    </row>
    <row r="10" spans="1:6" ht="73.5" customHeight="1">
      <c r="A10" s="1482"/>
      <c r="B10" s="317" t="s">
        <v>22</v>
      </c>
      <c r="C10" s="367" t="s">
        <v>1389</v>
      </c>
      <c r="D10" s="441" t="s">
        <v>1283</v>
      </c>
      <c r="E10" s="438" t="s">
        <v>1284</v>
      </c>
      <c r="F10" s="439" t="s">
        <v>1285</v>
      </c>
    </row>
    <row r="11" spans="1:6" ht="76.5" customHeight="1">
      <c r="A11" s="1483"/>
      <c r="B11" s="317" t="s">
        <v>23</v>
      </c>
      <c r="C11" s="367" t="s">
        <v>1354</v>
      </c>
      <c r="D11" s="441" t="s">
        <v>1286</v>
      </c>
      <c r="E11" s="438" t="s">
        <v>1287</v>
      </c>
      <c r="F11" s="439" t="s">
        <v>1288</v>
      </c>
    </row>
    <row r="12" spans="1:6" ht="73.5" customHeight="1">
      <c r="A12" s="1494" t="s">
        <v>1255</v>
      </c>
      <c r="B12" s="317" t="s">
        <v>24</v>
      </c>
      <c r="C12" s="367" t="s">
        <v>1357</v>
      </c>
      <c r="D12" s="441" t="s">
        <v>1289</v>
      </c>
      <c r="E12" s="438" t="s">
        <v>1290</v>
      </c>
      <c r="F12" s="439" t="s">
        <v>1291</v>
      </c>
    </row>
    <row r="13" spans="1:6" ht="93.75" customHeight="1">
      <c r="A13" s="1482"/>
      <c r="B13" s="317" t="s">
        <v>27</v>
      </c>
      <c r="C13" s="367" t="s">
        <v>1292</v>
      </c>
      <c r="D13" s="438" t="s">
        <v>1293</v>
      </c>
      <c r="E13" s="438" t="s">
        <v>1294</v>
      </c>
      <c r="F13" s="439" t="s">
        <v>1295</v>
      </c>
    </row>
    <row r="14" spans="1:6" ht="88.5" customHeight="1">
      <c r="A14" s="1482"/>
      <c r="B14" s="317" t="s">
        <v>75</v>
      </c>
      <c r="C14" s="367" t="s">
        <v>1296</v>
      </c>
      <c r="D14" s="438" t="s">
        <v>1297</v>
      </c>
      <c r="E14" s="438" t="s">
        <v>1298</v>
      </c>
      <c r="F14" s="439" t="s">
        <v>1299</v>
      </c>
    </row>
    <row r="15" spans="1:6" ht="109.5" customHeight="1">
      <c r="A15" s="1482"/>
      <c r="B15" s="317" t="s">
        <v>29</v>
      </c>
      <c r="C15" s="367" t="s">
        <v>1300</v>
      </c>
      <c r="D15" s="438" t="s">
        <v>1301</v>
      </c>
      <c r="E15" s="438" t="s">
        <v>1302</v>
      </c>
      <c r="F15" s="439" t="s">
        <v>1303</v>
      </c>
    </row>
    <row r="16" spans="1:6" ht="81.75" customHeight="1">
      <c r="A16" s="1482"/>
      <c r="B16" s="317" t="s">
        <v>30</v>
      </c>
      <c r="C16" s="367" t="s">
        <v>1304</v>
      </c>
      <c r="D16" s="438" t="s">
        <v>1305</v>
      </c>
      <c r="E16" s="438" t="s">
        <v>1306</v>
      </c>
      <c r="F16" s="439" t="s">
        <v>1307</v>
      </c>
    </row>
    <row r="17" spans="1:6" ht="58.5" customHeight="1">
      <c r="A17" s="1482"/>
      <c r="B17" s="316" t="s">
        <v>31</v>
      </c>
      <c r="C17" s="366" t="s">
        <v>1170</v>
      </c>
      <c r="D17" s="436" t="s">
        <v>1308</v>
      </c>
      <c r="E17" s="436" t="s">
        <v>1309</v>
      </c>
      <c r="F17" s="437" t="s">
        <v>1310</v>
      </c>
    </row>
    <row r="18" spans="1:6" ht="120" customHeight="1">
      <c r="A18" s="1495"/>
      <c r="B18" s="317" t="s">
        <v>696</v>
      </c>
      <c r="C18" s="443" t="s">
        <v>1311</v>
      </c>
      <c r="D18" s="441" t="s">
        <v>1312</v>
      </c>
      <c r="E18" s="438" t="s">
        <v>1313</v>
      </c>
      <c r="F18" s="439" t="s">
        <v>1314</v>
      </c>
    </row>
    <row r="19" spans="1:6" ht="70.5" customHeight="1">
      <c r="A19" s="1482" t="s">
        <v>1257</v>
      </c>
      <c r="B19" s="317" t="s">
        <v>36</v>
      </c>
      <c r="C19" s="367" t="s">
        <v>1371</v>
      </c>
      <c r="D19" s="441" t="s">
        <v>1315</v>
      </c>
      <c r="E19" s="438" t="s">
        <v>1316</v>
      </c>
      <c r="F19" s="439" t="s">
        <v>1317</v>
      </c>
    </row>
    <row r="20" spans="1:6" ht="70.5" customHeight="1">
      <c r="A20" s="1482"/>
      <c r="B20" s="317" t="s">
        <v>38</v>
      </c>
      <c r="C20" s="367" t="s">
        <v>1375</v>
      </c>
      <c r="D20" s="441" t="s">
        <v>1318</v>
      </c>
      <c r="E20" s="438" t="s">
        <v>1319</v>
      </c>
      <c r="F20" s="439" t="s">
        <v>1320</v>
      </c>
    </row>
    <row r="21" spans="1:6" ht="70.5" customHeight="1">
      <c r="A21" s="1482"/>
      <c r="B21" s="317" t="s">
        <v>40</v>
      </c>
      <c r="C21" s="367" t="s">
        <v>1376</v>
      </c>
      <c r="D21" s="369" t="s">
        <v>1321</v>
      </c>
      <c r="E21" s="438" t="s">
        <v>1322</v>
      </c>
      <c r="F21" s="439" t="s">
        <v>1323</v>
      </c>
    </row>
    <row r="22" spans="1:6" ht="92.25" customHeight="1">
      <c r="A22" s="1482"/>
      <c r="B22" s="316" t="s">
        <v>83</v>
      </c>
      <c r="C22" s="366" t="s">
        <v>1382</v>
      </c>
      <c r="D22" s="368" t="s">
        <v>1324</v>
      </c>
      <c r="E22" s="372" t="s">
        <v>1325</v>
      </c>
      <c r="F22" s="437" t="s">
        <v>1326</v>
      </c>
    </row>
    <row r="23" spans="1:6" ht="72" customHeight="1">
      <c r="A23" s="1483"/>
      <c r="B23" s="317" t="s">
        <v>84</v>
      </c>
      <c r="C23" s="367" t="s">
        <v>1191</v>
      </c>
      <c r="D23" s="369" t="s">
        <v>1327</v>
      </c>
      <c r="E23" s="438" t="s">
        <v>1328</v>
      </c>
      <c r="F23" s="439" t="s">
        <v>1329</v>
      </c>
    </row>
    <row r="26" spans="1:6" s="446" customFormat="1" ht="18.75">
      <c r="A26" s="444"/>
      <c r="B26" s="445"/>
      <c r="C26" s="448"/>
    </row>
    <row r="27" spans="1:6" s="446" customFormat="1" ht="18.75">
      <c r="A27" s="444"/>
      <c r="B27" s="449"/>
      <c r="C27" s="448"/>
    </row>
    <row r="28" spans="1:6" s="446" customFormat="1" ht="18.75">
      <c r="A28" s="444"/>
      <c r="B28" s="449"/>
      <c r="C28" s="453"/>
    </row>
    <row r="29" spans="1:6" s="446" customFormat="1" ht="18.75">
      <c r="A29" s="444"/>
      <c r="B29" s="449"/>
    </row>
    <row r="30" spans="1:6" s="446" customFormat="1" ht="18.75">
      <c r="A30" s="444"/>
      <c r="B30" s="449"/>
      <c r="C30" s="453"/>
    </row>
    <row r="31" spans="1:6" s="446" customFormat="1" ht="18.75">
      <c r="A31" s="444"/>
      <c r="B31" s="449"/>
    </row>
    <row r="32" spans="1:6" s="446" customFormat="1" ht="18.75">
      <c r="A32" s="444"/>
      <c r="B32" s="449"/>
    </row>
    <row r="33" spans="1:2" s="446" customFormat="1" ht="18.75">
      <c r="A33" s="444"/>
      <c r="B33" s="445"/>
    </row>
    <row r="34" spans="1:2" s="446" customFormat="1" ht="18.75">
      <c r="A34" s="444"/>
      <c r="B34" s="445"/>
    </row>
  </sheetData>
  <mergeCells count="4">
    <mergeCell ref="A19:A23"/>
    <mergeCell ref="A12:A18"/>
    <mergeCell ref="A4:A11"/>
    <mergeCell ref="A1:F2"/>
  </mergeCells>
  <phoneticPr fontId="1"/>
  <pageMargins left="0.25" right="0.25" top="0.75" bottom="0.75" header="0.3" footer="0.3"/>
  <pageSetup paperSize="9" scale="4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422B2-629A-4076-8CF4-1256113DE40A}">
  <sheetPr>
    <tabColor rgb="FF00B050"/>
  </sheetPr>
  <dimension ref="A1:Q41"/>
  <sheetViews>
    <sheetView view="pageBreakPreview" zoomScale="70" zoomScaleNormal="70" zoomScaleSheetLayoutView="70" workbookViewId="0">
      <selection activeCell="N6" sqref="N6"/>
    </sheetView>
  </sheetViews>
  <sheetFormatPr defaultColWidth="6.875" defaultRowHeight="12"/>
  <cols>
    <col min="1" max="1" width="6.625" style="302" customWidth="1"/>
    <col min="2" max="2" width="6.625" style="288" customWidth="1"/>
    <col min="3" max="9" width="20.875" style="291" hidden="1" customWidth="1"/>
    <col min="10" max="12" width="6.625" style="288" hidden="1" customWidth="1"/>
    <col min="13" max="13" width="3.25" style="291" hidden="1" customWidth="1"/>
    <col min="14" max="14" width="58.375" style="290" customWidth="1"/>
    <col min="15" max="17" width="39.125" style="290" customWidth="1"/>
    <col min="18" max="16384" width="6.875" style="291"/>
  </cols>
  <sheetData>
    <row r="1" spans="1:17" ht="30.95" customHeight="1"/>
    <row r="2" spans="1:17" ht="16.5">
      <c r="B2" s="1499"/>
      <c r="C2" s="1499"/>
      <c r="D2" s="1499"/>
      <c r="E2" s="1499"/>
      <c r="F2" s="1499"/>
      <c r="G2" s="1499"/>
      <c r="H2" s="1499"/>
      <c r="I2" s="1499"/>
      <c r="J2" s="1499"/>
      <c r="K2" s="1499"/>
      <c r="L2" s="1499"/>
      <c r="O2" s="288"/>
      <c r="P2" s="288"/>
      <c r="Q2" s="288"/>
    </row>
    <row r="3" spans="1:17" ht="41.1" customHeight="1">
      <c r="A3" s="292" t="s">
        <v>10</v>
      </c>
      <c r="B3" s="1500" t="s">
        <v>11</v>
      </c>
      <c r="C3" s="1477"/>
      <c r="D3" s="1477"/>
      <c r="E3" s="1477"/>
      <c r="F3" s="1477"/>
      <c r="G3" s="1477"/>
      <c r="H3" s="1477"/>
      <c r="I3" s="1478"/>
      <c r="J3" s="1500" t="s">
        <v>13</v>
      </c>
      <c r="K3" s="1477"/>
      <c r="L3" s="1478"/>
      <c r="M3" s="288"/>
      <c r="N3" s="376" t="s">
        <v>485</v>
      </c>
      <c r="O3" s="377" t="s">
        <v>486</v>
      </c>
      <c r="P3" s="378" t="s">
        <v>487</v>
      </c>
      <c r="Q3" s="343" t="s">
        <v>488</v>
      </c>
    </row>
    <row r="4" spans="1:17" ht="56.1" customHeight="1">
      <c r="A4" s="1482" t="s">
        <v>1251</v>
      </c>
      <c r="B4" s="315" t="s">
        <v>44</v>
      </c>
      <c r="C4" s="1484" t="s">
        <v>1142</v>
      </c>
      <c r="D4" s="1485"/>
      <c r="E4" s="1485"/>
      <c r="F4" s="1485"/>
      <c r="G4" s="1485"/>
      <c r="H4" s="1485"/>
      <c r="I4" s="1486"/>
      <c r="J4" s="316">
        <v>5</v>
      </c>
      <c r="K4" s="316">
        <v>3</v>
      </c>
      <c r="L4" s="316">
        <v>1</v>
      </c>
      <c r="M4" s="325"/>
      <c r="N4" s="366" t="s">
        <v>1143</v>
      </c>
      <c r="O4" s="368" t="s">
        <v>1262</v>
      </c>
      <c r="P4" s="436" t="s">
        <v>1263</v>
      </c>
      <c r="Q4" s="437" t="s">
        <v>1264</v>
      </c>
    </row>
    <row r="5" spans="1:17" ht="75.75" customHeight="1">
      <c r="A5" s="1482"/>
      <c r="B5" s="315" t="s">
        <v>45</v>
      </c>
      <c r="C5" s="1484" t="s">
        <v>1144</v>
      </c>
      <c r="D5" s="1485"/>
      <c r="E5" s="1485"/>
      <c r="F5" s="1485"/>
      <c r="G5" s="1485"/>
      <c r="H5" s="1485"/>
      <c r="I5" s="1486"/>
      <c r="J5" s="316">
        <v>5</v>
      </c>
      <c r="K5" s="316">
        <v>3</v>
      </c>
      <c r="L5" s="316">
        <v>1</v>
      </c>
      <c r="M5" s="325"/>
      <c r="N5" s="366" t="s">
        <v>1265</v>
      </c>
      <c r="O5" s="368" t="s">
        <v>1266</v>
      </c>
      <c r="P5" s="436" t="s">
        <v>1267</v>
      </c>
      <c r="Q5" s="437" t="s">
        <v>1268</v>
      </c>
    </row>
    <row r="6" spans="1:17" ht="56.1" customHeight="1">
      <c r="A6" s="1482"/>
      <c r="B6" s="326" t="s">
        <v>3</v>
      </c>
      <c r="C6" s="1487" t="s">
        <v>1146</v>
      </c>
      <c r="D6" s="1325"/>
      <c r="E6" s="1325"/>
      <c r="F6" s="1325"/>
      <c r="G6" s="1325"/>
      <c r="H6" s="1325"/>
      <c r="I6" s="1326"/>
      <c r="J6" s="317">
        <v>5</v>
      </c>
      <c r="K6" s="317">
        <v>3</v>
      </c>
      <c r="L6" s="317">
        <v>1</v>
      </c>
      <c r="M6" s="325"/>
      <c r="N6" s="367" t="s">
        <v>1269</v>
      </c>
      <c r="O6" s="369" t="s">
        <v>1270</v>
      </c>
      <c r="P6" s="438" t="s">
        <v>1271</v>
      </c>
      <c r="Q6" s="439" t="s">
        <v>1272</v>
      </c>
    </row>
    <row r="7" spans="1:17" ht="108.75" customHeight="1">
      <c r="A7" s="1482"/>
      <c r="B7" s="327" t="s">
        <v>47</v>
      </c>
      <c r="C7" s="1488" t="s">
        <v>1254</v>
      </c>
      <c r="D7" s="1489"/>
      <c r="E7" s="1489"/>
      <c r="F7" s="1489"/>
      <c r="G7" s="1489"/>
      <c r="H7" s="1489"/>
      <c r="I7" s="1490"/>
      <c r="J7" s="328">
        <v>5</v>
      </c>
      <c r="K7" s="328">
        <v>3</v>
      </c>
      <c r="L7" s="328">
        <v>1</v>
      </c>
      <c r="M7" s="329" t="s">
        <v>1149</v>
      </c>
      <c r="N7" s="368" t="s">
        <v>1273</v>
      </c>
      <c r="O7" s="440" t="s">
        <v>1274</v>
      </c>
      <c r="P7" s="436" t="s">
        <v>1275</v>
      </c>
      <c r="Q7" s="437" t="s">
        <v>1276</v>
      </c>
    </row>
    <row r="8" spans="1:17" ht="56.1" customHeight="1">
      <c r="A8" s="1482"/>
      <c r="B8" s="316" t="s">
        <v>5</v>
      </c>
      <c r="C8" s="1488" t="s">
        <v>1151</v>
      </c>
      <c r="D8" s="1489"/>
      <c r="E8" s="1489"/>
      <c r="F8" s="1489"/>
      <c r="G8" s="1489"/>
      <c r="H8" s="1489"/>
      <c r="I8" s="1490"/>
      <c r="J8" s="316">
        <v>5</v>
      </c>
      <c r="K8" s="316">
        <v>3</v>
      </c>
      <c r="L8" s="316">
        <v>1</v>
      </c>
      <c r="M8" s="329" t="s">
        <v>1149</v>
      </c>
      <c r="N8" s="368" t="s">
        <v>1344</v>
      </c>
      <c r="O8" s="440" t="s">
        <v>1277</v>
      </c>
      <c r="P8" s="436" t="s">
        <v>1278</v>
      </c>
      <c r="Q8" s="437" t="s">
        <v>1279</v>
      </c>
    </row>
    <row r="9" spans="1:17" ht="56.1" customHeight="1">
      <c r="A9" s="1482"/>
      <c r="B9" s="317" t="s">
        <v>21</v>
      </c>
      <c r="C9" s="1491" t="s">
        <v>1153</v>
      </c>
      <c r="D9" s="1492"/>
      <c r="E9" s="1492"/>
      <c r="F9" s="1492"/>
      <c r="G9" s="1492"/>
      <c r="H9" s="1492"/>
      <c r="I9" s="1493"/>
      <c r="J9" s="317">
        <v>5</v>
      </c>
      <c r="K9" s="317">
        <v>3</v>
      </c>
      <c r="L9" s="317">
        <v>1</v>
      </c>
      <c r="M9" s="325"/>
      <c r="N9" s="367" t="s">
        <v>1347</v>
      </c>
      <c r="O9" s="441" t="s">
        <v>1280</v>
      </c>
      <c r="P9" s="438" t="s">
        <v>1281</v>
      </c>
      <c r="Q9" s="439" t="s">
        <v>1282</v>
      </c>
    </row>
    <row r="10" spans="1:17" ht="69" customHeight="1">
      <c r="A10" s="1482"/>
      <c r="B10" s="317" t="s">
        <v>22</v>
      </c>
      <c r="C10" s="1491" t="s">
        <v>1155</v>
      </c>
      <c r="D10" s="1492"/>
      <c r="E10" s="1492"/>
      <c r="F10" s="1492"/>
      <c r="G10" s="1492"/>
      <c r="H10" s="1492"/>
      <c r="I10" s="1493"/>
      <c r="J10" s="317">
        <v>5</v>
      </c>
      <c r="K10" s="317">
        <v>3</v>
      </c>
      <c r="L10" s="317">
        <v>1</v>
      </c>
      <c r="M10" s="329" t="s">
        <v>1149</v>
      </c>
      <c r="N10" s="367" t="s">
        <v>1389</v>
      </c>
      <c r="O10" s="441" t="s">
        <v>1283</v>
      </c>
      <c r="P10" s="438" t="s">
        <v>1284</v>
      </c>
      <c r="Q10" s="439" t="s">
        <v>1285</v>
      </c>
    </row>
    <row r="11" spans="1:17" ht="56.1" customHeight="1">
      <c r="A11" s="1483"/>
      <c r="B11" s="317" t="s">
        <v>23</v>
      </c>
      <c r="C11" s="1491" t="s">
        <v>1157</v>
      </c>
      <c r="D11" s="1492"/>
      <c r="E11" s="1492"/>
      <c r="F11" s="1492"/>
      <c r="G11" s="1492"/>
      <c r="H11" s="1492"/>
      <c r="I11" s="1493"/>
      <c r="J11" s="317">
        <v>5</v>
      </c>
      <c r="K11" s="317">
        <v>3</v>
      </c>
      <c r="L11" s="317">
        <v>1</v>
      </c>
      <c r="M11" s="325"/>
      <c r="N11" s="367" t="s">
        <v>1354</v>
      </c>
      <c r="O11" s="441" t="s">
        <v>1286</v>
      </c>
      <c r="P11" s="438" t="s">
        <v>1287</v>
      </c>
      <c r="Q11" s="439" t="s">
        <v>1288</v>
      </c>
    </row>
    <row r="12" spans="1:17" ht="56.1" customHeight="1">
      <c r="A12" s="1494" t="s">
        <v>1255</v>
      </c>
      <c r="B12" s="317" t="s">
        <v>24</v>
      </c>
      <c r="C12" s="1491" t="s">
        <v>1159</v>
      </c>
      <c r="D12" s="1492"/>
      <c r="E12" s="1492"/>
      <c r="F12" s="1492"/>
      <c r="G12" s="1492"/>
      <c r="H12" s="1492"/>
      <c r="I12" s="1493"/>
      <c r="J12" s="317">
        <v>5</v>
      </c>
      <c r="K12" s="317">
        <v>3</v>
      </c>
      <c r="L12" s="317">
        <v>1</v>
      </c>
      <c r="M12" s="325"/>
      <c r="N12" s="367" t="s">
        <v>1357</v>
      </c>
      <c r="O12" s="441" t="s">
        <v>1289</v>
      </c>
      <c r="P12" s="438" t="s">
        <v>1290</v>
      </c>
      <c r="Q12" s="439" t="s">
        <v>1291</v>
      </c>
    </row>
    <row r="13" spans="1:17" ht="77.25" customHeight="1">
      <c r="A13" s="1482"/>
      <c r="B13" s="317" t="s">
        <v>27</v>
      </c>
      <c r="C13" s="1491" t="s">
        <v>1161</v>
      </c>
      <c r="D13" s="1492"/>
      <c r="E13" s="1492"/>
      <c r="F13" s="1492"/>
      <c r="G13" s="1492"/>
      <c r="H13" s="1492"/>
      <c r="I13" s="1493"/>
      <c r="J13" s="317">
        <v>5</v>
      </c>
      <c r="K13" s="317">
        <v>3</v>
      </c>
      <c r="L13" s="317">
        <v>1</v>
      </c>
      <c r="M13" s="325"/>
      <c r="N13" s="367" t="s">
        <v>1292</v>
      </c>
      <c r="O13" s="438" t="s">
        <v>1293</v>
      </c>
      <c r="P13" s="438" t="s">
        <v>1294</v>
      </c>
      <c r="Q13" s="439" t="s">
        <v>1295</v>
      </c>
    </row>
    <row r="14" spans="1:17" ht="92.25" customHeight="1">
      <c r="A14" s="1482"/>
      <c r="B14" s="317" t="s">
        <v>75</v>
      </c>
      <c r="C14" s="1491" t="s">
        <v>1163</v>
      </c>
      <c r="D14" s="1492"/>
      <c r="E14" s="1492"/>
      <c r="F14" s="1492"/>
      <c r="G14" s="1492"/>
      <c r="H14" s="1492"/>
      <c r="I14" s="1493"/>
      <c r="J14" s="317">
        <v>5</v>
      </c>
      <c r="K14" s="317">
        <v>3</v>
      </c>
      <c r="L14" s="317">
        <v>1</v>
      </c>
      <c r="M14" s="325"/>
      <c r="N14" s="367" t="s">
        <v>1296</v>
      </c>
      <c r="O14" s="438" t="s">
        <v>1297</v>
      </c>
      <c r="P14" s="438" t="s">
        <v>1298</v>
      </c>
      <c r="Q14" s="439" t="s">
        <v>1299</v>
      </c>
    </row>
    <row r="15" spans="1:17" ht="92.25" customHeight="1">
      <c r="A15" s="1482"/>
      <c r="B15" s="317" t="s">
        <v>29</v>
      </c>
      <c r="C15" s="1328" t="s">
        <v>1165</v>
      </c>
      <c r="D15" s="1329"/>
      <c r="E15" s="1329"/>
      <c r="F15" s="1329"/>
      <c r="G15" s="1329"/>
      <c r="H15" s="1329"/>
      <c r="I15" s="1330"/>
      <c r="J15" s="317">
        <v>5</v>
      </c>
      <c r="K15" s="317">
        <v>3</v>
      </c>
      <c r="L15" s="317">
        <v>1</v>
      </c>
      <c r="M15" s="325"/>
      <c r="N15" s="367" t="s">
        <v>1300</v>
      </c>
      <c r="O15" s="438" t="s">
        <v>1301</v>
      </c>
      <c r="P15" s="438" t="s">
        <v>1302</v>
      </c>
      <c r="Q15" s="439" t="s">
        <v>1303</v>
      </c>
    </row>
    <row r="16" spans="1:17" ht="65.25" customHeight="1">
      <c r="A16" s="1482"/>
      <c r="B16" s="317" t="s">
        <v>30</v>
      </c>
      <c r="C16" s="1328" t="s">
        <v>1167</v>
      </c>
      <c r="D16" s="1329"/>
      <c r="E16" s="1329"/>
      <c r="F16" s="1329"/>
      <c r="G16" s="1329"/>
      <c r="H16" s="1329"/>
      <c r="I16" s="1330"/>
      <c r="J16" s="317">
        <v>5</v>
      </c>
      <c r="K16" s="317">
        <v>3</v>
      </c>
      <c r="L16" s="317">
        <v>1</v>
      </c>
      <c r="M16" s="330"/>
      <c r="N16" s="367" t="s">
        <v>1304</v>
      </c>
      <c r="O16" s="438" t="s">
        <v>1305</v>
      </c>
      <c r="P16" s="438" t="s">
        <v>1306</v>
      </c>
      <c r="Q16" s="439" t="s">
        <v>1307</v>
      </c>
    </row>
    <row r="17" spans="1:17" ht="56.1" customHeight="1">
      <c r="A17" s="1482"/>
      <c r="B17" s="316" t="s">
        <v>31</v>
      </c>
      <c r="C17" s="1321" t="s">
        <v>1169</v>
      </c>
      <c r="D17" s="1322"/>
      <c r="E17" s="1322"/>
      <c r="F17" s="1322"/>
      <c r="G17" s="1322"/>
      <c r="H17" s="1322"/>
      <c r="I17" s="1323"/>
      <c r="J17" s="316">
        <v>5</v>
      </c>
      <c r="K17" s="316">
        <v>3</v>
      </c>
      <c r="L17" s="316">
        <v>1</v>
      </c>
      <c r="M17" s="442"/>
      <c r="N17" s="366" t="s">
        <v>1170</v>
      </c>
      <c r="O17" s="436" t="s">
        <v>1308</v>
      </c>
      <c r="P17" s="436" t="s">
        <v>1309</v>
      </c>
      <c r="Q17" s="437" t="s">
        <v>1310</v>
      </c>
    </row>
    <row r="18" spans="1:17" ht="109.5" customHeight="1">
      <c r="A18" s="1495"/>
      <c r="B18" s="317" t="s">
        <v>696</v>
      </c>
      <c r="C18" s="1328" t="s">
        <v>1256</v>
      </c>
      <c r="D18" s="1329"/>
      <c r="E18" s="1329"/>
      <c r="F18" s="1329"/>
      <c r="G18" s="1329"/>
      <c r="H18" s="1329"/>
      <c r="I18" s="1330"/>
      <c r="J18" s="317">
        <v>5</v>
      </c>
      <c r="K18" s="317">
        <v>3</v>
      </c>
      <c r="L18" s="317">
        <v>1</v>
      </c>
      <c r="M18" s="329" t="s">
        <v>1149</v>
      </c>
      <c r="N18" s="443" t="s">
        <v>1311</v>
      </c>
      <c r="O18" s="441" t="s">
        <v>1312</v>
      </c>
      <c r="P18" s="438" t="s">
        <v>1313</v>
      </c>
      <c r="Q18" s="439" t="s">
        <v>1314</v>
      </c>
    </row>
    <row r="19" spans="1:17" ht="67.5" customHeight="1">
      <c r="A19" s="1482" t="s">
        <v>1257</v>
      </c>
      <c r="B19" s="317" t="s">
        <v>36</v>
      </c>
      <c r="C19" s="1328" t="s">
        <v>1176</v>
      </c>
      <c r="D19" s="1329"/>
      <c r="E19" s="1329"/>
      <c r="F19" s="1329"/>
      <c r="G19" s="1329"/>
      <c r="H19" s="1329"/>
      <c r="I19" s="1330"/>
      <c r="J19" s="317">
        <v>5</v>
      </c>
      <c r="K19" s="317">
        <v>3</v>
      </c>
      <c r="L19" s="317">
        <v>1</v>
      </c>
      <c r="M19" s="329" t="s">
        <v>1149</v>
      </c>
      <c r="N19" s="367" t="s">
        <v>1371</v>
      </c>
      <c r="O19" s="441" t="s">
        <v>1315</v>
      </c>
      <c r="P19" s="438" t="s">
        <v>1316</v>
      </c>
      <c r="Q19" s="439" t="s">
        <v>1317</v>
      </c>
    </row>
    <row r="20" spans="1:17" ht="56.1" customHeight="1">
      <c r="A20" s="1482"/>
      <c r="B20" s="317" t="s">
        <v>38</v>
      </c>
      <c r="C20" s="1328" t="s">
        <v>1178</v>
      </c>
      <c r="D20" s="1329"/>
      <c r="E20" s="1329"/>
      <c r="F20" s="1329"/>
      <c r="G20" s="1329"/>
      <c r="H20" s="1329"/>
      <c r="I20" s="1330"/>
      <c r="J20" s="317">
        <v>5</v>
      </c>
      <c r="K20" s="317">
        <v>3</v>
      </c>
      <c r="L20" s="317">
        <v>1</v>
      </c>
      <c r="M20" s="329" t="s">
        <v>1149</v>
      </c>
      <c r="N20" s="367" t="s">
        <v>1375</v>
      </c>
      <c r="O20" s="441" t="s">
        <v>1318</v>
      </c>
      <c r="P20" s="438" t="s">
        <v>1319</v>
      </c>
      <c r="Q20" s="439" t="s">
        <v>1320</v>
      </c>
    </row>
    <row r="21" spans="1:17" ht="66" customHeight="1">
      <c r="A21" s="1482"/>
      <c r="B21" s="317" t="s">
        <v>40</v>
      </c>
      <c r="C21" s="1328" t="s">
        <v>1180</v>
      </c>
      <c r="D21" s="1329"/>
      <c r="E21" s="1329"/>
      <c r="F21" s="1329"/>
      <c r="G21" s="1329"/>
      <c r="H21" s="1329"/>
      <c r="I21" s="1330"/>
      <c r="J21" s="317">
        <v>5</v>
      </c>
      <c r="K21" s="317">
        <v>3</v>
      </c>
      <c r="L21" s="317">
        <v>1</v>
      </c>
      <c r="M21" s="325"/>
      <c r="N21" s="367" t="s">
        <v>1376</v>
      </c>
      <c r="O21" s="369" t="s">
        <v>1321</v>
      </c>
      <c r="P21" s="438" t="s">
        <v>1322</v>
      </c>
      <c r="Q21" s="439" t="s">
        <v>1323</v>
      </c>
    </row>
    <row r="22" spans="1:17" ht="84" customHeight="1">
      <c r="A22" s="1482"/>
      <c r="B22" s="316" t="s">
        <v>83</v>
      </c>
      <c r="C22" s="1321" t="s">
        <v>1185</v>
      </c>
      <c r="D22" s="1322"/>
      <c r="E22" s="1322"/>
      <c r="F22" s="1322"/>
      <c r="G22" s="1322"/>
      <c r="H22" s="1322"/>
      <c r="I22" s="1323"/>
      <c r="J22" s="316">
        <v>5</v>
      </c>
      <c r="K22" s="316">
        <v>3</v>
      </c>
      <c r="L22" s="316">
        <v>1</v>
      </c>
      <c r="M22" s="329"/>
      <c r="N22" s="366" t="s">
        <v>1382</v>
      </c>
      <c r="O22" s="368" t="s">
        <v>1324</v>
      </c>
      <c r="P22" s="372" t="s">
        <v>1325</v>
      </c>
      <c r="Q22" s="437" t="s">
        <v>1326</v>
      </c>
    </row>
    <row r="23" spans="1:17" ht="66.599999999999994" customHeight="1">
      <c r="A23" s="1483"/>
      <c r="B23" s="317" t="s">
        <v>84</v>
      </c>
      <c r="C23" s="1496" t="s">
        <v>1260</v>
      </c>
      <c r="D23" s="1497"/>
      <c r="E23" s="1497"/>
      <c r="F23" s="1497"/>
      <c r="G23" s="1497"/>
      <c r="H23" s="1497"/>
      <c r="I23" s="1498"/>
      <c r="J23" s="317">
        <v>5</v>
      </c>
      <c r="K23" s="317">
        <v>3</v>
      </c>
      <c r="L23" s="317">
        <v>1</v>
      </c>
      <c r="M23" s="325"/>
      <c r="N23" s="367" t="s">
        <v>1191</v>
      </c>
      <c r="O23" s="369" t="s">
        <v>1327</v>
      </c>
      <c r="P23" s="438" t="s">
        <v>1328</v>
      </c>
      <c r="Q23" s="439" t="s">
        <v>1329</v>
      </c>
    </row>
    <row r="24" spans="1:17" ht="45.95" customHeight="1">
      <c r="M24" s="331"/>
    </row>
    <row r="25" spans="1:17" ht="20.100000000000001" customHeight="1">
      <c r="D25" s="287"/>
    </row>
    <row r="26" spans="1:17" s="446" customFormat="1" ht="40.35" customHeight="1">
      <c r="A26" s="444"/>
      <c r="B26" s="445"/>
      <c r="D26" s="447"/>
      <c r="J26" s="445"/>
      <c r="K26" s="445"/>
      <c r="L26" s="445"/>
      <c r="N26" s="448"/>
    </row>
    <row r="27" spans="1:17" s="446" customFormat="1" ht="40.35" customHeight="1">
      <c r="A27" s="444"/>
      <c r="B27" s="449"/>
      <c r="C27" s="450"/>
      <c r="D27" s="451"/>
      <c r="J27" s="445"/>
      <c r="K27" s="445"/>
      <c r="L27" s="445"/>
      <c r="N27" s="448"/>
    </row>
    <row r="28" spans="1:17" s="446" customFormat="1" ht="40.35" customHeight="1">
      <c r="A28" s="444"/>
      <c r="B28" s="449"/>
      <c r="C28" s="450"/>
      <c r="D28" s="452"/>
      <c r="J28" s="445"/>
      <c r="K28" s="445"/>
      <c r="L28" s="445"/>
      <c r="N28" s="453"/>
    </row>
    <row r="29" spans="1:17" s="446" customFormat="1" ht="40.35" customHeight="1">
      <c r="A29" s="444"/>
      <c r="B29" s="449"/>
      <c r="C29" s="450"/>
      <c r="D29" s="452"/>
      <c r="J29" s="445"/>
      <c r="K29" s="445"/>
      <c r="L29" s="445"/>
    </row>
    <row r="30" spans="1:17" s="446" customFormat="1" ht="40.35" customHeight="1">
      <c r="A30" s="444"/>
      <c r="B30" s="449"/>
      <c r="C30" s="450"/>
      <c r="D30" s="452"/>
      <c r="J30" s="445"/>
      <c r="K30" s="445"/>
      <c r="L30" s="445"/>
      <c r="N30" s="453"/>
    </row>
    <row r="31" spans="1:17" s="446" customFormat="1" ht="40.35" customHeight="1">
      <c r="A31" s="444"/>
      <c r="B31" s="449"/>
      <c r="C31" s="450"/>
      <c r="D31" s="452"/>
      <c r="J31" s="445"/>
      <c r="K31" s="445"/>
      <c r="L31" s="445"/>
    </row>
    <row r="32" spans="1:17" s="446" customFormat="1" ht="40.35" customHeight="1">
      <c r="A32" s="444"/>
      <c r="B32" s="449"/>
      <c r="C32" s="450"/>
      <c r="D32" s="454"/>
      <c r="J32" s="445"/>
      <c r="K32" s="445"/>
      <c r="L32" s="445"/>
    </row>
    <row r="33" spans="1:12" s="446" customFormat="1" ht="40.35" customHeight="1">
      <c r="A33" s="444"/>
      <c r="B33" s="445"/>
      <c r="J33" s="445"/>
      <c r="K33" s="445"/>
      <c r="L33" s="445"/>
    </row>
    <row r="34" spans="1:12" s="446" customFormat="1" ht="40.35" customHeight="1">
      <c r="A34" s="444"/>
      <c r="B34" s="445"/>
      <c r="J34" s="445"/>
      <c r="K34" s="445"/>
      <c r="L34" s="445"/>
    </row>
    <row r="35" spans="1:12" ht="40.35" customHeight="1"/>
    <row r="36" spans="1:12" ht="40.35" customHeight="1"/>
    <row r="37" spans="1:12" ht="40.35" customHeight="1"/>
    <row r="38" spans="1:12" ht="40.35" customHeight="1"/>
    <row r="39" spans="1:12" ht="40.35" customHeight="1"/>
    <row r="40" spans="1:12" ht="40.35" customHeight="1"/>
    <row r="41" spans="1:12" ht="40.35" customHeight="1"/>
  </sheetData>
  <mergeCells count="26">
    <mergeCell ref="C20:I20"/>
    <mergeCell ref="C21:I21"/>
    <mergeCell ref="C22:I22"/>
    <mergeCell ref="C23:I23"/>
    <mergeCell ref="C12:I12"/>
    <mergeCell ref="C17:I17"/>
    <mergeCell ref="C16:I16"/>
    <mergeCell ref="C15:I15"/>
    <mergeCell ref="C14:I14"/>
    <mergeCell ref="C13:I13"/>
    <mergeCell ref="A19:A23"/>
    <mergeCell ref="C18:I18"/>
    <mergeCell ref="A12:A18"/>
    <mergeCell ref="B2:L2"/>
    <mergeCell ref="B3:I3"/>
    <mergeCell ref="J3:L3"/>
    <mergeCell ref="A4:A11"/>
    <mergeCell ref="C4:I4"/>
    <mergeCell ref="C5:I5"/>
    <mergeCell ref="C6:I6"/>
    <mergeCell ref="C7:I7"/>
    <mergeCell ref="C8:I8"/>
    <mergeCell ref="C9:I9"/>
    <mergeCell ref="C10:I10"/>
    <mergeCell ref="C11:I11"/>
    <mergeCell ref="C19:I19"/>
  </mergeCells>
  <phoneticPr fontId="1"/>
  <pageMargins left="0.39370078740157483" right="0.19685039370078741" top="0.74803149606299213" bottom="0.74803149606299213" header="0.31496062992125984" footer="0.31496062992125984"/>
  <pageSetup paperSize="9" scale="36" fitToWidth="2" fitToHeight="2" orientation="portrait" r:id="rId1"/>
  <headerFooter>
    <oddHeader>&amp;C&amp;"BIZ UDPゴシック,標準"&amp;14財務管理チェックリスト_採点基準&amp;R2024/08/22</oddHeader>
    <oddFooter>&amp;P / &amp;N ページ</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27103-C2C6-5F4B-BE74-90BBDD1FB40E}">
  <sheetPr>
    <tabColor rgb="FF00B050"/>
  </sheetPr>
  <dimension ref="A1:N19"/>
  <sheetViews>
    <sheetView showGridLines="0" view="pageBreakPreview" zoomScale="60" zoomScaleNormal="100" workbookViewId="0">
      <selection activeCell="N24" sqref="N24"/>
    </sheetView>
  </sheetViews>
  <sheetFormatPr defaultColWidth="8.625" defaultRowHeight="14.25"/>
  <cols>
    <col min="1" max="1" width="5.125" customWidth="1"/>
    <col min="2" max="2" width="4.75" customWidth="1"/>
    <col min="9" max="9" width="42.75" customWidth="1"/>
    <col min="10" max="10" width="5.25" customWidth="1"/>
    <col min="11" max="11" width="5.375" customWidth="1"/>
    <col min="12" max="12" width="5.625" customWidth="1"/>
    <col min="13" max="13" width="8.25" customWidth="1"/>
    <col min="14" max="14" width="39.125" customWidth="1"/>
  </cols>
  <sheetData>
    <row r="1" spans="1:14">
      <c r="A1" s="1392" t="s">
        <v>1390</v>
      </c>
      <c r="B1" s="1392"/>
      <c r="C1" s="1392"/>
      <c r="D1" s="1392"/>
      <c r="E1" s="1392"/>
      <c r="F1" s="1392"/>
      <c r="G1" s="1392"/>
      <c r="H1" s="1392"/>
      <c r="I1" s="1392"/>
      <c r="J1" s="1392"/>
      <c r="K1" s="1392"/>
      <c r="L1" s="1392"/>
      <c r="M1" s="1392"/>
    </row>
    <row r="2" spans="1:14">
      <c r="A2" s="1393"/>
      <c r="B2" s="1393"/>
      <c r="C2" s="1393"/>
      <c r="D2" s="1393"/>
      <c r="E2" s="1393"/>
      <c r="F2" s="1393"/>
      <c r="G2" s="1393"/>
      <c r="H2" s="1393"/>
      <c r="I2" s="1393"/>
      <c r="J2" s="1393"/>
      <c r="K2" s="1393"/>
      <c r="L2" s="1393"/>
      <c r="M2" s="1393"/>
    </row>
    <row r="3" spans="1:14" ht="42" customHeight="1">
      <c r="A3" s="292" t="s">
        <v>10</v>
      </c>
      <c r="B3" s="345" t="s">
        <v>484</v>
      </c>
      <c r="C3" s="1477" t="s">
        <v>12</v>
      </c>
      <c r="D3" s="1477"/>
      <c r="E3" s="1477"/>
      <c r="F3" s="1477"/>
      <c r="G3" s="1477"/>
      <c r="H3" s="1477"/>
      <c r="I3" s="1478"/>
      <c r="J3" s="1479" t="s">
        <v>13</v>
      </c>
      <c r="K3" s="1479"/>
      <c r="L3" s="1479"/>
      <c r="M3" s="1479"/>
    </row>
    <row r="4" spans="1:14" ht="42" customHeight="1">
      <c r="A4" s="1506" t="s">
        <v>1391</v>
      </c>
      <c r="B4" s="477" t="s">
        <v>44</v>
      </c>
      <c r="C4" s="1509" t="s">
        <v>1392</v>
      </c>
      <c r="D4" s="1509"/>
      <c r="E4" s="1509"/>
      <c r="F4" s="1509"/>
      <c r="G4" s="1509"/>
      <c r="H4" s="1509"/>
      <c r="I4" s="1509"/>
      <c r="J4" s="316">
        <v>5</v>
      </c>
      <c r="K4" s="316">
        <v>3</v>
      </c>
      <c r="L4" s="316">
        <v>0</v>
      </c>
      <c r="M4" s="347" t="s">
        <v>16</v>
      </c>
      <c r="N4" s="1501"/>
    </row>
    <row r="5" spans="1:14" ht="42" customHeight="1">
      <c r="A5" s="1507"/>
      <c r="B5" s="479" t="s">
        <v>45</v>
      </c>
      <c r="C5" s="1502" t="s">
        <v>1393</v>
      </c>
      <c r="D5" s="1502"/>
      <c r="E5" s="1502"/>
      <c r="F5" s="1502"/>
      <c r="G5" s="1502"/>
      <c r="H5" s="1502"/>
      <c r="I5" s="1502"/>
      <c r="J5" s="317">
        <v>5</v>
      </c>
      <c r="K5" s="317">
        <v>3</v>
      </c>
      <c r="L5" s="317">
        <v>0</v>
      </c>
      <c r="M5" s="480" t="s">
        <v>16</v>
      </c>
      <c r="N5" s="1501"/>
    </row>
    <row r="6" spans="1:14" ht="42" customHeight="1">
      <c r="A6" s="1507"/>
      <c r="B6" s="328" t="s">
        <v>3</v>
      </c>
      <c r="C6" s="1503" t="s">
        <v>1394</v>
      </c>
      <c r="D6" s="1504"/>
      <c r="E6" s="1504"/>
      <c r="F6" s="1504"/>
      <c r="G6" s="1504"/>
      <c r="H6" s="1504"/>
      <c r="I6" s="1505"/>
      <c r="J6" s="328">
        <v>5</v>
      </c>
      <c r="K6" s="328">
        <v>3</v>
      </c>
      <c r="L6" s="328">
        <v>0</v>
      </c>
      <c r="M6" s="568" t="s">
        <v>16</v>
      </c>
      <c r="N6" s="1501"/>
    </row>
    <row r="7" spans="1:14" ht="42" customHeight="1">
      <c r="A7" s="1508"/>
      <c r="B7" s="479" t="s">
        <v>47</v>
      </c>
      <c r="C7" s="1502" t="s">
        <v>1395</v>
      </c>
      <c r="D7" s="1502"/>
      <c r="E7" s="1502"/>
      <c r="F7" s="1502"/>
      <c r="G7" s="1502"/>
      <c r="H7" s="1502"/>
      <c r="I7" s="1502"/>
      <c r="J7" s="317">
        <v>5</v>
      </c>
      <c r="K7" s="317">
        <v>3</v>
      </c>
      <c r="L7" s="317">
        <v>0</v>
      </c>
      <c r="M7" s="348" t="s">
        <v>16</v>
      </c>
      <c r="N7" s="1501"/>
    </row>
    <row r="8" spans="1:14" ht="42" customHeight="1">
      <c r="A8" s="1506" t="s">
        <v>1396</v>
      </c>
      <c r="B8" s="317" t="s">
        <v>48</v>
      </c>
      <c r="C8" s="1502" t="s">
        <v>1397</v>
      </c>
      <c r="D8" s="1502"/>
      <c r="E8" s="1502"/>
      <c r="F8" s="1502"/>
      <c r="G8" s="1502"/>
      <c r="H8" s="1502"/>
      <c r="I8" s="1502"/>
      <c r="J8" s="317">
        <v>5</v>
      </c>
      <c r="K8" s="317">
        <v>3</v>
      </c>
      <c r="L8" s="317">
        <v>0</v>
      </c>
      <c r="M8" s="480" t="s">
        <v>16</v>
      </c>
    </row>
    <row r="9" spans="1:14" ht="61.35" customHeight="1">
      <c r="A9" s="1507"/>
      <c r="B9" s="317" t="s">
        <v>557</v>
      </c>
      <c r="C9" s="1502" t="s">
        <v>1398</v>
      </c>
      <c r="D9" s="1502"/>
      <c r="E9" s="1502"/>
      <c r="F9" s="1502"/>
      <c r="G9" s="1502"/>
      <c r="H9" s="1502"/>
      <c r="I9" s="1502"/>
      <c r="J9" s="317">
        <v>5</v>
      </c>
      <c r="K9" s="317">
        <v>3</v>
      </c>
      <c r="L9" s="317">
        <v>0</v>
      </c>
      <c r="M9" s="480" t="s">
        <v>16</v>
      </c>
    </row>
    <row r="10" spans="1:14" ht="54.6" customHeight="1">
      <c r="A10" s="1507"/>
      <c r="B10" s="479" t="s">
        <v>50</v>
      </c>
      <c r="C10" s="1502" t="s">
        <v>1399</v>
      </c>
      <c r="D10" s="1502"/>
      <c r="E10" s="1502"/>
      <c r="F10" s="1502"/>
      <c r="G10" s="1502"/>
      <c r="H10" s="1502"/>
      <c r="I10" s="1502"/>
      <c r="J10" s="317">
        <v>5</v>
      </c>
      <c r="K10" s="317">
        <v>3</v>
      </c>
      <c r="L10" s="317">
        <v>0</v>
      </c>
      <c r="M10" s="348" t="s">
        <v>16</v>
      </c>
    </row>
    <row r="11" spans="1:14" ht="55.35" customHeight="1">
      <c r="A11" s="1507"/>
      <c r="B11" s="461" t="s">
        <v>51</v>
      </c>
      <c r="C11" s="1513" t="s">
        <v>1400</v>
      </c>
      <c r="D11" s="1502"/>
      <c r="E11" s="1502"/>
      <c r="F11" s="1502"/>
      <c r="G11" s="1502"/>
      <c r="H11" s="1502"/>
      <c r="I11" s="1502"/>
      <c r="J11" s="317">
        <v>5</v>
      </c>
      <c r="K11" s="317">
        <v>3</v>
      </c>
      <c r="L11" s="317">
        <v>0</v>
      </c>
      <c r="M11" s="348" t="s">
        <v>16</v>
      </c>
    </row>
    <row r="12" spans="1:14" ht="42" customHeight="1">
      <c r="A12" s="1507"/>
      <c r="B12" s="317" t="s">
        <v>52</v>
      </c>
      <c r="C12" s="1328" t="s">
        <v>1401</v>
      </c>
      <c r="D12" s="1329"/>
      <c r="E12" s="1329"/>
      <c r="F12" s="1329"/>
      <c r="G12" s="1329"/>
      <c r="H12" s="1329"/>
      <c r="I12" s="1330"/>
      <c r="J12" s="317">
        <v>5</v>
      </c>
      <c r="K12" s="317">
        <v>3</v>
      </c>
      <c r="L12" s="317">
        <v>0</v>
      </c>
      <c r="M12" s="348" t="s">
        <v>16</v>
      </c>
    </row>
    <row r="13" spans="1:14" ht="52.35" customHeight="1">
      <c r="A13" s="1507"/>
      <c r="B13" s="317" t="s">
        <v>53</v>
      </c>
      <c r="C13" s="1513" t="s">
        <v>1402</v>
      </c>
      <c r="D13" s="1502"/>
      <c r="E13" s="1502"/>
      <c r="F13" s="1502"/>
      <c r="G13" s="1502"/>
      <c r="H13" s="1502"/>
      <c r="I13" s="1502"/>
      <c r="J13" s="317">
        <v>5</v>
      </c>
      <c r="K13" s="317">
        <v>3</v>
      </c>
      <c r="L13" s="317">
        <v>0</v>
      </c>
      <c r="M13" s="348" t="s">
        <v>16</v>
      </c>
    </row>
    <row r="14" spans="1:14" ht="42" customHeight="1">
      <c r="A14" s="1506" t="s">
        <v>1403</v>
      </c>
      <c r="B14" s="316" t="s">
        <v>28</v>
      </c>
      <c r="C14" s="1515" t="s">
        <v>1404</v>
      </c>
      <c r="D14" s="1515"/>
      <c r="E14" s="1515"/>
      <c r="F14" s="1515"/>
      <c r="G14" s="1515"/>
      <c r="H14" s="1515"/>
      <c r="I14" s="1515"/>
      <c r="J14" s="316">
        <v>5</v>
      </c>
      <c r="K14" s="316">
        <v>3</v>
      </c>
      <c r="L14" s="316">
        <v>0</v>
      </c>
      <c r="M14" s="347" t="s">
        <v>16</v>
      </c>
      <c r="N14" s="1501"/>
    </row>
    <row r="15" spans="1:14" ht="42" customHeight="1">
      <c r="A15" s="1507"/>
      <c r="B15" s="317" t="s">
        <v>114</v>
      </c>
      <c r="C15" s="1502" t="s">
        <v>1405</v>
      </c>
      <c r="D15" s="1502"/>
      <c r="E15" s="1502"/>
      <c r="F15" s="1502"/>
      <c r="G15" s="1502"/>
      <c r="H15" s="1502"/>
      <c r="I15" s="1502"/>
      <c r="J15" s="317">
        <v>5</v>
      </c>
      <c r="K15" s="317">
        <v>3</v>
      </c>
      <c r="L15" s="317">
        <v>0</v>
      </c>
      <c r="M15" s="480" t="s">
        <v>16</v>
      </c>
      <c r="N15" s="1501"/>
    </row>
    <row r="16" spans="1:14" ht="42" customHeight="1">
      <c r="A16" s="1507"/>
      <c r="B16" s="317" t="s">
        <v>58</v>
      </c>
      <c r="C16" s="1502" t="s">
        <v>1406</v>
      </c>
      <c r="D16" s="1502"/>
      <c r="E16" s="1502"/>
      <c r="F16" s="1502"/>
      <c r="G16" s="1502"/>
      <c r="H16" s="1502"/>
      <c r="I16" s="1502"/>
      <c r="J16" s="317">
        <v>5</v>
      </c>
      <c r="K16" s="317">
        <v>3</v>
      </c>
      <c r="L16" s="317">
        <v>0</v>
      </c>
      <c r="M16" s="480" t="s">
        <v>16</v>
      </c>
      <c r="N16" s="569"/>
    </row>
    <row r="17" spans="1:14" ht="51" customHeight="1">
      <c r="A17" s="1507"/>
      <c r="B17" s="317" t="s">
        <v>60</v>
      </c>
      <c r="C17" s="1510" t="s">
        <v>1407</v>
      </c>
      <c r="D17" s="1511"/>
      <c r="E17" s="1511"/>
      <c r="F17" s="1511"/>
      <c r="G17" s="1511"/>
      <c r="H17" s="1511"/>
      <c r="I17" s="1512"/>
      <c r="J17" s="317">
        <v>5</v>
      </c>
      <c r="K17" s="317">
        <v>3</v>
      </c>
      <c r="L17" s="317">
        <v>0</v>
      </c>
      <c r="M17" s="480" t="s">
        <v>16</v>
      </c>
      <c r="N17" s="342"/>
    </row>
    <row r="18" spans="1:14" ht="28.5">
      <c r="A18" s="476" t="s">
        <v>1408</v>
      </c>
      <c r="B18" s="317" t="s">
        <v>696</v>
      </c>
      <c r="C18" s="1328" t="s">
        <v>1409</v>
      </c>
      <c r="D18" s="1329"/>
      <c r="E18" s="1329"/>
      <c r="F18" s="1329"/>
      <c r="G18" s="1329"/>
      <c r="H18" s="1329"/>
      <c r="I18" s="1330"/>
      <c r="J18" s="317"/>
      <c r="K18" s="317">
        <v>1</v>
      </c>
      <c r="L18" s="317">
        <v>0</v>
      </c>
      <c r="M18" s="348" t="s">
        <v>16</v>
      </c>
    </row>
    <row r="19" spans="1:14" ht="42" customHeight="1">
      <c r="A19" s="1514" t="s">
        <v>65</v>
      </c>
      <c r="B19" s="1514"/>
      <c r="C19" s="1514"/>
      <c r="D19" s="1514"/>
      <c r="E19" s="1514"/>
      <c r="F19" s="1514"/>
      <c r="G19" s="1514"/>
      <c r="H19" s="1514"/>
      <c r="I19" s="1514"/>
      <c r="J19" s="1514"/>
      <c r="K19" s="1514"/>
      <c r="L19" s="1514"/>
      <c r="M19" s="1514"/>
    </row>
  </sheetData>
  <mergeCells count="26">
    <mergeCell ref="C18:I18"/>
    <mergeCell ref="A19:I19"/>
    <mergeCell ref="J19:M19"/>
    <mergeCell ref="A14:A17"/>
    <mergeCell ref="C14:I14"/>
    <mergeCell ref="N14:N15"/>
    <mergeCell ref="C15:I15"/>
    <mergeCell ref="C16:I16"/>
    <mergeCell ref="C17:I17"/>
    <mergeCell ref="A8:A13"/>
    <mergeCell ref="C8:I8"/>
    <mergeCell ref="C9:I9"/>
    <mergeCell ref="C10:I10"/>
    <mergeCell ref="C11:I11"/>
    <mergeCell ref="C12:I12"/>
    <mergeCell ref="C13:I13"/>
    <mergeCell ref="A1:M2"/>
    <mergeCell ref="C3:I3"/>
    <mergeCell ref="J3:M3"/>
    <mergeCell ref="A4:A7"/>
    <mergeCell ref="C4:I4"/>
    <mergeCell ref="N4:N5"/>
    <mergeCell ref="C5:I5"/>
    <mergeCell ref="C6:I6"/>
    <mergeCell ref="N6:N7"/>
    <mergeCell ref="C7:I7"/>
  </mergeCells>
  <phoneticPr fontId="1"/>
  <pageMargins left="0.7" right="0.7" top="0.75" bottom="0.75" header="0.3" footer="0.3"/>
  <pageSetup paperSize="9" scale="4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5D198-2685-1A47-B2C7-A71F25CDF8A7}">
  <sheetPr>
    <tabColor rgb="FF00B050"/>
  </sheetPr>
  <dimension ref="A1:T27"/>
  <sheetViews>
    <sheetView showGridLines="0" view="pageBreakPreview" zoomScale="60" zoomScaleNormal="80" workbookViewId="0">
      <selection activeCell="S14" sqref="S14"/>
    </sheetView>
  </sheetViews>
  <sheetFormatPr defaultColWidth="6.875" defaultRowHeight="14.25"/>
  <cols>
    <col min="1" max="2" width="6.625" style="291" customWidth="1"/>
    <col min="3" max="9" width="13.625" style="291" customWidth="1"/>
    <col min="10" max="13" width="7.875" style="291" customWidth="1"/>
    <col min="14" max="14" width="1.25" style="291" customWidth="1"/>
    <col min="15" max="15" width="54.125" style="290" hidden="1" customWidth="1"/>
    <col min="16" max="18" width="43.125" style="290" hidden="1" customWidth="1"/>
    <col min="19" max="19" width="31.375" style="475" customWidth="1"/>
    <col min="20" max="20" width="68.5" style="474" customWidth="1"/>
    <col min="21" max="16384" width="6.875" style="291"/>
  </cols>
  <sheetData>
    <row r="1" spans="1:20" s="410" customFormat="1">
      <c r="A1" s="1392" t="s">
        <v>1390</v>
      </c>
      <c r="B1" s="1392"/>
      <c r="C1" s="1392"/>
      <c r="D1" s="1392"/>
      <c r="E1" s="1392"/>
      <c r="F1" s="1392"/>
      <c r="G1" s="1392"/>
      <c r="H1" s="1392"/>
      <c r="I1" s="1392"/>
      <c r="J1" s="1392"/>
      <c r="K1" s="1392"/>
      <c r="L1" s="1392"/>
      <c r="M1" s="1392"/>
      <c r="O1" s="472"/>
      <c r="P1" s="435" t="s">
        <v>877</v>
      </c>
      <c r="Q1" s="435" t="s">
        <v>878</v>
      </c>
      <c r="R1" s="435" t="s">
        <v>879</v>
      </c>
      <c r="S1" s="473"/>
      <c r="T1" s="474"/>
    </row>
    <row r="2" spans="1:20" s="410" customFormat="1">
      <c r="A2" s="1393"/>
      <c r="B2" s="1393"/>
      <c r="C2" s="1393"/>
      <c r="D2" s="1393"/>
      <c r="E2" s="1393"/>
      <c r="F2" s="1393"/>
      <c r="G2" s="1393"/>
      <c r="H2" s="1393"/>
      <c r="I2" s="1393"/>
      <c r="J2" s="1393"/>
      <c r="K2" s="1393"/>
      <c r="L2" s="1393"/>
      <c r="M2" s="1393"/>
      <c r="O2" s="472"/>
      <c r="P2" s="472"/>
      <c r="Q2" s="472"/>
      <c r="R2" s="472"/>
      <c r="S2" s="473"/>
      <c r="T2" s="474"/>
    </row>
    <row r="3" spans="1:20" ht="16.5">
      <c r="A3" s="292" t="s">
        <v>10</v>
      </c>
      <c r="B3" s="345" t="s">
        <v>484</v>
      </c>
      <c r="C3" s="1477" t="s">
        <v>12</v>
      </c>
      <c r="D3" s="1477"/>
      <c r="E3" s="1477"/>
      <c r="F3" s="1477"/>
      <c r="G3" s="1477"/>
      <c r="H3" s="1477"/>
      <c r="I3" s="1478"/>
      <c r="J3" s="1479" t="s">
        <v>13</v>
      </c>
      <c r="K3" s="1479"/>
      <c r="L3" s="1479"/>
      <c r="M3" s="1479"/>
      <c r="O3" s="314" t="s">
        <v>492</v>
      </c>
      <c r="P3" s="314" t="s">
        <v>486</v>
      </c>
      <c r="Q3" s="314" t="s">
        <v>487</v>
      </c>
      <c r="R3" s="314" t="s">
        <v>493</v>
      </c>
    </row>
    <row r="4" spans="1:20" ht="54">
      <c r="A4" s="1506" t="s">
        <v>1391</v>
      </c>
      <c r="B4" s="477" t="s">
        <v>44</v>
      </c>
      <c r="C4" s="1509" t="s">
        <v>1410</v>
      </c>
      <c r="D4" s="1509"/>
      <c r="E4" s="1509"/>
      <c r="F4" s="1509"/>
      <c r="G4" s="1509"/>
      <c r="H4" s="1509"/>
      <c r="I4" s="1509"/>
      <c r="J4" s="316">
        <v>5</v>
      </c>
      <c r="K4" s="316">
        <v>3</v>
      </c>
      <c r="L4" s="316">
        <v>0</v>
      </c>
      <c r="M4" s="347" t="s">
        <v>16</v>
      </c>
      <c r="O4" s="338" t="s">
        <v>1411</v>
      </c>
      <c r="P4" s="338" t="s">
        <v>1412</v>
      </c>
      <c r="Q4" s="338" t="s">
        <v>1413</v>
      </c>
      <c r="R4" s="338" t="s">
        <v>1414</v>
      </c>
    </row>
    <row r="5" spans="1:20" ht="81">
      <c r="A5" s="1507"/>
      <c r="B5" s="328" t="s">
        <v>45</v>
      </c>
      <c r="C5" s="1515" t="s">
        <v>1415</v>
      </c>
      <c r="D5" s="1515"/>
      <c r="E5" s="1515"/>
      <c r="F5" s="1515"/>
      <c r="G5" s="1515"/>
      <c r="H5" s="1515"/>
      <c r="I5" s="1515"/>
      <c r="J5" s="316">
        <v>5</v>
      </c>
      <c r="K5" s="316">
        <v>3</v>
      </c>
      <c r="L5" s="316">
        <v>0</v>
      </c>
      <c r="M5" s="347" t="s">
        <v>16</v>
      </c>
      <c r="O5" s="338" t="s">
        <v>1416</v>
      </c>
      <c r="P5" s="338" t="s">
        <v>1417</v>
      </c>
      <c r="Q5" s="338" t="s">
        <v>1418</v>
      </c>
      <c r="R5" s="338" t="s">
        <v>1419</v>
      </c>
      <c r="T5" s="478"/>
    </row>
    <row r="6" spans="1:20" ht="41.25" customHeight="1">
      <c r="A6" s="1507"/>
      <c r="B6" s="328" t="s">
        <v>3</v>
      </c>
      <c r="C6" s="1321" t="s">
        <v>1420</v>
      </c>
      <c r="D6" s="1322"/>
      <c r="E6" s="1322"/>
      <c r="F6" s="1322"/>
      <c r="G6" s="1322"/>
      <c r="H6" s="1322"/>
      <c r="I6" s="1323"/>
      <c r="J6" s="328">
        <v>5</v>
      </c>
      <c r="K6" s="328">
        <v>3</v>
      </c>
      <c r="L6" s="328">
        <v>0</v>
      </c>
      <c r="M6" s="415" t="s">
        <v>16</v>
      </c>
      <c r="O6" s="338"/>
      <c r="P6" s="338"/>
      <c r="Q6" s="338"/>
      <c r="R6" s="338"/>
    </row>
    <row r="7" spans="1:20" ht="54" customHeight="1">
      <c r="A7" s="1508"/>
      <c r="B7" s="479" t="s">
        <v>47</v>
      </c>
      <c r="C7" s="1516" t="s">
        <v>1421</v>
      </c>
      <c r="D7" s="1516"/>
      <c r="E7" s="1516"/>
      <c r="F7" s="1516"/>
      <c r="G7" s="1516"/>
      <c r="H7" s="1516"/>
      <c r="I7" s="1516"/>
      <c r="J7" s="317">
        <v>5</v>
      </c>
      <c r="K7" s="317">
        <v>3</v>
      </c>
      <c r="L7" s="317">
        <v>0</v>
      </c>
      <c r="M7" s="348" t="s">
        <v>16</v>
      </c>
      <c r="O7" s="338"/>
      <c r="P7" s="338"/>
      <c r="Q7" s="338"/>
      <c r="R7" s="338"/>
      <c r="T7" s="478"/>
    </row>
    <row r="8" spans="1:20" ht="81">
      <c r="A8" s="1506" t="s">
        <v>1422</v>
      </c>
      <c r="B8" s="317" t="s">
        <v>48</v>
      </c>
      <c r="C8" s="1502" t="s">
        <v>1423</v>
      </c>
      <c r="D8" s="1502"/>
      <c r="E8" s="1502"/>
      <c r="F8" s="1502"/>
      <c r="G8" s="1502"/>
      <c r="H8" s="1502"/>
      <c r="I8" s="1502"/>
      <c r="J8" s="317">
        <v>5</v>
      </c>
      <c r="K8" s="317">
        <v>3</v>
      </c>
      <c r="L8" s="317">
        <v>0</v>
      </c>
      <c r="M8" s="480" t="s">
        <v>16</v>
      </c>
      <c r="O8" s="338" t="s">
        <v>1424</v>
      </c>
      <c r="P8" s="338" t="s">
        <v>1425</v>
      </c>
      <c r="Q8" s="338" t="s">
        <v>1426</v>
      </c>
      <c r="R8" s="338" t="s">
        <v>1427</v>
      </c>
    </row>
    <row r="9" spans="1:20" ht="41.25" customHeight="1">
      <c r="A9" s="1507"/>
      <c r="B9" s="317" t="s">
        <v>557</v>
      </c>
      <c r="C9" s="1328" t="s">
        <v>1428</v>
      </c>
      <c r="D9" s="1329"/>
      <c r="E9" s="1329"/>
      <c r="F9" s="1329"/>
      <c r="G9" s="1329"/>
      <c r="H9" s="1329"/>
      <c r="I9" s="1330"/>
      <c r="J9" s="317">
        <v>5</v>
      </c>
      <c r="K9" s="317">
        <v>3</v>
      </c>
      <c r="L9" s="317">
        <v>0</v>
      </c>
      <c r="M9" s="348" t="s">
        <v>16</v>
      </c>
      <c r="O9" s="338"/>
      <c r="P9" s="338"/>
      <c r="Q9" s="338"/>
      <c r="R9" s="338"/>
      <c r="T9" s="478"/>
    </row>
    <row r="10" spans="1:20" ht="81">
      <c r="A10" s="1507"/>
      <c r="B10" s="479" t="s">
        <v>50</v>
      </c>
      <c r="C10" s="1502" t="s">
        <v>1429</v>
      </c>
      <c r="D10" s="1502"/>
      <c r="E10" s="1502"/>
      <c r="F10" s="1502"/>
      <c r="G10" s="1502"/>
      <c r="H10" s="1502"/>
      <c r="I10" s="1502"/>
      <c r="J10" s="317">
        <v>5</v>
      </c>
      <c r="K10" s="317">
        <v>3</v>
      </c>
      <c r="L10" s="317">
        <v>0</v>
      </c>
      <c r="M10" s="348" t="s">
        <v>16</v>
      </c>
      <c r="O10" s="338" t="s">
        <v>1430</v>
      </c>
      <c r="P10" s="338" t="s">
        <v>1431</v>
      </c>
      <c r="Q10" s="338" t="s">
        <v>1432</v>
      </c>
      <c r="R10" s="338" t="s">
        <v>1433</v>
      </c>
      <c r="T10" s="481"/>
    </row>
    <row r="11" spans="1:20" ht="67.5">
      <c r="A11" s="1507"/>
      <c r="B11" s="461" t="s">
        <v>51</v>
      </c>
      <c r="C11" s="1502" t="s">
        <v>1434</v>
      </c>
      <c r="D11" s="1502"/>
      <c r="E11" s="1502"/>
      <c r="F11" s="1502"/>
      <c r="G11" s="1502"/>
      <c r="H11" s="1502"/>
      <c r="I11" s="1502"/>
      <c r="J11" s="317">
        <v>5</v>
      </c>
      <c r="K11" s="317">
        <v>3</v>
      </c>
      <c r="L11" s="317">
        <v>0</v>
      </c>
      <c r="M11" s="348" t="s">
        <v>16</v>
      </c>
      <c r="O11" s="338" t="s">
        <v>1435</v>
      </c>
      <c r="P11" s="338" t="s">
        <v>1436</v>
      </c>
      <c r="Q11" s="338" t="s">
        <v>1437</v>
      </c>
      <c r="R11" s="338" t="s">
        <v>1438</v>
      </c>
    </row>
    <row r="12" spans="1:20" ht="81">
      <c r="A12" s="1507"/>
      <c r="B12" s="316" t="s">
        <v>52</v>
      </c>
      <c r="C12" s="1515" t="s">
        <v>1439</v>
      </c>
      <c r="D12" s="1515"/>
      <c r="E12" s="1515"/>
      <c r="F12" s="1515"/>
      <c r="G12" s="1515"/>
      <c r="H12" s="1515"/>
      <c r="I12" s="1515"/>
      <c r="J12" s="316">
        <v>5</v>
      </c>
      <c r="K12" s="316">
        <v>3</v>
      </c>
      <c r="L12" s="316">
        <v>0</v>
      </c>
      <c r="M12" s="347" t="s">
        <v>16</v>
      </c>
      <c r="O12" s="338" t="s">
        <v>1440</v>
      </c>
      <c r="P12" s="338" t="s">
        <v>1441</v>
      </c>
      <c r="Q12" s="338" t="s">
        <v>1442</v>
      </c>
      <c r="R12" s="338" t="s">
        <v>1443</v>
      </c>
    </row>
    <row r="13" spans="1:20" ht="41.25" customHeight="1">
      <c r="A13" s="1507"/>
      <c r="B13" s="317" t="s">
        <v>53</v>
      </c>
      <c r="C13" s="1328" t="s">
        <v>1444</v>
      </c>
      <c r="D13" s="1329"/>
      <c r="E13" s="1329"/>
      <c r="F13" s="1329"/>
      <c r="G13" s="1329"/>
      <c r="H13" s="1329"/>
      <c r="I13" s="1330"/>
      <c r="J13" s="317">
        <v>5</v>
      </c>
      <c r="K13" s="317">
        <v>3</v>
      </c>
      <c r="L13" s="317">
        <v>0</v>
      </c>
      <c r="M13" s="348" t="s">
        <v>16</v>
      </c>
      <c r="O13" s="338"/>
      <c r="P13" s="338"/>
      <c r="Q13" s="338"/>
      <c r="R13" s="338"/>
    </row>
    <row r="14" spans="1:20" ht="108">
      <c r="A14" s="1507"/>
      <c r="B14" s="317" t="s">
        <v>54</v>
      </c>
      <c r="C14" s="1502" t="s">
        <v>1445</v>
      </c>
      <c r="D14" s="1502"/>
      <c r="E14" s="1502"/>
      <c r="F14" s="1502"/>
      <c r="G14" s="1502"/>
      <c r="H14" s="1502"/>
      <c r="I14" s="1502"/>
      <c r="J14" s="317">
        <v>5</v>
      </c>
      <c r="K14" s="317">
        <v>3</v>
      </c>
      <c r="L14" s="317">
        <v>0</v>
      </c>
      <c r="M14" s="348" t="s">
        <v>16</v>
      </c>
      <c r="O14" s="338" t="s">
        <v>1446</v>
      </c>
      <c r="P14" s="338" t="s">
        <v>1447</v>
      </c>
      <c r="Q14" s="338" t="s">
        <v>1448</v>
      </c>
      <c r="R14" s="338" t="s">
        <v>1449</v>
      </c>
    </row>
    <row r="15" spans="1:20" ht="41.25" customHeight="1">
      <c r="A15" s="1507"/>
      <c r="B15" s="317" t="s">
        <v>114</v>
      </c>
      <c r="C15" s="1502" t="s">
        <v>1450</v>
      </c>
      <c r="D15" s="1502"/>
      <c r="E15" s="1502"/>
      <c r="F15" s="1502"/>
      <c r="G15" s="1502"/>
      <c r="H15" s="1502"/>
      <c r="I15" s="1502"/>
      <c r="J15" s="317">
        <v>5</v>
      </c>
      <c r="K15" s="317">
        <v>3</v>
      </c>
      <c r="L15" s="317">
        <v>0</v>
      </c>
      <c r="M15" s="348" t="s">
        <v>16</v>
      </c>
      <c r="O15" s="338"/>
      <c r="P15" s="338"/>
      <c r="Q15" s="338"/>
      <c r="R15" s="338"/>
    </row>
    <row r="16" spans="1:20" ht="81">
      <c r="A16" s="1506" t="s">
        <v>1403</v>
      </c>
      <c r="B16" s="317" t="s">
        <v>58</v>
      </c>
      <c r="C16" s="1502" t="s">
        <v>1451</v>
      </c>
      <c r="D16" s="1502"/>
      <c r="E16" s="1502"/>
      <c r="F16" s="1502"/>
      <c r="G16" s="1502"/>
      <c r="H16" s="1502"/>
      <c r="I16" s="1502"/>
      <c r="J16" s="317">
        <v>5</v>
      </c>
      <c r="K16" s="317">
        <v>3</v>
      </c>
      <c r="L16" s="317">
        <v>0</v>
      </c>
      <c r="M16" s="348" t="s">
        <v>16</v>
      </c>
      <c r="O16" s="338" t="s">
        <v>1452</v>
      </c>
      <c r="P16" s="338" t="s">
        <v>1453</v>
      </c>
      <c r="Q16" s="338" t="s">
        <v>1454</v>
      </c>
      <c r="R16" s="338" t="s">
        <v>1455</v>
      </c>
    </row>
    <row r="17" spans="1:18" ht="94.5">
      <c r="A17" s="1507"/>
      <c r="B17" s="316" t="s">
        <v>60</v>
      </c>
      <c r="C17" s="1515" t="s">
        <v>1456</v>
      </c>
      <c r="D17" s="1515"/>
      <c r="E17" s="1515"/>
      <c r="F17" s="1515"/>
      <c r="G17" s="1515"/>
      <c r="H17" s="1515"/>
      <c r="I17" s="1515"/>
      <c r="J17" s="316">
        <v>5</v>
      </c>
      <c r="K17" s="316">
        <v>3</v>
      </c>
      <c r="L17" s="316">
        <v>0</v>
      </c>
      <c r="M17" s="347" t="s">
        <v>16</v>
      </c>
      <c r="O17" s="338" t="s">
        <v>1457</v>
      </c>
      <c r="P17" s="338" t="s">
        <v>1458</v>
      </c>
      <c r="Q17" s="338" t="s">
        <v>1459</v>
      </c>
      <c r="R17" s="338" t="s">
        <v>1460</v>
      </c>
    </row>
    <row r="18" spans="1:18" ht="67.5">
      <c r="A18" s="1507"/>
      <c r="B18" s="461" t="s">
        <v>34</v>
      </c>
      <c r="C18" s="1502" t="s">
        <v>1461</v>
      </c>
      <c r="D18" s="1502"/>
      <c r="E18" s="1502"/>
      <c r="F18" s="1502"/>
      <c r="G18" s="1502"/>
      <c r="H18" s="1502"/>
      <c r="I18" s="1502"/>
      <c r="J18" s="317">
        <v>5</v>
      </c>
      <c r="K18" s="317">
        <v>3</v>
      </c>
      <c r="L18" s="317">
        <v>0</v>
      </c>
      <c r="M18" s="348" t="s">
        <v>16</v>
      </c>
      <c r="O18" s="338" t="s">
        <v>1462</v>
      </c>
      <c r="P18" s="338" t="s">
        <v>1463</v>
      </c>
      <c r="Q18" s="338" t="s">
        <v>1464</v>
      </c>
      <c r="R18" s="338" t="s">
        <v>1465</v>
      </c>
    </row>
    <row r="19" spans="1:18" ht="54">
      <c r="A19" s="1508"/>
      <c r="B19" s="317" t="s">
        <v>238</v>
      </c>
      <c r="C19" s="1502" t="s">
        <v>1466</v>
      </c>
      <c r="D19" s="1502"/>
      <c r="E19" s="1502"/>
      <c r="F19" s="1502"/>
      <c r="G19" s="1502"/>
      <c r="H19" s="1502"/>
      <c r="I19" s="1502"/>
      <c r="J19" s="317">
        <v>5</v>
      </c>
      <c r="K19" s="317">
        <v>3</v>
      </c>
      <c r="L19" s="317">
        <v>0</v>
      </c>
      <c r="M19" s="348" t="s">
        <v>16</v>
      </c>
      <c r="O19" s="338" t="s">
        <v>1467</v>
      </c>
      <c r="P19" s="338" t="s">
        <v>1468</v>
      </c>
      <c r="Q19" s="338" t="s">
        <v>1469</v>
      </c>
      <c r="R19" s="338" t="s">
        <v>1470</v>
      </c>
    </row>
    <row r="20" spans="1:18" ht="28.5">
      <c r="A20" s="476" t="s">
        <v>1408</v>
      </c>
      <c r="B20" s="317" t="s">
        <v>244</v>
      </c>
      <c r="C20" s="1328" t="s">
        <v>1471</v>
      </c>
      <c r="D20" s="1329"/>
      <c r="E20" s="1329"/>
      <c r="F20" s="1329"/>
      <c r="G20" s="1329"/>
      <c r="H20" s="1329"/>
      <c r="I20" s="1330"/>
      <c r="J20" s="317"/>
      <c r="K20" s="317">
        <v>1</v>
      </c>
      <c r="L20" s="317">
        <v>0</v>
      </c>
      <c r="M20" s="348" t="s">
        <v>16</v>
      </c>
      <c r="O20" s="482"/>
      <c r="P20" s="482"/>
      <c r="Q20" s="482"/>
      <c r="R20" s="482"/>
    </row>
    <row r="21" spans="1:18" ht="16.5">
      <c r="A21" s="1514" t="s">
        <v>65</v>
      </c>
      <c r="B21" s="1514"/>
      <c r="C21" s="1514"/>
      <c r="D21" s="1514"/>
      <c r="E21" s="1514"/>
      <c r="F21" s="1514"/>
      <c r="G21" s="1514"/>
      <c r="H21" s="1514"/>
      <c r="I21" s="1514"/>
      <c r="J21" s="1514"/>
      <c r="K21" s="1514"/>
      <c r="L21" s="1514"/>
      <c r="M21" s="1514"/>
      <c r="O21" s="318"/>
      <c r="P21" s="318"/>
      <c r="Q21" s="318"/>
      <c r="R21" s="318"/>
    </row>
    <row r="22" spans="1:18">
      <c r="A22" s="323"/>
      <c r="B22" s="323"/>
      <c r="C22" s="323"/>
      <c r="D22" s="323"/>
    </row>
    <row r="23" spans="1:18" ht="16.5">
      <c r="A23" s="323"/>
      <c r="B23" s="323"/>
      <c r="C23" s="1517"/>
      <c r="D23" s="1517"/>
      <c r="E23" s="1517"/>
      <c r="F23" s="1517"/>
      <c r="G23" s="1517"/>
      <c r="H23" s="1517"/>
      <c r="I23" s="1517"/>
    </row>
    <row r="24" spans="1:18" ht="16.5">
      <c r="A24" s="323"/>
      <c r="B24" s="323"/>
      <c r="C24" s="1518"/>
      <c r="D24" s="1518"/>
      <c r="E24" s="1518"/>
      <c r="F24" s="1518"/>
      <c r="G24" s="1518"/>
      <c r="H24" s="1518"/>
      <c r="I24" s="1518"/>
    </row>
    <row r="25" spans="1:18" ht="16.5">
      <c r="A25" s="323"/>
      <c r="B25" s="323"/>
      <c r="C25" s="1518"/>
      <c r="D25" s="1518"/>
      <c r="E25" s="1518"/>
      <c r="F25" s="1518"/>
      <c r="G25" s="1518"/>
      <c r="H25" s="1518"/>
      <c r="I25" s="1518"/>
    </row>
    <row r="26" spans="1:18" ht="16.5">
      <c r="A26" s="323"/>
      <c r="B26" s="323"/>
      <c r="C26" s="1518"/>
      <c r="D26" s="1518"/>
      <c r="E26" s="1518"/>
      <c r="F26" s="1518"/>
      <c r="G26" s="1518"/>
      <c r="H26" s="1518"/>
      <c r="I26" s="1518"/>
    </row>
    <row r="27" spans="1:18">
      <c r="A27" s="323"/>
      <c r="B27" s="323"/>
      <c r="C27" s="323"/>
      <c r="D27" s="324"/>
    </row>
  </sheetData>
  <mergeCells count="29">
    <mergeCell ref="J21:M21"/>
    <mergeCell ref="C23:I23"/>
    <mergeCell ref="C24:I24"/>
    <mergeCell ref="C25:I25"/>
    <mergeCell ref="C26:I26"/>
    <mergeCell ref="C20:I20"/>
    <mergeCell ref="A21:I21"/>
    <mergeCell ref="A8:A15"/>
    <mergeCell ref="C8:I8"/>
    <mergeCell ref="C9:I9"/>
    <mergeCell ref="C10:I10"/>
    <mergeCell ref="C11:I11"/>
    <mergeCell ref="C12:I12"/>
    <mergeCell ref="C13:I13"/>
    <mergeCell ref="C14:I14"/>
    <mergeCell ref="C15:I15"/>
    <mergeCell ref="A16:A19"/>
    <mergeCell ref="C16:I16"/>
    <mergeCell ref="C17:I17"/>
    <mergeCell ref="C18:I18"/>
    <mergeCell ref="C19:I19"/>
    <mergeCell ref="A1:M2"/>
    <mergeCell ref="C3:I3"/>
    <mergeCell ref="J3:M3"/>
    <mergeCell ref="A4:A7"/>
    <mergeCell ref="C4:I4"/>
    <mergeCell ref="C5:I5"/>
    <mergeCell ref="C6:I6"/>
    <mergeCell ref="C7:I7"/>
  </mergeCells>
  <phoneticPr fontId="1"/>
  <pageMargins left="0.7" right="0.7" top="0.75" bottom="0.75" header="0.3" footer="0.3"/>
  <pageSetup paperSize="9" scale="4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0092D-FAF1-469A-8013-34308AA52BC7}">
  <sheetPr>
    <tabColor rgb="FF00B050"/>
  </sheetPr>
  <dimension ref="A1:O49"/>
  <sheetViews>
    <sheetView view="pageBreakPreview" topLeftCell="A19" zoomScale="70" zoomScaleNormal="70" zoomScaleSheetLayoutView="70" workbookViewId="0">
      <selection activeCell="C8" sqref="C8:I8"/>
    </sheetView>
  </sheetViews>
  <sheetFormatPr defaultColWidth="6.875" defaultRowHeight="12"/>
  <cols>
    <col min="1" max="1" width="6.75" style="287" bestFit="1" customWidth="1"/>
    <col min="2" max="2" width="6.625" style="287" customWidth="1"/>
    <col min="3" max="9" width="17.75" style="287" customWidth="1"/>
    <col min="10" max="14" width="8" style="287" customWidth="1"/>
    <col min="15" max="15" width="1.25" style="287" customWidth="1"/>
    <col min="16" max="16" width="15.25" style="287" customWidth="1"/>
    <col min="17" max="16384" width="6.875" style="287"/>
  </cols>
  <sheetData>
    <row r="1" spans="1:15" ht="30.75" customHeight="1">
      <c r="A1" s="1299"/>
      <c r="B1" s="1299"/>
      <c r="C1" s="1299"/>
      <c r="D1" s="1299"/>
      <c r="E1" s="1299"/>
      <c r="F1" s="1299"/>
      <c r="G1" s="1299"/>
      <c r="H1" s="1299"/>
      <c r="I1" s="1299"/>
      <c r="J1" s="1299"/>
      <c r="K1" s="1299"/>
      <c r="L1" s="1299"/>
      <c r="M1" s="1299"/>
      <c r="N1" s="1299"/>
    </row>
    <row r="2" spans="1:15" ht="30.75" customHeight="1">
      <c r="A2" s="292" t="s">
        <v>10</v>
      </c>
      <c r="B2" s="365" t="s">
        <v>11</v>
      </c>
      <c r="C2" s="1318" t="s">
        <v>12</v>
      </c>
      <c r="D2" s="1318"/>
      <c r="E2" s="1318"/>
      <c r="F2" s="1318"/>
      <c r="G2" s="1318"/>
      <c r="H2" s="1318"/>
      <c r="I2" s="1319"/>
      <c r="J2" s="1320" t="s">
        <v>13</v>
      </c>
      <c r="K2" s="1320"/>
      <c r="L2" s="1320"/>
      <c r="M2" s="1320"/>
      <c r="N2" s="1320"/>
      <c r="O2" s="284"/>
    </row>
    <row r="3" spans="1:15" ht="43.5" customHeight="1">
      <c r="A3" s="1308" t="s">
        <v>102</v>
      </c>
      <c r="B3" s="294" t="s">
        <v>44</v>
      </c>
      <c r="C3" s="1265" t="s">
        <v>103</v>
      </c>
      <c r="D3" s="1266"/>
      <c r="E3" s="1266"/>
      <c r="F3" s="1266"/>
      <c r="G3" s="1266"/>
      <c r="H3" s="1266"/>
      <c r="I3" s="1267"/>
      <c r="J3" s="295">
        <v>5</v>
      </c>
      <c r="K3" s="295">
        <v>3</v>
      </c>
      <c r="L3" s="295">
        <v>1</v>
      </c>
      <c r="M3" s="295">
        <v>0</v>
      </c>
      <c r="N3" s="347" t="s">
        <v>16</v>
      </c>
      <c r="O3" s="284"/>
    </row>
    <row r="4" spans="1:15" ht="43.5" customHeight="1">
      <c r="A4" s="1309"/>
      <c r="B4" s="297" t="s">
        <v>45</v>
      </c>
      <c r="C4" s="1314" t="s">
        <v>104</v>
      </c>
      <c r="D4" s="1315"/>
      <c r="E4" s="1315"/>
      <c r="F4" s="1315"/>
      <c r="G4" s="1315"/>
      <c r="H4" s="1315"/>
      <c r="I4" s="1316"/>
      <c r="J4" s="298">
        <v>5</v>
      </c>
      <c r="K4" s="298">
        <v>3</v>
      </c>
      <c r="L4" s="298">
        <v>1</v>
      </c>
      <c r="M4" s="298">
        <v>0</v>
      </c>
      <c r="N4" s="348" t="s">
        <v>16</v>
      </c>
      <c r="O4" s="284"/>
    </row>
    <row r="5" spans="1:15" ht="43.5" customHeight="1">
      <c r="A5" s="1309"/>
      <c r="B5" s="297" t="s">
        <v>46</v>
      </c>
      <c r="C5" s="1314" t="s">
        <v>105</v>
      </c>
      <c r="D5" s="1315"/>
      <c r="E5" s="1315"/>
      <c r="F5" s="1315"/>
      <c r="G5" s="1315"/>
      <c r="H5" s="1315"/>
      <c r="I5" s="1316"/>
      <c r="J5" s="298">
        <v>5</v>
      </c>
      <c r="K5" s="298">
        <v>3</v>
      </c>
      <c r="L5" s="298">
        <v>1</v>
      </c>
      <c r="M5" s="298">
        <v>0</v>
      </c>
      <c r="N5" s="348" t="s">
        <v>16</v>
      </c>
      <c r="O5" s="284"/>
    </row>
    <row r="6" spans="1:15" ht="43.5" customHeight="1">
      <c r="A6" s="1309"/>
      <c r="B6" s="294" t="s">
        <v>47</v>
      </c>
      <c r="C6" s="1265" t="s">
        <v>106</v>
      </c>
      <c r="D6" s="1266"/>
      <c r="E6" s="1266"/>
      <c r="F6" s="1266"/>
      <c r="G6" s="1266"/>
      <c r="H6" s="1266"/>
      <c r="I6" s="1267"/>
      <c r="J6" s="295">
        <v>5</v>
      </c>
      <c r="K6" s="295">
        <v>3</v>
      </c>
      <c r="L6" s="295">
        <v>1</v>
      </c>
      <c r="M6" s="295">
        <v>0</v>
      </c>
      <c r="N6" s="347" t="s">
        <v>16</v>
      </c>
      <c r="O6" s="284"/>
    </row>
    <row r="7" spans="1:15" ht="43.5" customHeight="1">
      <c r="A7" s="1309"/>
      <c r="B7" s="297" t="s">
        <v>48</v>
      </c>
      <c r="C7" s="1314" t="s">
        <v>107</v>
      </c>
      <c r="D7" s="1315"/>
      <c r="E7" s="1315"/>
      <c r="F7" s="1315"/>
      <c r="G7" s="1315"/>
      <c r="H7" s="1315"/>
      <c r="I7" s="1316"/>
      <c r="J7" s="298">
        <v>5</v>
      </c>
      <c r="K7" s="298">
        <v>3</v>
      </c>
      <c r="L7" s="298">
        <v>1</v>
      </c>
      <c r="M7" s="298">
        <v>0</v>
      </c>
      <c r="N7" s="348" t="s">
        <v>16</v>
      </c>
      <c r="O7" s="284"/>
    </row>
    <row r="8" spans="1:15" ht="43.5" customHeight="1">
      <c r="A8" s="1309"/>
      <c r="B8" s="294" t="s">
        <v>49</v>
      </c>
      <c r="C8" s="1265" t="s">
        <v>108</v>
      </c>
      <c r="D8" s="1266"/>
      <c r="E8" s="1266"/>
      <c r="F8" s="1266"/>
      <c r="G8" s="1266"/>
      <c r="H8" s="1266"/>
      <c r="I8" s="1267"/>
      <c r="J8" s="295">
        <v>5</v>
      </c>
      <c r="K8" s="295">
        <v>3</v>
      </c>
      <c r="L8" s="295">
        <v>1</v>
      </c>
      <c r="M8" s="295">
        <v>0</v>
      </c>
      <c r="N8" s="347" t="s">
        <v>16</v>
      </c>
      <c r="O8" s="284"/>
    </row>
    <row r="9" spans="1:15" ht="43.5" customHeight="1">
      <c r="A9" s="1309"/>
      <c r="B9" s="297" t="s">
        <v>50</v>
      </c>
      <c r="C9" s="1328" t="s">
        <v>109</v>
      </c>
      <c r="D9" s="1329"/>
      <c r="E9" s="1329"/>
      <c r="F9" s="1329"/>
      <c r="G9" s="1329"/>
      <c r="H9" s="1329"/>
      <c r="I9" s="1330"/>
      <c r="J9" s="298">
        <v>5</v>
      </c>
      <c r="K9" s="298">
        <v>3</v>
      </c>
      <c r="L9" s="298">
        <v>1</v>
      </c>
      <c r="M9" s="298">
        <v>0</v>
      </c>
      <c r="N9" s="348" t="s">
        <v>16</v>
      </c>
      <c r="O9" s="284"/>
    </row>
    <row r="10" spans="1:15" ht="43.5" customHeight="1">
      <c r="A10" s="1309"/>
      <c r="B10" s="297" t="s">
        <v>51</v>
      </c>
      <c r="C10" s="1314" t="s">
        <v>110</v>
      </c>
      <c r="D10" s="1315"/>
      <c r="E10" s="1315"/>
      <c r="F10" s="1315"/>
      <c r="G10" s="1315"/>
      <c r="H10" s="1315"/>
      <c r="I10" s="1316"/>
      <c r="J10" s="298">
        <v>5</v>
      </c>
      <c r="K10" s="298">
        <v>3</v>
      </c>
      <c r="L10" s="298">
        <v>1</v>
      </c>
      <c r="M10" s="298">
        <v>0</v>
      </c>
      <c r="N10" s="348" t="s">
        <v>16</v>
      </c>
      <c r="O10" s="284"/>
    </row>
    <row r="11" spans="1:15" ht="43.5" customHeight="1">
      <c r="A11" s="1309"/>
      <c r="B11" s="297" t="s">
        <v>52</v>
      </c>
      <c r="C11" s="1314" t="s">
        <v>111</v>
      </c>
      <c r="D11" s="1315"/>
      <c r="E11" s="1315"/>
      <c r="F11" s="1315"/>
      <c r="G11" s="1315"/>
      <c r="H11" s="1315"/>
      <c r="I11" s="1316"/>
      <c r="J11" s="298">
        <v>5</v>
      </c>
      <c r="K11" s="298">
        <v>3</v>
      </c>
      <c r="L11" s="298">
        <v>1</v>
      </c>
      <c r="M11" s="298">
        <v>0</v>
      </c>
      <c r="N11" s="348" t="s">
        <v>16</v>
      </c>
      <c r="O11" s="284"/>
    </row>
    <row r="12" spans="1:15" ht="43.5" customHeight="1">
      <c r="A12" s="1309"/>
      <c r="B12" s="297" t="s">
        <v>53</v>
      </c>
      <c r="C12" s="1314" t="s">
        <v>112</v>
      </c>
      <c r="D12" s="1315"/>
      <c r="E12" s="1315"/>
      <c r="F12" s="1315"/>
      <c r="G12" s="1315"/>
      <c r="H12" s="1315"/>
      <c r="I12" s="1316"/>
      <c r="J12" s="298">
        <v>5</v>
      </c>
      <c r="K12" s="298">
        <v>3</v>
      </c>
      <c r="L12" s="298">
        <v>1</v>
      </c>
      <c r="M12" s="298">
        <v>0</v>
      </c>
      <c r="N12" s="348" t="s">
        <v>16</v>
      </c>
      <c r="O12" s="284"/>
    </row>
    <row r="13" spans="1:15" ht="43.5" customHeight="1">
      <c r="A13" s="1309"/>
      <c r="B13" s="297" t="s">
        <v>54</v>
      </c>
      <c r="C13" s="1314" t="s">
        <v>113</v>
      </c>
      <c r="D13" s="1315"/>
      <c r="E13" s="1315"/>
      <c r="F13" s="1315"/>
      <c r="G13" s="1315"/>
      <c r="H13" s="1315"/>
      <c r="I13" s="1316"/>
      <c r="J13" s="298">
        <v>5</v>
      </c>
      <c r="K13" s="298">
        <v>3</v>
      </c>
      <c r="L13" s="298">
        <v>1</v>
      </c>
      <c r="M13" s="298">
        <v>0</v>
      </c>
      <c r="N13" s="348" t="s">
        <v>16</v>
      </c>
      <c r="O13" s="284"/>
    </row>
    <row r="14" spans="1:15" ht="43.5" customHeight="1">
      <c r="A14" s="1309"/>
      <c r="B14" s="297" t="s">
        <v>114</v>
      </c>
      <c r="C14" s="1314" t="s">
        <v>115</v>
      </c>
      <c r="D14" s="1315"/>
      <c r="E14" s="1315"/>
      <c r="F14" s="1315"/>
      <c r="G14" s="1315"/>
      <c r="H14" s="1315"/>
      <c r="I14" s="1316"/>
      <c r="J14" s="298">
        <v>5</v>
      </c>
      <c r="K14" s="298">
        <v>3</v>
      </c>
      <c r="L14" s="298">
        <v>1</v>
      </c>
      <c r="M14" s="298">
        <v>0</v>
      </c>
      <c r="N14" s="348" t="s">
        <v>16</v>
      </c>
      <c r="O14" s="284"/>
    </row>
    <row r="15" spans="1:15" ht="43.5" customHeight="1">
      <c r="A15" s="1309"/>
      <c r="B15" s="294" t="s">
        <v>58</v>
      </c>
      <c r="C15" s="1265" t="s">
        <v>116</v>
      </c>
      <c r="D15" s="1266"/>
      <c r="E15" s="1266"/>
      <c r="F15" s="1266"/>
      <c r="G15" s="1266"/>
      <c r="H15" s="1266"/>
      <c r="I15" s="1267"/>
      <c r="J15" s="295">
        <v>5</v>
      </c>
      <c r="K15" s="295">
        <v>3</v>
      </c>
      <c r="L15" s="295">
        <v>1</v>
      </c>
      <c r="M15" s="295">
        <v>0</v>
      </c>
      <c r="N15" s="347" t="s">
        <v>16</v>
      </c>
      <c r="O15" s="284"/>
    </row>
    <row r="16" spans="1:15" ht="43.5" customHeight="1">
      <c r="A16" s="1310"/>
      <c r="B16" s="297" t="s">
        <v>60</v>
      </c>
      <c r="C16" s="1314" t="s">
        <v>80</v>
      </c>
      <c r="D16" s="1315"/>
      <c r="E16" s="1315"/>
      <c r="F16" s="1315"/>
      <c r="G16" s="1315"/>
      <c r="H16" s="1315"/>
      <c r="I16" s="1316"/>
      <c r="J16" s="298">
        <v>5</v>
      </c>
      <c r="K16" s="298">
        <v>3</v>
      </c>
      <c r="L16" s="298">
        <v>1</v>
      </c>
      <c r="M16" s="298">
        <v>0</v>
      </c>
      <c r="N16" s="348" t="s">
        <v>16</v>
      </c>
      <c r="O16" s="284"/>
    </row>
    <row r="17" spans="1:15" ht="43.5" customHeight="1">
      <c r="A17" s="1311" t="s">
        <v>26</v>
      </c>
      <c r="B17" s="297" t="s">
        <v>34</v>
      </c>
      <c r="C17" s="1314" t="s">
        <v>117</v>
      </c>
      <c r="D17" s="1315"/>
      <c r="E17" s="1315"/>
      <c r="F17" s="1315"/>
      <c r="G17" s="1315"/>
      <c r="H17" s="1315"/>
      <c r="I17" s="1316"/>
      <c r="J17" s="298">
        <v>5</v>
      </c>
      <c r="K17" s="298">
        <v>3</v>
      </c>
      <c r="L17" s="298">
        <v>1</v>
      </c>
      <c r="M17" s="298">
        <v>0</v>
      </c>
      <c r="N17" s="348" t="s">
        <v>16</v>
      </c>
      <c r="O17" s="284"/>
    </row>
    <row r="18" spans="1:15" ht="43.5" customHeight="1">
      <c r="A18" s="1312"/>
      <c r="B18" s="297" t="s">
        <v>36</v>
      </c>
      <c r="C18" s="1314" t="s">
        <v>118</v>
      </c>
      <c r="D18" s="1315"/>
      <c r="E18" s="1315"/>
      <c r="F18" s="1315"/>
      <c r="G18" s="1315"/>
      <c r="H18" s="1315"/>
      <c r="I18" s="1316"/>
      <c r="J18" s="298">
        <v>5</v>
      </c>
      <c r="K18" s="298">
        <v>3</v>
      </c>
      <c r="L18" s="298">
        <v>1</v>
      </c>
      <c r="M18" s="298">
        <v>0</v>
      </c>
      <c r="N18" s="348" t="s">
        <v>16</v>
      </c>
      <c r="O18" s="284"/>
    </row>
    <row r="19" spans="1:15" ht="43.5" customHeight="1">
      <c r="A19" s="1312"/>
      <c r="B19" s="299" t="s">
        <v>38</v>
      </c>
      <c r="C19" s="1314" t="s">
        <v>119</v>
      </c>
      <c r="D19" s="1315"/>
      <c r="E19" s="1315"/>
      <c r="F19" s="1315"/>
      <c r="G19" s="1315"/>
      <c r="H19" s="1315"/>
      <c r="I19" s="1316"/>
      <c r="J19" s="298">
        <v>5</v>
      </c>
      <c r="K19" s="298">
        <v>3</v>
      </c>
      <c r="L19" s="298">
        <v>1</v>
      </c>
      <c r="M19" s="298">
        <v>0</v>
      </c>
      <c r="N19" s="348" t="s">
        <v>16</v>
      </c>
      <c r="O19" s="284"/>
    </row>
    <row r="20" spans="1:15" ht="43.5" customHeight="1">
      <c r="A20" s="1312"/>
      <c r="B20" s="299" t="s">
        <v>40</v>
      </c>
      <c r="C20" s="1314" t="s">
        <v>120</v>
      </c>
      <c r="D20" s="1315"/>
      <c r="E20" s="1315"/>
      <c r="F20" s="1315"/>
      <c r="G20" s="1315"/>
      <c r="H20" s="1315"/>
      <c r="I20" s="1316"/>
      <c r="J20" s="298">
        <v>5</v>
      </c>
      <c r="K20" s="298">
        <v>3</v>
      </c>
      <c r="L20" s="298">
        <v>1</v>
      </c>
      <c r="M20" s="298">
        <v>0</v>
      </c>
      <c r="N20" s="348" t="s">
        <v>16</v>
      </c>
      <c r="O20" s="284"/>
    </row>
    <row r="21" spans="1:15" ht="43.5" customHeight="1">
      <c r="A21" s="1312"/>
      <c r="B21" s="295" t="s">
        <v>83</v>
      </c>
      <c r="C21" s="1265" t="s">
        <v>121</v>
      </c>
      <c r="D21" s="1266"/>
      <c r="E21" s="1266"/>
      <c r="F21" s="1266"/>
      <c r="G21" s="1266"/>
      <c r="H21" s="1266"/>
      <c r="I21" s="1267"/>
      <c r="J21" s="295">
        <v>5</v>
      </c>
      <c r="K21" s="295">
        <v>3</v>
      </c>
      <c r="L21" s="295">
        <v>1</v>
      </c>
      <c r="M21" s="295">
        <v>0</v>
      </c>
      <c r="N21" s="347" t="s">
        <v>16</v>
      </c>
      <c r="O21" s="284"/>
    </row>
    <row r="22" spans="1:15" ht="43.5" customHeight="1">
      <c r="A22" s="1312"/>
      <c r="B22" s="299" t="s">
        <v>84</v>
      </c>
      <c r="C22" s="1314" t="s">
        <v>122</v>
      </c>
      <c r="D22" s="1315"/>
      <c r="E22" s="1315"/>
      <c r="F22" s="1315"/>
      <c r="G22" s="1315"/>
      <c r="H22" s="1315"/>
      <c r="I22" s="1316"/>
      <c r="J22" s="298">
        <v>5</v>
      </c>
      <c r="K22" s="298">
        <v>3</v>
      </c>
      <c r="L22" s="298">
        <v>1</v>
      </c>
      <c r="M22" s="298">
        <v>0</v>
      </c>
      <c r="N22" s="348" t="s">
        <v>16</v>
      </c>
      <c r="O22" s="284"/>
    </row>
    <row r="23" spans="1:15" ht="43.5" customHeight="1">
      <c r="A23" s="1312"/>
      <c r="B23" s="299" t="s">
        <v>85</v>
      </c>
      <c r="C23" s="1314" t="s">
        <v>123</v>
      </c>
      <c r="D23" s="1315"/>
      <c r="E23" s="1315"/>
      <c r="F23" s="1315"/>
      <c r="G23" s="1315"/>
      <c r="H23" s="1315"/>
      <c r="I23" s="1316"/>
      <c r="J23" s="298">
        <v>5</v>
      </c>
      <c r="K23" s="298">
        <v>3</v>
      </c>
      <c r="L23" s="298">
        <v>1</v>
      </c>
      <c r="M23" s="298">
        <v>0</v>
      </c>
      <c r="N23" s="348" t="s">
        <v>16</v>
      </c>
      <c r="O23" s="284"/>
    </row>
    <row r="24" spans="1:15" ht="43.5" customHeight="1">
      <c r="A24" s="1313"/>
      <c r="B24" s="299" t="s">
        <v>86</v>
      </c>
      <c r="C24" s="1314" t="s">
        <v>124</v>
      </c>
      <c r="D24" s="1315"/>
      <c r="E24" s="1315"/>
      <c r="F24" s="1315"/>
      <c r="G24" s="1315"/>
      <c r="H24" s="1315"/>
      <c r="I24" s="1316"/>
      <c r="J24" s="298">
        <v>5</v>
      </c>
      <c r="K24" s="298">
        <v>3</v>
      </c>
      <c r="L24" s="298">
        <v>1</v>
      </c>
      <c r="M24" s="298">
        <v>0</v>
      </c>
      <c r="N24" s="348" t="s">
        <v>16</v>
      </c>
      <c r="O24" s="284"/>
    </row>
    <row r="25" spans="1:15" ht="16.5">
      <c r="A25" s="300"/>
      <c r="B25" s="300"/>
      <c r="C25" s="300"/>
      <c r="D25" s="300"/>
      <c r="E25" s="300"/>
      <c r="F25" s="300"/>
      <c r="G25" s="300"/>
      <c r="H25" s="300"/>
      <c r="I25" s="300"/>
      <c r="J25" s="300"/>
      <c r="K25" s="300"/>
      <c r="L25" s="300"/>
      <c r="M25" s="300"/>
      <c r="N25" s="300"/>
    </row>
    <row r="26" spans="1:15" ht="31.5" customHeight="1">
      <c r="A26" s="301"/>
      <c r="B26" s="1317" t="s">
        <v>42</v>
      </c>
      <c r="C26" s="1318"/>
      <c r="D26" s="1318"/>
      <c r="E26" s="1318"/>
      <c r="F26" s="1318"/>
      <c r="G26" s="1318"/>
      <c r="H26" s="1318"/>
      <c r="I26" s="1319"/>
      <c r="J26" s="1320" t="s">
        <v>13</v>
      </c>
      <c r="K26" s="1320"/>
      <c r="L26" s="1320"/>
      <c r="M26" s="1320"/>
      <c r="N26" s="1320"/>
      <c r="O26" s="284"/>
    </row>
    <row r="27" spans="1:15" ht="44.25" customHeight="1">
      <c r="A27" s="1308" t="s">
        <v>125</v>
      </c>
      <c r="B27" s="294" t="s">
        <v>44</v>
      </c>
      <c r="C27" s="1265" t="s">
        <v>126</v>
      </c>
      <c r="D27" s="1266"/>
      <c r="E27" s="1266"/>
      <c r="F27" s="1266"/>
      <c r="G27" s="1266"/>
      <c r="H27" s="1266"/>
      <c r="I27" s="1267"/>
      <c r="J27" s="295">
        <v>5</v>
      </c>
      <c r="K27" s="295">
        <v>3</v>
      </c>
      <c r="L27" s="295">
        <v>1</v>
      </c>
      <c r="M27" s="295">
        <v>0</v>
      </c>
      <c r="N27" s="347" t="s">
        <v>16</v>
      </c>
      <c r="O27" s="284"/>
    </row>
    <row r="28" spans="1:15" ht="44.25" customHeight="1">
      <c r="A28" s="1309"/>
      <c r="B28" s="297" t="s">
        <v>45</v>
      </c>
      <c r="C28" s="1314" t="s">
        <v>127</v>
      </c>
      <c r="D28" s="1315"/>
      <c r="E28" s="1315"/>
      <c r="F28" s="1315"/>
      <c r="G28" s="1315"/>
      <c r="H28" s="1315"/>
      <c r="I28" s="1316"/>
      <c r="J28" s="298">
        <v>5</v>
      </c>
      <c r="K28" s="298">
        <v>3</v>
      </c>
      <c r="L28" s="298">
        <v>1</v>
      </c>
      <c r="M28" s="298">
        <v>0</v>
      </c>
      <c r="N28" s="348" t="s">
        <v>16</v>
      </c>
      <c r="O28" s="284"/>
    </row>
    <row r="29" spans="1:15" ht="44.25" customHeight="1">
      <c r="A29" s="1309"/>
      <c r="B29" s="297" t="s">
        <v>46</v>
      </c>
      <c r="C29" s="1314" t="s">
        <v>128</v>
      </c>
      <c r="D29" s="1315"/>
      <c r="E29" s="1315"/>
      <c r="F29" s="1315"/>
      <c r="G29" s="1315"/>
      <c r="H29" s="1315"/>
      <c r="I29" s="1316"/>
      <c r="J29" s="298">
        <v>5</v>
      </c>
      <c r="K29" s="298">
        <v>3</v>
      </c>
      <c r="L29" s="298">
        <v>1</v>
      </c>
      <c r="M29" s="298">
        <v>0</v>
      </c>
      <c r="N29" s="348" t="s">
        <v>16</v>
      </c>
      <c r="O29" s="284"/>
    </row>
    <row r="30" spans="1:15" ht="44.25" customHeight="1">
      <c r="A30" s="1309"/>
      <c r="B30" s="297" t="s">
        <v>47</v>
      </c>
      <c r="C30" s="1314" t="s">
        <v>129</v>
      </c>
      <c r="D30" s="1315"/>
      <c r="E30" s="1315"/>
      <c r="F30" s="1315"/>
      <c r="G30" s="1315"/>
      <c r="H30" s="1315"/>
      <c r="I30" s="1316"/>
      <c r="J30" s="298">
        <v>5</v>
      </c>
      <c r="K30" s="298">
        <v>3</v>
      </c>
      <c r="L30" s="298">
        <v>1</v>
      </c>
      <c r="M30" s="298">
        <v>0</v>
      </c>
      <c r="N30" s="348" t="s">
        <v>16</v>
      </c>
      <c r="O30" s="284"/>
    </row>
    <row r="31" spans="1:15" ht="44.25" customHeight="1">
      <c r="A31" s="1309"/>
      <c r="B31" s="297" t="s">
        <v>48</v>
      </c>
      <c r="C31" s="1314" t="s">
        <v>130</v>
      </c>
      <c r="D31" s="1315"/>
      <c r="E31" s="1315"/>
      <c r="F31" s="1315"/>
      <c r="G31" s="1315"/>
      <c r="H31" s="1315"/>
      <c r="I31" s="1316"/>
      <c r="J31" s="298">
        <v>5</v>
      </c>
      <c r="K31" s="298">
        <v>3</v>
      </c>
      <c r="L31" s="298">
        <v>1</v>
      </c>
      <c r="M31" s="298">
        <v>0</v>
      </c>
      <c r="N31" s="348" t="s">
        <v>16</v>
      </c>
      <c r="O31" s="284"/>
    </row>
    <row r="32" spans="1:15" ht="44.25" customHeight="1">
      <c r="A32" s="1309"/>
      <c r="B32" s="294" t="s">
        <v>49</v>
      </c>
      <c r="C32" s="1265" t="s">
        <v>131</v>
      </c>
      <c r="D32" s="1266"/>
      <c r="E32" s="1266"/>
      <c r="F32" s="1266"/>
      <c r="G32" s="1266"/>
      <c r="H32" s="1266"/>
      <c r="I32" s="1267"/>
      <c r="J32" s="295">
        <v>5</v>
      </c>
      <c r="K32" s="295">
        <v>3</v>
      </c>
      <c r="L32" s="295">
        <v>1</v>
      </c>
      <c r="M32" s="295">
        <v>0</v>
      </c>
      <c r="N32" s="347" t="s">
        <v>16</v>
      </c>
      <c r="O32" s="284"/>
    </row>
    <row r="33" spans="1:15" ht="44.25" customHeight="1">
      <c r="A33" s="1309"/>
      <c r="B33" s="294" t="s">
        <v>50</v>
      </c>
      <c r="C33" s="1321" t="s">
        <v>132</v>
      </c>
      <c r="D33" s="1322"/>
      <c r="E33" s="1322"/>
      <c r="F33" s="1322"/>
      <c r="G33" s="1322"/>
      <c r="H33" s="1322"/>
      <c r="I33" s="1323"/>
      <c r="J33" s="295">
        <v>5</v>
      </c>
      <c r="K33" s="295">
        <v>3</v>
      </c>
      <c r="L33" s="295">
        <v>1</v>
      </c>
      <c r="M33" s="295">
        <v>0</v>
      </c>
      <c r="N33" s="347" t="s">
        <v>16</v>
      </c>
      <c r="O33" s="284"/>
    </row>
    <row r="34" spans="1:15" ht="44.25" customHeight="1">
      <c r="A34" s="1309"/>
      <c r="B34" s="297" t="s">
        <v>51</v>
      </c>
      <c r="C34" s="1314" t="s">
        <v>133</v>
      </c>
      <c r="D34" s="1315"/>
      <c r="E34" s="1315"/>
      <c r="F34" s="1315"/>
      <c r="G34" s="1315"/>
      <c r="H34" s="1315"/>
      <c r="I34" s="1316"/>
      <c r="J34" s="298">
        <v>5</v>
      </c>
      <c r="K34" s="298">
        <v>3</v>
      </c>
      <c r="L34" s="298">
        <v>1</v>
      </c>
      <c r="M34" s="298">
        <v>0</v>
      </c>
      <c r="N34" s="348" t="s">
        <v>16</v>
      </c>
      <c r="O34" s="284"/>
    </row>
    <row r="35" spans="1:15" ht="44.25" customHeight="1">
      <c r="A35" s="1309"/>
      <c r="B35" s="297" t="s">
        <v>52</v>
      </c>
      <c r="C35" s="1314" t="s">
        <v>134</v>
      </c>
      <c r="D35" s="1315"/>
      <c r="E35" s="1315"/>
      <c r="F35" s="1315"/>
      <c r="G35" s="1315"/>
      <c r="H35" s="1315"/>
      <c r="I35" s="1316"/>
      <c r="J35" s="298">
        <v>5</v>
      </c>
      <c r="K35" s="298">
        <v>3</v>
      </c>
      <c r="L35" s="298">
        <v>1</v>
      </c>
      <c r="M35" s="298">
        <v>0</v>
      </c>
      <c r="N35" s="348" t="s">
        <v>16</v>
      </c>
      <c r="O35" s="284"/>
    </row>
    <row r="36" spans="1:15" ht="44.25" customHeight="1">
      <c r="A36" s="1309"/>
      <c r="B36" s="297" t="s">
        <v>53</v>
      </c>
      <c r="C36" s="1314" t="s">
        <v>135</v>
      </c>
      <c r="D36" s="1315"/>
      <c r="E36" s="1315"/>
      <c r="F36" s="1315"/>
      <c r="G36" s="1315"/>
      <c r="H36" s="1315"/>
      <c r="I36" s="1316"/>
      <c r="J36" s="298">
        <v>5</v>
      </c>
      <c r="K36" s="298">
        <v>3</v>
      </c>
      <c r="L36" s="298">
        <v>1</v>
      </c>
      <c r="M36" s="298">
        <v>0</v>
      </c>
      <c r="N36" s="348" t="s">
        <v>16</v>
      </c>
      <c r="O36" s="284"/>
    </row>
    <row r="37" spans="1:15" ht="44.25" customHeight="1">
      <c r="A37" s="1309"/>
      <c r="B37" s="297" t="s">
        <v>54</v>
      </c>
      <c r="C37" s="1314" t="s">
        <v>136</v>
      </c>
      <c r="D37" s="1315"/>
      <c r="E37" s="1315"/>
      <c r="F37" s="1315"/>
      <c r="G37" s="1315"/>
      <c r="H37" s="1315"/>
      <c r="I37" s="1316"/>
      <c r="J37" s="298">
        <v>5</v>
      </c>
      <c r="K37" s="298">
        <v>3</v>
      </c>
      <c r="L37" s="298">
        <v>1</v>
      </c>
      <c r="M37" s="298">
        <v>0</v>
      </c>
      <c r="N37" s="348" t="s">
        <v>16</v>
      </c>
      <c r="O37" s="284"/>
    </row>
    <row r="38" spans="1:15" ht="44.25" customHeight="1">
      <c r="A38" s="1309"/>
      <c r="B38" s="297" t="s">
        <v>114</v>
      </c>
      <c r="C38" s="1314" t="s">
        <v>137</v>
      </c>
      <c r="D38" s="1315"/>
      <c r="E38" s="1315"/>
      <c r="F38" s="1315"/>
      <c r="G38" s="1315"/>
      <c r="H38" s="1315"/>
      <c r="I38" s="1316"/>
      <c r="J38" s="298">
        <v>5</v>
      </c>
      <c r="K38" s="298">
        <v>3</v>
      </c>
      <c r="L38" s="298">
        <v>1</v>
      </c>
      <c r="M38" s="298">
        <v>0</v>
      </c>
      <c r="N38" s="348" t="s">
        <v>16</v>
      </c>
      <c r="O38" s="284"/>
    </row>
    <row r="39" spans="1:15" ht="44.25" customHeight="1">
      <c r="A39" s="1310"/>
      <c r="B39" s="297" t="s">
        <v>58</v>
      </c>
      <c r="C39" s="1314" t="s">
        <v>138</v>
      </c>
      <c r="D39" s="1315"/>
      <c r="E39" s="1315"/>
      <c r="F39" s="1315"/>
      <c r="G39" s="1315"/>
      <c r="H39" s="1315"/>
      <c r="I39" s="1316"/>
      <c r="J39" s="298">
        <v>5</v>
      </c>
      <c r="K39" s="298">
        <v>3</v>
      </c>
      <c r="L39" s="298">
        <v>1</v>
      </c>
      <c r="M39" s="298">
        <v>0</v>
      </c>
      <c r="N39" s="348" t="s">
        <v>16</v>
      </c>
      <c r="O39" s="284"/>
    </row>
    <row r="40" spans="1:15" ht="44.25" customHeight="1">
      <c r="A40" s="1311" t="s">
        <v>57</v>
      </c>
      <c r="B40" s="294" t="s">
        <v>60</v>
      </c>
      <c r="C40" s="1265" t="s">
        <v>139</v>
      </c>
      <c r="D40" s="1266"/>
      <c r="E40" s="1266"/>
      <c r="F40" s="1266"/>
      <c r="G40" s="1266"/>
      <c r="H40" s="1266"/>
      <c r="I40" s="1267"/>
      <c r="J40" s="295">
        <v>5</v>
      </c>
      <c r="K40" s="295">
        <v>3</v>
      </c>
      <c r="L40" s="295">
        <v>1</v>
      </c>
      <c r="M40" s="295">
        <v>0</v>
      </c>
      <c r="N40" s="347" t="s">
        <v>16</v>
      </c>
      <c r="O40" s="284"/>
    </row>
    <row r="41" spans="1:15" ht="44.25" customHeight="1">
      <c r="A41" s="1312"/>
      <c r="B41" s="297" t="s">
        <v>34</v>
      </c>
      <c r="C41" s="1314" t="s">
        <v>140</v>
      </c>
      <c r="D41" s="1315"/>
      <c r="E41" s="1315"/>
      <c r="F41" s="1315"/>
      <c r="G41" s="1315"/>
      <c r="H41" s="1315"/>
      <c r="I41" s="1316"/>
      <c r="J41" s="298">
        <v>5</v>
      </c>
      <c r="K41" s="298">
        <v>3</v>
      </c>
      <c r="L41" s="298">
        <v>1</v>
      </c>
      <c r="M41" s="298">
        <v>0</v>
      </c>
      <c r="N41" s="348" t="s">
        <v>16</v>
      </c>
      <c r="O41" s="284"/>
    </row>
    <row r="42" spans="1:15" ht="44.25" customHeight="1">
      <c r="A42" s="1312"/>
      <c r="B42" s="294" t="s">
        <v>36</v>
      </c>
      <c r="C42" s="1265" t="s">
        <v>141</v>
      </c>
      <c r="D42" s="1266"/>
      <c r="E42" s="1266"/>
      <c r="F42" s="1266"/>
      <c r="G42" s="1266"/>
      <c r="H42" s="1266"/>
      <c r="I42" s="1267"/>
      <c r="J42" s="295">
        <v>5</v>
      </c>
      <c r="K42" s="295">
        <v>3</v>
      </c>
      <c r="L42" s="295">
        <v>1</v>
      </c>
      <c r="M42" s="295">
        <v>0</v>
      </c>
      <c r="N42" s="347" t="s">
        <v>16</v>
      </c>
      <c r="O42" s="284"/>
    </row>
    <row r="43" spans="1:15" ht="44.25" customHeight="1">
      <c r="A43" s="1312"/>
      <c r="B43" s="299" t="s">
        <v>38</v>
      </c>
      <c r="C43" s="1314" t="s">
        <v>142</v>
      </c>
      <c r="D43" s="1315"/>
      <c r="E43" s="1315"/>
      <c r="F43" s="1315"/>
      <c r="G43" s="1315"/>
      <c r="H43" s="1315"/>
      <c r="I43" s="1316"/>
      <c r="J43" s="298">
        <v>5</v>
      </c>
      <c r="K43" s="298">
        <v>3</v>
      </c>
      <c r="L43" s="298">
        <v>1</v>
      </c>
      <c r="M43" s="298">
        <v>0</v>
      </c>
      <c r="N43" s="348" t="s">
        <v>16</v>
      </c>
      <c r="O43" s="284"/>
    </row>
    <row r="44" spans="1:15" ht="44.25" customHeight="1">
      <c r="A44" s="1312"/>
      <c r="B44" s="299" t="s">
        <v>40</v>
      </c>
      <c r="C44" s="1314" t="s">
        <v>143</v>
      </c>
      <c r="D44" s="1315"/>
      <c r="E44" s="1315"/>
      <c r="F44" s="1315"/>
      <c r="G44" s="1315"/>
      <c r="H44" s="1315"/>
      <c r="I44" s="1316"/>
      <c r="J44" s="298">
        <v>5</v>
      </c>
      <c r="K44" s="298">
        <v>3</v>
      </c>
      <c r="L44" s="298">
        <v>1</v>
      </c>
      <c r="M44" s="298">
        <v>0</v>
      </c>
      <c r="N44" s="348" t="s">
        <v>16</v>
      </c>
      <c r="O44" s="284"/>
    </row>
    <row r="45" spans="1:15" ht="44.25" customHeight="1">
      <c r="A45" s="1312"/>
      <c r="B45" s="299" t="s">
        <v>83</v>
      </c>
      <c r="C45" s="1314" t="s">
        <v>144</v>
      </c>
      <c r="D45" s="1315"/>
      <c r="E45" s="1315"/>
      <c r="F45" s="1315"/>
      <c r="G45" s="1315"/>
      <c r="H45" s="1315"/>
      <c r="I45" s="1316"/>
      <c r="J45" s="298">
        <v>5</v>
      </c>
      <c r="K45" s="298">
        <v>3</v>
      </c>
      <c r="L45" s="298">
        <v>1</v>
      </c>
      <c r="M45" s="298">
        <v>0</v>
      </c>
      <c r="N45" s="348" t="s">
        <v>16</v>
      </c>
      <c r="O45" s="284"/>
    </row>
    <row r="46" spans="1:15" ht="44.25" customHeight="1">
      <c r="A46" s="1312"/>
      <c r="B46" s="299" t="s">
        <v>84</v>
      </c>
      <c r="C46" s="1314" t="s">
        <v>145</v>
      </c>
      <c r="D46" s="1315"/>
      <c r="E46" s="1315"/>
      <c r="F46" s="1315"/>
      <c r="G46" s="1315"/>
      <c r="H46" s="1315"/>
      <c r="I46" s="1316"/>
      <c r="J46" s="298">
        <v>5</v>
      </c>
      <c r="K46" s="298">
        <v>3</v>
      </c>
      <c r="L46" s="298">
        <v>1</v>
      </c>
      <c r="M46" s="298">
        <v>0</v>
      </c>
      <c r="N46" s="348" t="s">
        <v>16</v>
      </c>
      <c r="O46" s="284"/>
    </row>
    <row r="47" spans="1:15" ht="44.25" customHeight="1">
      <c r="A47" s="1312"/>
      <c r="B47" s="299" t="s">
        <v>85</v>
      </c>
      <c r="C47" s="1314" t="s">
        <v>146</v>
      </c>
      <c r="D47" s="1315"/>
      <c r="E47" s="1315"/>
      <c r="F47" s="1315"/>
      <c r="G47" s="1315"/>
      <c r="H47" s="1315"/>
      <c r="I47" s="1316"/>
      <c r="J47" s="298">
        <v>5</v>
      </c>
      <c r="K47" s="298">
        <v>3</v>
      </c>
      <c r="L47" s="298">
        <v>1</v>
      </c>
      <c r="M47" s="298">
        <v>0</v>
      </c>
      <c r="N47" s="348" t="s">
        <v>16</v>
      </c>
      <c r="O47" s="284"/>
    </row>
    <row r="48" spans="1:15" ht="44.25" customHeight="1">
      <c r="A48" s="1313"/>
      <c r="B48" s="299" t="s">
        <v>86</v>
      </c>
      <c r="C48" s="1314" t="s">
        <v>147</v>
      </c>
      <c r="D48" s="1315"/>
      <c r="E48" s="1315"/>
      <c r="F48" s="1315"/>
      <c r="G48" s="1315"/>
      <c r="H48" s="1315"/>
      <c r="I48" s="1316"/>
      <c r="J48" s="298">
        <v>5</v>
      </c>
      <c r="K48" s="298">
        <v>3</v>
      </c>
      <c r="L48" s="298">
        <v>1</v>
      </c>
      <c r="M48" s="298">
        <v>0</v>
      </c>
      <c r="N48" s="348" t="s">
        <v>16</v>
      </c>
      <c r="O48" s="284"/>
    </row>
    <row r="49" spans="1:14" s="291" customFormat="1" ht="29.25" customHeight="1">
      <c r="A49" s="1324" t="s">
        <v>65</v>
      </c>
      <c r="B49" s="1325"/>
      <c r="C49" s="1325"/>
      <c r="D49" s="1325"/>
      <c r="E49" s="1325"/>
      <c r="F49" s="1325"/>
      <c r="G49" s="1325"/>
      <c r="H49" s="1325"/>
      <c r="I49" s="1326"/>
      <c r="J49" s="1327"/>
      <c r="K49" s="1327"/>
      <c r="L49" s="1327"/>
      <c r="M49" s="1327"/>
      <c r="N49" s="1327"/>
    </row>
  </sheetData>
  <mergeCells count="55">
    <mergeCell ref="C2:I2"/>
    <mergeCell ref="A49:I49"/>
    <mergeCell ref="J49:N49"/>
    <mergeCell ref="J2:N2"/>
    <mergeCell ref="A1:N1"/>
    <mergeCell ref="C9:I9"/>
    <mergeCell ref="C10:I10"/>
    <mergeCell ref="A3:A16"/>
    <mergeCell ref="C12:I12"/>
    <mergeCell ref="C13:I13"/>
    <mergeCell ref="C14:I14"/>
    <mergeCell ref="C15:I15"/>
    <mergeCell ref="C16:I16"/>
    <mergeCell ref="C3:I3"/>
    <mergeCell ref="C11:I11"/>
    <mergeCell ref="C4:I4"/>
    <mergeCell ref="C5:I5"/>
    <mergeCell ref="C6:I6"/>
    <mergeCell ref="C7:I7"/>
    <mergeCell ref="C8:I8"/>
    <mergeCell ref="A17:A24"/>
    <mergeCell ref="C21:I21"/>
    <mergeCell ref="C22:I22"/>
    <mergeCell ref="C23:I23"/>
    <mergeCell ref="C24:I24"/>
    <mergeCell ref="C17:I17"/>
    <mergeCell ref="C18:I18"/>
    <mergeCell ref="C19:I19"/>
    <mergeCell ref="C20:I20"/>
    <mergeCell ref="C39:I39"/>
    <mergeCell ref="B26:I26"/>
    <mergeCell ref="J26:N26"/>
    <mergeCell ref="C27:I27"/>
    <mergeCell ref="C28:I28"/>
    <mergeCell ref="C29:I29"/>
    <mergeCell ref="C30:I30"/>
    <mergeCell ref="C31:I31"/>
    <mergeCell ref="C32:I32"/>
    <mergeCell ref="C33:I33"/>
    <mergeCell ref="A27:A39"/>
    <mergeCell ref="A40:A48"/>
    <mergeCell ref="C40:I40"/>
    <mergeCell ref="C41:I41"/>
    <mergeCell ref="C42:I42"/>
    <mergeCell ref="C43:I43"/>
    <mergeCell ref="C44:I44"/>
    <mergeCell ref="C45:I45"/>
    <mergeCell ref="C46:I46"/>
    <mergeCell ref="C47:I47"/>
    <mergeCell ref="C48:I48"/>
    <mergeCell ref="C34:I34"/>
    <mergeCell ref="C35:I35"/>
    <mergeCell ref="C36:I36"/>
    <mergeCell ref="C37:I37"/>
    <mergeCell ref="C38:I38"/>
  </mergeCells>
  <phoneticPr fontId="1"/>
  <printOptions horizontalCentered="1"/>
  <pageMargins left="0.39370078740157483" right="0.19685039370078741" top="0.74803149606299213" bottom="0.74803149606299213" header="0.31496062992125984" footer="0.31496062992125984"/>
  <pageSetup paperSize="9" scale="49" fitToWidth="2" fitToHeight="2" pageOrder="overThenDown" orientation="portrait" r:id="rId1"/>
  <headerFooter>
    <oddHeader>&amp;C&amp;"BIZ UDPゴシック,標準"&amp;14経営力チェックリスト&amp;R2024/08/22</oddHeader>
    <oddFooter>&amp;P / &amp;N ページ</oddFooter>
  </headerFooter>
  <rowBreaks count="1" manualBreakCount="1">
    <brk id="25" max="1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8C9E9-57EB-C749-A690-007D13F2A98D}">
  <sheetPr>
    <tabColor rgb="FF00B050"/>
  </sheetPr>
  <dimension ref="A1:F20"/>
  <sheetViews>
    <sheetView view="pageBreakPreview" zoomScale="60" zoomScaleNormal="50" workbookViewId="0">
      <selection activeCell="E8" sqref="E8"/>
    </sheetView>
  </sheetViews>
  <sheetFormatPr defaultColWidth="8.625" defaultRowHeight="14.25"/>
  <cols>
    <col min="1" max="1" width="4.5" customWidth="1"/>
    <col min="2" max="2" width="5" bestFit="1" customWidth="1"/>
    <col min="3" max="3" width="44.5" customWidth="1"/>
    <col min="4" max="4" width="47.25" customWidth="1"/>
    <col min="5" max="5" width="43.125" customWidth="1"/>
    <col min="6" max="6" width="42.75" customWidth="1"/>
  </cols>
  <sheetData>
    <row r="1" spans="1:6" ht="37.700000000000003" customHeight="1">
      <c r="A1" s="1298" t="s">
        <v>1472</v>
      </c>
      <c r="B1" s="1298"/>
      <c r="C1" s="1298"/>
      <c r="D1" s="1298"/>
      <c r="E1" s="1298"/>
      <c r="F1" s="1298"/>
    </row>
    <row r="2" spans="1:6" ht="139.69999999999999" hidden="1" customHeight="1">
      <c r="A2" s="1299"/>
      <c r="B2" s="1299"/>
      <c r="C2" s="1299"/>
      <c r="D2" s="1299"/>
      <c r="E2" s="1299"/>
      <c r="F2" s="1299"/>
    </row>
    <row r="3" spans="1:6" ht="36" customHeight="1">
      <c r="A3" s="292" t="s">
        <v>10</v>
      </c>
      <c r="B3" s="391" t="s">
        <v>484</v>
      </c>
      <c r="C3" s="376" t="s">
        <v>485</v>
      </c>
      <c r="D3" s="377" t="s">
        <v>486</v>
      </c>
      <c r="E3" s="378" t="s">
        <v>487</v>
      </c>
      <c r="F3" s="378" t="s">
        <v>488</v>
      </c>
    </row>
    <row r="4" spans="1:6" ht="81">
      <c r="A4" s="1519" t="s">
        <v>1391</v>
      </c>
      <c r="B4" s="477" t="s">
        <v>44</v>
      </c>
      <c r="C4" s="375" t="s">
        <v>1473</v>
      </c>
      <c r="D4" s="570" t="s">
        <v>1474</v>
      </c>
      <c r="E4" s="486" t="s">
        <v>1475</v>
      </c>
      <c r="F4" s="471" t="s">
        <v>1476</v>
      </c>
    </row>
    <row r="5" spans="1:6" ht="67.5">
      <c r="A5" s="1520"/>
      <c r="B5" s="328" t="s">
        <v>45</v>
      </c>
      <c r="C5" s="375" t="s">
        <v>1477</v>
      </c>
      <c r="D5" s="571" t="s">
        <v>1478</v>
      </c>
      <c r="E5" s="486" t="s">
        <v>1479</v>
      </c>
      <c r="F5" s="471" t="s">
        <v>1480</v>
      </c>
    </row>
    <row r="6" spans="1:6" ht="94.5">
      <c r="A6" s="1520"/>
      <c r="B6" s="479" t="s">
        <v>3</v>
      </c>
      <c r="C6" s="572" t="s">
        <v>1481</v>
      </c>
      <c r="D6" s="573" t="s">
        <v>1482</v>
      </c>
      <c r="E6" s="574" t="s">
        <v>1483</v>
      </c>
      <c r="F6" s="574" t="s">
        <v>1484</v>
      </c>
    </row>
    <row r="7" spans="1:6" ht="81">
      <c r="A7" s="1521"/>
      <c r="B7" s="479" t="s">
        <v>47</v>
      </c>
      <c r="C7" s="374" t="s">
        <v>1485</v>
      </c>
      <c r="D7" s="484" t="s">
        <v>1486</v>
      </c>
      <c r="E7" s="484" t="s">
        <v>1487</v>
      </c>
      <c r="F7" s="484" t="s">
        <v>1488</v>
      </c>
    </row>
    <row r="8" spans="1:6" ht="81">
      <c r="A8" s="1519" t="s">
        <v>1422</v>
      </c>
      <c r="B8" s="479" t="s">
        <v>48</v>
      </c>
      <c r="C8" s="374" t="s">
        <v>1489</v>
      </c>
      <c r="D8" s="575" t="s">
        <v>1490</v>
      </c>
      <c r="E8" s="484" t="s">
        <v>1491</v>
      </c>
      <c r="F8" s="484" t="s">
        <v>1492</v>
      </c>
    </row>
    <row r="9" spans="1:6" ht="54">
      <c r="A9" s="1520"/>
      <c r="B9" s="479" t="s">
        <v>557</v>
      </c>
      <c r="C9" s="470" t="s">
        <v>1493</v>
      </c>
      <c r="D9" s="571" t="s">
        <v>1494</v>
      </c>
      <c r="E9" s="471" t="s">
        <v>1495</v>
      </c>
      <c r="F9" s="471" t="s">
        <v>1496</v>
      </c>
    </row>
    <row r="10" spans="1:6" ht="81">
      <c r="A10" s="1520"/>
      <c r="B10" s="479" t="s">
        <v>50</v>
      </c>
      <c r="C10" s="374" t="s">
        <v>1497</v>
      </c>
      <c r="D10" s="575" t="s">
        <v>1498</v>
      </c>
      <c r="E10" s="484" t="s">
        <v>1499</v>
      </c>
      <c r="F10" s="484" t="s">
        <v>1500</v>
      </c>
    </row>
    <row r="11" spans="1:6" ht="54">
      <c r="A11" s="1520"/>
      <c r="B11" s="479" t="s">
        <v>51</v>
      </c>
      <c r="C11" s="404" t="s">
        <v>1501</v>
      </c>
      <c r="D11" s="405" t="s">
        <v>1502</v>
      </c>
      <c r="E11" s="406" t="s">
        <v>1503</v>
      </c>
      <c r="F11" s="576" t="s">
        <v>1504</v>
      </c>
    </row>
    <row r="12" spans="1:6" ht="81">
      <c r="A12" s="1520"/>
      <c r="B12" s="479" t="s">
        <v>52</v>
      </c>
      <c r="C12" s="404" t="s">
        <v>1505</v>
      </c>
      <c r="D12" s="577" t="s">
        <v>1506</v>
      </c>
      <c r="E12" s="406" t="s">
        <v>1507</v>
      </c>
      <c r="F12" s="484" t="s">
        <v>1508</v>
      </c>
    </row>
    <row r="13" spans="1:6" ht="81">
      <c r="A13" s="1520"/>
      <c r="B13" s="479" t="s">
        <v>53</v>
      </c>
      <c r="C13" s="404" t="s">
        <v>1509</v>
      </c>
      <c r="D13" s="575" t="s">
        <v>1510</v>
      </c>
      <c r="E13" s="484" t="s">
        <v>1511</v>
      </c>
      <c r="F13" s="484" t="s">
        <v>1512</v>
      </c>
    </row>
    <row r="14" spans="1:6" ht="81">
      <c r="A14" s="1520"/>
      <c r="B14" s="479" t="s">
        <v>28</v>
      </c>
      <c r="C14" s="404" t="s">
        <v>1513</v>
      </c>
      <c r="D14" s="575" t="s">
        <v>1514</v>
      </c>
      <c r="E14" s="484" t="s">
        <v>1515</v>
      </c>
      <c r="F14" s="484" t="s">
        <v>1516</v>
      </c>
    </row>
    <row r="15" spans="1:6" ht="67.5">
      <c r="A15" s="1520"/>
      <c r="B15" s="479" t="s">
        <v>114</v>
      </c>
      <c r="C15" s="469" t="s">
        <v>1517</v>
      </c>
      <c r="D15" s="571" t="s">
        <v>1518</v>
      </c>
      <c r="E15" s="486" t="s">
        <v>1519</v>
      </c>
      <c r="F15" s="486" t="s">
        <v>1520</v>
      </c>
    </row>
    <row r="16" spans="1:6" ht="54">
      <c r="A16" s="578"/>
      <c r="B16" s="479" t="s">
        <v>58</v>
      </c>
      <c r="C16" s="374" t="s">
        <v>1521</v>
      </c>
      <c r="D16" s="575" t="s">
        <v>1522</v>
      </c>
      <c r="E16" s="484" t="s">
        <v>1523</v>
      </c>
      <c r="F16" s="484" t="s">
        <v>1524</v>
      </c>
    </row>
    <row r="17" spans="1:6" ht="81">
      <c r="A17" s="1520"/>
      <c r="B17" s="328" t="s">
        <v>60</v>
      </c>
      <c r="C17" s="404" t="s">
        <v>1525</v>
      </c>
      <c r="D17" s="406" t="s">
        <v>1526</v>
      </c>
      <c r="E17" s="406" t="s">
        <v>1527</v>
      </c>
      <c r="F17" s="406" t="s">
        <v>1528</v>
      </c>
    </row>
    <row r="18" spans="1:6" ht="16.5">
      <c r="A18" s="1521"/>
      <c r="B18" s="479"/>
      <c r="C18" s="374"/>
      <c r="D18" s="575"/>
      <c r="E18" s="484"/>
      <c r="F18" s="484"/>
    </row>
    <row r="19" spans="1:6">
      <c r="A19" s="1522" t="s">
        <v>484</v>
      </c>
      <c r="B19" s="1523"/>
      <c r="C19" s="579" t="s">
        <v>486</v>
      </c>
      <c r="D19" s="580"/>
      <c r="E19" s="580" t="s">
        <v>493</v>
      </c>
      <c r="F19" s="580" t="s">
        <v>488</v>
      </c>
    </row>
    <row r="20" spans="1:6" ht="67.5">
      <c r="A20" s="409" t="s">
        <v>1529</v>
      </c>
      <c r="B20" s="479" t="s">
        <v>36</v>
      </c>
      <c r="C20" s="484" t="s">
        <v>1530</v>
      </c>
      <c r="D20" s="581"/>
      <c r="E20" s="484" t="s">
        <v>1531</v>
      </c>
      <c r="F20" s="484" t="s">
        <v>1532</v>
      </c>
    </row>
  </sheetData>
  <mergeCells count="5">
    <mergeCell ref="A1:F2"/>
    <mergeCell ref="A4:A7"/>
    <mergeCell ref="A8:A15"/>
    <mergeCell ref="A17:A18"/>
    <mergeCell ref="A19:B19"/>
  </mergeCells>
  <phoneticPr fontId="1"/>
  <pageMargins left="0.7" right="0.7" top="0.75" bottom="0.75" header="0.3" footer="0.3"/>
  <pageSetup paperSize="9" scale="33"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08D3A-E4AD-3042-88EE-674491591C6C}">
  <sheetPr>
    <tabColor rgb="FF00B050"/>
  </sheetPr>
  <dimension ref="A1:F21"/>
  <sheetViews>
    <sheetView view="pageBreakPreview" topLeftCell="A5" zoomScale="60" zoomScaleNormal="50" workbookViewId="0">
      <selection activeCell="C33" sqref="C33"/>
    </sheetView>
  </sheetViews>
  <sheetFormatPr defaultColWidth="8.625" defaultRowHeight="14.25"/>
  <cols>
    <col min="1" max="2" width="6.625" customWidth="1"/>
    <col min="3" max="3" width="63" customWidth="1"/>
    <col min="4" max="6" width="44.875" customWidth="1"/>
  </cols>
  <sheetData>
    <row r="1" spans="1:6" ht="33.950000000000003" customHeight="1">
      <c r="A1" s="1298" t="s">
        <v>1472</v>
      </c>
      <c r="B1" s="1298"/>
      <c r="C1" s="1298"/>
      <c r="D1" s="1298"/>
      <c r="E1" s="1298"/>
      <c r="F1" s="1298"/>
    </row>
    <row r="2" spans="1:6" ht="15.95" customHeight="1">
      <c r="A2" s="1299"/>
      <c r="B2" s="1299"/>
      <c r="C2" s="1299"/>
      <c r="D2" s="1299"/>
      <c r="E2" s="1299"/>
      <c r="F2" s="1299"/>
    </row>
    <row r="3" spans="1:6" ht="24" customHeight="1">
      <c r="A3" s="292" t="s">
        <v>10</v>
      </c>
      <c r="B3" s="391" t="s">
        <v>484</v>
      </c>
      <c r="C3" s="376" t="s">
        <v>485</v>
      </c>
      <c r="D3" s="377" t="s">
        <v>486</v>
      </c>
      <c r="E3" s="378" t="s">
        <v>487</v>
      </c>
      <c r="F3" s="378" t="s">
        <v>488</v>
      </c>
    </row>
    <row r="4" spans="1:6" ht="108">
      <c r="A4" s="1494" t="s">
        <v>1533</v>
      </c>
      <c r="B4" s="315" t="s">
        <v>44</v>
      </c>
      <c r="C4" s="469" t="s">
        <v>1534</v>
      </c>
      <c r="D4" s="483" t="s">
        <v>1535</v>
      </c>
      <c r="E4" s="471" t="s">
        <v>1536</v>
      </c>
      <c r="F4" s="471" t="s">
        <v>1537</v>
      </c>
    </row>
    <row r="5" spans="1:6" ht="67.5">
      <c r="A5" s="1482"/>
      <c r="B5" s="316" t="s">
        <v>45</v>
      </c>
      <c r="C5" s="354" t="s">
        <v>1538</v>
      </c>
      <c r="D5" s="470" t="s">
        <v>1539</v>
      </c>
      <c r="E5" s="471" t="s">
        <v>1540</v>
      </c>
      <c r="F5" s="471" t="s">
        <v>1541</v>
      </c>
    </row>
    <row r="6" spans="1:6" ht="108">
      <c r="A6" s="1482"/>
      <c r="B6" s="316" t="s">
        <v>3</v>
      </c>
      <c r="C6" s="469" t="s">
        <v>1542</v>
      </c>
      <c r="D6" s="582" t="s">
        <v>1543</v>
      </c>
      <c r="E6" s="583" t="s">
        <v>1544</v>
      </c>
      <c r="F6" s="583" t="s">
        <v>1545</v>
      </c>
    </row>
    <row r="7" spans="1:6" ht="94.5">
      <c r="A7" s="1483"/>
      <c r="B7" s="317" t="s">
        <v>47</v>
      </c>
      <c r="C7" s="404" t="s">
        <v>1546</v>
      </c>
      <c r="D7" s="406" t="s">
        <v>1547</v>
      </c>
      <c r="E7" s="406" t="s">
        <v>1548</v>
      </c>
      <c r="F7" s="406" t="s">
        <v>1549</v>
      </c>
    </row>
    <row r="8" spans="1:6" ht="81">
      <c r="A8" s="1524" t="s">
        <v>1422</v>
      </c>
      <c r="B8" s="317" t="s">
        <v>48</v>
      </c>
      <c r="C8" s="404" t="s">
        <v>1550</v>
      </c>
      <c r="D8" s="405" t="s">
        <v>1551</v>
      </c>
      <c r="E8" s="484" t="s">
        <v>1552</v>
      </c>
      <c r="F8" s="484" t="s">
        <v>1553</v>
      </c>
    </row>
    <row r="9" spans="1:6" ht="81">
      <c r="A9" s="1525"/>
      <c r="B9" s="317" t="s">
        <v>557</v>
      </c>
      <c r="C9" s="404" t="s">
        <v>1554</v>
      </c>
      <c r="D9" s="406" t="s">
        <v>1555</v>
      </c>
      <c r="E9" s="406" t="s">
        <v>1556</v>
      </c>
      <c r="F9" s="406" t="s">
        <v>1557</v>
      </c>
    </row>
    <row r="10" spans="1:6" ht="81">
      <c r="A10" s="1525"/>
      <c r="B10" s="317" t="s">
        <v>50</v>
      </c>
      <c r="C10" s="355" t="s">
        <v>1558</v>
      </c>
      <c r="D10" s="405" t="s">
        <v>1559</v>
      </c>
      <c r="E10" s="406" t="s">
        <v>1560</v>
      </c>
      <c r="F10" s="406" t="s">
        <v>1561</v>
      </c>
    </row>
    <row r="11" spans="1:6" ht="67.5">
      <c r="A11" s="1525"/>
      <c r="B11" s="317" t="s">
        <v>51</v>
      </c>
      <c r="C11" s="404" t="s">
        <v>1562</v>
      </c>
      <c r="D11" s="405" t="s">
        <v>1563</v>
      </c>
      <c r="E11" s="406" t="s">
        <v>1564</v>
      </c>
      <c r="F11" s="406" t="s">
        <v>1565</v>
      </c>
    </row>
    <row r="12" spans="1:6" ht="67.5">
      <c r="A12" s="1525"/>
      <c r="B12" s="316" t="s">
        <v>52</v>
      </c>
      <c r="C12" s="470" t="s">
        <v>1566</v>
      </c>
      <c r="D12" s="470" t="s">
        <v>1567</v>
      </c>
      <c r="E12" s="471" t="s">
        <v>1568</v>
      </c>
      <c r="F12" s="471" t="s">
        <v>1569</v>
      </c>
    </row>
    <row r="13" spans="1:6" ht="81">
      <c r="A13" s="1525"/>
      <c r="B13" s="317" t="s">
        <v>53</v>
      </c>
      <c r="C13" s="404" t="s">
        <v>1570</v>
      </c>
      <c r="D13" s="511" t="s">
        <v>1571</v>
      </c>
      <c r="E13" s="406" t="s">
        <v>1572</v>
      </c>
      <c r="F13" s="406" t="s">
        <v>1573</v>
      </c>
    </row>
    <row r="14" spans="1:6" ht="94.5">
      <c r="A14" s="1525"/>
      <c r="B14" s="317" t="s">
        <v>54</v>
      </c>
      <c r="C14" s="404" t="s">
        <v>1574</v>
      </c>
      <c r="D14" s="405" t="s">
        <v>1575</v>
      </c>
      <c r="E14" s="406" t="s">
        <v>1576</v>
      </c>
      <c r="F14" s="406" t="s">
        <v>1577</v>
      </c>
    </row>
    <row r="15" spans="1:6" ht="81">
      <c r="A15" s="1525"/>
      <c r="B15" s="317" t="s">
        <v>114</v>
      </c>
      <c r="C15" s="404" t="s">
        <v>1578</v>
      </c>
      <c r="D15" s="485" t="s">
        <v>1579</v>
      </c>
      <c r="E15" s="406" t="s">
        <v>1580</v>
      </c>
      <c r="F15" s="406" t="s">
        <v>1581</v>
      </c>
    </row>
    <row r="16" spans="1:6" ht="54">
      <c r="A16" s="1494" t="s">
        <v>1582</v>
      </c>
      <c r="B16" s="317" t="s">
        <v>58</v>
      </c>
      <c r="C16" s="374" t="s">
        <v>1583</v>
      </c>
      <c r="D16" s="405" t="s">
        <v>1522</v>
      </c>
      <c r="E16" s="406" t="s">
        <v>1584</v>
      </c>
      <c r="F16" s="406" t="s">
        <v>1524</v>
      </c>
    </row>
    <row r="17" spans="1:6" ht="81">
      <c r="A17" s="1482"/>
      <c r="B17" s="316" t="s">
        <v>60</v>
      </c>
      <c r="C17" s="469" t="s">
        <v>1585</v>
      </c>
      <c r="D17" s="470" t="s">
        <v>1518</v>
      </c>
      <c r="E17" s="471" t="s">
        <v>1519</v>
      </c>
      <c r="F17" s="486" t="s">
        <v>1520</v>
      </c>
    </row>
    <row r="18" spans="1:6" ht="81">
      <c r="A18" s="1482"/>
      <c r="B18" s="317" t="s">
        <v>34</v>
      </c>
      <c r="C18" s="404" t="s">
        <v>1586</v>
      </c>
      <c r="D18" s="405" t="s">
        <v>1587</v>
      </c>
      <c r="E18" s="406" t="s">
        <v>1588</v>
      </c>
      <c r="F18" s="406" t="s">
        <v>1589</v>
      </c>
    </row>
    <row r="19" spans="1:6" ht="67.5">
      <c r="A19" s="1483"/>
      <c r="B19" s="317" t="s">
        <v>238</v>
      </c>
      <c r="C19" s="404" t="s">
        <v>1590</v>
      </c>
      <c r="D19" s="405" t="s">
        <v>1591</v>
      </c>
      <c r="E19" s="406" t="s">
        <v>1592</v>
      </c>
      <c r="F19" s="406" t="s">
        <v>1516</v>
      </c>
    </row>
    <row r="20" spans="1:6" ht="24" customHeight="1">
      <c r="A20" s="1500" t="s">
        <v>484</v>
      </c>
      <c r="B20" s="1526"/>
      <c r="C20" s="377" t="s">
        <v>486</v>
      </c>
      <c r="D20" s="378"/>
      <c r="E20" s="378" t="s">
        <v>493</v>
      </c>
      <c r="F20" s="378" t="s">
        <v>488</v>
      </c>
    </row>
    <row r="21" spans="1:6" ht="54">
      <c r="A21" s="487" t="s">
        <v>1529</v>
      </c>
      <c r="B21" s="317" t="s">
        <v>244</v>
      </c>
      <c r="C21" s="406" t="s">
        <v>1593</v>
      </c>
      <c r="D21" s="488"/>
      <c r="E21" s="406" t="s">
        <v>1594</v>
      </c>
      <c r="F21" s="406" t="s">
        <v>1532</v>
      </c>
    </row>
  </sheetData>
  <mergeCells count="5">
    <mergeCell ref="A1:F2"/>
    <mergeCell ref="A4:A7"/>
    <mergeCell ref="A8:A15"/>
    <mergeCell ref="A16:A19"/>
    <mergeCell ref="A20:B20"/>
  </mergeCells>
  <phoneticPr fontId="1"/>
  <pageMargins left="0.7" right="0.7" top="0.75" bottom="0.75" header="0.3" footer="0.3"/>
  <pageSetup paperSize="9" scale="2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B99B8-A2A0-844E-9FF8-2FECD791D111}">
  <sheetPr>
    <tabColor rgb="FF00B050"/>
    <pageSetUpPr fitToPage="1"/>
  </sheetPr>
  <dimension ref="A1:T27"/>
  <sheetViews>
    <sheetView showGridLines="0" view="pageBreakPreview" zoomScale="70" zoomScaleNormal="50" zoomScaleSheetLayoutView="70" workbookViewId="0">
      <selection activeCell="T20" sqref="T20"/>
    </sheetView>
  </sheetViews>
  <sheetFormatPr defaultColWidth="6.875" defaultRowHeight="14.25"/>
  <cols>
    <col min="1" max="2" width="6.625" style="291" customWidth="1"/>
    <col min="3" max="9" width="13.625" style="291" customWidth="1"/>
    <col min="10" max="13" width="7.875" style="291" customWidth="1"/>
    <col min="14" max="14" width="1.25" style="291" customWidth="1"/>
    <col min="15" max="15" width="54.125" style="290" hidden="1" customWidth="1"/>
    <col min="16" max="18" width="43.125" style="290" hidden="1" customWidth="1"/>
    <col min="19" max="19" width="31.375" style="475" customWidth="1"/>
    <col min="20" max="20" width="68.5" style="474" customWidth="1"/>
    <col min="21" max="16384" width="6.875" style="291"/>
  </cols>
  <sheetData>
    <row r="1" spans="1:20" s="410" customFormat="1" ht="24" customHeight="1">
      <c r="A1" s="1392" t="s">
        <v>1390</v>
      </c>
      <c r="B1" s="1392"/>
      <c r="C1" s="1392"/>
      <c r="D1" s="1392"/>
      <c r="E1" s="1392"/>
      <c r="F1" s="1392"/>
      <c r="G1" s="1392"/>
      <c r="H1" s="1392"/>
      <c r="I1" s="1392"/>
      <c r="J1" s="1392"/>
      <c r="K1" s="1392"/>
      <c r="L1" s="1392"/>
      <c r="M1" s="1392"/>
      <c r="O1" s="472"/>
      <c r="P1" s="435" t="s">
        <v>877</v>
      </c>
      <c r="Q1" s="435" t="s">
        <v>878</v>
      </c>
      <c r="R1" s="435" t="s">
        <v>879</v>
      </c>
      <c r="S1" s="473"/>
      <c r="T1" s="474"/>
    </row>
    <row r="2" spans="1:20" s="410" customFormat="1" ht="14.25" customHeight="1">
      <c r="A2" s="1393"/>
      <c r="B2" s="1393"/>
      <c r="C2" s="1393"/>
      <c r="D2" s="1393"/>
      <c r="E2" s="1393"/>
      <c r="F2" s="1393"/>
      <c r="G2" s="1393"/>
      <c r="H2" s="1393"/>
      <c r="I2" s="1393"/>
      <c r="J2" s="1393"/>
      <c r="K2" s="1393"/>
      <c r="L2" s="1393"/>
      <c r="M2" s="1393"/>
      <c r="O2" s="472"/>
      <c r="P2" s="472"/>
      <c r="Q2" s="472"/>
      <c r="R2" s="472"/>
      <c r="S2" s="473"/>
      <c r="T2" s="474"/>
    </row>
    <row r="3" spans="1:20" ht="42" customHeight="1">
      <c r="A3" s="292" t="s">
        <v>10</v>
      </c>
      <c r="B3" s="345" t="s">
        <v>484</v>
      </c>
      <c r="C3" s="1477" t="s">
        <v>12</v>
      </c>
      <c r="D3" s="1477"/>
      <c r="E3" s="1477"/>
      <c r="F3" s="1477"/>
      <c r="G3" s="1477"/>
      <c r="H3" s="1477"/>
      <c r="I3" s="1478"/>
      <c r="J3" s="1479" t="s">
        <v>13</v>
      </c>
      <c r="K3" s="1479"/>
      <c r="L3" s="1479"/>
      <c r="M3" s="1479"/>
      <c r="O3" s="314" t="s">
        <v>492</v>
      </c>
      <c r="P3" s="314" t="s">
        <v>486</v>
      </c>
      <c r="Q3" s="314" t="s">
        <v>487</v>
      </c>
      <c r="R3" s="314" t="s">
        <v>493</v>
      </c>
    </row>
    <row r="4" spans="1:20" ht="41.25" customHeight="1">
      <c r="A4" s="1506" t="s">
        <v>1391</v>
      </c>
      <c r="B4" s="477" t="s">
        <v>44</v>
      </c>
      <c r="C4" s="1509" t="s">
        <v>1392</v>
      </c>
      <c r="D4" s="1509"/>
      <c r="E4" s="1509"/>
      <c r="F4" s="1509"/>
      <c r="G4" s="1509"/>
      <c r="H4" s="1509"/>
      <c r="I4" s="1509"/>
      <c r="J4" s="316">
        <v>5</v>
      </c>
      <c r="K4" s="316">
        <v>3</v>
      </c>
      <c r="L4" s="316">
        <v>0</v>
      </c>
      <c r="M4" s="347" t="s">
        <v>16</v>
      </c>
      <c r="O4" s="338" t="s">
        <v>1411</v>
      </c>
      <c r="P4" s="338" t="s">
        <v>1412</v>
      </c>
      <c r="Q4" s="338" t="s">
        <v>1413</v>
      </c>
      <c r="R4" s="338" t="s">
        <v>1414</v>
      </c>
    </row>
    <row r="5" spans="1:20" ht="41.25" customHeight="1">
      <c r="A5" s="1507"/>
      <c r="B5" s="328" t="s">
        <v>45</v>
      </c>
      <c r="C5" s="1515" t="s">
        <v>1595</v>
      </c>
      <c r="D5" s="1515"/>
      <c r="E5" s="1515"/>
      <c r="F5" s="1515"/>
      <c r="G5" s="1515"/>
      <c r="H5" s="1515"/>
      <c r="I5" s="1515"/>
      <c r="J5" s="316">
        <v>5</v>
      </c>
      <c r="K5" s="316">
        <v>3</v>
      </c>
      <c r="L5" s="316">
        <v>0</v>
      </c>
      <c r="M5" s="347" t="s">
        <v>16</v>
      </c>
      <c r="O5" s="338" t="s">
        <v>1416</v>
      </c>
      <c r="P5" s="338" t="s">
        <v>1417</v>
      </c>
      <c r="Q5" s="338" t="s">
        <v>1418</v>
      </c>
      <c r="R5" s="338" t="s">
        <v>1419</v>
      </c>
      <c r="T5" s="478"/>
    </row>
    <row r="6" spans="1:20" ht="41.25" customHeight="1">
      <c r="A6" s="1507"/>
      <c r="B6" s="479" t="s">
        <v>3</v>
      </c>
      <c r="C6" s="1328" t="s">
        <v>1596</v>
      </c>
      <c r="D6" s="1329"/>
      <c r="E6" s="1329"/>
      <c r="F6" s="1329"/>
      <c r="G6" s="1329"/>
      <c r="H6" s="1329"/>
      <c r="I6" s="1330"/>
      <c r="J6" s="479">
        <v>5</v>
      </c>
      <c r="K6" s="479">
        <v>3</v>
      </c>
      <c r="L6" s="479">
        <v>0</v>
      </c>
      <c r="M6" s="419" t="s">
        <v>16</v>
      </c>
      <c r="O6" s="338"/>
      <c r="P6" s="338"/>
      <c r="Q6" s="338"/>
      <c r="R6" s="338"/>
    </row>
    <row r="7" spans="1:20" ht="41.25" customHeight="1">
      <c r="A7" s="1508"/>
      <c r="B7" s="479" t="s">
        <v>47</v>
      </c>
      <c r="C7" s="1502" t="s">
        <v>1597</v>
      </c>
      <c r="D7" s="1502"/>
      <c r="E7" s="1502"/>
      <c r="F7" s="1502"/>
      <c r="G7" s="1502"/>
      <c r="H7" s="1502"/>
      <c r="I7" s="1502"/>
      <c r="J7" s="317">
        <v>5</v>
      </c>
      <c r="K7" s="317">
        <v>3</v>
      </c>
      <c r="L7" s="317">
        <v>0</v>
      </c>
      <c r="M7" s="348" t="s">
        <v>16</v>
      </c>
      <c r="O7" s="338"/>
      <c r="P7" s="338"/>
      <c r="Q7" s="338"/>
      <c r="R7" s="338"/>
      <c r="T7" s="478"/>
    </row>
    <row r="8" spans="1:20" ht="41.25" customHeight="1">
      <c r="A8" s="1506" t="s">
        <v>1422</v>
      </c>
      <c r="B8" s="317" t="s">
        <v>48</v>
      </c>
      <c r="C8" s="1502" t="s">
        <v>1598</v>
      </c>
      <c r="D8" s="1502"/>
      <c r="E8" s="1502"/>
      <c r="F8" s="1502"/>
      <c r="G8" s="1502"/>
      <c r="H8" s="1502"/>
      <c r="I8" s="1502"/>
      <c r="J8" s="317">
        <v>5</v>
      </c>
      <c r="K8" s="317">
        <v>3</v>
      </c>
      <c r="L8" s="317">
        <v>0</v>
      </c>
      <c r="M8" s="480" t="s">
        <v>16</v>
      </c>
      <c r="O8" s="338" t="s">
        <v>1424</v>
      </c>
      <c r="P8" s="338" t="s">
        <v>1425</v>
      </c>
      <c r="Q8" s="338" t="s">
        <v>1426</v>
      </c>
      <c r="R8" s="338" t="s">
        <v>1427</v>
      </c>
    </row>
    <row r="9" spans="1:20" ht="41.25" customHeight="1">
      <c r="A9" s="1507"/>
      <c r="B9" s="317" t="s">
        <v>557</v>
      </c>
      <c r="C9" s="1328" t="s">
        <v>1599</v>
      </c>
      <c r="D9" s="1329"/>
      <c r="E9" s="1329"/>
      <c r="F9" s="1329"/>
      <c r="G9" s="1329"/>
      <c r="H9" s="1329"/>
      <c r="I9" s="1330"/>
      <c r="J9" s="317">
        <v>5</v>
      </c>
      <c r="K9" s="317">
        <v>3</v>
      </c>
      <c r="L9" s="317">
        <v>0</v>
      </c>
      <c r="M9" s="348" t="s">
        <v>16</v>
      </c>
      <c r="O9" s="338"/>
      <c r="P9" s="338"/>
      <c r="Q9" s="338"/>
      <c r="R9" s="338"/>
      <c r="T9" s="478"/>
    </row>
    <row r="10" spans="1:20" ht="41.25" customHeight="1">
      <c r="A10" s="1507"/>
      <c r="B10" s="479" t="s">
        <v>50</v>
      </c>
      <c r="C10" s="1502" t="s">
        <v>1600</v>
      </c>
      <c r="D10" s="1502"/>
      <c r="E10" s="1502"/>
      <c r="F10" s="1502"/>
      <c r="G10" s="1502"/>
      <c r="H10" s="1502"/>
      <c r="I10" s="1502"/>
      <c r="J10" s="317">
        <v>5</v>
      </c>
      <c r="K10" s="317">
        <v>3</v>
      </c>
      <c r="L10" s="317">
        <v>0</v>
      </c>
      <c r="M10" s="348" t="s">
        <v>16</v>
      </c>
      <c r="O10" s="338" t="s">
        <v>1430</v>
      </c>
      <c r="P10" s="338" t="s">
        <v>1431</v>
      </c>
      <c r="Q10" s="338" t="s">
        <v>1432</v>
      </c>
      <c r="R10" s="338" t="s">
        <v>1433</v>
      </c>
      <c r="T10" s="481"/>
    </row>
    <row r="11" spans="1:20" ht="41.25" customHeight="1">
      <c r="A11" s="1507"/>
      <c r="B11" s="461" t="s">
        <v>51</v>
      </c>
      <c r="C11" s="1502" t="s">
        <v>1601</v>
      </c>
      <c r="D11" s="1502"/>
      <c r="E11" s="1502"/>
      <c r="F11" s="1502"/>
      <c r="G11" s="1502"/>
      <c r="H11" s="1502"/>
      <c r="I11" s="1502"/>
      <c r="J11" s="317">
        <v>5</v>
      </c>
      <c r="K11" s="317">
        <v>3</v>
      </c>
      <c r="L11" s="317">
        <v>0</v>
      </c>
      <c r="M11" s="348" t="s">
        <v>16</v>
      </c>
      <c r="O11" s="338" t="s">
        <v>1435</v>
      </c>
      <c r="P11" s="338" t="s">
        <v>1436</v>
      </c>
      <c r="Q11" s="338" t="s">
        <v>1437</v>
      </c>
      <c r="R11" s="338" t="s">
        <v>1438</v>
      </c>
    </row>
    <row r="12" spans="1:20" ht="41.25" customHeight="1">
      <c r="A12" s="1507"/>
      <c r="B12" s="316" t="s">
        <v>52</v>
      </c>
      <c r="C12" s="1515" t="s">
        <v>1602</v>
      </c>
      <c r="D12" s="1515"/>
      <c r="E12" s="1515"/>
      <c r="F12" s="1515"/>
      <c r="G12" s="1515"/>
      <c r="H12" s="1515"/>
      <c r="I12" s="1515"/>
      <c r="J12" s="316">
        <v>5</v>
      </c>
      <c r="K12" s="316">
        <v>3</v>
      </c>
      <c r="L12" s="316">
        <v>0</v>
      </c>
      <c r="M12" s="347" t="s">
        <v>16</v>
      </c>
      <c r="O12" s="338" t="s">
        <v>1440</v>
      </c>
      <c r="P12" s="338" t="s">
        <v>1441</v>
      </c>
      <c r="Q12" s="338" t="s">
        <v>1442</v>
      </c>
      <c r="R12" s="338" t="s">
        <v>1443</v>
      </c>
    </row>
    <row r="13" spans="1:20" ht="41.25" customHeight="1">
      <c r="A13" s="1507"/>
      <c r="B13" s="317" t="s">
        <v>53</v>
      </c>
      <c r="C13" s="1328" t="s">
        <v>1603</v>
      </c>
      <c r="D13" s="1329"/>
      <c r="E13" s="1329"/>
      <c r="F13" s="1329"/>
      <c r="G13" s="1329"/>
      <c r="H13" s="1329"/>
      <c r="I13" s="1330"/>
      <c r="J13" s="317">
        <v>5</v>
      </c>
      <c r="K13" s="317">
        <v>3</v>
      </c>
      <c r="L13" s="317">
        <v>0</v>
      </c>
      <c r="M13" s="348" t="s">
        <v>16</v>
      </c>
      <c r="O13" s="338"/>
      <c r="P13" s="338"/>
      <c r="Q13" s="338"/>
      <c r="R13" s="338"/>
    </row>
    <row r="14" spans="1:20" ht="41.25" customHeight="1">
      <c r="A14" s="1507"/>
      <c r="B14" s="317" t="s">
        <v>54</v>
      </c>
      <c r="C14" s="1502" t="s">
        <v>1604</v>
      </c>
      <c r="D14" s="1502"/>
      <c r="E14" s="1502"/>
      <c r="F14" s="1502"/>
      <c r="G14" s="1502"/>
      <c r="H14" s="1502"/>
      <c r="I14" s="1502"/>
      <c r="J14" s="317">
        <v>5</v>
      </c>
      <c r="K14" s="317">
        <v>3</v>
      </c>
      <c r="L14" s="317">
        <v>0</v>
      </c>
      <c r="M14" s="348" t="s">
        <v>16</v>
      </c>
      <c r="O14" s="338" t="s">
        <v>1446</v>
      </c>
      <c r="P14" s="338" t="s">
        <v>1447</v>
      </c>
      <c r="Q14" s="338" t="s">
        <v>1448</v>
      </c>
      <c r="R14" s="338" t="s">
        <v>1449</v>
      </c>
    </row>
    <row r="15" spans="1:20" ht="41.25" customHeight="1">
      <c r="A15" s="1507"/>
      <c r="B15" s="317" t="s">
        <v>114</v>
      </c>
      <c r="C15" s="1502" t="s">
        <v>1605</v>
      </c>
      <c r="D15" s="1502"/>
      <c r="E15" s="1502"/>
      <c r="F15" s="1502"/>
      <c r="G15" s="1502"/>
      <c r="H15" s="1502"/>
      <c r="I15" s="1502"/>
      <c r="J15" s="317">
        <v>5</v>
      </c>
      <c r="K15" s="317">
        <v>3</v>
      </c>
      <c r="L15" s="317">
        <v>0</v>
      </c>
      <c r="M15" s="348" t="s">
        <v>16</v>
      </c>
      <c r="O15" s="338"/>
      <c r="P15" s="338"/>
      <c r="Q15" s="338"/>
      <c r="R15" s="338"/>
    </row>
    <row r="16" spans="1:20" ht="41.25" customHeight="1">
      <c r="A16" s="1506" t="s">
        <v>1403</v>
      </c>
      <c r="B16" s="317" t="s">
        <v>58</v>
      </c>
      <c r="C16" s="1502" t="s">
        <v>1451</v>
      </c>
      <c r="D16" s="1502"/>
      <c r="E16" s="1502"/>
      <c r="F16" s="1502"/>
      <c r="G16" s="1502"/>
      <c r="H16" s="1502"/>
      <c r="I16" s="1502"/>
      <c r="J16" s="317">
        <v>5</v>
      </c>
      <c r="K16" s="317">
        <v>3</v>
      </c>
      <c r="L16" s="317">
        <v>0</v>
      </c>
      <c r="M16" s="348" t="s">
        <v>16</v>
      </c>
      <c r="O16" s="338" t="s">
        <v>1452</v>
      </c>
      <c r="P16" s="338" t="s">
        <v>1453</v>
      </c>
      <c r="Q16" s="338" t="s">
        <v>1454</v>
      </c>
      <c r="R16" s="338" t="s">
        <v>1455</v>
      </c>
    </row>
    <row r="17" spans="1:18" ht="41.25" customHeight="1">
      <c r="A17" s="1507"/>
      <c r="B17" s="316" t="s">
        <v>60</v>
      </c>
      <c r="C17" s="1515" t="s">
        <v>1456</v>
      </c>
      <c r="D17" s="1515"/>
      <c r="E17" s="1515"/>
      <c r="F17" s="1515"/>
      <c r="G17" s="1515"/>
      <c r="H17" s="1515"/>
      <c r="I17" s="1515"/>
      <c r="J17" s="316">
        <v>5</v>
      </c>
      <c r="K17" s="316">
        <v>3</v>
      </c>
      <c r="L17" s="316">
        <v>0</v>
      </c>
      <c r="M17" s="347" t="s">
        <v>16</v>
      </c>
      <c r="O17" s="338" t="s">
        <v>1457</v>
      </c>
      <c r="P17" s="338" t="s">
        <v>1458</v>
      </c>
      <c r="Q17" s="338" t="s">
        <v>1459</v>
      </c>
      <c r="R17" s="338" t="s">
        <v>1460</v>
      </c>
    </row>
    <row r="18" spans="1:18" ht="41.25" customHeight="1">
      <c r="A18" s="1507"/>
      <c r="B18" s="461" t="s">
        <v>34</v>
      </c>
      <c r="C18" s="1502" t="s">
        <v>1461</v>
      </c>
      <c r="D18" s="1502"/>
      <c r="E18" s="1502"/>
      <c r="F18" s="1502"/>
      <c r="G18" s="1502"/>
      <c r="H18" s="1502"/>
      <c r="I18" s="1502"/>
      <c r="J18" s="317">
        <v>5</v>
      </c>
      <c r="K18" s="317">
        <v>3</v>
      </c>
      <c r="L18" s="317">
        <v>0</v>
      </c>
      <c r="M18" s="348" t="s">
        <v>16</v>
      </c>
      <c r="O18" s="338" t="s">
        <v>1462</v>
      </c>
      <c r="P18" s="338" t="s">
        <v>1463</v>
      </c>
      <c r="Q18" s="338" t="s">
        <v>1464</v>
      </c>
      <c r="R18" s="338" t="s">
        <v>1465</v>
      </c>
    </row>
    <row r="19" spans="1:18" ht="41.25" customHeight="1">
      <c r="A19" s="1508"/>
      <c r="B19" s="317" t="s">
        <v>238</v>
      </c>
      <c r="C19" s="1502" t="s">
        <v>1466</v>
      </c>
      <c r="D19" s="1502"/>
      <c r="E19" s="1502"/>
      <c r="F19" s="1502"/>
      <c r="G19" s="1502"/>
      <c r="H19" s="1502"/>
      <c r="I19" s="1502"/>
      <c r="J19" s="317">
        <v>5</v>
      </c>
      <c r="K19" s="317">
        <v>3</v>
      </c>
      <c r="L19" s="317">
        <v>0</v>
      </c>
      <c r="M19" s="348" t="s">
        <v>16</v>
      </c>
      <c r="O19" s="338" t="s">
        <v>1467</v>
      </c>
      <c r="P19" s="338" t="s">
        <v>1468</v>
      </c>
      <c r="Q19" s="338" t="s">
        <v>1469</v>
      </c>
      <c r="R19" s="338" t="s">
        <v>1470</v>
      </c>
    </row>
    <row r="20" spans="1:18" ht="41.25" customHeight="1">
      <c r="A20" s="476" t="s">
        <v>1408</v>
      </c>
      <c r="B20" s="317" t="s">
        <v>244</v>
      </c>
      <c r="C20" s="1328" t="s">
        <v>1471</v>
      </c>
      <c r="D20" s="1329"/>
      <c r="E20" s="1329"/>
      <c r="F20" s="1329"/>
      <c r="G20" s="1329"/>
      <c r="H20" s="1329"/>
      <c r="I20" s="1330"/>
      <c r="J20" s="317"/>
      <c r="K20" s="317">
        <v>1</v>
      </c>
      <c r="L20" s="317">
        <v>0</v>
      </c>
      <c r="M20" s="348" t="s">
        <v>16</v>
      </c>
      <c r="O20" s="482"/>
      <c r="P20" s="482"/>
      <c r="Q20" s="482"/>
      <c r="R20" s="482"/>
    </row>
    <row r="21" spans="1:18" ht="24" customHeight="1">
      <c r="A21" s="1514" t="s">
        <v>65</v>
      </c>
      <c r="B21" s="1514"/>
      <c r="C21" s="1514"/>
      <c r="D21" s="1514"/>
      <c r="E21" s="1514"/>
      <c r="F21" s="1514"/>
      <c r="G21" s="1514"/>
      <c r="H21" s="1514"/>
      <c r="I21" s="1514"/>
      <c r="J21" s="1514"/>
      <c r="K21" s="1514"/>
      <c r="L21" s="1514"/>
      <c r="M21" s="1514"/>
      <c r="O21" s="318"/>
      <c r="P21" s="318"/>
      <c r="Q21" s="318"/>
      <c r="R21" s="318"/>
    </row>
    <row r="22" spans="1:18">
      <c r="A22" s="323"/>
      <c r="B22" s="323"/>
      <c r="C22" s="323"/>
      <c r="D22" s="323"/>
    </row>
    <row r="23" spans="1:18" ht="16.5">
      <c r="A23" s="323"/>
      <c r="B23" s="323"/>
      <c r="C23" s="1517"/>
      <c r="D23" s="1517"/>
      <c r="E23" s="1517"/>
      <c r="F23" s="1517"/>
      <c r="G23" s="1517"/>
      <c r="H23" s="1517"/>
      <c r="I23" s="1517"/>
    </row>
    <row r="24" spans="1:18" ht="16.5">
      <c r="A24" s="323"/>
      <c r="B24" s="323"/>
      <c r="C24" s="1518"/>
      <c r="D24" s="1518"/>
      <c r="E24" s="1518"/>
      <c r="F24" s="1518"/>
      <c r="G24" s="1518"/>
      <c r="H24" s="1518"/>
      <c r="I24" s="1518"/>
    </row>
    <row r="25" spans="1:18" ht="16.5">
      <c r="A25" s="323"/>
      <c r="B25" s="323"/>
      <c r="C25" s="1518"/>
      <c r="D25" s="1518"/>
      <c r="E25" s="1518"/>
      <c r="F25" s="1518"/>
      <c r="G25" s="1518"/>
      <c r="H25" s="1518"/>
      <c r="I25" s="1518"/>
    </row>
    <row r="26" spans="1:18" ht="16.5">
      <c r="A26" s="323"/>
      <c r="B26" s="323"/>
      <c r="C26" s="1518"/>
      <c r="D26" s="1518"/>
      <c r="E26" s="1518"/>
      <c r="F26" s="1518"/>
      <c r="G26" s="1518"/>
      <c r="H26" s="1518"/>
      <c r="I26" s="1518"/>
    </row>
    <row r="27" spans="1:18">
      <c r="A27" s="323"/>
      <c r="B27" s="323"/>
      <c r="C27" s="323"/>
      <c r="D27" s="324"/>
    </row>
  </sheetData>
  <mergeCells count="29">
    <mergeCell ref="A1:M2"/>
    <mergeCell ref="C3:I3"/>
    <mergeCell ref="J3:M3"/>
    <mergeCell ref="A4:A7"/>
    <mergeCell ref="C4:I4"/>
    <mergeCell ref="C5:I5"/>
    <mergeCell ref="C6:I6"/>
    <mergeCell ref="C7:I7"/>
    <mergeCell ref="C20:I20"/>
    <mergeCell ref="A21:I21"/>
    <mergeCell ref="A8:A15"/>
    <mergeCell ref="C8:I8"/>
    <mergeCell ref="C9:I9"/>
    <mergeCell ref="C10:I10"/>
    <mergeCell ref="C11:I11"/>
    <mergeCell ref="C12:I12"/>
    <mergeCell ref="C13:I13"/>
    <mergeCell ref="C14:I14"/>
    <mergeCell ref="C15:I15"/>
    <mergeCell ref="A16:A19"/>
    <mergeCell ref="C16:I16"/>
    <mergeCell ref="C17:I17"/>
    <mergeCell ref="C18:I18"/>
    <mergeCell ref="C19:I19"/>
    <mergeCell ref="J21:M21"/>
    <mergeCell ref="C23:I23"/>
    <mergeCell ref="C24:I24"/>
    <mergeCell ref="C25:I25"/>
    <mergeCell ref="C26:I26"/>
  </mergeCells>
  <phoneticPr fontId="1"/>
  <pageMargins left="0.7" right="0.7" top="0.75" bottom="0.75" header="0.3" footer="0.3"/>
  <pageSetup paperSize="9" scale="5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85C8B-CC76-2242-AC34-190D5310A63B}">
  <sheetPr>
    <tabColor rgb="FF00B050"/>
  </sheetPr>
  <dimension ref="A1:S52"/>
  <sheetViews>
    <sheetView view="pageBreakPreview" zoomScale="85" zoomScaleNormal="70" zoomScaleSheetLayoutView="85" workbookViewId="0">
      <selection activeCell="C15" sqref="C15:I15"/>
    </sheetView>
  </sheetViews>
  <sheetFormatPr defaultColWidth="6.875" defaultRowHeight="12"/>
  <cols>
    <col min="1" max="2" width="6.625" style="291" customWidth="1"/>
    <col min="3" max="9" width="17.75" style="291" customWidth="1"/>
    <col min="10" max="14" width="7.875" style="291" customWidth="1"/>
    <col min="15" max="15" width="1.25" style="291" customWidth="1"/>
    <col min="16" max="16" width="54.125" style="290" hidden="1" customWidth="1"/>
    <col min="17" max="19" width="43.125" style="290" hidden="1" customWidth="1"/>
    <col min="20" max="16384" width="6.875" style="291"/>
  </cols>
  <sheetData>
    <row r="1" spans="1:19" ht="30.75" customHeight="1">
      <c r="A1" s="1535"/>
      <c r="B1" s="1535"/>
      <c r="C1" s="1535"/>
      <c r="D1" s="1535"/>
      <c r="E1" s="1535"/>
      <c r="F1" s="1535"/>
      <c r="G1" s="1535"/>
      <c r="H1" s="1535"/>
      <c r="I1" s="1535"/>
      <c r="J1" s="1535"/>
      <c r="K1" s="1535"/>
      <c r="L1" s="1535"/>
      <c r="M1" s="1535"/>
      <c r="N1" s="1535"/>
      <c r="Q1" s="291" t="s">
        <v>1331</v>
      </c>
      <c r="R1" s="291" t="s">
        <v>1332</v>
      </c>
      <c r="S1" s="291" t="s">
        <v>1333</v>
      </c>
    </row>
    <row r="2" spans="1:19" ht="31.5" customHeight="1">
      <c r="A2" s="292" t="s">
        <v>10</v>
      </c>
      <c r="B2" s="345" t="s">
        <v>484</v>
      </c>
      <c r="C2" s="1477" t="s">
        <v>12</v>
      </c>
      <c r="D2" s="1477"/>
      <c r="E2" s="1477"/>
      <c r="F2" s="1477"/>
      <c r="G2" s="1477"/>
      <c r="H2" s="1477"/>
      <c r="I2" s="1478"/>
      <c r="J2" s="1479" t="s">
        <v>13</v>
      </c>
      <c r="K2" s="1479"/>
      <c r="L2" s="1479"/>
      <c r="M2" s="1479"/>
      <c r="N2" s="1479"/>
      <c r="P2" s="314" t="s">
        <v>492</v>
      </c>
      <c r="Q2" s="314" t="s">
        <v>486</v>
      </c>
      <c r="R2" s="314" t="s">
        <v>487</v>
      </c>
      <c r="S2" s="314" t="s">
        <v>493</v>
      </c>
    </row>
    <row r="3" spans="1:19" ht="44.25" customHeight="1">
      <c r="A3" s="1494" t="s">
        <v>1606</v>
      </c>
      <c r="B3" s="315" t="s">
        <v>44</v>
      </c>
      <c r="C3" s="1509" t="s">
        <v>1607</v>
      </c>
      <c r="D3" s="1509"/>
      <c r="E3" s="1509"/>
      <c r="F3" s="1509"/>
      <c r="G3" s="1509"/>
      <c r="H3" s="1509"/>
      <c r="I3" s="1509"/>
      <c r="J3" s="316">
        <v>5</v>
      </c>
      <c r="K3" s="316">
        <v>3</v>
      </c>
      <c r="L3" s="316">
        <v>1</v>
      </c>
      <c r="M3" s="316">
        <v>0</v>
      </c>
      <c r="N3" s="347" t="s">
        <v>16</v>
      </c>
      <c r="P3" s="338" t="s">
        <v>1411</v>
      </c>
      <c r="Q3" s="338" t="s">
        <v>1412</v>
      </c>
      <c r="R3" s="338" t="s">
        <v>1413</v>
      </c>
      <c r="S3" s="338" t="s">
        <v>1414</v>
      </c>
    </row>
    <row r="4" spans="1:19" ht="44.25" customHeight="1">
      <c r="A4" s="1482"/>
      <c r="B4" s="316" t="s">
        <v>45</v>
      </c>
      <c r="C4" s="1515" t="s">
        <v>1608</v>
      </c>
      <c r="D4" s="1515"/>
      <c r="E4" s="1515"/>
      <c r="F4" s="1515"/>
      <c r="G4" s="1515"/>
      <c r="H4" s="1515"/>
      <c r="I4" s="1515"/>
      <c r="J4" s="316">
        <v>5</v>
      </c>
      <c r="K4" s="316">
        <v>3</v>
      </c>
      <c r="L4" s="316">
        <v>1</v>
      </c>
      <c r="M4" s="316">
        <v>0</v>
      </c>
      <c r="N4" s="347" t="s">
        <v>16</v>
      </c>
      <c r="P4" s="338" t="s">
        <v>1416</v>
      </c>
      <c r="Q4" s="338" t="s">
        <v>1417</v>
      </c>
      <c r="R4" s="338" t="s">
        <v>1418</v>
      </c>
      <c r="S4" s="338" t="s">
        <v>1419</v>
      </c>
    </row>
    <row r="5" spans="1:19" ht="63.75" customHeight="1">
      <c r="A5" s="1483"/>
      <c r="B5" s="317" t="s">
        <v>46</v>
      </c>
      <c r="C5" s="1502" t="s">
        <v>1609</v>
      </c>
      <c r="D5" s="1502"/>
      <c r="E5" s="1502"/>
      <c r="F5" s="1502"/>
      <c r="G5" s="1502"/>
      <c r="H5" s="1502"/>
      <c r="I5" s="1502"/>
      <c r="J5" s="317">
        <v>5</v>
      </c>
      <c r="K5" s="317">
        <v>3</v>
      </c>
      <c r="L5" s="317">
        <v>1</v>
      </c>
      <c r="M5" s="317">
        <v>0</v>
      </c>
      <c r="N5" s="348" t="s">
        <v>16</v>
      </c>
      <c r="P5" s="338" t="s">
        <v>1610</v>
      </c>
      <c r="Q5" s="338" t="s">
        <v>1611</v>
      </c>
      <c r="R5" s="338" t="s">
        <v>1612</v>
      </c>
      <c r="S5" s="338" t="s">
        <v>1613</v>
      </c>
    </row>
    <row r="6" spans="1:19" ht="44.25" customHeight="1">
      <c r="A6" s="1494" t="s">
        <v>1614</v>
      </c>
      <c r="B6" s="317" t="s">
        <v>47</v>
      </c>
      <c r="C6" s="1502" t="s">
        <v>1615</v>
      </c>
      <c r="D6" s="1502"/>
      <c r="E6" s="1502"/>
      <c r="F6" s="1502"/>
      <c r="G6" s="1502"/>
      <c r="H6" s="1502"/>
      <c r="I6" s="1502"/>
      <c r="J6" s="317">
        <v>5</v>
      </c>
      <c r="K6" s="317">
        <v>3</v>
      </c>
      <c r="L6" s="317">
        <v>1</v>
      </c>
      <c r="M6" s="317">
        <v>0</v>
      </c>
      <c r="N6" s="348" t="s">
        <v>16</v>
      </c>
      <c r="P6" s="338" t="s">
        <v>1424</v>
      </c>
      <c r="Q6" s="338" t="s">
        <v>1425</v>
      </c>
      <c r="R6" s="338" t="s">
        <v>1426</v>
      </c>
      <c r="S6" s="338" t="s">
        <v>1427</v>
      </c>
    </row>
    <row r="7" spans="1:19" ht="44.25" customHeight="1">
      <c r="A7" s="1482"/>
      <c r="B7" s="317" t="s">
        <v>48</v>
      </c>
      <c r="C7" s="1502" t="s">
        <v>1616</v>
      </c>
      <c r="D7" s="1502"/>
      <c r="E7" s="1502"/>
      <c r="F7" s="1502"/>
      <c r="G7" s="1502"/>
      <c r="H7" s="1502"/>
      <c r="I7" s="1502"/>
      <c r="J7" s="317">
        <v>5</v>
      </c>
      <c r="K7" s="317">
        <v>3</v>
      </c>
      <c r="L7" s="317">
        <v>1</v>
      </c>
      <c r="M7" s="317">
        <v>0</v>
      </c>
      <c r="N7" s="348" t="s">
        <v>16</v>
      </c>
      <c r="P7" s="338" t="s">
        <v>1617</v>
      </c>
      <c r="Q7" s="338" t="s">
        <v>1618</v>
      </c>
      <c r="R7" s="338" t="s">
        <v>1619</v>
      </c>
      <c r="S7" s="338" t="s">
        <v>1620</v>
      </c>
    </row>
    <row r="8" spans="1:19" ht="44.25" customHeight="1">
      <c r="A8" s="1482"/>
      <c r="B8" s="317" t="s">
        <v>49</v>
      </c>
      <c r="C8" s="1502" t="s">
        <v>1621</v>
      </c>
      <c r="D8" s="1502"/>
      <c r="E8" s="1502"/>
      <c r="F8" s="1502"/>
      <c r="G8" s="1502"/>
      <c r="H8" s="1502"/>
      <c r="I8" s="1502"/>
      <c r="J8" s="317">
        <v>5</v>
      </c>
      <c r="K8" s="317">
        <v>3</v>
      </c>
      <c r="L8" s="317">
        <v>1</v>
      </c>
      <c r="M8" s="317">
        <v>0</v>
      </c>
      <c r="N8" s="348" t="s">
        <v>16</v>
      </c>
      <c r="P8" s="338" t="s">
        <v>1430</v>
      </c>
      <c r="Q8" s="338" t="s">
        <v>1431</v>
      </c>
      <c r="R8" s="338" t="s">
        <v>1432</v>
      </c>
      <c r="S8" s="338" t="s">
        <v>1433</v>
      </c>
    </row>
    <row r="9" spans="1:19" ht="44.25" customHeight="1">
      <c r="A9" s="1482"/>
      <c r="B9" s="317" t="s">
        <v>50</v>
      </c>
      <c r="C9" s="1502" t="s">
        <v>1622</v>
      </c>
      <c r="D9" s="1502"/>
      <c r="E9" s="1502"/>
      <c r="F9" s="1502"/>
      <c r="G9" s="1502"/>
      <c r="H9" s="1502"/>
      <c r="I9" s="1502"/>
      <c r="J9" s="317">
        <v>5</v>
      </c>
      <c r="K9" s="317">
        <v>3</v>
      </c>
      <c r="L9" s="317">
        <v>1</v>
      </c>
      <c r="M9" s="317">
        <v>0</v>
      </c>
      <c r="N9" s="348" t="s">
        <v>16</v>
      </c>
      <c r="P9" s="338" t="s">
        <v>1435</v>
      </c>
      <c r="Q9" s="338" t="s">
        <v>1436</v>
      </c>
      <c r="R9" s="338" t="s">
        <v>1437</v>
      </c>
      <c r="S9" s="338" t="s">
        <v>1438</v>
      </c>
    </row>
    <row r="10" spans="1:19" ht="44.25" customHeight="1">
      <c r="A10" s="1482"/>
      <c r="B10" s="316" t="s">
        <v>51</v>
      </c>
      <c r="C10" s="1515" t="s">
        <v>1623</v>
      </c>
      <c r="D10" s="1515"/>
      <c r="E10" s="1515"/>
      <c r="F10" s="1515"/>
      <c r="G10" s="1515"/>
      <c r="H10" s="1515"/>
      <c r="I10" s="1515"/>
      <c r="J10" s="316">
        <v>5</v>
      </c>
      <c r="K10" s="316">
        <v>3</v>
      </c>
      <c r="L10" s="316">
        <v>1</v>
      </c>
      <c r="M10" s="316">
        <v>0</v>
      </c>
      <c r="N10" s="347" t="s">
        <v>16</v>
      </c>
      <c r="P10" s="338" t="s">
        <v>1440</v>
      </c>
      <c r="Q10" s="338" t="s">
        <v>1441</v>
      </c>
      <c r="R10" s="338" t="s">
        <v>1442</v>
      </c>
      <c r="S10" s="338" t="s">
        <v>1443</v>
      </c>
    </row>
    <row r="11" spans="1:19" ht="44.25" customHeight="1">
      <c r="A11" s="1482"/>
      <c r="B11" s="317" t="s">
        <v>52</v>
      </c>
      <c r="C11" s="1502" t="s">
        <v>1624</v>
      </c>
      <c r="D11" s="1502"/>
      <c r="E11" s="1502"/>
      <c r="F11" s="1502"/>
      <c r="G11" s="1502"/>
      <c r="H11" s="1502"/>
      <c r="I11" s="1502"/>
      <c r="J11" s="317">
        <v>5</v>
      </c>
      <c r="K11" s="317">
        <v>3</v>
      </c>
      <c r="L11" s="317">
        <v>1</v>
      </c>
      <c r="M11" s="317">
        <v>0</v>
      </c>
      <c r="N11" s="348" t="s">
        <v>16</v>
      </c>
      <c r="P11" s="338" t="s">
        <v>1446</v>
      </c>
      <c r="Q11" s="338" t="s">
        <v>1447</v>
      </c>
      <c r="R11" s="338" t="s">
        <v>1448</v>
      </c>
      <c r="S11" s="338" t="s">
        <v>1449</v>
      </c>
    </row>
    <row r="12" spans="1:19" ht="44.25" customHeight="1">
      <c r="A12" s="1483"/>
      <c r="B12" s="317" t="s">
        <v>53</v>
      </c>
      <c r="C12" s="1502" t="s">
        <v>1625</v>
      </c>
      <c r="D12" s="1502"/>
      <c r="E12" s="1502"/>
      <c r="F12" s="1502"/>
      <c r="G12" s="1502"/>
      <c r="H12" s="1502"/>
      <c r="I12" s="1502"/>
      <c r="J12" s="317">
        <v>5</v>
      </c>
      <c r="K12" s="317">
        <v>3</v>
      </c>
      <c r="L12" s="317">
        <v>1</v>
      </c>
      <c r="M12" s="317">
        <v>0</v>
      </c>
      <c r="N12" s="348" t="s">
        <v>16</v>
      </c>
      <c r="P12" s="338" t="s">
        <v>1626</v>
      </c>
      <c r="Q12" s="338" t="s">
        <v>1627</v>
      </c>
      <c r="R12" s="338" t="s">
        <v>1628</v>
      </c>
      <c r="S12" s="338" t="s">
        <v>1629</v>
      </c>
    </row>
    <row r="13" spans="1:19" ht="44.25" customHeight="1">
      <c r="A13" s="1494" t="s">
        <v>1630</v>
      </c>
      <c r="B13" s="317" t="s">
        <v>54</v>
      </c>
      <c r="C13" s="1502" t="s">
        <v>1631</v>
      </c>
      <c r="D13" s="1502"/>
      <c r="E13" s="1502"/>
      <c r="F13" s="1502"/>
      <c r="G13" s="1502"/>
      <c r="H13" s="1502"/>
      <c r="I13" s="1502"/>
      <c r="J13" s="317">
        <v>5</v>
      </c>
      <c r="K13" s="317">
        <v>3</v>
      </c>
      <c r="L13" s="317">
        <v>1</v>
      </c>
      <c r="M13" s="317">
        <v>0</v>
      </c>
      <c r="N13" s="348" t="s">
        <v>16</v>
      </c>
      <c r="P13" s="338" t="s">
        <v>1452</v>
      </c>
      <c r="Q13" s="338" t="s">
        <v>1453</v>
      </c>
      <c r="R13" s="338" t="s">
        <v>1454</v>
      </c>
      <c r="S13" s="338" t="s">
        <v>1455</v>
      </c>
    </row>
    <row r="14" spans="1:19" ht="44.25" customHeight="1">
      <c r="A14" s="1482"/>
      <c r="B14" s="316" t="s">
        <v>114</v>
      </c>
      <c r="C14" s="1515" t="s">
        <v>1632</v>
      </c>
      <c r="D14" s="1515"/>
      <c r="E14" s="1515"/>
      <c r="F14" s="1515"/>
      <c r="G14" s="1515"/>
      <c r="H14" s="1515"/>
      <c r="I14" s="1515"/>
      <c r="J14" s="316">
        <v>5</v>
      </c>
      <c r="K14" s="316">
        <v>3</v>
      </c>
      <c r="L14" s="316">
        <v>1</v>
      </c>
      <c r="M14" s="316">
        <v>0</v>
      </c>
      <c r="N14" s="347" t="s">
        <v>16</v>
      </c>
      <c r="P14" s="338" t="s">
        <v>1457</v>
      </c>
      <c r="Q14" s="338" t="s">
        <v>1458</v>
      </c>
      <c r="R14" s="338" t="s">
        <v>1459</v>
      </c>
      <c r="S14" s="338" t="s">
        <v>1460</v>
      </c>
    </row>
    <row r="15" spans="1:19" ht="44.25" customHeight="1">
      <c r="A15" s="1482"/>
      <c r="B15" s="317" t="s">
        <v>58</v>
      </c>
      <c r="C15" s="1502" t="s">
        <v>1633</v>
      </c>
      <c r="D15" s="1502"/>
      <c r="E15" s="1502"/>
      <c r="F15" s="1502"/>
      <c r="G15" s="1502"/>
      <c r="H15" s="1502"/>
      <c r="I15" s="1502"/>
      <c r="J15" s="317">
        <v>5</v>
      </c>
      <c r="K15" s="317">
        <v>3</v>
      </c>
      <c r="L15" s="317">
        <v>1</v>
      </c>
      <c r="M15" s="317">
        <v>0</v>
      </c>
      <c r="N15" s="348" t="s">
        <v>16</v>
      </c>
      <c r="P15" s="338" t="s">
        <v>1462</v>
      </c>
      <c r="Q15" s="338" t="s">
        <v>1463</v>
      </c>
      <c r="R15" s="338" t="s">
        <v>1464</v>
      </c>
      <c r="S15" s="338" t="s">
        <v>1465</v>
      </c>
    </row>
    <row r="16" spans="1:19" ht="44.25" customHeight="1">
      <c r="A16" s="1482"/>
      <c r="B16" s="317" t="s">
        <v>60</v>
      </c>
      <c r="C16" s="1491" t="s">
        <v>1634</v>
      </c>
      <c r="D16" s="1492"/>
      <c r="E16" s="1492"/>
      <c r="F16" s="1492"/>
      <c r="G16" s="1492"/>
      <c r="H16" s="1492"/>
      <c r="I16" s="1493"/>
      <c r="J16" s="317">
        <v>5</v>
      </c>
      <c r="K16" s="317">
        <v>3</v>
      </c>
      <c r="L16" s="317">
        <v>1</v>
      </c>
      <c r="M16" s="317">
        <v>0</v>
      </c>
      <c r="N16" s="348" t="s">
        <v>16</v>
      </c>
      <c r="P16" s="338" t="s">
        <v>1635</v>
      </c>
      <c r="Q16" s="338" t="s">
        <v>1636</v>
      </c>
      <c r="R16" s="338" t="s">
        <v>1637</v>
      </c>
      <c r="S16" s="338" t="s">
        <v>1638</v>
      </c>
    </row>
    <row r="17" spans="1:19" ht="44.25" customHeight="1">
      <c r="A17" s="1483"/>
      <c r="B17" s="317" t="s">
        <v>34</v>
      </c>
      <c r="C17" s="1502" t="s">
        <v>1639</v>
      </c>
      <c r="D17" s="1502"/>
      <c r="E17" s="1502"/>
      <c r="F17" s="1502"/>
      <c r="G17" s="1502"/>
      <c r="H17" s="1502"/>
      <c r="I17" s="1502"/>
      <c r="J17" s="317">
        <v>5</v>
      </c>
      <c r="K17" s="317">
        <v>3</v>
      </c>
      <c r="L17" s="317">
        <v>1</v>
      </c>
      <c r="M17" s="317">
        <v>0</v>
      </c>
      <c r="N17" s="348" t="s">
        <v>16</v>
      </c>
      <c r="P17" s="338" t="s">
        <v>1467</v>
      </c>
      <c r="Q17" s="338" t="s">
        <v>1468</v>
      </c>
      <c r="R17" s="338" t="s">
        <v>1469</v>
      </c>
      <c r="S17" s="338" t="s">
        <v>1470</v>
      </c>
    </row>
    <row r="18" spans="1:19" ht="30" customHeight="1">
      <c r="A18" s="1514" t="s">
        <v>65</v>
      </c>
      <c r="B18" s="1514"/>
      <c r="C18" s="1514"/>
      <c r="D18" s="1514"/>
      <c r="E18" s="1514"/>
      <c r="F18" s="1514"/>
      <c r="G18" s="1514"/>
      <c r="H18" s="1514"/>
      <c r="I18" s="1514"/>
      <c r="J18" s="1514"/>
      <c r="K18" s="1514"/>
      <c r="L18" s="1514"/>
      <c r="M18" s="1514"/>
      <c r="N18" s="1514"/>
      <c r="P18" s="318"/>
      <c r="Q18" s="318"/>
      <c r="R18" s="318"/>
      <c r="S18" s="318"/>
    </row>
    <row r="20" spans="1:19" hidden="1">
      <c r="A20" s="1528" t="s">
        <v>1640</v>
      </c>
      <c r="B20" s="1528"/>
      <c r="C20" s="1528"/>
      <c r="D20" s="1528"/>
      <c r="E20" s="1528"/>
      <c r="F20" s="1528"/>
      <c r="G20" s="1528"/>
      <c r="H20" s="1528"/>
      <c r="I20" s="1529"/>
      <c r="J20" s="1327" t="s">
        <v>13</v>
      </c>
      <c r="K20" s="1327"/>
      <c r="L20" s="1327"/>
      <c r="M20" s="1327"/>
      <c r="N20" s="1327"/>
    </row>
    <row r="21" spans="1:19" ht="24" hidden="1">
      <c r="A21" s="319" t="s">
        <v>44</v>
      </c>
      <c r="B21" s="319"/>
      <c r="C21" s="1530" t="s">
        <v>1641</v>
      </c>
      <c r="D21" s="1530"/>
      <c r="E21" s="1530"/>
      <c r="F21" s="1530"/>
      <c r="G21" s="1530"/>
      <c r="H21" s="1530"/>
      <c r="I21" s="1530"/>
      <c r="J21" s="320">
        <v>5</v>
      </c>
      <c r="K21" s="320"/>
      <c r="L21" s="320"/>
      <c r="M21" s="320">
        <v>3</v>
      </c>
      <c r="N21" s="320">
        <v>1</v>
      </c>
      <c r="P21" s="290" t="s">
        <v>1642</v>
      </c>
    </row>
    <row r="22" spans="1:19" ht="36" hidden="1">
      <c r="A22" s="320" t="s">
        <v>45</v>
      </c>
      <c r="B22" s="320"/>
      <c r="C22" s="1527" t="s">
        <v>1643</v>
      </c>
      <c r="D22" s="1527"/>
      <c r="E22" s="1527"/>
      <c r="F22" s="1527"/>
      <c r="G22" s="1527"/>
      <c r="H22" s="1527"/>
      <c r="I22" s="1527"/>
      <c r="J22" s="320">
        <v>5</v>
      </c>
      <c r="K22" s="320"/>
      <c r="L22" s="320"/>
      <c r="M22" s="320">
        <v>3</v>
      </c>
      <c r="N22" s="320">
        <v>1</v>
      </c>
      <c r="P22" s="290" t="s">
        <v>1644</v>
      </c>
      <c r="Q22" s="290" t="s">
        <v>1645</v>
      </c>
      <c r="R22" s="290" t="s">
        <v>1646</v>
      </c>
      <c r="S22" s="290" t="s">
        <v>1647</v>
      </c>
    </row>
    <row r="23" spans="1:19" ht="36" hidden="1">
      <c r="A23" s="320" t="s">
        <v>46</v>
      </c>
      <c r="B23" s="320"/>
      <c r="C23" s="1527" t="s">
        <v>1648</v>
      </c>
      <c r="D23" s="1527"/>
      <c r="E23" s="1527"/>
      <c r="F23" s="1527"/>
      <c r="G23" s="1527"/>
      <c r="H23" s="1527"/>
      <c r="I23" s="1527"/>
      <c r="J23" s="320">
        <v>5</v>
      </c>
      <c r="K23" s="320"/>
      <c r="L23" s="320"/>
      <c r="M23" s="320">
        <v>3</v>
      </c>
      <c r="N23" s="320">
        <v>1</v>
      </c>
      <c r="P23" s="290" t="s">
        <v>1644</v>
      </c>
      <c r="Q23" s="290" t="s">
        <v>1649</v>
      </c>
      <c r="R23" s="290" t="s">
        <v>1650</v>
      </c>
      <c r="S23" s="290" t="s">
        <v>1651</v>
      </c>
    </row>
    <row r="24" spans="1:19" ht="36" hidden="1">
      <c r="A24" s="320" t="s">
        <v>47</v>
      </c>
      <c r="B24" s="320"/>
      <c r="C24" s="1527" t="s">
        <v>1652</v>
      </c>
      <c r="D24" s="1527"/>
      <c r="E24" s="1527"/>
      <c r="F24" s="1527"/>
      <c r="G24" s="1527"/>
      <c r="H24" s="1527"/>
      <c r="I24" s="1527"/>
      <c r="J24" s="320">
        <v>5</v>
      </c>
      <c r="K24" s="320"/>
      <c r="L24" s="320"/>
      <c r="M24" s="320">
        <v>3</v>
      </c>
      <c r="N24" s="320">
        <v>1</v>
      </c>
      <c r="P24" s="290" t="s">
        <v>1653</v>
      </c>
      <c r="Q24" s="290" t="s">
        <v>1654</v>
      </c>
      <c r="R24" s="290" t="s">
        <v>1655</v>
      </c>
      <c r="S24" s="290" t="s">
        <v>1656</v>
      </c>
    </row>
    <row r="25" spans="1:19" ht="60" hidden="1">
      <c r="A25" s="320" t="s">
        <v>48</v>
      </c>
      <c r="B25" s="320"/>
      <c r="C25" s="1527" t="s">
        <v>1657</v>
      </c>
      <c r="D25" s="1527"/>
      <c r="E25" s="1527"/>
      <c r="F25" s="1527"/>
      <c r="G25" s="1527"/>
      <c r="H25" s="1527"/>
      <c r="I25" s="1527"/>
      <c r="J25" s="320">
        <v>5</v>
      </c>
      <c r="K25" s="320"/>
      <c r="L25" s="320"/>
      <c r="M25" s="320">
        <v>3</v>
      </c>
      <c r="N25" s="320">
        <v>1</v>
      </c>
      <c r="P25" s="290" t="s">
        <v>1658</v>
      </c>
      <c r="Q25" s="290" t="s">
        <v>1659</v>
      </c>
      <c r="R25" s="290" t="s">
        <v>1660</v>
      </c>
      <c r="S25" s="290" t="s">
        <v>1661</v>
      </c>
    </row>
    <row r="26" spans="1:19" ht="24" hidden="1">
      <c r="A26" s="320" t="s">
        <v>49</v>
      </c>
      <c r="B26" s="320"/>
      <c r="C26" s="1527" t="s">
        <v>1662</v>
      </c>
      <c r="D26" s="1527"/>
      <c r="E26" s="1527"/>
      <c r="F26" s="1527"/>
      <c r="G26" s="1527"/>
      <c r="H26" s="1527"/>
      <c r="I26" s="1527"/>
      <c r="J26" s="320">
        <v>5</v>
      </c>
      <c r="K26" s="320"/>
      <c r="L26" s="320"/>
      <c r="M26" s="320">
        <v>3</v>
      </c>
      <c r="N26" s="320">
        <v>1</v>
      </c>
      <c r="P26" s="290" t="s">
        <v>1663</v>
      </c>
      <c r="Q26" s="290" t="s">
        <v>1664</v>
      </c>
      <c r="R26" s="290" t="s">
        <v>1665</v>
      </c>
      <c r="S26" s="290" t="s">
        <v>1666</v>
      </c>
    </row>
    <row r="27" spans="1:19" ht="24" hidden="1">
      <c r="A27" s="320" t="s">
        <v>50</v>
      </c>
      <c r="B27" s="320"/>
      <c r="C27" s="1527" t="s">
        <v>1667</v>
      </c>
      <c r="D27" s="1527"/>
      <c r="E27" s="1527"/>
      <c r="F27" s="1527"/>
      <c r="G27" s="1527"/>
      <c r="H27" s="1527"/>
      <c r="I27" s="1527"/>
      <c r="J27" s="320">
        <v>5</v>
      </c>
      <c r="K27" s="320"/>
      <c r="L27" s="320"/>
      <c r="M27" s="320">
        <v>3</v>
      </c>
      <c r="N27" s="320">
        <v>1</v>
      </c>
      <c r="P27" s="290" t="s">
        <v>1668</v>
      </c>
      <c r="Q27" s="290" t="s">
        <v>1669</v>
      </c>
      <c r="R27" s="290" t="s">
        <v>1670</v>
      </c>
      <c r="S27" s="290" t="s">
        <v>1671</v>
      </c>
    </row>
    <row r="28" spans="1:19" ht="36" hidden="1">
      <c r="A28" s="320" t="s">
        <v>51</v>
      </c>
      <c r="B28" s="320"/>
      <c r="C28" s="1527" t="s">
        <v>1672</v>
      </c>
      <c r="D28" s="1527"/>
      <c r="E28" s="1527"/>
      <c r="F28" s="1527"/>
      <c r="G28" s="1527"/>
      <c r="H28" s="1527"/>
      <c r="I28" s="1527"/>
      <c r="J28" s="320">
        <v>5</v>
      </c>
      <c r="K28" s="320"/>
      <c r="L28" s="320"/>
      <c r="M28" s="320">
        <v>3</v>
      </c>
      <c r="N28" s="320">
        <v>1</v>
      </c>
      <c r="P28" s="290" t="s">
        <v>1673</v>
      </c>
      <c r="Q28" s="290" t="s">
        <v>1674</v>
      </c>
      <c r="R28" s="290" t="s">
        <v>1675</v>
      </c>
      <c r="S28" s="290" t="s">
        <v>1676</v>
      </c>
    </row>
    <row r="29" spans="1:19" ht="24" hidden="1">
      <c r="A29" s="320" t="s">
        <v>52</v>
      </c>
      <c r="B29" s="320"/>
      <c r="C29" s="1527" t="s">
        <v>1677</v>
      </c>
      <c r="D29" s="1527"/>
      <c r="E29" s="1527"/>
      <c r="F29" s="1527"/>
      <c r="G29" s="1527"/>
      <c r="H29" s="1527"/>
      <c r="I29" s="1527"/>
      <c r="J29" s="320">
        <v>5</v>
      </c>
      <c r="K29" s="320"/>
      <c r="L29" s="320"/>
      <c r="M29" s="320">
        <v>3</v>
      </c>
      <c r="N29" s="320">
        <v>1</v>
      </c>
      <c r="P29" s="290" t="s">
        <v>1678</v>
      </c>
      <c r="Q29" s="290" t="s">
        <v>1679</v>
      </c>
      <c r="R29" s="290" t="s">
        <v>1680</v>
      </c>
      <c r="S29" s="290" t="s">
        <v>1681</v>
      </c>
    </row>
    <row r="30" spans="1:19" ht="24" hidden="1">
      <c r="A30" s="320" t="s">
        <v>53</v>
      </c>
      <c r="B30" s="320"/>
      <c r="C30" s="1527" t="s">
        <v>1682</v>
      </c>
      <c r="D30" s="1527"/>
      <c r="E30" s="1527"/>
      <c r="F30" s="1527"/>
      <c r="G30" s="1527"/>
      <c r="H30" s="1527"/>
      <c r="I30" s="1527"/>
      <c r="J30" s="320">
        <v>5</v>
      </c>
      <c r="K30" s="320"/>
      <c r="L30" s="320"/>
      <c r="M30" s="320">
        <v>3</v>
      </c>
      <c r="N30" s="320">
        <v>1</v>
      </c>
      <c r="P30" s="290" t="s">
        <v>1683</v>
      </c>
      <c r="Q30" s="290" t="s">
        <v>1684</v>
      </c>
      <c r="R30" s="290" t="s">
        <v>1685</v>
      </c>
      <c r="S30" s="290" t="s">
        <v>1686</v>
      </c>
    </row>
    <row r="31" spans="1:19" ht="36" hidden="1">
      <c r="A31" s="1527"/>
      <c r="B31" s="1527"/>
      <c r="C31" s="1527"/>
      <c r="D31" s="1527"/>
      <c r="E31" s="1527"/>
      <c r="F31" s="1527"/>
      <c r="G31" s="1527"/>
      <c r="H31" s="1527"/>
      <c r="I31" s="1527"/>
      <c r="J31" s="1527"/>
      <c r="K31" s="1527"/>
      <c r="L31" s="1527"/>
      <c r="M31" s="1527"/>
      <c r="N31" s="1527"/>
      <c r="P31" s="290" t="s">
        <v>1687</v>
      </c>
      <c r="Q31" s="290" t="s">
        <v>1688</v>
      </c>
      <c r="R31" s="290" t="s">
        <v>1689</v>
      </c>
      <c r="S31" s="290" t="s">
        <v>1690</v>
      </c>
    </row>
    <row r="32" spans="1:19" hidden="1"/>
    <row r="33" spans="1:19" hidden="1">
      <c r="A33" s="1528" t="s">
        <v>1691</v>
      </c>
      <c r="B33" s="1528"/>
      <c r="C33" s="1528"/>
      <c r="D33" s="1528"/>
      <c r="E33" s="1528"/>
      <c r="F33" s="1528"/>
      <c r="G33" s="1528"/>
      <c r="H33" s="1528"/>
      <c r="I33" s="1529"/>
      <c r="J33" s="1327" t="s">
        <v>13</v>
      </c>
      <c r="K33" s="1327"/>
      <c r="L33" s="1327"/>
      <c r="M33" s="1327"/>
      <c r="N33" s="1327"/>
    </row>
    <row r="34" spans="1:19" ht="24" hidden="1">
      <c r="A34" s="319" t="s">
        <v>44</v>
      </c>
      <c r="B34" s="319"/>
      <c r="C34" s="1530" t="s">
        <v>1692</v>
      </c>
      <c r="D34" s="1530"/>
      <c r="E34" s="1530"/>
      <c r="F34" s="1530"/>
      <c r="G34" s="1530"/>
      <c r="H34" s="1530"/>
      <c r="I34" s="1530"/>
      <c r="J34" s="320">
        <v>5</v>
      </c>
      <c r="K34" s="320"/>
      <c r="L34" s="320"/>
      <c r="M34" s="320">
        <v>3</v>
      </c>
      <c r="N34" s="320">
        <v>1</v>
      </c>
      <c r="P34" s="290" t="s">
        <v>1693</v>
      </c>
    </row>
    <row r="35" spans="1:19" ht="24" hidden="1">
      <c r="A35" s="320" t="s">
        <v>45</v>
      </c>
      <c r="B35" s="320"/>
      <c r="C35" s="1527" t="s">
        <v>1694</v>
      </c>
      <c r="D35" s="1527"/>
      <c r="E35" s="1527"/>
      <c r="F35" s="1527"/>
      <c r="G35" s="1527"/>
      <c r="H35" s="1527"/>
      <c r="I35" s="1527"/>
      <c r="J35" s="320">
        <v>5</v>
      </c>
      <c r="K35" s="320"/>
      <c r="L35" s="320"/>
      <c r="M35" s="320">
        <v>3</v>
      </c>
      <c r="N35" s="320">
        <v>1</v>
      </c>
      <c r="P35" s="290" t="s">
        <v>1695</v>
      </c>
      <c r="Q35" s="290" t="s">
        <v>1696</v>
      </c>
      <c r="R35" s="290" t="s">
        <v>1697</v>
      </c>
      <c r="S35" s="290" t="s">
        <v>1698</v>
      </c>
    </row>
    <row r="36" spans="1:19" ht="36" hidden="1">
      <c r="A36" s="320" t="s">
        <v>46</v>
      </c>
      <c r="B36" s="320"/>
      <c r="C36" s="1527" t="s">
        <v>1699</v>
      </c>
      <c r="D36" s="1527"/>
      <c r="E36" s="1527"/>
      <c r="F36" s="1527"/>
      <c r="G36" s="1527"/>
      <c r="H36" s="1527"/>
      <c r="I36" s="1527"/>
      <c r="J36" s="320">
        <v>5</v>
      </c>
      <c r="K36" s="320"/>
      <c r="L36" s="320"/>
      <c r="M36" s="320">
        <v>3</v>
      </c>
      <c r="N36" s="320">
        <v>1</v>
      </c>
      <c r="P36" s="290" t="s">
        <v>1700</v>
      </c>
      <c r="Q36" s="290" t="s">
        <v>1701</v>
      </c>
      <c r="R36" s="290" t="s">
        <v>1702</v>
      </c>
      <c r="S36" s="290" t="s">
        <v>1703</v>
      </c>
    </row>
    <row r="37" spans="1:19" ht="36" hidden="1">
      <c r="A37" s="320" t="s">
        <v>47</v>
      </c>
      <c r="B37" s="320"/>
      <c r="C37" s="1527" t="s">
        <v>1704</v>
      </c>
      <c r="D37" s="1527"/>
      <c r="E37" s="1527"/>
      <c r="F37" s="1527"/>
      <c r="G37" s="1527"/>
      <c r="H37" s="1527"/>
      <c r="I37" s="1527"/>
      <c r="J37" s="320">
        <v>5</v>
      </c>
      <c r="K37" s="320"/>
      <c r="L37" s="320"/>
      <c r="M37" s="320">
        <v>3</v>
      </c>
      <c r="N37" s="320">
        <v>1</v>
      </c>
      <c r="P37" s="290" t="s">
        <v>1705</v>
      </c>
      <c r="Q37" s="290" t="s">
        <v>1706</v>
      </c>
      <c r="R37" s="290" t="s">
        <v>1707</v>
      </c>
      <c r="S37" s="290" t="s">
        <v>1708</v>
      </c>
    </row>
    <row r="38" spans="1:19" ht="36" hidden="1">
      <c r="A38" s="320" t="s">
        <v>48</v>
      </c>
      <c r="B38" s="320"/>
      <c r="C38" s="1527" t="s">
        <v>1709</v>
      </c>
      <c r="D38" s="1527"/>
      <c r="E38" s="1527"/>
      <c r="F38" s="1527"/>
      <c r="G38" s="1527"/>
      <c r="H38" s="1527"/>
      <c r="I38" s="1527"/>
      <c r="J38" s="320">
        <v>5</v>
      </c>
      <c r="K38" s="320"/>
      <c r="L38" s="320"/>
      <c r="M38" s="320">
        <v>3</v>
      </c>
      <c r="N38" s="320">
        <v>1</v>
      </c>
      <c r="P38" s="290" t="s">
        <v>1710</v>
      </c>
      <c r="Q38" s="290" t="s">
        <v>1711</v>
      </c>
      <c r="R38" s="290" t="s">
        <v>1712</v>
      </c>
      <c r="S38" s="290" t="s">
        <v>1713</v>
      </c>
    </row>
    <row r="39" spans="1:19" ht="24" hidden="1">
      <c r="A39" s="320" t="s">
        <v>49</v>
      </c>
      <c r="B39" s="320"/>
      <c r="C39" s="1527" t="s">
        <v>1714</v>
      </c>
      <c r="D39" s="1527"/>
      <c r="E39" s="1527"/>
      <c r="F39" s="1527"/>
      <c r="G39" s="1527"/>
      <c r="H39" s="1527"/>
      <c r="I39" s="1527"/>
      <c r="J39" s="320">
        <v>5</v>
      </c>
      <c r="K39" s="320"/>
      <c r="L39" s="320"/>
      <c r="M39" s="320">
        <v>3</v>
      </c>
      <c r="N39" s="320">
        <v>1</v>
      </c>
      <c r="P39" s="290" t="s">
        <v>1715</v>
      </c>
      <c r="Q39" s="290" t="s">
        <v>1716</v>
      </c>
      <c r="R39" s="290" t="s">
        <v>1717</v>
      </c>
      <c r="S39" s="290" t="s">
        <v>1718</v>
      </c>
    </row>
    <row r="40" spans="1:19" ht="36" hidden="1">
      <c r="A40" s="320" t="s">
        <v>50</v>
      </c>
      <c r="B40" s="320"/>
      <c r="C40" s="1527" t="s">
        <v>1719</v>
      </c>
      <c r="D40" s="1527"/>
      <c r="E40" s="1527"/>
      <c r="F40" s="1527"/>
      <c r="G40" s="1527"/>
      <c r="H40" s="1527"/>
      <c r="I40" s="1527"/>
      <c r="J40" s="320">
        <v>5</v>
      </c>
      <c r="K40" s="320"/>
      <c r="L40" s="320"/>
      <c r="M40" s="320">
        <v>3</v>
      </c>
      <c r="N40" s="320">
        <v>1</v>
      </c>
      <c r="P40" s="290" t="s">
        <v>1720</v>
      </c>
      <c r="Q40" s="290" t="s">
        <v>1721</v>
      </c>
      <c r="R40" s="290" t="s">
        <v>1722</v>
      </c>
      <c r="S40" s="290" t="s">
        <v>1723</v>
      </c>
    </row>
    <row r="41" spans="1:19" ht="36" hidden="1">
      <c r="A41" s="320" t="s">
        <v>51</v>
      </c>
      <c r="B41" s="321"/>
      <c r="C41" s="1531" t="s">
        <v>1724</v>
      </c>
      <c r="D41" s="1528"/>
      <c r="E41" s="1528"/>
      <c r="F41" s="1528"/>
      <c r="G41" s="1528"/>
      <c r="H41" s="1528"/>
      <c r="I41" s="1529"/>
      <c r="J41" s="320">
        <v>5</v>
      </c>
      <c r="K41" s="320"/>
      <c r="L41" s="320"/>
      <c r="M41" s="320">
        <v>3</v>
      </c>
      <c r="N41" s="320">
        <v>1</v>
      </c>
      <c r="P41" s="290" t="s">
        <v>1725</v>
      </c>
      <c r="Q41" s="290" t="s">
        <v>1726</v>
      </c>
      <c r="R41" s="290" t="s">
        <v>1727</v>
      </c>
      <c r="S41" s="290" t="s">
        <v>1728</v>
      </c>
    </row>
    <row r="42" spans="1:19" ht="36" hidden="1">
      <c r="A42" s="320" t="s">
        <v>52</v>
      </c>
      <c r="B42" s="321"/>
      <c r="C42" s="1531" t="s">
        <v>1724</v>
      </c>
      <c r="D42" s="1528"/>
      <c r="E42" s="1528"/>
      <c r="F42" s="1528"/>
      <c r="G42" s="1528"/>
      <c r="H42" s="1528"/>
      <c r="I42" s="1529"/>
      <c r="J42" s="320">
        <v>5</v>
      </c>
      <c r="K42" s="320"/>
      <c r="L42" s="320"/>
      <c r="M42" s="320">
        <v>3</v>
      </c>
      <c r="N42" s="320">
        <v>1</v>
      </c>
      <c r="P42" s="290" t="s">
        <v>1729</v>
      </c>
      <c r="Q42" s="290" t="s">
        <v>1730</v>
      </c>
      <c r="R42" s="290" t="s">
        <v>1731</v>
      </c>
      <c r="S42" s="290" t="s">
        <v>1732</v>
      </c>
    </row>
    <row r="43" spans="1:19" ht="36" hidden="1">
      <c r="A43" s="320" t="s">
        <v>53</v>
      </c>
      <c r="B43" s="321"/>
      <c r="C43" s="1532" t="s">
        <v>1733</v>
      </c>
      <c r="D43" s="1533"/>
      <c r="E43" s="1533"/>
      <c r="F43" s="1533"/>
      <c r="G43" s="1533"/>
      <c r="H43" s="1533"/>
      <c r="I43" s="1534"/>
      <c r="J43" s="320">
        <v>5</v>
      </c>
      <c r="K43" s="320"/>
      <c r="L43" s="320"/>
      <c r="M43" s="320">
        <v>3</v>
      </c>
      <c r="N43" s="320">
        <v>1</v>
      </c>
      <c r="P43" s="290" t="s">
        <v>1729</v>
      </c>
      <c r="Q43" s="290" t="s">
        <v>1730</v>
      </c>
      <c r="R43" s="290" t="s">
        <v>1731</v>
      </c>
      <c r="S43" s="290" t="s">
        <v>1732</v>
      </c>
    </row>
    <row r="44" spans="1:19" ht="36" hidden="1">
      <c r="A44" s="1527"/>
      <c r="B44" s="1527"/>
      <c r="C44" s="1527"/>
      <c r="D44" s="1527"/>
      <c r="E44" s="1527"/>
      <c r="F44" s="1527"/>
      <c r="G44" s="1527"/>
      <c r="H44" s="1527"/>
      <c r="I44" s="1527"/>
      <c r="J44" s="1527"/>
      <c r="K44" s="1527"/>
      <c r="L44" s="1527"/>
      <c r="M44" s="1527"/>
      <c r="N44" s="1527"/>
      <c r="P44" s="290" t="s">
        <v>1734</v>
      </c>
      <c r="Q44" s="290" t="s">
        <v>1735</v>
      </c>
      <c r="R44" s="290" t="s">
        <v>1736</v>
      </c>
      <c r="S44" s="290" t="s">
        <v>1737</v>
      </c>
    </row>
    <row r="45" spans="1:19" hidden="1"/>
    <row r="46" spans="1:19">
      <c r="P46" s="322"/>
    </row>
    <row r="47" spans="1:19">
      <c r="A47" s="323"/>
      <c r="B47" s="323"/>
      <c r="C47" s="323"/>
      <c r="D47" s="323"/>
    </row>
    <row r="48" spans="1:19">
      <c r="A48" s="323"/>
      <c r="B48" s="323"/>
      <c r="C48" s="323"/>
      <c r="D48" s="324"/>
    </row>
    <row r="49" spans="1:4">
      <c r="A49" s="323"/>
      <c r="B49" s="323"/>
      <c r="C49" s="323"/>
      <c r="D49" s="324"/>
    </row>
    <row r="50" spans="1:4">
      <c r="A50" s="323"/>
      <c r="B50" s="323"/>
      <c r="C50" s="323"/>
      <c r="D50" s="324"/>
    </row>
    <row r="51" spans="1:4">
      <c r="A51" s="323"/>
      <c r="B51" s="323"/>
      <c r="C51" s="323"/>
      <c r="D51" s="324"/>
    </row>
    <row r="52" spans="1:4">
      <c r="A52" s="323"/>
      <c r="B52" s="323"/>
      <c r="C52" s="323"/>
      <c r="D52" s="324"/>
    </row>
  </sheetData>
  <mergeCells count="51">
    <mergeCell ref="C10:I10"/>
    <mergeCell ref="C11:I11"/>
    <mergeCell ref="C12:I12"/>
    <mergeCell ref="A1:N1"/>
    <mergeCell ref="A6:A12"/>
    <mergeCell ref="C6:I6"/>
    <mergeCell ref="C7:I7"/>
    <mergeCell ref="C8:I8"/>
    <mergeCell ref="C9:I9"/>
    <mergeCell ref="J2:N2"/>
    <mergeCell ref="A3:A5"/>
    <mergeCell ref="C3:I3"/>
    <mergeCell ref="C4:I4"/>
    <mergeCell ref="C5:I5"/>
    <mergeCell ref="C2:I2"/>
    <mergeCell ref="J18:N18"/>
    <mergeCell ref="A20:I20"/>
    <mergeCell ref="J20:N20"/>
    <mergeCell ref="C21:I21"/>
    <mergeCell ref="C22:I22"/>
    <mergeCell ref="A13:A17"/>
    <mergeCell ref="C13:I13"/>
    <mergeCell ref="C14:I14"/>
    <mergeCell ref="C29:I29"/>
    <mergeCell ref="C30:I30"/>
    <mergeCell ref="C28:I28"/>
    <mergeCell ref="A18:I18"/>
    <mergeCell ref="C23:I23"/>
    <mergeCell ref="C24:I24"/>
    <mergeCell ref="C25:I25"/>
    <mergeCell ref="C26:I26"/>
    <mergeCell ref="C27:I27"/>
    <mergeCell ref="C15:I15"/>
    <mergeCell ref="C16:I16"/>
    <mergeCell ref="C17:I17"/>
    <mergeCell ref="A31:I31"/>
    <mergeCell ref="J31:N31"/>
    <mergeCell ref="A33:I33"/>
    <mergeCell ref="J33:N33"/>
    <mergeCell ref="J44:N44"/>
    <mergeCell ref="C34:I34"/>
    <mergeCell ref="C35:I35"/>
    <mergeCell ref="C36:I36"/>
    <mergeCell ref="C37:I37"/>
    <mergeCell ref="C38:I38"/>
    <mergeCell ref="C39:I39"/>
    <mergeCell ref="C40:I40"/>
    <mergeCell ref="C41:I41"/>
    <mergeCell ref="C42:I42"/>
    <mergeCell ref="C43:I43"/>
    <mergeCell ref="A44:I44"/>
  </mergeCells>
  <phoneticPr fontId="1"/>
  <printOptions horizontalCentered="1"/>
  <pageMargins left="0.39370078740157483" right="0.19685039370078741" top="0.74803149606299213" bottom="0.74803149606299213" header="0.31496062992125984" footer="0.31496062992125984"/>
  <pageSetup paperSize="9" scale="50" fitToWidth="2" orientation="portrait" r:id="rId1"/>
  <headerFooter>
    <oddHeader>&amp;Cマーケティング管理チェックリスト&amp;R2024/08/22</oddHeader>
    <oddFooter>&amp;P / &amp;N ページ</oddFooter>
  </headerFooter>
  <colBreaks count="1" manualBreakCount="1">
    <brk id="15" max="18"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D3801-3372-4A9E-A3FB-95412CB91135}">
  <sheetPr>
    <tabColor rgb="FFFFC000"/>
    <pageSetUpPr fitToPage="1"/>
  </sheetPr>
  <dimension ref="B1:AE54"/>
  <sheetViews>
    <sheetView zoomScaleNormal="100" workbookViewId="0">
      <selection activeCell="N16" sqref="N16"/>
    </sheetView>
  </sheetViews>
  <sheetFormatPr defaultColWidth="6.875" defaultRowHeight="12"/>
  <cols>
    <col min="1" max="1" width="1.25" style="23" customWidth="1"/>
    <col min="2" max="2" width="2.5" style="23" customWidth="1"/>
    <col min="3" max="7" width="6.875" style="23"/>
    <col min="8" max="8" width="22.5" style="23" customWidth="1"/>
    <col min="9" max="9" width="8.25" style="23" customWidth="1"/>
    <col min="10" max="12" width="3.75" style="23" customWidth="1"/>
    <col min="13" max="13" width="1.25" style="23" customWidth="1"/>
    <col min="14" max="14" width="27.375" style="23" customWidth="1"/>
    <col min="15" max="15" width="36.25" style="23" customWidth="1"/>
    <col min="16" max="18" width="24.375" style="23" customWidth="1"/>
    <col min="19" max="16384" width="6.875" style="23"/>
  </cols>
  <sheetData>
    <row r="1" spans="2:31" ht="18" customHeight="1">
      <c r="B1" s="1538" t="s">
        <v>1738</v>
      </c>
      <c r="C1" s="1538"/>
      <c r="D1" s="1538"/>
      <c r="E1" s="1538"/>
      <c r="F1" s="1538"/>
      <c r="G1" s="1538"/>
      <c r="H1" s="1538"/>
      <c r="I1" s="1538"/>
      <c r="J1" s="1465"/>
      <c r="K1" s="1465"/>
      <c r="L1" s="1465"/>
    </row>
    <row r="2" spans="2:31" ht="18" customHeight="1">
      <c r="O2" s="24" t="s">
        <v>151</v>
      </c>
      <c r="P2" s="24" t="s">
        <v>152</v>
      </c>
      <c r="Q2" s="24" t="s">
        <v>153</v>
      </c>
      <c r="R2" s="24" t="s">
        <v>154</v>
      </c>
      <c r="T2" s="1536" t="s">
        <v>149</v>
      </c>
      <c r="U2" s="1536"/>
      <c r="V2" s="1536"/>
      <c r="W2" s="1537" t="s">
        <v>150</v>
      </c>
      <c r="X2" s="1537"/>
      <c r="Y2" s="1537"/>
      <c r="Z2" s="1537"/>
      <c r="AA2" s="1537"/>
      <c r="AB2" s="1537"/>
      <c r="AC2" s="1537"/>
      <c r="AD2" s="1537"/>
      <c r="AE2" s="1537"/>
    </row>
    <row r="3" spans="2:31" ht="18" customHeight="1">
      <c r="B3" s="1471" t="s">
        <v>1140</v>
      </c>
      <c r="C3" s="1472"/>
      <c r="D3" s="1472"/>
      <c r="E3" s="1472"/>
      <c r="F3" s="1472"/>
      <c r="G3" s="1472"/>
      <c r="H3" s="1472"/>
      <c r="I3" s="1473"/>
      <c r="J3" s="1474" t="s">
        <v>13</v>
      </c>
      <c r="K3" s="1474"/>
      <c r="L3" s="1474"/>
      <c r="O3" s="22"/>
      <c r="P3" s="22"/>
      <c r="Q3" s="22"/>
      <c r="R3" s="22"/>
    </row>
    <row r="4" spans="2:31" ht="36" customHeight="1">
      <c r="B4" s="25" t="s">
        <v>44</v>
      </c>
      <c r="C4" s="1554" t="s">
        <v>1607</v>
      </c>
      <c r="D4" s="1554"/>
      <c r="E4" s="1554"/>
      <c r="F4" s="1554"/>
      <c r="G4" s="1554"/>
      <c r="H4" s="1554"/>
      <c r="I4" s="1554"/>
      <c r="J4" s="24">
        <v>5</v>
      </c>
      <c r="K4" s="24">
        <v>3</v>
      </c>
      <c r="L4" s="24">
        <v>1</v>
      </c>
      <c r="N4" s="143"/>
      <c r="O4" s="22" t="s">
        <v>1739</v>
      </c>
      <c r="P4" s="26" t="s">
        <v>1740</v>
      </c>
      <c r="Q4" s="26" t="s">
        <v>1741</v>
      </c>
      <c r="R4" s="26" t="s">
        <v>1742</v>
      </c>
    </row>
    <row r="5" spans="2:31" ht="36" customHeight="1">
      <c r="B5" s="81" t="s">
        <v>45</v>
      </c>
      <c r="C5" s="1547" t="s">
        <v>1743</v>
      </c>
      <c r="D5" s="1547"/>
      <c r="E5" s="1547"/>
      <c r="F5" s="1547"/>
      <c r="G5" s="1547"/>
      <c r="H5" s="1547"/>
      <c r="I5" s="1547"/>
      <c r="J5" s="82">
        <v>5</v>
      </c>
      <c r="K5" s="82">
        <v>3</v>
      </c>
      <c r="L5" s="82">
        <v>1</v>
      </c>
      <c r="O5" s="22" t="s">
        <v>1744</v>
      </c>
      <c r="P5" s="22" t="s">
        <v>1745</v>
      </c>
      <c r="Q5" s="22" t="s">
        <v>1746</v>
      </c>
      <c r="R5" s="22" t="s">
        <v>1747</v>
      </c>
    </row>
    <row r="6" spans="2:31" ht="36" customHeight="1">
      <c r="B6" s="81" t="s">
        <v>46</v>
      </c>
      <c r="C6" s="1547" t="s">
        <v>1615</v>
      </c>
      <c r="D6" s="1547"/>
      <c r="E6" s="1547"/>
      <c r="F6" s="1547"/>
      <c r="G6" s="1547"/>
      <c r="H6" s="1547"/>
      <c r="I6" s="1547"/>
      <c r="J6" s="82">
        <v>5</v>
      </c>
      <c r="K6" s="82">
        <v>3</v>
      </c>
      <c r="L6" s="82">
        <v>1</v>
      </c>
      <c r="O6" s="22" t="s">
        <v>1748</v>
      </c>
      <c r="P6" s="22" t="s">
        <v>1749</v>
      </c>
      <c r="Q6" s="22" t="s">
        <v>1750</v>
      </c>
      <c r="R6" s="22" t="s">
        <v>1751</v>
      </c>
    </row>
    <row r="7" spans="2:31" ht="36" customHeight="1">
      <c r="B7" s="81" t="s">
        <v>47</v>
      </c>
      <c r="C7" s="1547" t="s">
        <v>1616</v>
      </c>
      <c r="D7" s="1547"/>
      <c r="E7" s="1547"/>
      <c r="F7" s="1547"/>
      <c r="G7" s="1547"/>
      <c r="H7" s="1547"/>
      <c r="I7" s="1547"/>
      <c r="J7" s="82">
        <v>5</v>
      </c>
      <c r="K7" s="82">
        <v>3</v>
      </c>
      <c r="L7" s="82">
        <v>1</v>
      </c>
      <c r="O7" s="22" t="s">
        <v>1752</v>
      </c>
      <c r="P7" s="22" t="s">
        <v>1753</v>
      </c>
      <c r="Q7" s="22" t="s">
        <v>1754</v>
      </c>
      <c r="R7" s="22" t="s">
        <v>1755</v>
      </c>
    </row>
    <row r="8" spans="2:31" ht="36" customHeight="1">
      <c r="B8" s="81" t="s">
        <v>48</v>
      </c>
      <c r="C8" s="1547" t="s">
        <v>1621</v>
      </c>
      <c r="D8" s="1547"/>
      <c r="E8" s="1547"/>
      <c r="F8" s="1547"/>
      <c r="G8" s="1547"/>
      <c r="H8" s="1547"/>
      <c r="I8" s="1547"/>
      <c r="J8" s="82">
        <v>5</v>
      </c>
      <c r="K8" s="82">
        <v>3</v>
      </c>
      <c r="L8" s="82">
        <v>1</v>
      </c>
      <c r="O8" s="22" t="s">
        <v>1756</v>
      </c>
      <c r="P8" s="22" t="s">
        <v>1757</v>
      </c>
      <c r="Q8" s="22" t="s">
        <v>1758</v>
      </c>
      <c r="R8" s="22" t="s">
        <v>1759</v>
      </c>
    </row>
    <row r="9" spans="2:31" ht="36" customHeight="1">
      <c r="B9" s="22" t="s">
        <v>49</v>
      </c>
      <c r="C9" s="1555" t="s">
        <v>1622</v>
      </c>
      <c r="D9" s="1555"/>
      <c r="E9" s="1555"/>
      <c r="F9" s="1555"/>
      <c r="G9" s="1555"/>
      <c r="H9" s="1555"/>
      <c r="I9" s="1555"/>
      <c r="J9" s="24">
        <v>5</v>
      </c>
      <c r="K9" s="24">
        <v>3</v>
      </c>
      <c r="L9" s="24">
        <v>1</v>
      </c>
      <c r="O9" s="22" t="s">
        <v>1760</v>
      </c>
      <c r="P9" s="22" t="s">
        <v>1761</v>
      </c>
      <c r="Q9" s="22" t="s">
        <v>1762</v>
      </c>
      <c r="R9" s="22" t="s">
        <v>1763</v>
      </c>
    </row>
    <row r="10" spans="2:31" ht="36" customHeight="1">
      <c r="B10" s="81" t="s">
        <v>50</v>
      </c>
      <c r="C10" s="1547" t="s">
        <v>1623</v>
      </c>
      <c r="D10" s="1547"/>
      <c r="E10" s="1547"/>
      <c r="F10" s="1547"/>
      <c r="G10" s="1547"/>
      <c r="H10" s="1547"/>
      <c r="I10" s="1547"/>
      <c r="J10" s="82">
        <v>5</v>
      </c>
      <c r="K10" s="82">
        <v>3</v>
      </c>
      <c r="L10" s="82">
        <v>1</v>
      </c>
      <c r="O10" s="22" t="s">
        <v>1764</v>
      </c>
      <c r="P10" s="22" t="s">
        <v>1765</v>
      </c>
      <c r="Q10" s="22" t="s">
        <v>1766</v>
      </c>
      <c r="R10" s="22" t="s">
        <v>1767</v>
      </c>
    </row>
    <row r="11" spans="2:31" ht="36" customHeight="1">
      <c r="B11" s="81" t="s">
        <v>51</v>
      </c>
      <c r="C11" s="1547" t="s">
        <v>1624</v>
      </c>
      <c r="D11" s="1547"/>
      <c r="E11" s="1547"/>
      <c r="F11" s="1547"/>
      <c r="G11" s="1547"/>
      <c r="H11" s="1547"/>
      <c r="I11" s="1547"/>
      <c r="J11" s="82">
        <v>5</v>
      </c>
      <c r="K11" s="82">
        <v>3</v>
      </c>
      <c r="L11" s="82">
        <v>1</v>
      </c>
      <c r="O11" s="22" t="s">
        <v>1768</v>
      </c>
      <c r="P11" s="22" t="s">
        <v>1769</v>
      </c>
      <c r="Q11" s="22" t="s">
        <v>1770</v>
      </c>
      <c r="R11" s="22" t="s">
        <v>1771</v>
      </c>
    </row>
    <row r="12" spans="2:31" ht="36" customHeight="1">
      <c r="B12" s="81" t="s">
        <v>52</v>
      </c>
      <c r="C12" s="1547" t="s">
        <v>1625</v>
      </c>
      <c r="D12" s="1547"/>
      <c r="E12" s="1547"/>
      <c r="F12" s="1547"/>
      <c r="G12" s="1547"/>
      <c r="H12" s="1547"/>
      <c r="I12" s="1547"/>
      <c r="J12" s="82">
        <v>5</v>
      </c>
      <c r="K12" s="82">
        <v>3</v>
      </c>
      <c r="L12" s="82">
        <v>1</v>
      </c>
      <c r="O12" s="22" t="s">
        <v>1772</v>
      </c>
      <c r="P12" s="22" t="s">
        <v>1773</v>
      </c>
      <c r="Q12" s="22" t="s">
        <v>1774</v>
      </c>
      <c r="R12" s="22" t="s">
        <v>1775</v>
      </c>
    </row>
    <row r="13" spans="2:31" ht="36" customHeight="1">
      <c r="B13" s="22" t="s">
        <v>53</v>
      </c>
      <c r="C13" s="1555" t="s">
        <v>1631</v>
      </c>
      <c r="D13" s="1555"/>
      <c r="E13" s="1555"/>
      <c r="F13" s="1555"/>
      <c r="G13" s="1555"/>
      <c r="H13" s="1555"/>
      <c r="I13" s="1555"/>
      <c r="J13" s="24">
        <v>5</v>
      </c>
      <c r="K13" s="24">
        <v>3</v>
      </c>
      <c r="L13" s="24">
        <v>1</v>
      </c>
      <c r="N13" s="143"/>
      <c r="O13" s="22" t="s">
        <v>1776</v>
      </c>
      <c r="P13" s="22" t="s">
        <v>1777</v>
      </c>
      <c r="Q13" s="22" t="s">
        <v>1778</v>
      </c>
      <c r="R13" s="22" t="s">
        <v>1779</v>
      </c>
    </row>
    <row r="14" spans="2:31" ht="36" customHeight="1">
      <c r="B14" s="81" t="s">
        <v>54</v>
      </c>
      <c r="C14" s="1547" t="s">
        <v>1632</v>
      </c>
      <c r="D14" s="1547"/>
      <c r="E14" s="1547"/>
      <c r="F14" s="1547"/>
      <c r="G14" s="1547"/>
      <c r="H14" s="1547"/>
      <c r="I14" s="1547"/>
      <c r="J14" s="82">
        <v>5</v>
      </c>
      <c r="K14" s="82">
        <v>3</v>
      </c>
      <c r="L14" s="82">
        <v>1</v>
      </c>
      <c r="N14" s="150"/>
      <c r="O14" s="22" t="s">
        <v>1780</v>
      </c>
      <c r="P14" s="22" t="s">
        <v>1458</v>
      </c>
      <c r="Q14" s="22" t="s">
        <v>1781</v>
      </c>
      <c r="R14" s="22" t="s">
        <v>1782</v>
      </c>
    </row>
    <row r="15" spans="2:31" ht="36" customHeight="1">
      <c r="B15" s="81" t="s">
        <v>114</v>
      </c>
      <c r="C15" s="1547" t="s">
        <v>1633</v>
      </c>
      <c r="D15" s="1547"/>
      <c r="E15" s="1547"/>
      <c r="F15" s="1547"/>
      <c r="G15" s="1547"/>
      <c r="H15" s="1547"/>
      <c r="I15" s="1547"/>
      <c r="J15" s="82">
        <v>5</v>
      </c>
      <c r="K15" s="82">
        <v>3</v>
      </c>
      <c r="L15" s="82">
        <v>1</v>
      </c>
      <c r="N15" s="143"/>
      <c r="O15" s="22" t="s">
        <v>1783</v>
      </c>
      <c r="P15" s="22" t="s">
        <v>1784</v>
      </c>
      <c r="Q15" s="22" t="s">
        <v>1785</v>
      </c>
      <c r="R15" s="22" t="s">
        <v>1786</v>
      </c>
    </row>
    <row r="16" spans="2:31" ht="36" customHeight="1">
      <c r="B16" s="81" t="s">
        <v>58</v>
      </c>
      <c r="C16" s="1548" t="s">
        <v>1634</v>
      </c>
      <c r="D16" s="1549"/>
      <c r="E16" s="1549"/>
      <c r="F16" s="1549"/>
      <c r="G16" s="1549"/>
      <c r="H16" s="1549"/>
      <c r="I16" s="1550"/>
      <c r="J16" s="82">
        <v>5</v>
      </c>
      <c r="K16" s="82">
        <v>3</v>
      </c>
      <c r="L16" s="82">
        <v>1</v>
      </c>
      <c r="N16" s="143"/>
      <c r="O16" s="22"/>
      <c r="P16" s="22"/>
      <c r="Q16" s="22"/>
      <c r="R16" s="22"/>
    </row>
    <row r="17" spans="2:18" ht="36" customHeight="1">
      <c r="B17" s="81" t="s">
        <v>60</v>
      </c>
      <c r="C17" s="1547" t="s">
        <v>1787</v>
      </c>
      <c r="D17" s="1547"/>
      <c r="E17" s="1547"/>
      <c r="F17" s="1547"/>
      <c r="G17" s="1547"/>
      <c r="H17" s="1547"/>
      <c r="I17" s="1547"/>
      <c r="J17" s="82">
        <v>5</v>
      </c>
      <c r="K17" s="82">
        <v>3</v>
      </c>
      <c r="L17" s="82">
        <v>1</v>
      </c>
      <c r="N17" s="36"/>
      <c r="O17" s="22" t="s">
        <v>1788</v>
      </c>
      <c r="P17" s="22" t="s">
        <v>1789</v>
      </c>
      <c r="Q17" s="22" t="s">
        <v>1790</v>
      </c>
      <c r="R17" s="22" t="s">
        <v>1791</v>
      </c>
    </row>
    <row r="18" spans="2:18" ht="36" customHeight="1">
      <c r="B18" s="171" t="s">
        <v>696</v>
      </c>
      <c r="C18" s="1551" t="s">
        <v>1792</v>
      </c>
      <c r="D18" s="1552"/>
      <c r="E18" s="1552"/>
      <c r="F18" s="1552"/>
      <c r="G18" s="1552"/>
      <c r="H18" s="1552"/>
      <c r="I18" s="1553"/>
      <c r="J18" s="172">
        <v>5</v>
      </c>
      <c r="K18" s="172">
        <v>3</v>
      </c>
      <c r="L18" s="172">
        <v>1</v>
      </c>
      <c r="N18" s="36" t="s">
        <v>1793</v>
      </c>
      <c r="O18" s="22"/>
      <c r="P18" s="22"/>
      <c r="Q18" s="22"/>
      <c r="R18" s="22"/>
    </row>
    <row r="19" spans="2:18" ht="18" customHeight="1">
      <c r="B19" s="1539" t="s">
        <v>65</v>
      </c>
      <c r="C19" s="1539"/>
      <c r="D19" s="1539"/>
      <c r="E19" s="1539"/>
      <c r="F19" s="1539"/>
      <c r="G19" s="1539"/>
      <c r="H19" s="1539"/>
      <c r="I19" s="1539"/>
      <c r="J19" s="1539"/>
      <c r="K19" s="1539"/>
      <c r="L19" s="1539"/>
      <c r="O19" s="22"/>
      <c r="P19" s="22"/>
      <c r="Q19" s="22"/>
      <c r="R19" s="22"/>
    </row>
    <row r="20" spans="2:18" ht="18" customHeight="1"/>
    <row r="21" spans="2:18" ht="45.95" hidden="1" customHeight="1">
      <c r="B21" s="1541" t="s">
        <v>1640</v>
      </c>
      <c r="C21" s="1541"/>
      <c r="D21" s="1541"/>
      <c r="E21" s="1541"/>
      <c r="F21" s="1541"/>
      <c r="G21" s="1541"/>
      <c r="H21" s="1541"/>
      <c r="I21" s="1542"/>
      <c r="J21" s="1536" t="s">
        <v>13</v>
      </c>
      <c r="K21" s="1536"/>
      <c r="L21" s="1536"/>
    </row>
    <row r="22" spans="2:18" ht="45.95" hidden="1" customHeight="1">
      <c r="B22" s="25" t="s">
        <v>44</v>
      </c>
      <c r="C22" s="1546" t="s">
        <v>1641</v>
      </c>
      <c r="D22" s="1546"/>
      <c r="E22" s="1546"/>
      <c r="F22" s="1546"/>
      <c r="G22" s="1546"/>
      <c r="H22" s="1546"/>
      <c r="I22" s="1546"/>
      <c r="J22" s="22">
        <v>5</v>
      </c>
      <c r="K22" s="22">
        <v>3</v>
      </c>
      <c r="L22" s="22">
        <v>1</v>
      </c>
      <c r="O22" s="23" t="s">
        <v>1642</v>
      </c>
    </row>
    <row r="23" spans="2:18" ht="65.099999999999994" hidden="1" customHeight="1">
      <c r="B23" s="22" t="s">
        <v>45</v>
      </c>
      <c r="C23" s="1539" t="s">
        <v>1643</v>
      </c>
      <c r="D23" s="1539"/>
      <c r="E23" s="1539"/>
      <c r="F23" s="1539"/>
      <c r="G23" s="1539"/>
      <c r="H23" s="1539"/>
      <c r="I23" s="1539"/>
      <c r="J23" s="22">
        <v>5</v>
      </c>
      <c r="K23" s="22">
        <v>3</v>
      </c>
      <c r="L23" s="22">
        <v>1</v>
      </c>
      <c r="O23" s="23" t="s">
        <v>1644</v>
      </c>
      <c r="P23" s="23" t="s">
        <v>1645</v>
      </c>
      <c r="Q23" s="23" t="s">
        <v>1646</v>
      </c>
      <c r="R23" s="23" t="s">
        <v>1647</v>
      </c>
    </row>
    <row r="24" spans="2:18" ht="84.95" hidden="1" customHeight="1">
      <c r="B24" s="22" t="s">
        <v>46</v>
      </c>
      <c r="C24" s="1539" t="s">
        <v>1648</v>
      </c>
      <c r="D24" s="1539"/>
      <c r="E24" s="1539"/>
      <c r="F24" s="1539"/>
      <c r="G24" s="1539"/>
      <c r="H24" s="1539"/>
      <c r="I24" s="1539"/>
      <c r="J24" s="22">
        <v>5</v>
      </c>
      <c r="K24" s="22">
        <v>3</v>
      </c>
      <c r="L24" s="22">
        <v>1</v>
      </c>
      <c r="O24" s="23" t="s">
        <v>1644</v>
      </c>
      <c r="P24" s="23" t="s">
        <v>1649</v>
      </c>
      <c r="Q24" s="23" t="s">
        <v>1650</v>
      </c>
      <c r="R24" s="23" t="s">
        <v>1651</v>
      </c>
    </row>
    <row r="25" spans="2:18" ht="65.099999999999994" hidden="1" customHeight="1">
      <c r="B25" s="22" t="s">
        <v>47</v>
      </c>
      <c r="C25" s="1539" t="s">
        <v>1652</v>
      </c>
      <c r="D25" s="1539"/>
      <c r="E25" s="1539"/>
      <c r="F25" s="1539"/>
      <c r="G25" s="1539"/>
      <c r="H25" s="1539"/>
      <c r="I25" s="1539"/>
      <c r="J25" s="22">
        <v>5</v>
      </c>
      <c r="K25" s="22">
        <v>3</v>
      </c>
      <c r="L25" s="22">
        <v>1</v>
      </c>
      <c r="O25" s="23" t="s">
        <v>1653</v>
      </c>
      <c r="P25" s="23" t="s">
        <v>1654</v>
      </c>
      <c r="Q25" s="23" t="s">
        <v>1655</v>
      </c>
      <c r="R25" s="23" t="s">
        <v>1656</v>
      </c>
    </row>
    <row r="26" spans="2:18" ht="126" hidden="1" customHeight="1">
      <c r="B26" s="22" t="s">
        <v>48</v>
      </c>
      <c r="C26" s="1539" t="s">
        <v>1657</v>
      </c>
      <c r="D26" s="1539"/>
      <c r="E26" s="1539"/>
      <c r="F26" s="1539"/>
      <c r="G26" s="1539"/>
      <c r="H26" s="1539"/>
      <c r="I26" s="1539"/>
      <c r="J26" s="22">
        <v>5</v>
      </c>
      <c r="K26" s="22">
        <v>3</v>
      </c>
      <c r="L26" s="22">
        <v>1</v>
      </c>
      <c r="O26" s="23" t="s">
        <v>1658</v>
      </c>
      <c r="P26" s="23" t="s">
        <v>1659</v>
      </c>
      <c r="Q26" s="23" t="s">
        <v>1660</v>
      </c>
      <c r="R26" s="23" t="s">
        <v>1661</v>
      </c>
    </row>
    <row r="27" spans="2:18" ht="65.099999999999994" hidden="1" customHeight="1">
      <c r="B27" s="22" t="s">
        <v>49</v>
      </c>
      <c r="C27" s="1539" t="s">
        <v>1662</v>
      </c>
      <c r="D27" s="1539"/>
      <c r="E27" s="1539"/>
      <c r="F27" s="1539"/>
      <c r="G27" s="1539"/>
      <c r="H27" s="1539"/>
      <c r="I27" s="1539"/>
      <c r="J27" s="22">
        <v>5</v>
      </c>
      <c r="K27" s="22">
        <v>3</v>
      </c>
      <c r="L27" s="22">
        <v>1</v>
      </c>
      <c r="O27" s="23" t="s">
        <v>1663</v>
      </c>
      <c r="P27" s="23" t="s">
        <v>1664</v>
      </c>
      <c r="Q27" s="23" t="s">
        <v>1665</v>
      </c>
      <c r="R27" s="23" t="s">
        <v>1666</v>
      </c>
    </row>
    <row r="28" spans="2:18" ht="65.099999999999994" hidden="1" customHeight="1">
      <c r="B28" s="22" t="s">
        <v>50</v>
      </c>
      <c r="C28" s="1539" t="s">
        <v>1667</v>
      </c>
      <c r="D28" s="1539"/>
      <c r="E28" s="1539"/>
      <c r="F28" s="1539"/>
      <c r="G28" s="1539"/>
      <c r="H28" s="1539"/>
      <c r="I28" s="1539"/>
      <c r="J28" s="22">
        <v>5</v>
      </c>
      <c r="K28" s="22">
        <v>3</v>
      </c>
      <c r="L28" s="22">
        <v>1</v>
      </c>
      <c r="O28" s="23" t="s">
        <v>1668</v>
      </c>
      <c r="P28" s="23" t="s">
        <v>1669</v>
      </c>
      <c r="Q28" s="23" t="s">
        <v>1670</v>
      </c>
      <c r="R28" s="23" t="s">
        <v>1671</v>
      </c>
    </row>
    <row r="29" spans="2:18" ht="81.95" hidden="1" customHeight="1">
      <c r="B29" s="22" t="s">
        <v>51</v>
      </c>
      <c r="C29" s="1539" t="s">
        <v>1672</v>
      </c>
      <c r="D29" s="1539"/>
      <c r="E29" s="1539"/>
      <c r="F29" s="1539"/>
      <c r="G29" s="1539"/>
      <c r="H29" s="1539"/>
      <c r="I29" s="1539"/>
      <c r="J29" s="22">
        <v>5</v>
      </c>
      <c r="K29" s="22">
        <v>3</v>
      </c>
      <c r="L29" s="22">
        <v>1</v>
      </c>
      <c r="O29" s="23" t="s">
        <v>1673</v>
      </c>
      <c r="P29" s="23" t="s">
        <v>1674</v>
      </c>
      <c r="Q29" s="23" t="s">
        <v>1675</v>
      </c>
      <c r="R29" s="23" t="s">
        <v>1676</v>
      </c>
    </row>
    <row r="30" spans="2:18" ht="65.099999999999994" hidden="1" customHeight="1">
      <c r="B30" s="22" t="s">
        <v>52</v>
      </c>
      <c r="C30" s="1539" t="s">
        <v>1677</v>
      </c>
      <c r="D30" s="1539"/>
      <c r="E30" s="1539"/>
      <c r="F30" s="1539"/>
      <c r="G30" s="1539"/>
      <c r="H30" s="1539"/>
      <c r="I30" s="1539"/>
      <c r="J30" s="22">
        <v>5</v>
      </c>
      <c r="K30" s="22">
        <v>3</v>
      </c>
      <c r="L30" s="22">
        <v>1</v>
      </c>
      <c r="O30" s="23" t="s">
        <v>1678</v>
      </c>
      <c r="P30" s="23" t="s">
        <v>1679</v>
      </c>
      <c r="Q30" s="23" t="s">
        <v>1680</v>
      </c>
      <c r="R30" s="23" t="s">
        <v>1681</v>
      </c>
    </row>
    <row r="31" spans="2:18" ht="65.099999999999994" hidden="1" customHeight="1">
      <c r="B31" s="22" t="s">
        <v>53</v>
      </c>
      <c r="C31" s="1539" t="s">
        <v>1682</v>
      </c>
      <c r="D31" s="1539"/>
      <c r="E31" s="1539"/>
      <c r="F31" s="1539"/>
      <c r="G31" s="1539"/>
      <c r="H31" s="1539"/>
      <c r="I31" s="1539"/>
      <c r="J31" s="22">
        <v>5</v>
      </c>
      <c r="K31" s="22">
        <v>3</v>
      </c>
      <c r="L31" s="22">
        <v>1</v>
      </c>
      <c r="O31" s="23" t="s">
        <v>1683</v>
      </c>
      <c r="P31" s="23" t="s">
        <v>1684</v>
      </c>
      <c r="Q31" s="23" t="s">
        <v>1685</v>
      </c>
      <c r="R31" s="23" t="s">
        <v>1686</v>
      </c>
    </row>
    <row r="32" spans="2:18" ht="65.099999999999994" hidden="1" customHeight="1">
      <c r="B32" s="1539"/>
      <c r="C32" s="1539"/>
      <c r="D32" s="1539"/>
      <c r="E32" s="1539"/>
      <c r="F32" s="1539"/>
      <c r="G32" s="1539"/>
      <c r="H32" s="1539"/>
      <c r="I32" s="1539"/>
      <c r="J32" s="1539"/>
      <c r="K32" s="1539"/>
      <c r="L32" s="1539"/>
      <c r="O32" s="23" t="s">
        <v>1687</v>
      </c>
      <c r="P32" s="23" t="s">
        <v>1688</v>
      </c>
      <c r="Q32" s="23" t="s">
        <v>1689</v>
      </c>
      <c r="R32" s="23" t="s">
        <v>1690</v>
      </c>
    </row>
    <row r="33" spans="2:18" ht="45.95" hidden="1" customHeight="1"/>
    <row r="34" spans="2:18" ht="45.95" hidden="1" customHeight="1">
      <c r="B34" s="1541" t="s">
        <v>1691</v>
      </c>
      <c r="C34" s="1541"/>
      <c r="D34" s="1541"/>
      <c r="E34" s="1541"/>
      <c r="F34" s="1541"/>
      <c r="G34" s="1541"/>
      <c r="H34" s="1541"/>
      <c r="I34" s="1542"/>
      <c r="J34" s="1536" t="s">
        <v>13</v>
      </c>
      <c r="K34" s="1536"/>
      <c r="L34" s="1536"/>
    </row>
    <row r="35" spans="2:18" ht="45.95" hidden="1" customHeight="1">
      <c r="B35" s="25" t="s">
        <v>44</v>
      </c>
      <c r="C35" s="1546" t="s">
        <v>1692</v>
      </c>
      <c r="D35" s="1546"/>
      <c r="E35" s="1546"/>
      <c r="F35" s="1546"/>
      <c r="G35" s="1546"/>
      <c r="H35" s="1546"/>
      <c r="I35" s="1546"/>
      <c r="J35" s="22">
        <v>5</v>
      </c>
      <c r="K35" s="22">
        <v>3</v>
      </c>
      <c r="L35" s="22">
        <v>1</v>
      </c>
      <c r="O35" s="23" t="s">
        <v>1693</v>
      </c>
    </row>
    <row r="36" spans="2:18" ht="45.95" hidden="1" customHeight="1">
      <c r="B36" s="22" t="s">
        <v>45</v>
      </c>
      <c r="C36" s="1539" t="s">
        <v>1694</v>
      </c>
      <c r="D36" s="1539"/>
      <c r="E36" s="1539"/>
      <c r="F36" s="1539"/>
      <c r="G36" s="1539"/>
      <c r="H36" s="1539"/>
      <c r="I36" s="1539"/>
      <c r="J36" s="22">
        <v>5</v>
      </c>
      <c r="K36" s="22">
        <v>3</v>
      </c>
      <c r="L36" s="22">
        <v>1</v>
      </c>
      <c r="O36" s="23" t="s">
        <v>1695</v>
      </c>
      <c r="P36" s="23" t="s">
        <v>1696</v>
      </c>
      <c r="Q36" s="23" t="s">
        <v>1697</v>
      </c>
      <c r="R36" s="23" t="s">
        <v>1698</v>
      </c>
    </row>
    <row r="37" spans="2:18" ht="78" hidden="1" customHeight="1">
      <c r="B37" s="22" t="s">
        <v>46</v>
      </c>
      <c r="C37" s="1539" t="s">
        <v>1699</v>
      </c>
      <c r="D37" s="1539"/>
      <c r="E37" s="1539"/>
      <c r="F37" s="1539"/>
      <c r="G37" s="1539"/>
      <c r="H37" s="1539"/>
      <c r="I37" s="1539"/>
      <c r="J37" s="22">
        <v>5</v>
      </c>
      <c r="K37" s="22">
        <v>3</v>
      </c>
      <c r="L37" s="22">
        <v>1</v>
      </c>
      <c r="O37" s="23" t="s">
        <v>1700</v>
      </c>
      <c r="P37" s="23" t="s">
        <v>1701</v>
      </c>
      <c r="Q37" s="23" t="s">
        <v>1702</v>
      </c>
      <c r="R37" s="23" t="s">
        <v>1703</v>
      </c>
    </row>
    <row r="38" spans="2:18" ht="62.1" hidden="1" customHeight="1">
      <c r="B38" s="22" t="s">
        <v>47</v>
      </c>
      <c r="C38" s="1539" t="s">
        <v>1704</v>
      </c>
      <c r="D38" s="1539"/>
      <c r="E38" s="1539"/>
      <c r="F38" s="1539"/>
      <c r="G38" s="1539"/>
      <c r="H38" s="1539"/>
      <c r="I38" s="1539"/>
      <c r="J38" s="22">
        <v>5</v>
      </c>
      <c r="K38" s="22">
        <v>3</v>
      </c>
      <c r="L38" s="22">
        <v>1</v>
      </c>
      <c r="O38" s="23" t="s">
        <v>1705</v>
      </c>
      <c r="P38" s="23" t="s">
        <v>1706</v>
      </c>
      <c r="Q38" s="23" t="s">
        <v>1707</v>
      </c>
      <c r="R38" s="23" t="s">
        <v>1708</v>
      </c>
    </row>
    <row r="39" spans="2:18" ht="57" hidden="1" customHeight="1">
      <c r="B39" s="22" t="s">
        <v>48</v>
      </c>
      <c r="C39" s="1539" t="s">
        <v>1709</v>
      </c>
      <c r="D39" s="1539"/>
      <c r="E39" s="1539"/>
      <c r="F39" s="1539"/>
      <c r="G39" s="1539"/>
      <c r="H39" s="1539"/>
      <c r="I39" s="1539"/>
      <c r="J39" s="22">
        <v>5</v>
      </c>
      <c r="K39" s="22">
        <v>3</v>
      </c>
      <c r="L39" s="22">
        <v>1</v>
      </c>
      <c r="O39" s="23" t="s">
        <v>1710</v>
      </c>
      <c r="P39" s="23" t="s">
        <v>1711</v>
      </c>
      <c r="Q39" s="23" t="s">
        <v>1712</v>
      </c>
      <c r="R39" s="23" t="s">
        <v>1713</v>
      </c>
    </row>
    <row r="40" spans="2:18" ht="45.95" hidden="1" customHeight="1">
      <c r="B40" s="22" t="s">
        <v>49</v>
      </c>
      <c r="C40" s="1539" t="s">
        <v>1714</v>
      </c>
      <c r="D40" s="1539"/>
      <c r="E40" s="1539"/>
      <c r="F40" s="1539"/>
      <c r="G40" s="1539"/>
      <c r="H40" s="1539"/>
      <c r="I40" s="1539"/>
      <c r="J40" s="22">
        <v>5</v>
      </c>
      <c r="K40" s="22">
        <v>3</v>
      </c>
      <c r="L40" s="22">
        <v>1</v>
      </c>
      <c r="O40" s="23" t="s">
        <v>1715</v>
      </c>
      <c r="P40" s="23" t="s">
        <v>1716</v>
      </c>
      <c r="Q40" s="23" t="s">
        <v>1717</v>
      </c>
      <c r="R40" s="23" t="s">
        <v>1718</v>
      </c>
    </row>
    <row r="41" spans="2:18" ht="45.95" hidden="1" customHeight="1">
      <c r="B41" s="22" t="s">
        <v>50</v>
      </c>
      <c r="C41" s="1539" t="s">
        <v>1719</v>
      </c>
      <c r="D41" s="1539"/>
      <c r="E41" s="1539"/>
      <c r="F41" s="1539"/>
      <c r="G41" s="1539"/>
      <c r="H41" s="1539"/>
      <c r="I41" s="1539"/>
      <c r="J41" s="22">
        <v>5</v>
      </c>
      <c r="K41" s="22">
        <v>3</v>
      </c>
      <c r="L41" s="22">
        <v>1</v>
      </c>
      <c r="O41" s="23" t="s">
        <v>1720</v>
      </c>
      <c r="P41" s="23" t="s">
        <v>1721</v>
      </c>
      <c r="Q41" s="23" t="s">
        <v>1722</v>
      </c>
      <c r="R41" s="23" t="s">
        <v>1723</v>
      </c>
    </row>
    <row r="42" spans="2:18" ht="78" hidden="1" customHeight="1">
      <c r="B42" s="22" t="s">
        <v>51</v>
      </c>
      <c r="C42" s="1540" t="s">
        <v>1724</v>
      </c>
      <c r="D42" s="1541"/>
      <c r="E42" s="1541"/>
      <c r="F42" s="1541"/>
      <c r="G42" s="1541"/>
      <c r="H42" s="1541"/>
      <c r="I42" s="1542"/>
      <c r="J42" s="22">
        <v>5</v>
      </c>
      <c r="K42" s="22">
        <v>3</v>
      </c>
      <c r="L42" s="22">
        <v>1</v>
      </c>
      <c r="O42" s="23" t="s">
        <v>1725</v>
      </c>
      <c r="P42" s="23" t="s">
        <v>1726</v>
      </c>
      <c r="Q42" s="23" t="s">
        <v>1727</v>
      </c>
      <c r="R42" s="23" t="s">
        <v>1728</v>
      </c>
    </row>
    <row r="43" spans="2:18" ht="65.099999999999994" hidden="1" customHeight="1">
      <c r="B43" s="22" t="s">
        <v>52</v>
      </c>
      <c r="C43" s="1540" t="s">
        <v>1724</v>
      </c>
      <c r="D43" s="1541"/>
      <c r="E43" s="1541"/>
      <c r="F43" s="1541"/>
      <c r="G43" s="1541"/>
      <c r="H43" s="1541"/>
      <c r="I43" s="1542"/>
      <c r="J43" s="22">
        <v>5</v>
      </c>
      <c r="K43" s="22">
        <v>3</v>
      </c>
      <c r="L43" s="22">
        <v>1</v>
      </c>
      <c r="O43" s="23" t="s">
        <v>1729</v>
      </c>
      <c r="P43" s="23" t="s">
        <v>1730</v>
      </c>
      <c r="Q43" s="23" t="s">
        <v>1731</v>
      </c>
      <c r="R43" s="23" t="s">
        <v>1732</v>
      </c>
    </row>
    <row r="44" spans="2:18" ht="92.1" hidden="1" customHeight="1">
      <c r="B44" s="22" t="s">
        <v>53</v>
      </c>
      <c r="C44" s="1543" t="s">
        <v>1733</v>
      </c>
      <c r="D44" s="1544"/>
      <c r="E44" s="1544"/>
      <c r="F44" s="1544"/>
      <c r="G44" s="1544"/>
      <c r="H44" s="1544"/>
      <c r="I44" s="1545"/>
      <c r="J44" s="22">
        <v>5</v>
      </c>
      <c r="K44" s="22">
        <v>3</v>
      </c>
      <c r="L44" s="22">
        <v>1</v>
      </c>
      <c r="O44" s="23" t="s">
        <v>1729</v>
      </c>
      <c r="P44" s="23" t="s">
        <v>1730</v>
      </c>
      <c r="Q44" s="23" t="s">
        <v>1731</v>
      </c>
      <c r="R44" s="23" t="s">
        <v>1732</v>
      </c>
    </row>
    <row r="45" spans="2:18" ht="45.95" hidden="1" customHeight="1">
      <c r="B45" s="1539"/>
      <c r="C45" s="1539"/>
      <c r="D45" s="1539"/>
      <c r="E45" s="1539"/>
      <c r="F45" s="1539"/>
      <c r="G45" s="1539"/>
      <c r="H45" s="1539"/>
      <c r="I45" s="1539"/>
      <c r="J45" s="1539"/>
      <c r="K45" s="1539"/>
      <c r="L45" s="1539"/>
      <c r="O45" s="23" t="s">
        <v>1734</v>
      </c>
      <c r="P45" s="23" t="s">
        <v>1735</v>
      </c>
      <c r="Q45" s="23" t="s">
        <v>1736</v>
      </c>
      <c r="R45" s="23" t="s">
        <v>1737</v>
      </c>
    </row>
    <row r="46" spans="2:18" ht="45.95" hidden="1" customHeight="1"/>
    <row r="47" spans="2:18" ht="45.95" customHeight="1">
      <c r="N47" s="143"/>
      <c r="O47" s="36"/>
    </row>
    <row r="48" spans="2:18">
      <c r="B48" s="27"/>
      <c r="C48" s="27"/>
      <c r="D48" s="27"/>
    </row>
    <row r="49" spans="2:4" ht="30.95" customHeight="1">
      <c r="B49" s="27"/>
      <c r="C49" s="27"/>
      <c r="D49" s="28"/>
    </row>
    <row r="50" spans="2:4" ht="30.95" customHeight="1">
      <c r="B50" s="27"/>
      <c r="C50" s="27"/>
      <c r="D50" s="28"/>
    </row>
    <row r="51" spans="2:4" ht="30.95" customHeight="1">
      <c r="B51" s="27"/>
      <c r="C51" s="27"/>
      <c r="D51" s="28"/>
    </row>
    <row r="52" spans="2:4" ht="30.95" customHeight="1">
      <c r="B52" s="27"/>
      <c r="C52" s="27"/>
      <c r="D52" s="28"/>
    </row>
    <row r="53" spans="2:4" ht="30.95" customHeight="1">
      <c r="B53" s="27"/>
      <c r="C53" s="27"/>
      <c r="D53" s="28"/>
    </row>
    <row r="54" spans="2:4" ht="30.95" customHeight="1"/>
  </sheetData>
  <mergeCells count="50">
    <mergeCell ref="C16:I16"/>
    <mergeCell ref="C18:I18"/>
    <mergeCell ref="C11:I11"/>
    <mergeCell ref="B3:I3"/>
    <mergeCell ref="J3:L3"/>
    <mergeCell ref="C4:I4"/>
    <mergeCell ref="C5:I5"/>
    <mergeCell ref="C6:I6"/>
    <mergeCell ref="C7:I7"/>
    <mergeCell ref="C8:I8"/>
    <mergeCell ref="C9:I9"/>
    <mergeCell ref="C10:I10"/>
    <mergeCell ref="C12:I12"/>
    <mergeCell ref="C13:I13"/>
    <mergeCell ref="C14:I14"/>
    <mergeCell ref="C15:I15"/>
    <mergeCell ref="C17:I17"/>
    <mergeCell ref="C29:I29"/>
    <mergeCell ref="B19:I19"/>
    <mergeCell ref="J19:L19"/>
    <mergeCell ref="B21:I21"/>
    <mergeCell ref="J21:L21"/>
    <mergeCell ref="C22:I22"/>
    <mergeCell ref="C23:I23"/>
    <mergeCell ref="C43:I43"/>
    <mergeCell ref="C44:I44"/>
    <mergeCell ref="B45:I45"/>
    <mergeCell ref="J45:L45"/>
    <mergeCell ref="C35:I35"/>
    <mergeCell ref="C36:I36"/>
    <mergeCell ref="C37:I37"/>
    <mergeCell ref="C38:I38"/>
    <mergeCell ref="C39:I39"/>
    <mergeCell ref="C40:I40"/>
    <mergeCell ref="T2:V2"/>
    <mergeCell ref="W2:AE2"/>
    <mergeCell ref="B1:L1"/>
    <mergeCell ref="C41:I41"/>
    <mergeCell ref="C42:I42"/>
    <mergeCell ref="C30:I30"/>
    <mergeCell ref="C31:I31"/>
    <mergeCell ref="B32:I32"/>
    <mergeCell ref="J32:L32"/>
    <mergeCell ref="B34:I34"/>
    <mergeCell ref="J34:L34"/>
    <mergeCell ref="C24:I24"/>
    <mergeCell ref="C25:I25"/>
    <mergeCell ref="C26:I26"/>
    <mergeCell ref="C27:I27"/>
    <mergeCell ref="C28:I28"/>
  </mergeCells>
  <phoneticPr fontId="1"/>
  <printOptions horizontalCentered="1"/>
  <pageMargins left="0.25" right="0.25" top="0.75" bottom="0.75" header="0.3" footer="0.3"/>
  <pageSetup paperSize="9" scale="84" fitToHeight="0" orientation="portrait" r:id="rId1"/>
  <colBreaks count="1" manualBreakCount="1">
    <brk id="15"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F5531-C388-AE41-AB8D-D86CD7E19F48}">
  <sheetPr>
    <tabColor rgb="FF00B050"/>
    <pageSetUpPr fitToPage="1"/>
  </sheetPr>
  <dimension ref="A1:F21"/>
  <sheetViews>
    <sheetView showGridLines="0" view="pageBreakPreview" zoomScale="60" zoomScaleNormal="60" workbookViewId="0">
      <selection activeCell="C13" sqref="C13"/>
    </sheetView>
  </sheetViews>
  <sheetFormatPr defaultColWidth="8.625" defaultRowHeight="14.25"/>
  <cols>
    <col min="1" max="2" width="6.625" customWidth="1"/>
    <col min="3" max="3" width="63" customWidth="1"/>
    <col min="4" max="6" width="44.875" customWidth="1"/>
  </cols>
  <sheetData>
    <row r="1" spans="1:6" ht="33.950000000000003" customHeight="1">
      <c r="A1" s="1298" t="s">
        <v>1472</v>
      </c>
      <c r="B1" s="1298"/>
      <c r="C1" s="1298"/>
      <c r="D1" s="1298"/>
      <c r="E1" s="1298"/>
      <c r="F1" s="1298"/>
    </row>
    <row r="2" spans="1:6" ht="15.95" customHeight="1">
      <c r="A2" s="1299"/>
      <c r="B2" s="1299"/>
      <c r="C2" s="1299"/>
      <c r="D2" s="1299"/>
      <c r="E2" s="1299"/>
      <c r="F2" s="1299"/>
    </row>
    <row r="3" spans="1:6" ht="24" customHeight="1">
      <c r="A3" s="292" t="s">
        <v>10</v>
      </c>
      <c r="B3" s="391" t="s">
        <v>484</v>
      </c>
      <c r="C3" s="376" t="s">
        <v>485</v>
      </c>
      <c r="D3" s="377" t="s">
        <v>486</v>
      </c>
      <c r="E3" s="378" t="s">
        <v>487</v>
      </c>
      <c r="F3" s="378" t="s">
        <v>488</v>
      </c>
    </row>
    <row r="4" spans="1:6" ht="110.25" customHeight="1">
      <c r="A4" s="1494" t="s">
        <v>1533</v>
      </c>
      <c r="B4" s="315" t="s">
        <v>44</v>
      </c>
      <c r="C4" s="469" t="s">
        <v>1794</v>
      </c>
      <c r="D4" s="483" t="s">
        <v>1795</v>
      </c>
      <c r="E4" s="471" t="s">
        <v>1475</v>
      </c>
      <c r="F4" s="471" t="s">
        <v>1796</v>
      </c>
    </row>
    <row r="5" spans="1:6" ht="93.75" customHeight="1">
      <c r="A5" s="1482"/>
      <c r="B5" s="316" t="s">
        <v>45</v>
      </c>
      <c r="C5" s="354" t="s">
        <v>1797</v>
      </c>
      <c r="D5" s="470" t="s">
        <v>1798</v>
      </c>
      <c r="E5" s="471" t="s">
        <v>1799</v>
      </c>
      <c r="F5" s="471" t="s">
        <v>1800</v>
      </c>
    </row>
    <row r="6" spans="1:6" ht="81.75" customHeight="1">
      <c r="A6" s="1482"/>
      <c r="B6" s="317" t="s">
        <v>3</v>
      </c>
      <c r="C6" s="404" t="s">
        <v>1801</v>
      </c>
      <c r="D6" s="511" t="s">
        <v>1802</v>
      </c>
      <c r="E6" s="406" t="s">
        <v>1803</v>
      </c>
      <c r="F6" s="406" t="s">
        <v>1804</v>
      </c>
    </row>
    <row r="7" spans="1:6" ht="125.25" customHeight="1">
      <c r="A7" s="1483"/>
      <c r="B7" s="317" t="s">
        <v>47</v>
      </c>
      <c r="C7" s="404" t="s">
        <v>1805</v>
      </c>
      <c r="D7" s="406" t="s">
        <v>1806</v>
      </c>
      <c r="E7" s="406" t="s">
        <v>1807</v>
      </c>
      <c r="F7" s="406" t="s">
        <v>1808</v>
      </c>
    </row>
    <row r="8" spans="1:6" ht="94.5" customHeight="1">
      <c r="A8" s="1524" t="s">
        <v>1422</v>
      </c>
      <c r="B8" s="317" t="s">
        <v>48</v>
      </c>
      <c r="C8" s="404" t="s">
        <v>1809</v>
      </c>
      <c r="D8" s="405" t="s">
        <v>1810</v>
      </c>
      <c r="E8" s="484" t="s">
        <v>1811</v>
      </c>
      <c r="F8" s="484" t="s">
        <v>1812</v>
      </c>
    </row>
    <row r="9" spans="1:6" ht="93.75" customHeight="1">
      <c r="A9" s="1525"/>
      <c r="B9" s="317" t="s">
        <v>557</v>
      </c>
      <c r="C9" s="404" t="s">
        <v>1813</v>
      </c>
      <c r="D9" s="406" t="s">
        <v>1526</v>
      </c>
      <c r="E9" s="406" t="s">
        <v>1527</v>
      </c>
      <c r="F9" s="406" t="s">
        <v>1528</v>
      </c>
    </row>
    <row r="10" spans="1:6" ht="90.75" customHeight="1">
      <c r="A10" s="1525"/>
      <c r="B10" s="317" t="s">
        <v>50</v>
      </c>
      <c r="C10" s="355" t="s">
        <v>1814</v>
      </c>
      <c r="D10" s="405" t="s">
        <v>1815</v>
      </c>
      <c r="E10" s="406" t="s">
        <v>1560</v>
      </c>
      <c r="F10" s="406" t="s">
        <v>1816</v>
      </c>
    </row>
    <row r="11" spans="1:6" ht="92.25" customHeight="1">
      <c r="A11" s="1525"/>
      <c r="B11" s="317" t="s">
        <v>51</v>
      </c>
      <c r="C11" s="404" t="s">
        <v>1817</v>
      </c>
      <c r="D11" s="405" t="s">
        <v>1818</v>
      </c>
      <c r="E11" s="406" t="s">
        <v>1819</v>
      </c>
      <c r="F11" s="406" t="s">
        <v>1820</v>
      </c>
    </row>
    <row r="12" spans="1:6" ht="91.5" customHeight="1">
      <c r="A12" s="1525"/>
      <c r="B12" s="316" t="s">
        <v>52</v>
      </c>
      <c r="C12" s="470" t="s">
        <v>1821</v>
      </c>
      <c r="D12" s="470" t="s">
        <v>1822</v>
      </c>
      <c r="E12" s="471" t="s">
        <v>1823</v>
      </c>
      <c r="F12" s="471" t="s">
        <v>1824</v>
      </c>
    </row>
    <row r="13" spans="1:6" ht="105" customHeight="1">
      <c r="A13" s="1525"/>
      <c r="B13" s="317" t="s">
        <v>53</v>
      </c>
      <c r="C13" s="404" t="s">
        <v>1825</v>
      </c>
      <c r="D13" s="511" t="s">
        <v>1506</v>
      </c>
      <c r="E13" s="406" t="s">
        <v>1826</v>
      </c>
      <c r="F13" s="406" t="s">
        <v>1508</v>
      </c>
    </row>
    <row r="14" spans="1:6" ht="137.25" customHeight="1">
      <c r="A14" s="1525"/>
      <c r="B14" s="317" t="s">
        <v>54</v>
      </c>
      <c r="C14" s="404" t="s">
        <v>1827</v>
      </c>
      <c r="D14" s="405" t="s">
        <v>1828</v>
      </c>
      <c r="E14" s="406" t="s">
        <v>1829</v>
      </c>
      <c r="F14" s="406" t="s">
        <v>1830</v>
      </c>
    </row>
    <row r="15" spans="1:6" ht="109.5" customHeight="1">
      <c r="A15" s="1525"/>
      <c r="B15" s="317" t="s">
        <v>114</v>
      </c>
      <c r="C15" s="404" t="s">
        <v>1831</v>
      </c>
      <c r="D15" s="485" t="s">
        <v>1832</v>
      </c>
      <c r="E15" s="406" t="s">
        <v>1833</v>
      </c>
      <c r="F15" s="406" t="s">
        <v>1834</v>
      </c>
    </row>
    <row r="16" spans="1:6" ht="80.25" customHeight="1">
      <c r="A16" s="1494" t="s">
        <v>1582</v>
      </c>
      <c r="B16" s="317" t="s">
        <v>58</v>
      </c>
      <c r="C16" s="374" t="s">
        <v>1583</v>
      </c>
      <c r="D16" s="405" t="s">
        <v>1522</v>
      </c>
      <c r="E16" s="406" t="s">
        <v>1584</v>
      </c>
      <c r="F16" s="406" t="s">
        <v>1524</v>
      </c>
    </row>
    <row r="17" spans="1:6" ht="110.25" customHeight="1">
      <c r="A17" s="1482"/>
      <c r="B17" s="316" t="s">
        <v>60</v>
      </c>
      <c r="C17" s="469" t="s">
        <v>1585</v>
      </c>
      <c r="D17" s="470" t="s">
        <v>1518</v>
      </c>
      <c r="E17" s="471" t="s">
        <v>1519</v>
      </c>
      <c r="F17" s="486" t="s">
        <v>1520</v>
      </c>
    </row>
    <row r="18" spans="1:6" ht="107.25" customHeight="1">
      <c r="A18" s="1482"/>
      <c r="B18" s="317" t="s">
        <v>34</v>
      </c>
      <c r="C18" s="404" t="s">
        <v>1586</v>
      </c>
      <c r="D18" s="405" t="s">
        <v>1587</v>
      </c>
      <c r="E18" s="406" t="s">
        <v>1588</v>
      </c>
      <c r="F18" s="406" t="s">
        <v>1589</v>
      </c>
    </row>
    <row r="19" spans="1:6" ht="93.75" customHeight="1">
      <c r="A19" s="1483"/>
      <c r="B19" s="317" t="s">
        <v>238</v>
      </c>
      <c r="C19" s="404" t="s">
        <v>1590</v>
      </c>
      <c r="D19" s="405" t="s">
        <v>1591</v>
      </c>
      <c r="E19" s="406" t="s">
        <v>1592</v>
      </c>
      <c r="F19" s="406" t="s">
        <v>1516</v>
      </c>
    </row>
    <row r="20" spans="1:6" ht="24" customHeight="1">
      <c r="A20" s="1500" t="s">
        <v>484</v>
      </c>
      <c r="B20" s="1526"/>
      <c r="C20" s="377" t="s">
        <v>486</v>
      </c>
      <c r="D20" s="378"/>
      <c r="E20" s="378" t="s">
        <v>493</v>
      </c>
      <c r="F20" s="378" t="s">
        <v>488</v>
      </c>
    </row>
    <row r="21" spans="1:6" ht="76.5" customHeight="1">
      <c r="A21" s="487" t="s">
        <v>1529</v>
      </c>
      <c r="B21" s="317" t="s">
        <v>244</v>
      </c>
      <c r="C21" s="406" t="s">
        <v>1593</v>
      </c>
      <c r="D21" s="488"/>
      <c r="E21" s="406" t="s">
        <v>1594</v>
      </c>
      <c r="F21" s="406" t="s">
        <v>1532</v>
      </c>
    </row>
  </sheetData>
  <mergeCells count="5">
    <mergeCell ref="A16:A19"/>
    <mergeCell ref="A20:B20"/>
    <mergeCell ref="A8:A15"/>
    <mergeCell ref="A4:A7"/>
    <mergeCell ref="A1:F2"/>
  </mergeCells>
  <phoneticPr fontId="1"/>
  <pageMargins left="0.25" right="0.25" top="0.75" bottom="0.75" header="0.3" footer="0.3"/>
  <pageSetup paperSize="9" scale="43"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0B9ED-5521-44B5-A380-13F084EA20A1}">
  <sheetPr>
    <tabColor rgb="FF00B050"/>
  </sheetPr>
  <dimension ref="A1:R51"/>
  <sheetViews>
    <sheetView view="pageBreakPreview" zoomScale="70" zoomScaleNormal="70" zoomScaleSheetLayoutView="70" workbookViewId="0">
      <selection activeCell="Q6" sqref="Q6"/>
    </sheetView>
  </sheetViews>
  <sheetFormatPr defaultColWidth="6.875" defaultRowHeight="12"/>
  <cols>
    <col min="1" max="2" width="6.625" style="291" customWidth="1"/>
    <col min="3" max="9" width="20.875" style="291" hidden="1" customWidth="1"/>
    <col min="10" max="12" width="6.625" style="291" hidden="1" customWidth="1"/>
    <col min="13" max="13" width="1.25" style="291" hidden="1" customWidth="1"/>
    <col min="14" max="14" width="58.25" style="290" customWidth="1"/>
    <col min="15" max="18" width="39.125" style="290" customWidth="1"/>
    <col min="19" max="16384" width="6.875" style="291"/>
  </cols>
  <sheetData>
    <row r="1" spans="1:18" ht="30.75" customHeight="1">
      <c r="A1" s="1535"/>
      <c r="B1" s="1535"/>
      <c r="C1" s="1535"/>
      <c r="D1" s="1535"/>
      <c r="E1" s="1535"/>
      <c r="F1" s="1535"/>
      <c r="G1" s="1535"/>
      <c r="H1" s="1535"/>
      <c r="I1" s="1535"/>
      <c r="J1" s="1535"/>
      <c r="K1" s="1535"/>
      <c r="L1" s="1535"/>
      <c r="O1" s="291"/>
      <c r="P1" s="291"/>
      <c r="Q1" s="291"/>
      <c r="R1" s="291"/>
    </row>
    <row r="2" spans="1:18" ht="31.5" customHeight="1">
      <c r="A2" s="292" t="s">
        <v>10</v>
      </c>
      <c r="B2" s="1500" t="s">
        <v>484</v>
      </c>
      <c r="C2" s="1526"/>
      <c r="D2" s="1526"/>
      <c r="E2" s="1526"/>
      <c r="F2" s="1526"/>
      <c r="G2" s="1526"/>
      <c r="H2" s="1526"/>
      <c r="I2" s="1556"/>
      <c r="J2" s="1479" t="s">
        <v>13</v>
      </c>
      <c r="K2" s="1479"/>
      <c r="L2" s="1479"/>
      <c r="N2" s="376" t="s">
        <v>485</v>
      </c>
      <c r="O2" s="377" t="s">
        <v>486</v>
      </c>
      <c r="P2" s="378" t="s">
        <v>487</v>
      </c>
      <c r="Q2" s="378" t="s">
        <v>493</v>
      </c>
      <c r="R2" s="343" t="s">
        <v>1249</v>
      </c>
    </row>
    <row r="3" spans="1:18" ht="80.25" customHeight="1">
      <c r="A3" s="1494" t="s">
        <v>1606</v>
      </c>
      <c r="B3" s="315" t="s">
        <v>44</v>
      </c>
      <c r="C3" s="1509" t="s">
        <v>1607</v>
      </c>
      <c r="D3" s="1509"/>
      <c r="E3" s="1509"/>
      <c r="F3" s="1509"/>
      <c r="G3" s="1509"/>
      <c r="H3" s="1509"/>
      <c r="I3" s="1509"/>
      <c r="J3" s="316">
        <v>5</v>
      </c>
      <c r="K3" s="316">
        <v>3</v>
      </c>
      <c r="L3" s="316">
        <v>1</v>
      </c>
      <c r="N3" s="354" t="s">
        <v>1411</v>
      </c>
      <c r="O3" s="357" t="s">
        <v>1412</v>
      </c>
      <c r="P3" s="363" t="s">
        <v>1413</v>
      </c>
      <c r="Q3" s="363" t="s">
        <v>1414</v>
      </c>
      <c r="R3" s="360"/>
    </row>
    <row r="4" spans="1:18" ht="112.5" customHeight="1">
      <c r="A4" s="1482"/>
      <c r="B4" s="316" t="s">
        <v>45</v>
      </c>
      <c r="C4" s="1515" t="s">
        <v>1608</v>
      </c>
      <c r="D4" s="1515"/>
      <c r="E4" s="1515"/>
      <c r="F4" s="1515"/>
      <c r="G4" s="1515"/>
      <c r="H4" s="1515"/>
      <c r="I4" s="1515"/>
      <c r="J4" s="316">
        <v>5</v>
      </c>
      <c r="K4" s="316">
        <v>3</v>
      </c>
      <c r="L4" s="316">
        <v>1</v>
      </c>
      <c r="N4" s="354" t="s">
        <v>1416</v>
      </c>
      <c r="O4" s="357" t="s">
        <v>1417</v>
      </c>
      <c r="P4" s="363" t="s">
        <v>1418</v>
      </c>
      <c r="Q4" s="363" t="s">
        <v>1419</v>
      </c>
      <c r="R4" s="360"/>
    </row>
    <row r="5" spans="1:18" ht="81.75" customHeight="1">
      <c r="A5" s="1483"/>
      <c r="B5" s="317" t="s">
        <v>46</v>
      </c>
      <c r="C5" s="1502" t="s">
        <v>1609</v>
      </c>
      <c r="D5" s="1502"/>
      <c r="E5" s="1502"/>
      <c r="F5" s="1502"/>
      <c r="G5" s="1502"/>
      <c r="H5" s="1502"/>
      <c r="I5" s="1502"/>
      <c r="J5" s="317">
        <v>5</v>
      </c>
      <c r="K5" s="317">
        <v>3</v>
      </c>
      <c r="L5" s="317">
        <v>1</v>
      </c>
      <c r="N5" s="355" t="s">
        <v>1610</v>
      </c>
      <c r="O5" s="358" t="s">
        <v>1611</v>
      </c>
      <c r="P5" s="364" t="s">
        <v>1612</v>
      </c>
      <c r="Q5" s="364" t="s">
        <v>1613</v>
      </c>
      <c r="R5" s="361"/>
    </row>
    <row r="6" spans="1:18" ht="108" customHeight="1">
      <c r="A6" s="1494" t="s">
        <v>1614</v>
      </c>
      <c r="B6" s="317" t="s">
        <v>47</v>
      </c>
      <c r="C6" s="1502" t="s">
        <v>1615</v>
      </c>
      <c r="D6" s="1502"/>
      <c r="E6" s="1502"/>
      <c r="F6" s="1502"/>
      <c r="G6" s="1502"/>
      <c r="H6" s="1502"/>
      <c r="I6" s="1502"/>
      <c r="J6" s="317">
        <v>5</v>
      </c>
      <c r="K6" s="317">
        <v>3</v>
      </c>
      <c r="L6" s="317">
        <v>1</v>
      </c>
      <c r="N6" s="355" t="s">
        <v>1424</v>
      </c>
      <c r="O6" s="358" t="s">
        <v>1425</v>
      </c>
      <c r="P6" s="364" t="s">
        <v>1426</v>
      </c>
      <c r="Q6" s="364" t="s">
        <v>1427</v>
      </c>
      <c r="R6" s="361"/>
    </row>
    <row r="7" spans="1:18" ht="76.5" customHeight="1">
      <c r="A7" s="1482"/>
      <c r="B7" s="317" t="s">
        <v>48</v>
      </c>
      <c r="C7" s="1502" t="s">
        <v>1616</v>
      </c>
      <c r="D7" s="1502"/>
      <c r="E7" s="1502"/>
      <c r="F7" s="1502"/>
      <c r="G7" s="1502"/>
      <c r="H7" s="1502"/>
      <c r="I7" s="1502"/>
      <c r="J7" s="317">
        <v>5</v>
      </c>
      <c r="K7" s="317">
        <v>3</v>
      </c>
      <c r="L7" s="317">
        <v>1</v>
      </c>
      <c r="N7" s="355" t="s">
        <v>1617</v>
      </c>
      <c r="O7" s="358" t="s">
        <v>1618</v>
      </c>
      <c r="P7" s="364" t="s">
        <v>1619</v>
      </c>
      <c r="Q7" s="364" t="s">
        <v>1620</v>
      </c>
      <c r="R7" s="361"/>
    </row>
    <row r="8" spans="1:18" ht="101.25" customHeight="1">
      <c r="A8" s="1482"/>
      <c r="B8" s="317" t="s">
        <v>49</v>
      </c>
      <c r="C8" s="1502" t="s">
        <v>1621</v>
      </c>
      <c r="D8" s="1502"/>
      <c r="E8" s="1502"/>
      <c r="F8" s="1502"/>
      <c r="G8" s="1502"/>
      <c r="H8" s="1502"/>
      <c r="I8" s="1502"/>
      <c r="J8" s="317">
        <v>5</v>
      </c>
      <c r="K8" s="317">
        <v>3</v>
      </c>
      <c r="L8" s="317">
        <v>1</v>
      </c>
      <c r="N8" s="355" t="s">
        <v>1430</v>
      </c>
      <c r="O8" s="358" t="s">
        <v>1431</v>
      </c>
      <c r="P8" s="364" t="s">
        <v>1432</v>
      </c>
      <c r="Q8" s="364" t="s">
        <v>1433</v>
      </c>
      <c r="R8" s="361"/>
    </row>
    <row r="9" spans="1:18" ht="100.5" customHeight="1">
      <c r="A9" s="1482"/>
      <c r="B9" s="317" t="s">
        <v>50</v>
      </c>
      <c r="C9" s="1502" t="s">
        <v>1622</v>
      </c>
      <c r="D9" s="1502"/>
      <c r="E9" s="1502"/>
      <c r="F9" s="1502"/>
      <c r="G9" s="1502"/>
      <c r="H9" s="1502"/>
      <c r="I9" s="1502"/>
      <c r="J9" s="317">
        <v>5</v>
      </c>
      <c r="K9" s="317">
        <v>3</v>
      </c>
      <c r="L9" s="317">
        <v>1</v>
      </c>
      <c r="N9" s="355" t="s">
        <v>1435</v>
      </c>
      <c r="O9" s="358" t="s">
        <v>1436</v>
      </c>
      <c r="P9" s="364" t="s">
        <v>1437</v>
      </c>
      <c r="Q9" s="364" t="s">
        <v>1438</v>
      </c>
      <c r="R9" s="361"/>
    </row>
    <row r="10" spans="1:18" ht="112.5" customHeight="1">
      <c r="A10" s="1482"/>
      <c r="B10" s="316" t="s">
        <v>51</v>
      </c>
      <c r="C10" s="1515" t="s">
        <v>1623</v>
      </c>
      <c r="D10" s="1515"/>
      <c r="E10" s="1515"/>
      <c r="F10" s="1515"/>
      <c r="G10" s="1515"/>
      <c r="H10" s="1515"/>
      <c r="I10" s="1515"/>
      <c r="J10" s="316">
        <v>5</v>
      </c>
      <c r="K10" s="316">
        <v>3</v>
      </c>
      <c r="L10" s="316">
        <v>1</v>
      </c>
      <c r="N10" s="354" t="s">
        <v>1440</v>
      </c>
      <c r="O10" s="357" t="s">
        <v>1441</v>
      </c>
      <c r="P10" s="363" t="s">
        <v>1442</v>
      </c>
      <c r="Q10" s="363" t="s">
        <v>1443</v>
      </c>
      <c r="R10" s="360"/>
    </row>
    <row r="11" spans="1:18" ht="130.5" customHeight="1">
      <c r="A11" s="1482"/>
      <c r="B11" s="317" t="s">
        <v>52</v>
      </c>
      <c r="C11" s="1502" t="s">
        <v>1624</v>
      </c>
      <c r="D11" s="1502"/>
      <c r="E11" s="1502"/>
      <c r="F11" s="1502"/>
      <c r="G11" s="1502"/>
      <c r="H11" s="1502"/>
      <c r="I11" s="1502"/>
      <c r="J11" s="317">
        <v>5</v>
      </c>
      <c r="K11" s="317">
        <v>3</v>
      </c>
      <c r="L11" s="317">
        <v>1</v>
      </c>
      <c r="N11" s="355" t="s">
        <v>1446</v>
      </c>
      <c r="O11" s="358" t="s">
        <v>1447</v>
      </c>
      <c r="P11" s="364" t="s">
        <v>1448</v>
      </c>
      <c r="Q11" s="364" t="s">
        <v>1449</v>
      </c>
      <c r="R11" s="361"/>
    </row>
    <row r="12" spans="1:18" ht="92.25" customHeight="1">
      <c r="A12" s="1483"/>
      <c r="B12" s="317" t="s">
        <v>53</v>
      </c>
      <c r="C12" s="1502" t="s">
        <v>1625</v>
      </c>
      <c r="D12" s="1502"/>
      <c r="E12" s="1502"/>
      <c r="F12" s="1502"/>
      <c r="G12" s="1502"/>
      <c r="H12" s="1502"/>
      <c r="I12" s="1502"/>
      <c r="J12" s="317">
        <v>5</v>
      </c>
      <c r="K12" s="317">
        <v>3</v>
      </c>
      <c r="L12" s="317">
        <v>1</v>
      </c>
      <c r="N12" s="355" t="s">
        <v>1626</v>
      </c>
      <c r="O12" s="358" t="s">
        <v>1627</v>
      </c>
      <c r="P12" s="364" t="s">
        <v>1628</v>
      </c>
      <c r="Q12" s="364" t="s">
        <v>1629</v>
      </c>
      <c r="R12" s="361"/>
    </row>
    <row r="13" spans="1:18" ht="106.5" customHeight="1">
      <c r="A13" s="1494" t="s">
        <v>1630</v>
      </c>
      <c r="B13" s="317" t="s">
        <v>54</v>
      </c>
      <c r="C13" s="1502" t="s">
        <v>1631</v>
      </c>
      <c r="D13" s="1502"/>
      <c r="E13" s="1502"/>
      <c r="F13" s="1502"/>
      <c r="G13" s="1502"/>
      <c r="H13" s="1502"/>
      <c r="I13" s="1502"/>
      <c r="J13" s="317">
        <v>5</v>
      </c>
      <c r="K13" s="317">
        <v>3</v>
      </c>
      <c r="L13" s="317">
        <v>1</v>
      </c>
      <c r="N13" s="355" t="s">
        <v>1452</v>
      </c>
      <c r="O13" s="358" t="s">
        <v>1453</v>
      </c>
      <c r="P13" s="364" t="s">
        <v>1454</v>
      </c>
      <c r="Q13" s="364" t="s">
        <v>1455</v>
      </c>
      <c r="R13" s="361"/>
    </row>
    <row r="14" spans="1:18" ht="115.5" customHeight="1">
      <c r="A14" s="1482"/>
      <c r="B14" s="316" t="s">
        <v>114</v>
      </c>
      <c r="C14" s="1515" t="s">
        <v>1632</v>
      </c>
      <c r="D14" s="1515"/>
      <c r="E14" s="1515"/>
      <c r="F14" s="1515"/>
      <c r="G14" s="1515"/>
      <c r="H14" s="1515"/>
      <c r="I14" s="1515"/>
      <c r="J14" s="316">
        <v>5</v>
      </c>
      <c r="K14" s="316">
        <v>3</v>
      </c>
      <c r="L14" s="316">
        <v>1</v>
      </c>
      <c r="N14" s="354" t="s">
        <v>1457</v>
      </c>
      <c r="O14" s="357" t="s">
        <v>1458</v>
      </c>
      <c r="P14" s="363" t="s">
        <v>1459</v>
      </c>
      <c r="Q14" s="363" t="s">
        <v>1460</v>
      </c>
      <c r="R14" s="360"/>
    </row>
    <row r="15" spans="1:18" ht="90" customHeight="1">
      <c r="A15" s="1482"/>
      <c r="B15" s="317" t="s">
        <v>58</v>
      </c>
      <c r="C15" s="1502" t="s">
        <v>1633</v>
      </c>
      <c r="D15" s="1502"/>
      <c r="E15" s="1502"/>
      <c r="F15" s="1502"/>
      <c r="G15" s="1502"/>
      <c r="H15" s="1502"/>
      <c r="I15" s="1502"/>
      <c r="J15" s="317">
        <v>5</v>
      </c>
      <c r="K15" s="317">
        <v>3</v>
      </c>
      <c r="L15" s="317">
        <v>1</v>
      </c>
      <c r="N15" s="355" t="s">
        <v>1462</v>
      </c>
      <c r="O15" s="358" t="s">
        <v>1463</v>
      </c>
      <c r="P15" s="364" t="s">
        <v>1464</v>
      </c>
      <c r="Q15" s="364" t="s">
        <v>1465</v>
      </c>
      <c r="R15" s="361"/>
    </row>
    <row r="16" spans="1:18" ht="115.5" customHeight="1">
      <c r="A16" s="1482"/>
      <c r="B16" s="317" t="s">
        <v>60</v>
      </c>
      <c r="C16" s="1491" t="s">
        <v>1634</v>
      </c>
      <c r="D16" s="1492"/>
      <c r="E16" s="1492"/>
      <c r="F16" s="1492"/>
      <c r="G16" s="1492"/>
      <c r="H16" s="1492"/>
      <c r="I16" s="1493"/>
      <c r="J16" s="317">
        <v>5</v>
      </c>
      <c r="K16" s="317">
        <v>3</v>
      </c>
      <c r="L16" s="317">
        <v>1</v>
      </c>
      <c r="N16" s="355" t="s">
        <v>1635</v>
      </c>
      <c r="O16" s="358" t="s">
        <v>1636</v>
      </c>
      <c r="P16" s="364" t="s">
        <v>1637</v>
      </c>
      <c r="Q16" s="364" t="s">
        <v>1638</v>
      </c>
      <c r="R16" s="361"/>
    </row>
    <row r="17" spans="1:18" ht="75.75" customHeight="1">
      <c r="A17" s="1483"/>
      <c r="B17" s="317" t="s">
        <v>34</v>
      </c>
      <c r="C17" s="1502" t="s">
        <v>1639</v>
      </c>
      <c r="D17" s="1502"/>
      <c r="E17" s="1502"/>
      <c r="F17" s="1502"/>
      <c r="G17" s="1502"/>
      <c r="H17" s="1502"/>
      <c r="I17" s="1502"/>
      <c r="J17" s="317">
        <v>5</v>
      </c>
      <c r="K17" s="317">
        <v>3</v>
      </c>
      <c r="L17" s="317">
        <v>1</v>
      </c>
      <c r="N17" s="355" t="s">
        <v>1467</v>
      </c>
      <c r="O17" s="358" t="s">
        <v>1468</v>
      </c>
      <c r="P17" s="364" t="s">
        <v>1469</v>
      </c>
      <c r="Q17" s="364" t="s">
        <v>1470</v>
      </c>
      <c r="R17" s="361"/>
    </row>
    <row r="19" spans="1:18" hidden="1">
      <c r="A19" s="1528" t="s">
        <v>1640</v>
      </c>
      <c r="B19" s="1528"/>
      <c r="C19" s="1528"/>
      <c r="D19" s="1528"/>
      <c r="E19" s="1528"/>
      <c r="F19" s="1528"/>
      <c r="G19" s="1528"/>
      <c r="H19" s="1528"/>
      <c r="I19" s="1529"/>
      <c r="J19" s="1327" t="s">
        <v>13</v>
      </c>
      <c r="K19" s="1327"/>
      <c r="L19" s="1327"/>
    </row>
    <row r="20" spans="1:18" ht="24" hidden="1">
      <c r="A20" s="319" t="s">
        <v>44</v>
      </c>
      <c r="B20" s="319"/>
      <c r="C20" s="1530" t="s">
        <v>1641</v>
      </c>
      <c r="D20" s="1530"/>
      <c r="E20" s="1530"/>
      <c r="F20" s="1530"/>
      <c r="G20" s="1530"/>
      <c r="H20" s="1530"/>
      <c r="I20" s="1530"/>
      <c r="J20" s="320">
        <v>5</v>
      </c>
      <c r="K20" s="320">
        <v>3</v>
      </c>
      <c r="L20" s="320">
        <v>1</v>
      </c>
      <c r="N20" s="290" t="s">
        <v>1642</v>
      </c>
    </row>
    <row r="21" spans="1:18" ht="36" hidden="1">
      <c r="A21" s="320" t="s">
        <v>45</v>
      </c>
      <c r="B21" s="320"/>
      <c r="C21" s="1527" t="s">
        <v>1643</v>
      </c>
      <c r="D21" s="1527"/>
      <c r="E21" s="1527"/>
      <c r="F21" s="1527"/>
      <c r="G21" s="1527"/>
      <c r="H21" s="1527"/>
      <c r="I21" s="1527"/>
      <c r="J21" s="320">
        <v>5</v>
      </c>
      <c r="K21" s="320">
        <v>3</v>
      </c>
      <c r="L21" s="320">
        <v>1</v>
      </c>
      <c r="N21" s="290" t="s">
        <v>1644</v>
      </c>
      <c r="O21" s="290" t="s">
        <v>1645</v>
      </c>
      <c r="P21" s="290" t="s">
        <v>1646</v>
      </c>
      <c r="Q21" s="290" t="s">
        <v>1647</v>
      </c>
      <c r="R21" s="290" t="s">
        <v>1647</v>
      </c>
    </row>
    <row r="22" spans="1:18" ht="36" hidden="1">
      <c r="A22" s="320" t="s">
        <v>46</v>
      </c>
      <c r="B22" s="320"/>
      <c r="C22" s="1527" t="s">
        <v>1648</v>
      </c>
      <c r="D22" s="1527"/>
      <c r="E22" s="1527"/>
      <c r="F22" s="1527"/>
      <c r="G22" s="1527"/>
      <c r="H22" s="1527"/>
      <c r="I22" s="1527"/>
      <c r="J22" s="320">
        <v>5</v>
      </c>
      <c r="K22" s="320">
        <v>3</v>
      </c>
      <c r="L22" s="320">
        <v>1</v>
      </c>
      <c r="N22" s="290" t="s">
        <v>1644</v>
      </c>
      <c r="O22" s="290" t="s">
        <v>1649</v>
      </c>
      <c r="P22" s="290" t="s">
        <v>1650</v>
      </c>
      <c r="Q22" s="290" t="s">
        <v>1651</v>
      </c>
      <c r="R22" s="290" t="s">
        <v>1651</v>
      </c>
    </row>
    <row r="23" spans="1:18" ht="36" hidden="1">
      <c r="A23" s="320" t="s">
        <v>47</v>
      </c>
      <c r="B23" s="320"/>
      <c r="C23" s="1527" t="s">
        <v>1652</v>
      </c>
      <c r="D23" s="1527"/>
      <c r="E23" s="1527"/>
      <c r="F23" s="1527"/>
      <c r="G23" s="1527"/>
      <c r="H23" s="1527"/>
      <c r="I23" s="1527"/>
      <c r="J23" s="320">
        <v>5</v>
      </c>
      <c r="K23" s="320">
        <v>3</v>
      </c>
      <c r="L23" s="320">
        <v>1</v>
      </c>
      <c r="N23" s="290" t="s">
        <v>1653</v>
      </c>
      <c r="O23" s="290" t="s">
        <v>1654</v>
      </c>
      <c r="P23" s="290" t="s">
        <v>1655</v>
      </c>
      <c r="Q23" s="290" t="s">
        <v>1656</v>
      </c>
      <c r="R23" s="290" t="s">
        <v>1656</v>
      </c>
    </row>
    <row r="24" spans="1:18" ht="60" hidden="1">
      <c r="A24" s="320" t="s">
        <v>48</v>
      </c>
      <c r="B24" s="320"/>
      <c r="C24" s="1527" t="s">
        <v>1657</v>
      </c>
      <c r="D24" s="1527"/>
      <c r="E24" s="1527"/>
      <c r="F24" s="1527"/>
      <c r="G24" s="1527"/>
      <c r="H24" s="1527"/>
      <c r="I24" s="1527"/>
      <c r="J24" s="320">
        <v>5</v>
      </c>
      <c r="K24" s="320">
        <v>3</v>
      </c>
      <c r="L24" s="320">
        <v>1</v>
      </c>
      <c r="N24" s="290" t="s">
        <v>1658</v>
      </c>
      <c r="O24" s="290" t="s">
        <v>1659</v>
      </c>
      <c r="P24" s="290" t="s">
        <v>1660</v>
      </c>
      <c r="Q24" s="290" t="s">
        <v>1661</v>
      </c>
      <c r="R24" s="290" t="s">
        <v>1661</v>
      </c>
    </row>
    <row r="25" spans="1:18" ht="36" hidden="1">
      <c r="A25" s="320" t="s">
        <v>49</v>
      </c>
      <c r="B25" s="320"/>
      <c r="C25" s="1527" t="s">
        <v>1662</v>
      </c>
      <c r="D25" s="1527"/>
      <c r="E25" s="1527"/>
      <c r="F25" s="1527"/>
      <c r="G25" s="1527"/>
      <c r="H25" s="1527"/>
      <c r="I25" s="1527"/>
      <c r="J25" s="320">
        <v>5</v>
      </c>
      <c r="K25" s="320">
        <v>3</v>
      </c>
      <c r="L25" s="320">
        <v>1</v>
      </c>
      <c r="N25" s="290" t="s">
        <v>1663</v>
      </c>
      <c r="O25" s="290" t="s">
        <v>1664</v>
      </c>
      <c r="P25" s="290" t="s">
        <v>1665</v>
      </c>
      <c r="Q25" s="290" t="s">
        <v>1666</v>
      </c>
      <c r="R25" s="290" t="s">
        <v>1666</v>
      </c>
    </row>
    <row r="26" spans="1:18" ht="24" hidden="1">
      <c r="A26" s="320" t="s">
        <v>50</v>
      </c>
      <c r="B26" s="320"/>
      <c r="C26" s="1527" t="s">
        <v>1667</v>
      </c>
      <c r="D26" s="1527"/>
      <c r="E26" s="1527"/>
      <c r="F26" s="1527"/>
      <c r="G26" s="1527"/>
      <c r="H26" s="1527"/>
      <c r="I26" s="1527"/>
      <c r="J26" s="320">
        <v>5</v>
      </c>
      <c r="K26" s="320">
        <v>3</v>
      </c>
      <c r="L26" s="320">
        <v>1</v>
      </c>
      <c r="N26" s="290" t="s">
        <v>1668</v>
      </c>
      <c r="O26" s="290" t="s">
        <v>1669</v>
      </c>
      <c r="P26" s="290" t="s">
        <v>1670</v>
      </c>
      <c r="Q26" s="290" t="s">
        <v>1671</v>
      </c>
      <c r="R26" s="290" t="s">
        <v>1671</v>
      </c>
    </row>
    <row r="27" spans="1:18" ht="48" hidden="1">
      <c r="A27" s="320" t="s">
        <v>51</v>
      </c>
      <c r="B27" s="320"/>
      <c r="C27" s="1527" t="s">
        <v>1672</v>
      </c>
      <c r="D27" s="1527"/>
      <c r="E27" s="1527"/>
      <c r="F27" s="1527"/>
      <c r="G27" s="1527"/>
      <c r="H27" s="1527"/>
      <c r="I27" s="1527"/>
      <c r="J27" s="320">
        <v>5</v>
      </c>
      <c r="K27" s="320">
        <v>3</v>
      </c>
      <c r="L27" s="320">
        <v>1</v>
      </c>
      <c r="N27" s="290" t="s">
        <v>1673</v>
      </c>
      <c r="O27" s="290" t="s">
        <v>1674</v>
      </c>
      <c r="P27" s="290" t="s">
        <v>1675</v>
      </c>
      <c r="Q27" s="290" t="s">
        <v>1676</v>
      </c>
      <c r="R27" s="290" t="s">
        <v>1676</v>
      </c>
    </row>
    <row r="28" spans="1:18" ht="24" hidden="1">
      <c r="A28" s="320" t="s">
        <v>52</v>
      </c>
      <c r="B28" s="320"/>
      <c r="C28" s="1527" t="s">
        <v>1677</v>
      </c>
      <c r="D28" s="1527"/>
      <c r="E28" s="1527"/>
      <c r="F28" s="1527"/>
      <c r="G28" s="1527"/>
      <c r="H28" s="1527"/>
      <c r="I28" s="1527"/>
      <c r="J28" s="320">
        <v>5</v>
      </c>
      <c r="K28" s="320">
        <v>3</v>
      </c>
      <c r="L28" s="320">
        <v>1</v>
      </c>
      <c r="N28" s="290" t="s">
        <v>1678</v>
      </c>
      <c r="O28" s="290" t="s">
        <v>1679</v>
      </c>
      <c r="P28" s="290" t="s">
        <v>1680</v>
      </c>
      <c r="Q28" s="290" t="s">
        <v>1681</v>
      </c>
      <c r="R28" s="290" t="s">
        <v>1681</v>
      </c>
    </row>
    <row r="29" spans="1:18" ht="24" hidden="1">
      <c r="A29" s="320" t="s">
        <v>53</v>
      </c>
      <c r="B29" s="320"/>
      <c r="C29" s="1527" t="s">
        <v>1682</v>
      </c>
      <c r="D29" s="1527"/>
      <c r="E29" s="1527"/>
      <c r="F29" s="1527"/>
      <c r="G29" s="1527"/>
      <c r="H29" s="1527"/>
      <c r="I29" s="1527"/>
      <c r="J29" s="320">
        <v>5</v>
      </c>
      <c r="K29" s="320">
        <v>3</v>
      </c>
      <c r="L29" s="320">
        <v>1</v>
      </c>
      <c r="N29" s="290" t="s">
        <v>1683</v>
      </c>
      <c r="O29" s="290" t="s">
        <v>1684</v>
      </c>
      <c r="P29" s="290" t="s">
        <v>1685</v>
      </c>
      <c r="Q29" s="290" t="s">
        <v>1686</v>
      </c>
      <c r="R29" s="290" t="s">
        <v>1686</v>
      </c>
    </row>
    <row r="30" spans="1:18" ht="36" hidden="1">
      <c r="A30" s="1527"/>
      <c r="B30" s="1527"/>
      <c r="C30" s="1527"/>
      <c r="D30" s="1527"/>
      <c r="E30" s="1527"/>
      <c r="F30" s="1527"/>
      <c r="G30" s="1527"/>
      <c r="H30" s="1527"/>
      <c r="I30" s="1527"/>
      <c r="J30" s="1527"/>
      <c r="K30" s="1527"/>
      <c r="L30" s="1527"/>
      <c r="N30" s="290" t="s">
        <v>1687</v>
      </c>
      <c r="O30" s="290" t="s">
        <v>1688</v>
      </c>
      <c r="P30" s="290" t="s">
        <v>1689</v>
      </c>
      <c r="Q30" s="290" t="s">
        <v>1690</v>
      </c>
      <c r="R30" s="290" t="s">
        <v>1690</v>
      </c>
    </row>
    <row r="31" spans="1:18" hidden="1"/>
    <row r="32" spans="1:18" hidden="1">
      <c r="A32" s="1528" t="s">
        <v>1691</v>
      </c>
      <c r="B32" s="1528"/>
      <c r="C32" s="1528"/>
      <c r="D32" s="1528"/>
      <c r="E32" s="1528"/>
      <c r="F32" s="1528"/>
      <c r="G32" s="1528"/>
      <c r="H32" s="1528"/>
      <c r="I32" s="1529"/>
      <c r="J32" s="1327" t="s">
        <v>13</v>
      </c>
      <c r="K32" s="1327"/>
      <c r="L32" s="1327"/>
    </row>
    <row r="33" spans="1:18" ht="24" hidden="1">
      <c r="A33" s="319" t="s">
        <v>44</v>
      </c>
      <c r="B33" s="319"/>
      <c r="C33" s="1530" t="s">
        <v>1692</v>
      </c>
      <c r="D33" s="1530"/>
      <c r="E33" s="1530"/>
      <c r="F33" s="1530"/>
      <c r="G33" s="1530"/>
      <c r="H33" s="1530"/>
      <c r="I33" s="1530"/>
      <c r="J33" s="320">
        <v>5</v>
      </c>
      <c r="K33" s="320">
        <v>3</v>
      </c>
      <c r="L33" s="320">
        <v>1</v>
      </c>
      <c r="N33" s="290" t="s">
        <v>1693</v>
      </c>
    </row>
    <row r="34" spans="1:18" ht="24" hidden="1">
      <c r="A34" s="320" t="s">
        <v>45</v>
      </c>
      <c r="B34" s="320"/>
      <c r="C34" s="1527" t="s">
        <v>1694</v>
      </c>
      <c r="D34" s="1527"/>
      <c r="E34" s="1527"/>
      <c r="F34" s="1527"/>
      <c r="G34" s="1527"/>
      <c r="H34" s="1527"/>
      <c r="I34" s="1527"/>
      <c r="J34" s="320">
        <v>5</v>
      </c>
      <c r="K34" s="320">
        <v>3</v>
      </c>
      <c r="L34" s="320">
        <v>1</v>
      </c>
      <c r="N34" s="290" t="s">
        <v>1695</v>
      </c>
      <c r="O34" s="290" t="s">
        <v>1696</v>
      </c>
      <c r="P34" s="290" t="s">
        <v>1697</v>
      </c>
      <c r="Q34" s="290" t="s">
        <v>1698</v>
      </c>
      <c r="R34" s="290" t="s">
        <v>1698</v>
      </c>
    </row>
    <row r="35" spans="1:18" ht="48" hidden="1">
      <c r="A35" s="320" t="s">
        <v>46</v>
      </c>
      <c r="B35" s="320"/>
      <c r="C35" s="1527" t="s">
        <v>1699</v>
      </c>
      <c r="D35" s="1527"/>
      <c r="E35" s="1527"/>
      <c r="F35" s="1527"/>
      <c r="G35" s="1527"/>
      <c r="H35" s="1527"/>
      <c r="I35" s="1527"/>
      <c r="J35" s="320">
        <v>5</v>
      </c>
      <c r="K35" s="320">
        <v>3</v>
      </c>
      <c r="L35" s="320">
        <v>1</v>
      </c>
      <c r="N35" s="290" t="s">
        <v>1700</v>
      </c>
      <c r="O35" s="290" t="s">
        <v>1701</v>
      </c>
      <c r="P35" s="290" t="s">
        <v>1702</v>
      </c>
      <c r="Q35" s="290" t="s">
        <v>1703</v>
      </c>
      <c r="R35" s="290" t="s">
        <v>1703</v>
      </c>
    </row>
    <row r="36" spans="1:18" ht="36" hidden="1">
      <c r="A36" s="320" t="s">
        <v>47</v>
      </c>
      <c r="B36" s="320"/>
      <c r="C36" s="1527" t="s">
        <v>1704</v>
      </c>
      <c r="D36" s="1527"/>
      <c r="E36" s="1527"/>
      <c r="F36" s="1527"/>
      <c r="G36" s="1527"/>
      <c r="H36" s="1527"/>
      <c r="I36" s="1527"/>
      <c r="J36" s="320">
        <v>5</v>
      </c>
      <c r="K36" s="320">
        <v>3</v>
      </c>
      <c r="L36" s="320">
        <v>1</v>
      </c>
      <c r="N36" s="290" t="s">
        <v>1705</v>
      </c>
      <c r="O36" s="290" t="s">
        <v>1706</v>
      </c>
      <c r="P36" s="290" t="s">
        <v>1707</v>
      </c>
      <c r="Q36" s="290" t="s">
        <v>1708</v>
      </c>
      <c r="R36" s="290" t="s">
        <v>1708</v>
      </c>
    </row>
    <row r="37" spans="1:18" ht="36" hidden="1">
      <c r="A37" s="320" t="s">
        <v>48</v>
      </c>
      <c r="B37" s="320"/>
      <c r="C37" s="1527" t="s">
        <v>1709</v>
      </c>
      <c r="D37" s="1527"/>
      <c r="E37" s="1527"/>
      <c r="F37" s="1527"/>
      <c r="G37" s="1527"/>
      <c r="H37" s="1527"/>
      <c r="I37" s="1527"/>
      <c r="J37" s="320">
        <v>5</v>
      </c>
      <c r="K37" s="320">
        <v>3</v>
      </c>
      <c r="L37" s="320">
        <v>1</v>
      </c>
      <c r="N37" s="290" t="s">
        <v>1710</v>
      </c>
      <c r="O37" s="290" t="s">
        <v>1711</v>
      </c>
      <c r="P37" s="290" t="s">
        <v>1712</v>
      </c>
      <c r="Q37" s="290" t="s">
        <v>1713</v>
      </c>
      <c r="R37" s="290" t="s">
        <v>1713</v>
      </c>
    </row>
    <row r="38" spans="1:18" ht="24" hidden="1">
      <c r="A38" s="320" t="s">
        <v>49</v>
      </c>
      <c r="B38" s="320"/>
      <c r="C38" s="1527" t="s">
        <v>1714</v>
      </c>
      <c r="D38" s="1527"/>
      <c r="E38" s="1527"/>
      <c r="F38" s="1527"/>
      <c r="G38" s="1527"/>
      <c r="H38" s="1527"/>
      <c r="I38" s="1527"/>
      <c r="J38" s="320">
        <v>5</v>
      </c>
      <c r="K38" s="320">
        <v>3</v>
      </c>
      <c r="L38" s="320">
        <v>1</v>
      </c>
      <c r="N38" s="290" t="s">
        <v>1715</v>
      </c>
      <c r="O38" s="290" t="s">
        <v>1716</v>
      </c>
      <c r="P38" s="290" t="s">
        <v>1717</v>
      </c>
      <c r="Q38" s="290" t="s">
        <v>1718</v>
      </c>
      <c r="R38" s="290" t="s">
        <v>1718</v>
      </c>
    </row>
    <row r="39" spans="1:18" ht="36" hidden="1">
      <c r="A39" s="320" t="s">
        <v>50</v>
      </c>
      <c r="B39" s="320"/>
      <c r="C39" s="1527" t="s">
        <v>1719</v>
      </c>
      <c r="D39" s="1527"/>
      <c r="E39" s="1527"/>
      <c r="F39" s="1527"/>
      <c r="G39" s="1527"/>
      <c r="H39" s="1527"/>
      <c r="I39" s="1527"/>
      <c r="J39" s="320">
        <v>5</v>
      </c>
      <c r="K39" s="320">
        <v>3</v>
      </c>
      <c r="L39" s="320">
        <v>1</v>
      </c>
      <c r="N39" s="290" t="s">
        <v>1720</v>
      </c>
      <c r="O39" s="290" t="s">
        <v>1721</v>
      </c>
      <c r="P39" s="290" t="s">
        <v>1722</v>
      </c>
      <c r="Q39" s="290" t="s">
        <v>1723</v>
      </c>
      <c r="R39" s="290" t="s">
        <v>1723</v>
      </c>
    </row>
    <row r="40" spans="1:18" ht="36" hidden="1">
      <c r="A40" s="320" t="s">
        <v>51</v>
      </c>
      <c r="B40" s="321"/>
      <c r="C40" s="1531" t="s">
        <v>1724</v>
      </c>
      <c r="D40" s="1528"/>
      <c r="E40" s="1528"/>
      <c r="F40" s="1528"/>
      <c r="G40" s="1528"/>
      <c r="H40" s="1528"/>
      <c r="I40" s="1529"/>
      <c r="J40" s="320">
        <v>5</v>
      </c>
      <c r="K40" s="320">
        <v>3</v>
      </c>
      <c r="L40" s="320">
        <v>1</v>
      </c>
      <c r="N40" s="290" t="s">
        <v>1725</v>
      </c>
      <c r="O40" s="290" t="s">
        <v>1726</v>
      </c>
      <c r="P40" s="290" t="s">
        <v>1727</v>
      </c>
      <c r="Q40" s="290" t="s">
        <v>1728</v>
      </c>
      <c r="R40" s="290" t="s">
        <v>1728</v>
      </c>
    </row>
    <row r="41" spans="1:18" ht="36" hidden="1">
      <c r="A41" s="320" t="s">
        <v>52</v>
      </c>
      <c r="B41" s="321"/>
      <c r="C41" s="1531" t="s">
        <v>1724</v>
      </c>
      <c r="D41" s="1528"/>
      <c r="E41" s="1528"/>
      <c r="F41" s="1528"/>
      <c r="G41" s="1528"/>
      <c r="H41" s="1528"/>
      <c r="I41" s="1529"/>
      <c r="J41" s="320">
        <v>5</v>
      </c>
      <c r="K41" s="320">
        <v>3</v>
      </c>
      <c r="L41" s="320">
        <v>1</v>
      </c>
      <c r="N41" s="290" t="s">
        <v>1729</v>
      </c>
      <c r="O41" s="290" t="s">
        <v>1730</v>
      </c>
      <c r="P41" s="290" t="s">
        <v>1731</v>
      </c>
      <c r="Q41" s="290" t="s">
        <v>1732</v>
      </c>
      <c r="R41" s="290" t="s">
        <v>1732</v>
      </c>
    </row>
    <row r="42" spans="1:18" ht="36" hidden="1">
      <c r="A42" s="320" t="s">
        <v>53</v>
      </c>
      <c r="B42" s="321"/>
      <c r="C42" s="1532" t="s">
        <v>1733</v>
      </c>
      <c r="D42" s="1533"/>
      <c r="E42" s="1533"/>
      <c r="F42" s="1533"/>
      <c r="G42" s="1533"/>
      <c r="H42" s="1533"/>
      <c r="I42" s="1534"/>
      <c r="J42" s="320">
        <v>5</v>
      </c>
      <c r="K42" s="320">
        <v>3</v>
      </c>
      <c r="L42" s="320">
        <v>1</v>
      </c>
      <c r="N42" s="290" t="s">
        <v>1729</v>
      </c>
      <c r="O42" s="290" t="s">
        <v>1730</v>
      </c>
      <c r="P42" s="290" t="s">
        <v>1731</v>
      </c>
      <c r="Q42" s="290" t="s">
        <v>1732</v>
      </c>
      <c r="R42" s="290" t="s">
        <v>1732</v>
      </c>
    </row>
    <row r="43" spans="1:18" ht="48" hidden="1">
      <c r="A43" s="1527"/>
      <c r="B43" s="1527"/>
      <c r="C43" s="1527"/>
      <c r="D43" s="1527"/>
      <c r="E43" s="1527"/>
      <c r="F43" s="1527"/>
      <c r="G43" s="1527"/>
      <c r="H43" s="1527"/>
      <c r="I43" s="1527"/>
      <c r="J43" s="1527"/>
      <c r="K43" s="1527"/>
      <c r="L43" s="1527"/>
      <c r="N43" s="290" t="s">
        <v>1734</v>
      </c>
      <c r="O43" s="290" t="s">
        <v>1735</v>
      </c>
      <c r="P43" s="290" t="s">
        <v>1736</v>
      </c>
      <c r="Q43" s="290" t="s">
        <v>1737</v>
      </c>
      <c r="R43" s="290" t="s">
        <v>1737</v>
      </c>
    </row>
    <row r="44" spans="1:18" hidden="1"/>
    <row r="45" spans="1:18">
      <c r="N45" s="322"/>
    </row>
    <row r="46" spans="1:18">
      <c r="A46" s="323"/>
      <c r="B46" s="323"/>
      <c r="C46" s="323"/>
      <c r="D46" s="323"/>
    </row>
    <row r="47" spans="1:18">
      <c r="A47" s="323"/>
      <c r="B47" s="323"/>
      <c r="C47" s="323"/>
      <c r="D47" s="324"/>
    </row>
    <row r="48" spans="1:18">
      <c r="A48" s="323"/>
      <c r="B48" s="323"/>
      <c r="C48" s="323"/>
      <c r="D48" s="324"/>
    </row>
    <row r="49" spans="1:4">
      <c r="A49" s="323"/>
      <c r="B49" s="323"/>
      <c r="C49" s="323"/>
      <c r="D49" s="324"/>
    </row>
    <row r="50" spans="1:4">
      <c r="A50" s="323"/>
      <c r="B50" s="323"/>
      <c r="C50" s="323"/>
      <c r="D50" s="324"/>
    </row>
    <row r="51" spans="1:4">
      <c r="A51" s="323"/>
      <c r="B51" s="323"/>
      <c r="C51" s="323"/>
      <c r="D51" s="324"/>
    </row>
  </sheetData>
  <mergeCells count="49">
    <mergeCell ref="J43:L43"/>
    <mergeCell ref="C33:I33"/>
    <mergeCell ref="C34:I34"/>
    <mergeCell ref="C35:I35"/>
    <mergeCell ref="C36:I36"/>
    <mergeCell ref="C37:I37"/>
    <mergeCell ref="C38:I38"/>
    <mergeCell ref="C39:I39"/>
    <mergeCell ref="C40:I40"/>
    <mergeCell ref="C41:I41"/>
    <mergeCell ref="C42:I42"/>
    <mergeCell ref="A43:I43"/>
    <mergeCell ref="C28:I28"/>
    <mergeCell ref="C29:I29"/>
    <mergeCell ref="A30:I30"/>
    <mergeCell ref="J30:L30"/>
    <mergeCell ref="A32:I32"/>
    <mergeCell ref="J32:L32"/>
    <mergeCell ref="C27:I27"/>
    <mergeCell ref="A19:I19"/>
    <mergeCell ref="J19:L19"/>
    <mergeCell ref="C20:I20"/>
    <mergeCell ref="C21:I21"/>
    <mergeCell ref="C22:I22"/>
    <mergeCell ref="C23:I23"/>
    <mergeCell ref="C24:I24"/>
    <mergeCell ref="C25:I25"/>
    <mergeCell ref="C26:I26"/>
    <mergeCell ref="A13:A17"/>
    <mergeCell ref="C13:I13"/>
    <mergeCell ref="C14:I14"/>
    <mergeCell ref="C15:I15"/>
    <mergeCell ref="C16:I16"/>
    <mergeCell ref="C17:I17"/>
    <mergeCell ref="A6:A12"/>
    <mergeCell ref="C6:I6"/>
    <mergeCell ref="C7:I7"/>
    <mergeCell ref="C8:I8"/>
    <mergeCell ref="C9:I9"/>
    <mergeCell ref="C10:I10"/>
    <mergeCell ref="C11:I11"/>
    <mergeCell ref="C12:I12"/>
    <mergeCell ref="A1:L1"/>
    <mergeCell ref="B2:I2"/>
    <mergeCell ref="J2:L2"/>
    <mergeCell ref="A3:A5"/>
    <mergeCell ref="C3:I3"/>
    <mergeCell ref="C4:I4"/>
    <mergeCell ref="C5:I5"/>
  </mergeCells>
  <phoneticPr fontId="1"/>
  <printOptions horizontalCentered="1"/>
  <pageMargins left="0.39370078740157483" right="0.19685039370078741" top="0.74803149606299213" bottom="0.74803149606299213" header="0.31496062992125984" footer="0.31496062992125984"/>
  <pageSetup paperSize="9" scale="40" fitToWidth="2" orientation="portrait" r:id="rId1"/>
  <headerFooter>
    <oddHeader>&amp;Cマーケティング管理チェックリスト_採点基準&amp;R2024/08/22</oddHeader>
    <oddFooter>&amp;P / &amp;N ページ</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B2C09-9052-0042-B487-0A1B8C2A9FB3}">
  <sheetPr>
    <tabColor rgb="FF00B050"/>
  </sheetPr>
  <dimension ref="A1:S23"/>
  <sheetViews>
    <sheetView view="pageBreakPreview" zoomScale="70" zoomScaleNormal="70" zoomScaleSheetLayoutView="70" workbookViewId="0">
      <selection activeCell="C8" sqref="C8:I8"/>
    </sheetView>
  </sheetViews>
  <sheetFormatPr defaultColWidth="6.25" defaultRowHeight="12"/>
  <cols>
    <col min="1" max="2" width="6.5" style="302" customWidth="1"/>
    <col min="3" max="9" width="17.75" style="302" customWidth="1"/>
    <col min="10" max="14" width="8.125" style="302" customWidth="1"/>
    <col min="15" max="15" width="1.125" style="302" customWidth="1"/>
    <col min="16" max="16" width="75" style="313" hidden="1" customWidth="1"/>
    <col min="17" max="19" width="36.375" style="313" hidden="1" customWidth="1"/>
    <col min="20" max="16384" width="6.25" style="302"/>
  </cols>
  <sheetData>
    <row r="1" spans="1:19" ht="31.5" customHeight="1">
      <c r="B1" s="1480"/>
      <c r="C1" s="1535"/>
      <c r="D1" s="1535"/>
      <c r="E1" s="1535"/>
      <c r="F1" s="1535"/>
      <c r="G1" s="1535"/>
      <c r="H1" s="1535"/>
      <c r="I1" s="1535"/>
      <c r="J1" s="1535"/>
      <c r="K1" s="1535"/>
      <c r="L1" s="1535"/>
      <c r="M1" s="1535"/>
      <c r="N1" s="1535"/>
      <c r="P1" s="290"/>
      <c r="Q1" s="291" t="s">
        <v>1842</v>
      </c>
      <c r="R1" s="291" t="s">
        <v>1843</v>
      </c>
      <c r="S1" s="291" t="s">
        <v>1844</v>
      </c>
    </row>
    <row r="2" spans="1:19" ht="30.75" customHeight="1">
      <c r="A2" s="292" t="s">
        <v>10</v>
      </c>
      <c r="B2" s="346" t="s">
        <v>484</v>
      </c>
      <c r="C2" s="1569" t="s">
        <v>12</v>
      </c>
      <c r="D2" s="1569"/>
      <c r="E2" s="1569"/>
      <c r="F2" s="1569"/>
      <c r="G2" s="1569"/>
      <c r="H2" s="1569"/>
      <c r="I2" s="1570"/>
      <c r="J2" s="1560" t="s">
        <v>13</v>
      </c>
      <c r="K2" s="1560"/>
      <c r="L2" s="1560"/>
      <c r="M2" s="1560"/>
      <c r="N2" s="1560"/>
      <c r="P2" s="293" t="s">
        <v>492</v>
      </c>
      <c r="Q2" s="293" t="s">
        <v>486</v>
      </c>
      <c r="R2" s="293" t="s">
        <v>487</v>
      </c>
      <c r="S2" s="293" t="s">
        <v>493</v>
      </c>
    </row>
    <row r="3" spans="1:19" ht="44.25" customHeight="1">
      <c r="A3" s="1311" t="s">
        <v>1845</v>
      </c>
      <c r="B3" s="303" t="s">
        <v>44</v>
      </c>
      <c r="C3" s="1561" t="s">
        <v>1846</v>
      </c>
      <c r="D3" s="1562"/>
      <c r="E3" s="1562"/>
      <c r="F3" s="1562"/>
      <c r="G3" s="1562"/>
      <c r="H3" s="1562"/>
      <c r="I3" s="1563"/>
      <c r="J3" s="304">
        <v>5</v>
      </c>
      <c r="K3" s="304">
        <v>3</v>
      </c>
      <c r="L3" s="304">
        <v>1</v>
      </c>
      <c r="M3" s="304">
        <v>0</v>
      </c>
      <c r="N3" s="348" t="s">
        <v>16</v>
      </c>
      <c r="P3" s="340" t="s">
        <v>1847</v>
      </c>
      <c r="Q3" s="340" t="s">
        <v>1848</v>
      </c>
      <c r="R3" s="340" t="s">
        <v>1849</v>
      </c>
      <c r="S3" s="340" t="s">
        <v>1850</v>
      </c>
    </row>
    <row r="4" spans="1:19" ht="44.25" customHeight="1">
      <c r="A4" s="1312"/>
      <c r="B4" s="305" t="s">
        <v>45</v>
      </c>
      <c r="C4" s="1564" t="s">
        <v>1851</v>
      </c>
      <c r="D4" s="1565"/>
      <c r="E4" s="1565"/>
      <c r="F4" s="1565"/>
      <c r="G4" s="1565"/>
      <c r="H4" s="1565"/>
      <c r="I4" s="1566"/>
      <c r="J4" s="306">
        <v>5</v>
      </c>
      <c r="K4" s="306">
        <v>3</v>
      </c>
      <c r="L4" s="306">
        <v>1</v>
      </c>
      <c r="M4" s="306">
        <v>0</v>
      </c>
      <c r="N4" s="347" t="s">
        <v>16</v>
      </c>
      <c r="P4" s="340" t="s">
        <v>1852</v>
      </c>
      <c r="Q4" s="340" t="s">
        <v>1853</v>
      </c>
      <c r="R4" s="340" t="s">
        <v>1854</v>
      </c>
      <c r="S4" s="340" t="s">
        <v>1855</v>
      </c>
    </row>
    <row r="5" spans="1:19" ht="44.25" customHeight="1">
      <c r="A5" s="1312"/>
      <c r="B5" s="303" t="s">
        <v>46</v>
      </c>
      <c r="C5" s="1561" t="s">
        <v>1856</v>
      </c>
      <c r="D5" s="1567"/>
      <c r="E5" s="1567"/>
      <c r="F5" s="1567"/>
      <c r="G5" s="1567"/>
      <c r="H5" s="1567"/>
      <c r="I5" s="1568"/>
      <c r="J5" s="304">
        <v>5</v>
      </c>
      <c r="K5" s="304">
        <v>3</v>
      </c>
      <c r="L5" s="304">
        <v>1</v>
      </c>
      <c r="M5" s="304">
        <v>0</v>
      </c>
      <c r="N5" s="348" t="s">
        <v>16</v>
      </c>
      <c r="P5" s="340" t="s">
        <v>1857</v>
      </c>
      <c r="Q5" s="340" t="s">
        <v>1858</v>
      </c>
      <c r="R5" s="340" t="s">
        <v>1859</v>
      </c>
      <c r="S5" s="340" t="s">
        <v>1860</v>
      </c>
    </row>
    <row r="6" spans="1:19" ht="44.25" customHeight="1">
      <c r="A6" s="1312"/>
      <c r="B6" s="307" t="s">
        <v>47</v>
      </c>
      <c r="C6" s="1557" t="s">
        <v>1861</v>
      </c>
      <c r="D6" s="1558"/>
      <c r="E6" s="1558"/>
      <c r="F6" s="1558"/>
      <c r="G6" s="1558"/>
      <c r="H6" s="1558"/>
      <c r="I6" s="1559"/>
      <c r="J6" s="308">
        <v>5</v>
      </c>
      <c r="K6" s="308">
        <v>3</v>
      </c>
      <c r="L6" s="308">
        <v>1</v>
      </c>
      <c r="M6" s="308">
        <v>0</v>
      </c>
      <c r="N6" s="348" t="s">
        <v>16</v>
      </c>
      <c r="P6" s="340" t="s">
        <v>1862</v>
      </c>
      <c r="Q6" s="340" t="s">
        <v>1863</v>
      </c>
      <c r="R6" s="340" t="s">
        <v>1864</v>
      </c>
      <c r="S6" s="340" t="s">
        <v>1865</v>
      </c>
    </row>
    <row r="7" spans="1:19" ht="44.25" customHeight="1">
      <c r="A7" s="1312"/>
      <c r="B7" s="303" t="s">
        <v>48</v>
      </c>
      <c r="C7" s="1561" t="s">
        <v>1866</v>
      </c>
      <c r="D7" s="1562"/>
      <c r="E7" s="1562"/>
      <c r="F7" s="1562"/>
      <c r="G7" s="1562"/>
      <c r="H7" s="1562"/>
      <c r="I7" s="1563"/>
      <c r="J7" s="304">
        <v>5</v>
      </c>
      <c r="K7" s="304">
        <v>3</v>
      </c>
      <c r="L7" s="304">
        <v>1</v>
      </c>
      <c r="M7" s="304">
        <v>0</v>
      </c>
      <c r="N7" s="348" t="s">
        <v>16</v>
      </c>
      <c r="P7" s="340" t="s">
        <v>1867</v>
      </c>
      <c r="Q7" s="340" t="s">
        <v>1868</v>
      </c>
      <c r="R7" s="340" t="s">
        <v>1869</v>
      </c>
      <c r="S7" s="340" t="s">
        <v>1870</v>
      </c>
    </row>
    <row r="8" spans="1:19" ht="44.25" customHeight="1">
      <c r="A8" s="1312"/>
      <c r="B8" s="309" t="s">
        <v>49</v>
      </c>
      <c r="C8" s="1557" t="s">
        <v>1871</v>
      </c>
      <c r="D8" s="1558"/>
      <c r="E8" s="1558"/>
      <c r="F8" s="1558"/>
      <c r="G8" s="1558"/>
      <c r="H8" s="1558"/>
      <c r="I8" s="1559"/>
      <c r="J8" s="310">
        <v>5</v>
      </c>
      <c r="K8" s="310">
        <v>3</v>
      </c>
      <c r="L8" s="310">
        <v>1</v>
      </c>
      <c r="M8" s="310">
        <v>0</v>
      </c>
      <c r="N8" s="348" t="s">
        <v>16</v>
      </c>
      <c r="P8" s="340" t="s">
        <v>1872</v>
      </c>
      <c r="Q8" s="340" t="s">
        <v>1873</v>
      </c>
      <c r="R8" s="340" t="s">
        <v>1874</v>
      </c>
      <c r="S8" s="340" t="s">
        <v>1875</v>
      </c>
    </row>
    <row r="9" spans="1:19" ht="44.25" customHeight="1">
      <c r="A9" s="1312"/>
      <c r="B9" s="307" t="s">
        <v>50</v>
      </c>
      <c r="C9" s="1557" t="s">
        <v>1876</v>
      </c>
      <c r="D9" s="1558"/>
      <c r="E9" s="1558"/>
      <c r="F9" s="1558"/>
      <c r="G9" s="1558"/>
      <c r="H9" s="1558"/>
      <c r="I9" s="1559"/>
      <c r="J9" s="308">
        <v>5</v>
      </c>
      <c r="K9" s="308">
        <v>3</v>
      </c>
      <c r="L9" s="308">
        <v>1</v>
      </c>
      <c r="M9" s="308">
        <v>0</v>
      </c>
      <c r="N9" s="348" t="s">
        <v>16</v>
      </c>
      <c r="P9" s="340" t="s">
        <v>1877</v>
      </c>
      <c r="Q9" s="340" t="s">
        <v>1878</v>
      </c>
      <c r="R9" s="340" t="s">
        <v>1879</v>
      </c>
      <c r="S9" s="340" t="s">
        <v>1880</v>
      </c>
    </row>
    <row r="10" spans="1:19" ht="44.25" customHeight="1">
      <c r="A10" s="1313"/>
      <c r="B10" s="307" t="s">
        <v>1881</v>
      </c>
      <c r="C10" s="1557" t="s">
        <v>1839</v>
      </c>
      <c r="D10" s="1492"/>
      <c r="E10" s="1492"/>
      <c r="F10" s="1492"/>
      <c r="G10" s="1492"/>
      <c r="H10" s="1492"/>
      <c r="I10" s="1493"/>
      <c r="J10" s="308">
        <v>5</v>
      </c>
      <c r="K10" s="308">
        <v>3</v>
      </c>
      <c r="L10" s="308">
        <v>1</v>
      </c>
      <c r="M10" s="308">
        <v>0</v>
      </c>
      <c r="N10" s="348" t="s">
        <v>16</v>
      </c>
      <c r="P10" s="340" t="s">
        <v>1882</v>
      </c>
      <c r="Q10" s="340" t="s">
        <v>1883</v>
      </c>
      <c r="R10" s="340" t="s">
        <v>1884</v>
      </c>
      <c r="S10" s="340" t="s">
        <v>1885</v>
      </c>
    </row>
    <row r="11" spans="1:19" ht="44.25" customHeight="1">
      <c r="A11" s="1494" t="s">
        <v>1886</v>
      </c>
      <c r="B11" s="307" t="s">
        <v>44</v>
      </c>
      <c r="C11" s="1557" t="s">
        <v>1887</v>
      </c>
      <c r="D11" s="1558"/>
      <c r="E11" s="1558"/>
      <c r="F11" s="1558"/>
      <c r="G11" s="1558"/>
      <c r="H11" s="1558"/>
      <c r="I11" s="1559"/>
      <c r="J11" s="308">
        <v>5</v>
      </c>
      <c r="K11" s="308">
        <v>3</v>
      </c>
      <c r="L11" s="308">
        <v>1</v>
      </c>
      <c r="M11" s="308">
        <v>0</v>
      </c>
      <c r="N11" s="348" t="s">
        <v>16</v>
      </c>
      <c r="P11" s="340" t="s">
        <v>1888</v>
      </c>
      <c r="Q11" s="340" t="s">
        <v>1889</v>
      </c>
      <c r="R11" s="340" t="s">
        <v>1890</v>
      </c>
      <c r="S11" s="340" t="s">
        <v>1891</v>
      </c>
    </row>
    <row r="12" spans="1:19" ht="44.25" customHeight="1">
      <c r="A12" s="1483"/>
      <c r="B12" s="307" t="s">
        <v>2</v>
      </c>
      <c r="C12" s="1557" t="s">
        <v>1892</v>
      </c>
      <c r="D12" s="1558"/>
      <c r="E12" s="1558"/>
      <c r="F12" s="1558"/>
      <c r="G12" s="1558"/>
      <c r="H12" s="1558"/>
      <c r="I12" s="1559"/>
      <c r="J12" s="308">
        <v>5</v>
      </c>
      <c r="K12" s="308">
        <v>3</v>
      </c>
      <c r="L12" s="308">
        <v>1</v>
      </c>
      <c r="M12" s="308">
        <v>0</v>
      </c>
      <c r="N12" s="348" t="s">
        <v>16</v>
      </c>
      <c r="P12" s="340" t="s">
        <v>1893</v>
      </c>
      <c r="Q12" s="340" t="s">
        <v>1894</v>
      </c>
      <c r="R12" s="340" t="s">
        <v>1895</v>
      </c>
      <c r="S12" s="340" t="s">
        <v>1896</v>
      </c>
    </row>
    <row r="13" spans="1:19" ht="44.25" customHeight="1">
      <c r="A13" s="1494" t="s">
        <v>1897</v>
      </c>
      <c r="B13" s="305" t="s">
        <v>44</v>
      </c>
      <c r="C13" s="1564" t="s">
        <v>1898</v>
      </c>
      <c r="D13" s="1565"/>
      <c r="E13" s="1565"/>
      <c r="F13" s="1565"/>
      <c r="G13" s="1565"/>
      <c r="H13" s="1565"/>
      <c r="I13" s="1566"/>
      <c r="J13" s="306">
        <v>5</v>
      </c>
      <c r="K13" s="306">
        <v>3</v>
      </c>
      <c r="L13" s="306">
        <v>1</v>
      </c>
      <c r="M13" s="306">
        <v>0</v>
      </c>
      <c r="N13" s="347" t="s">
        <v>16</v>
      </c>
      <c r="P13" s="341" t="s">
        <v>1899</v>
      </c>
      <c r="Q13" s="340" t="s">
        <v>1900</v>
      </c>
      <c r="R13" s="340" t="s">
        <v>1901</v>
      </c>
      <c r="S13" s="340" t="s">
        <v>1902</v>
      </c>
    </row>
    <row r="14" spans="1:19" ht="44.25" customHeight="1">
      <c r="A14" s="1482"/>
      <c r="B14" s="311" t="s">
        <v>45</v>
      </c>
      <c r="C14" s="1575" t="s">
        <v>1903</v>
      </c>
      <c r="D14" s="1575"/>
      <c r="E14" s="1575"/>
      <c r="F14" s="1575"/>
      <c r="G14" s="1575"/>
      <c r="H14" s="1575"/>
      <c r="I14" s="1575"/>
      <c r="J14" s="306">
        <v>5</v>
      </c>
      <c r="K14" s="306">
        <v>3</v>
      </c>
      <c r="L14" s="306">
        <v>1</v>
      </c>
      <c r="M14" s="306">
        <v>0</v>
      </c>
      <c r="N14" s="347" t="s">
        <v>16</v>
      </c>
      <c r="P14" s="341" t="s">
        <v>1904</v>
      </c>
      <c r="Q14" s="340" t="s">
        <v>1905</v>
      </c>
      <c r="R14" s="340" t="s">
        <v>1906</v>
      </c>
      <c r="S14" s="340" t="s">
        <v>1907</v>
      </c>
    </row>
    <row r="15" spans="1:19" ht="44.25" customHeight="1">
      <c r="A15" s="1482"/>
      <c r="B15" s="312" t="s">
        <v>46</v>
      </c>
      <c r="C15" s="1557" t="s">
        <v>1835</v>
      </c>
      <c r="D15" s="1492"/>
      <c r="E15" s="1492"/>
      <c r="F15" s="1492"/>
      <c r="G15" s="1492"/>
      <c r="H15" s="1492"/>
      <c r="I15" s="1493"/>
      <c r="J15" s="308">
        <v>5</v>
      </c>
      <c r="K15" s="308">
        <v>3</v>
      </c>
      <c r="L15" s="308">
        <v>1</v>
      </c>
      <c r="M15" s="308">
        <v>0</v>
      </c>
      <c r="N15" s="348" t="s">
        <v>16</v>
      </c>
      <c r="P15" s="341" t="s">
        <v>1908</v>
      </c>
      <c r="Q15" s="340" t="s">
        <v>1909</v>
      </c>
      <c r="R15" s="340" t="s">
        <v>1910</v>
      </c>
      <c r="S15" s="340" t="s">
        <v>1911</v>
      </c>
    </row>
    <row r="16" spans="1:19" ht="44.25" customHeight="1">
      <c r="A16" s="1482"/>
      <c r="B16" s="307" t="s">
        <v>4</v>
      </c>
      <c r="C16" s="1557" t="s">
        <v>1836</v>
      </c>
      <c r="D16" s="1492"/>
      <c r="E16" s="1492"/>
      <c r="F16" s="1492"/>
      <c r="G16" s="1492"/>
      <c r="H16" s="1492"/>
      <c r="I16" s="1493"/>
      <c r="J16" s="308">
        <v>5</v>
      </c>
      <c r="K16" s="308">
        <v>3</v>
      </c>
      <c r="L16" s="308">
        <v>1</v>
      </c>
      <c r="M16" s="308">
        <v>0</v>
      </c>
      <c r="N16" s="348" t="s">
        <v>16</v>
      </c>
      <c r="P16" s="341" t="s">
        <v>1912</v>
      </c>
      <c r="Q16" s="340" t="s">
        <v>1913</v>
      </c>
      <c r="R16" s="340" t="s">
        <v>1914</v>
      </c>
      <c r="S16" s="340" t="s">
        <v>1915</v>
      </c>
    </row>
    <row r="17" spans="1:19" ht="44.25" customHeight="1">
      <c r="A17" s="1482"/>
      <c r="B17" s="307" t="s">
        <v>5</v>
      </c>
      <c r="C17" s="1557" t="s">
        <v>1840</v>
      </c>
      <c r="D17" s="1492"/>
      <c r="E17" s="1492"/>
      <c r="F17" s="1492"/>
      <c r="G17" s="1492"/>
      <c r="H17" s="1492"/>
      <c r="I17" s="1493"/>
      <c r="J17" s="308">
        <v>5</v>
      </c>
      <c r="K17" s="308">
        <v>3</v>
      </c>
      <c r="L17" s="308">
        <v>1</v>
      </c>
      <c r="M17" s="308">
        <v>0</v>
      </c>
      <c r="N17" s="348" t="s">
        <v>16</v>
      </c>
      <c r="P17" s="341" t="s">
        <v>1916</v>
      </c>
      <c r="Q17" s="340" t="s">
        <v>1917</v>
      </c>
      <c r="R17" s="340" t="s">
        <v>1918</v>
      </c>
      <c r="S17" s="340" t="s">
        <v>1919</v>
      </c>
    </row>
    <row r="18" spans="1:19" ht="44.25" customHeight="1">
      <c r="A18" s="1482"/>
      <c r="B18" s="307" t="s">
        <v>557</v>
      </c>
      <c r="C18" s="1557" t="s">
        <v>1841</v>
      </c>
      <c r="D18" s="1492"/>
      <c r="E18" s="1492"/>
      <c r="F18" s="1492"/>
      <c r="G18" s="1492"/>
      <c r="H18" s="1492"/>
      <c r="I18" s="1493"/>
      <c r="J18" s="308">
        <v>5</v>
      </c>
      <c r="K18" s="308">
        <v>3</v>
      </c>
      <c r="L18" s="308">
        <v>1</v>
      </c>
      <c r="M18" s="308">
        <v>0</v>
      </c>
      <c r="N18" s="348" t="s">
        <v>16</v>
      </c>
      <c r="P18" s="341" t="s">
        <v>1920</v>
      </c>
      <c r="Q18" s="340" t="s">
        <v>1921</v>
      </c>
      <c r="R18" s="340" t="s">
        <v>1922</v>
      </c>
      <c r="S18" s="340" t="s">
        <v>1923</v>
      </c>
    </row>
    <row r="19" spans="1:19" ht="44.25" customHeight="1">
      <c r="A19" s="1482"/>
      <c r="B19" s="305" t="s">
        <v>1029</v>
      </c>
      <c r="C19" s="1572" t="s">
        <v>1837</v>
      </c>
      <c r="D19" s="1573"/>
      <c r="E19" s="1573"/>
      <c r="F19" s="1573"/>
      <c r="G19" s="1573"/>
      <c r="H19" s="1573"/>
      <c r="I19" s="1574"/>
      <c r="J19" s="306">
        <v>5</v>
      </c>
      <c r="K19" s="306">
        <v>3</v>
      </c>
      <c r="L19" s="306">
        <v>1</v>
      </c>
      <c r="M19" s="306">
        <v>0</v>
      </c>
      <c r="N19" s="347" t="s">
        <v>16</v>
      </c>
      <c r="P19" s="340" t="s">
        <v>1924</v>
      </c>
      <c r="Q19" s="340" t="s">
        <v>1925</v>
      </c>
      <c r="R19" s="340" t="s">
        <v>1926</v>
      </c>
      <c r="S19" s="340" t="s">
        <v>1927</v>
      </c>
    </row>
    <row r="20" spans="1:19" ht="44.25" customHeight="1">
      <c r="A20" s="1482"/>
      <c r="B20" s="307" t="s">
        <v>51</v>
      </c>
      <c r="C20" s="1557" t="s">
        <v>1928</v>
      </c>
      <c r="D20" s="1492"/>
      <c r="E20" s="1492"/>
      <c r="F20" s="1492"/>
      <c r="G20" s="1492"/>
      <c r="H20" s="1492"/>
      <c r="I20" s="1493"/>
      <c r="J20" s="308">
        <v>5</v>
      </c>
      <c r="K20" s="308">
        <v>3</v>
      </c>
      <c r="L20" s="308">
        <v>1</v>
      </c>
      <c r="M20" s="308">
        <v>0</v>
      </c>
      <c r="N20" s="348" t="s">
        <v>16</v>
      </c>
      <c r="P20" s="340" t="s">
        <v>1929</v>
      </c>
      <c r="Q20" s="340" t="s">
        <v>1930</v>
      </c>
      <c r="R20" s="340" t="s">
        <v>1931</v>
      </c>
      <c r="S20" s="340" t="s">
        <v>1932</v>
      </c>
    </row>
    <row r="21" spans="1:19" ht="44.25" customHeight="1">
      <c r="A21" s="1482"/>
      <c r="B21" s="307" t="s">
        <v>52</v>
      </c>
      <c r="C21" s="1557" t="s">
        <v>1838</v>
      </c>
      <c r="D21" s="1492"/>
      <c r="E21" s="1492"/>
      <c r="F21" s="1492"/>
      <c r="G21" s="1492"/>
      <c r="H21" s="1492"/>
      <c r="I21" s="1493"/>
      <c r="J21" s="308">
        <v>5</v>
      </c>
      <c r="K21" s="308">
        <v>3</v>
      </c>
      <c r="L21" s="308">
        <v>1</v>
      </c>
      <c r="M21" s="308">
        <v>0</v>
      </c>
      <c r="N21" s="348" t="s">
        <v>16</v>
      </c>
      <c r="P21" s="340" t="s">
        <v>1933</v>
      </c>
      <c r="Q21" s="340" t="s">
        <v>1934</v>
      </c>
      <c r="R21" s="340" t="s">
        <v>1935</v>
      </c>
      <c r="S21" s="340" t="s">
        <v>1936</v>
      </c>
    </row>
    <row r="22" spans="1:19" ht="44.25" customHeight="1">
      <c r="A22" s="1483"/>
      <c r="B22" s="307" t="s">
        <v>53</v>
      </c>
      <c r="C22" s="1557" t="s">
        <v>1937</v>
      </c>
      <c r="D22" s="1492"/>
      <c r="E22" s="1492"/>
      <c r="F22" s="1492"/>
      <c r="G22" s="1492"/>
      <c r="H22" s="1492"/>
      <c r="I22" s="1493"/>
      <c r="J22" s="308">
        <v>5</v>
      </c>
      <c r="K22" s="308">
        <v>3</v>
      </c>
      <c r="L22" s="308">
        <v>1</v>
      </c>
      <c r="M22" s="308">
        <v>0</v>
      </c>
      <c r="N22" s="348" t="s">
        <v>16</v>
      </c>
      <c r="P22" s="340" t="s">
        <v>1938</v>
      </c>
      <c r="Q22" s="340" t="s">
        <v>1939</v>
      </c>
      <c r="R22" s="340" t="s">
        <v>1940</v>
      </c>
      <c r="S22" s="340" t="s">
        <v>1941</v>
      </c>
    </row>
    <row r="23" spans="1:19" ht="30" customHeight="1">
      <c r="A23" s="1571" t="s">
        <v>65</v>
      </c>
      <c r="B23" s="1571"/>
      <c r="C23" s="1571"/>
      <c r="D23" s="1571"/>
      <c r="E23" s="1571"/>
      <c r="F23" s="1571"/>
      <c r="G23" s="1571"/>
      <c r="H23" s="1571"/>
      <c r="I23" s="1571"/>
      <c r="J23" s="1514"/>
      <c r="K23" s="1514"/>
      <c r="L23" s="1514"/>
      <c r="M23" s="1514"/>
      <c r="N23" s="1514"/>
    </row>
  </sheetData>
  <mergeCells count="28">
    <mergeCell ref="A23:I23"/>
    <mergeCell ref="J23:N23"/>
    <mergeCell ref="C17:I17"/>
    <mergeCell ref="C18:I18"/>
    <mergeCell ref="C19:I19"/>
    <mergeCell ref="C20:I20"/>
    <mergeCell ref="C21:I21"/>
    <mergeCell ref="C22:I22"/>
    <mergeCell ref="A13:A22"/>
    <mergeCell ref="C13:I13"/>
    <mergeCell ref="C14:I14"/>
    <mergeCell ref="C15:I15"/>
    <mergeCell ref="C16:I16"/>
    <mergeCell ref="C11:I11"/>
    <mergeCell ref="C12:I12"/>
    <mergeCell ref="B1:N1"/>
    <mergeCell ref="J2:N2"/>
    <mergeCell ref="A3:A10"/>
    <mergeCell ref="C3:I3"/>
    <mergeCell ref="C4:I4"/>
    <mergeCell ref="C5:I5"/>
    <mergeCell ref="C6:I6"/>
    <mergeCell ref="C7:I7"/>
    <mergeCell ref="C8:I8"/>
    <mergeCell ref="C9:I9"/>
    <mergeCell ref="C10:I10"/>
    <mergeCell ref="A11:A12"/>
    <mergeCell ref="C2:I2"/>
  </mergeCells>
  <phoneticPr fontId="1"/>
  <printOptions horizontalCentered="1"/>
  <pageMargins left="0.39370078740157483" right="0.19685039370078741" top="0.74803149606299213" bottom="0.74803149606299213" header="0.31496062992125984" footer="0.31496062992125984"/>
  <pageSetup paperSize="9" scale="50" fitToWidth="2" orientation="portrait" r:id="rId1"/>
  <headerFooter>
    <oddHeader>&amp;C&amp;"BIZ UDPゴシック,標準"&amp;14労務管理チェックリス&amp;"IwaUCDAGothStd-Lt,標準"&amp;12ト&amp;R2024/08/22</oddHeader>
    <oddFooter>&amp;P / &amp;N ページ</oddFooter>
  </headerFooter>
  <colBreaks count="1" manualBreakCount="1">
    <brk id="15"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80140-DFEF-49B8-9B4A-B285E472947A}">
  <sheetPr>
    <tabColor rgb="FFFFC000"/>
  </sheetPr>
  <dimension ref="A1:R26"/>
  <sheetViews>
    <sheetView zoomScaleNormal="100" workbookViewId="0">
      <selection activeCell="I27" sqref="I27"/>
    </sheetView>
  </sheetViews>
  <sheetFormatPr defaultColWidth="6.25" defaultRowHeight="12"/>
  <cols>
    <col min="1" max="1" width="3.625" style="151" customWidth="1"/>
    <col min="2" max="2" width="3.5" style="151" customWidth="1"/>
    <col min="3" max="4" width="6.25" style="151"/>
    <col min="5" max="5" width="7.625" style="151" customWidth="1"/>
    <col min="6" max="6" width="20.125" style="151" customWidth="1"/>
    <col min="7" max="7" width="22" style="151" customWidth="1"/>
    <col min="8" max="9" width="6.25" style="151"/>
    <col min="10" max="12" width="3.375" style="151" customWidth="1"/>
    <col min="13" max="13" width="1.125" style="151" customWidth="1"/>
    <col min="14" max="14" width="12.75" style="151" customWidth="1"/>
    <col min="15" max="15" width="77.375" style="151" customWidth="1"/>
    <col min="16" max="16" width="18" style="151" customWidth="1"/>
    <col min="17" max="17" width="16.625" style="151" customWidth="1"/>
    <col min="18" max="18" width="11.75" style="151" customWidth="1"/>
    <col min="19" max="16384" width="6.25" style="151"/>
  </cols>
  <sheetData>
    <row r="1" spans="1:18" ht="18" customHeight="1">
      <c r="B1" s="1576" t="s">
        <v>1942</v>
      </c>
      <c r="C1" s="1538"/>
      <c r="D1" s="1538"/>
      <c r="E1" s="1538"/>
      <c r="F1" s="1538"/>
      <c r="G1" s="1538"/>
      <c r="H1" s="1538"/>
      <c r="I1" s="1538"/>
      <c r="J1" s="1538"/>
      <c r="K1" s="1538"/>
      <c r="L1" s="1538"/>
      <c r="O1" s="152"/>
      <c r="P1" s="151" t="s">
        <v>1943</v>
      </c>
      <c r="Q1" s="151" t="s">
        <v>1944</v>
      </c>
      <c r="R1" s="151" t="s">
        <v>1945</v>
      </c>
    </row>
    <row r="2" spans="1:18" ht="17.25">
      <c r="B2" s="153"/>
      <c r="C2" s="154"/>
      <c r="D2" s="154"/>
      <c r="E2" s="154"/>
      <c r="F2" s="154"/>
      <c r="G2" s="154"/>
      <c r="H2" s="154"/>
      <c r="I2" s="154"/>
      <c r="J2" s="154"/>
      <c r="K2" s="154"/>
      <c r="L2" s="154"/>
      <c r="O2" s="152"/>
    </row>
    <row r="3" spans="1:18" ht="18.75" customHeight="1">
      <c r="A3" s="1584" t="s">
        <v>42</v>
      </c>
      <c r="B3" s="1585"/>
      <c r="C3" s="1585"/>
      <c r="D3" s="1585"/>
      <c r="E3" s="1585"/>
      <c r="F3" s="1585"/>
      <c r="G3" s="1585"/>
      <c r="H3" s="1585"/>
      <c r="I3" s="1586"/>
      <c r="J3" s="1580" t="s">
        <v>13</v>
      </c>
      <c r="K3" s="1580"/>
      <c r="L3" s="1580"/>
      <c r="O3" s="151" t="s">
        <v>1946</v>
      </c>
    </row>
    <row r="4" spans="1:18" ht="33" customHeight="1">
      <c r="A4" s="1589" t="s">
        <v>1845</v>
      </c>
      <c r="B4" s="155" t="s">
        <v>44</v>
      </c>
      <c r="C4" s="1581" t="s">
        <v>1947</v>
      </c>
      <c r="D4" s="1582"/>
      <c r="E4" s="1582"/>
      <c r="F4" s="1582"/>
      <c r="G4" s="1582"/>
      <c r="H4" s="1582"/>
      <c r="I4" s="1583"/>
      <c r="J4" s="156">
        <v>5</v>
      </c>
      <c r="K4" s="156">
        <v>3</v>
      </c>
      <c r="L4" s="156">
        <v>1</v>
      </c>
      <c r="O4" s="151" t="s">
        <v>1948</v>
      </c>
    </row>
    <row r="5" spans="1:18" ht="31.5" customHeight="1">
      <c r="A5" s="1590"/>
      <c r="B5" s="155" t="s">
        <v>45</v>
      </c>
      <c r="C5" s="1581" t="s">
        <v>1851</v>
      </c>
      <c r="D5" s="1582"/>
      <c r="E5" s="1582"/>
      <c r="F5" s="1582"/>
      <c r="G5" s="1582"/>
      <c r="H5" s="1582"/>
      <c r="I5" s="1583"/>
      <c r="J5" s="156">
        <v>5</v>
      </c>
      <c r="K5" s="156">
        <v>3</v>
      </c>
      <c r="L5" s="156">
        <v>1</v>
      </c>
      <c r="O5" s="151" t="s">
        <v>1949</v>
      </c>
    </row>
    <row r="6" spans="1:18" ht="31.5" customHeight="1">
      <c r="A6" s="1590"/>
      <c r="B6" s="155" t="s">
        <v>46</v>
      </c>
      <c r="C6" s="1581" t="s">
        <v>1856</v>
      </c>
      <c r="D6" s="1592"/>
      <c r="E6" s="1592"/>
      <c r="F6" s="1592"/>
      <c r="G6" s="1592"/>
      <c r="H6" s="1592"/>
      <c r="I6" s="1593"/>
      <c r="J6" s="156">
        <v>5</v>
      </c>
      <c r="K6" s="156">
        <v>3</v>
      </c>
      <c r="L6" s="156">
        <v>1</v>
      </c>
    </row>
    <row r="7" spans="1:18" ht="39" customHeight="1">
      <c r="A7" s="1590"/>
      <c r="B7" s="159" t="s">
        <v>47</v>
      </c>
      <c r="C7" s="1577" t="s">
        <v>1861</v>
      </c>
      <c r="D7" s="1578"/>
      <c r="E7" s="1578"/>
      <c r="F7" s="1578"/>
      <c r="G7" s="1578"/>
      <c r="H7" s="1578"/>
      <c r="I7" s="1579"/>
      <c r="J7" s="160">
        <v>5</v>
      </c>
      <c r="K7" s="160">
        <v>3</v>
      </c>
      <c r="L7" s="160">
        <v>1</v>
      </c>
      <c r="N7" s="157"/>
      <c r="O7" s="151" t="s">
        <v>1950</v>
      </c>
    </row>
    <row r="8" spans="1:18" ht="36" customHeight="1">
      <c r="A8" s="1590"/>
      <c r="B8" s="155" t="s">
        <v>48</v>
      </c>
      <c r="C8" s="1581" t="s">
        <v>1866</v>
      </c>
      <c r="D8" s="1582"/>
      <c r="E8" s="1582"/>
      <c r="F8" s="1582"/>
      <c r="G8" s="1582"/>
      <c r="H8" s="1582"/>
      <c r="I8" s="1583"/>
      <c r="J8" s="156">
        <v>5</v>
      </c>
      <c r="K8" s="156">
        <v>3</v>
      </c>
      <c r="L8" s="156">
        <v>1</v>
      </c>
      <c r="O8" s="151" t="s">
        <v>1951</v>
      </c>
    </row>
    <row r="9" spans="1:18" ht="36" customHeight="1">
      <c r="A9" s="1590"/>
      <c r="B9" s="165" t="s">
        <v>49</v>
      </c>
      <c r="C9" s="1577" t="s">
        <v>1871</v>
      </c>
      <c r="D9" s="1578"/>
      <c r="E9" s="1578"/>
      <c r="F9" s="1578"/>
      <c r="G9" s="1578"/>
      <c r="H9" s="1578"/>
      <c r="I9" s="1579"/>
      <c r="J9" s="164">
        <v>5</v>
      </c>
      <c r="K9" s="164">
        <v>3</v>
      </c>
      <c r="L9" s="164">
        <v>1</v>
      </c>
      <c r="O9" s="151" t="s">
        <v>1952</v>
      </c>
    </row>
    <row r="10" spans="1:18" ht="18" customHeight="1">
      <c r="A10" s="1590"/>
      <c r="B10" s="159" t="s">
        <v>50</v>
      </c>
      <c r="C10" s="1577" t="s">
        <v>1876</v>
      </c>
      <c r="D10" s="1578"/>
      <c r="E10" s="1578"/>
      <c r="F10" s="1578"/>
      <c r="G10" s="1578"/>
      <c r="H10" s="1578"/>
      <c r="I10" s="1579"/>
      <c r="J10" s="160">
        <v>5</v>
      </c>
      <c r="K10" s="160">
        <v>3</v>
      </c>
      <c r="L10" s="160">
        <v>1</v>
      </c>
      <c r="O10" s="158" t="s">
        <v>1953</v>
      </c>
    </row>
    <row r="11" spans="1:18" ht="18" customHeight="1">
      <c r="A11" s="1591"/>
      <c r="B11" s="159" t="s">
        <v>1881</v>
      </c>
      <c r="C11" s="1577" t="s">
        <v>1839</v>
      </c>
      <c r="D11" s="1592"/>
      <c r="E11" s="1592"/>
      <c r="F11" s="1592"/>
      <c r="G11" s="1592"/>
      <c r="H11" s="1592"/>
      <c r="I11" s="1593"/>
      <c r="J11" s="160">
        <v>5</v>
      </c>
      <c r="K11" s="160">
        <v>3</v>
      </c>
      <c r="L11" s="160">
        <v>1</v>
      </c>
      <c r="O11" s="158"/>
    </row>
    <row r="12" spans="1:18" ht="18" customHeight="1">
      <c r="A12" s="1587" t="s">
        <v>1954</v>
      </c>
      <c r="B12" s="159" t="s">
        <v>44</v>
      </c>
      <c r="C12" s="1577" t="s">
        <v>1887</v>
      </c>
      <c r="D12" s="1578"/>
      <c r="E12" s="1578"/>
      <c r="F12" s="1578"/>
      <c r="G12" s="1578"/>
      <c r="H12" s="1578"/>
      <c r="I12" s="1579"/>
      <c r="J12" s="160">
        <v>5</v>
      </c>
      <c r="K12" s="160">
        <v>3</v>
      </c>
      <c r="L12" s="160">
        <v>1</v>
      </c>
      <c r="O12" s="151" t="s">
        <v>1888</v>
      </c>
    </row>
    <row r="13" spans="1:18" ht="18" customHeight="1">
      <c r="A13" s="1588"/>
      <c r="B13" s="159" t="s">
        <v>2</v>
      </c>
      <c r="C13" s="1577" t="s">
        <v>1892</v>
      </c>
      <c r="D13" s="1578"/>
      <c r="E13" s="1578"/>
      <c r="F13" s="1578"/>
      <c r="G13" s="1578"/>
      <c r="H13" s="1578"/>
      <c r="I13" s="1579"/>
      <c r="J13" s="160">
        <v>5</v>
      </c>
      <c r="K13" s="160">
        <v>3</v>
      </c>
      <c r="L13" s="160">
        <v>1</v>
      </c>
      <c r="O13" s="158" t="s">
        <v>1955</v>
      </c>
    </row>
    <row r="14" spans="1:18" ht="22.5" customHeight="1">
      <c r="A14" s="1594" t="s">
        <v>1897</v>
      </c>
      <c r="B14" s="155" t="s">
        <v>44</v>
      </c>
      <c r="C14" s="1581" t="s">
        <v>1898</v>
      </c>
      <c r="D14" s="1582"/>
      <c r="E14" s="1582"/>
      <c r="F14" s="1582"/>
      <c r="G14" s="1582"/>
      <c r="H14" s="1582"/>
      <c r="I14" s="1583"/>
      <c r="J14" s="156">
        <v>5</v>
      </c>
      <c r="K14" s="156">
        <v>3</v>
      </c>
      <c r="L14" s="156">
        <v>1</v>
      </c>
      <c r="O14" s="166" t="s">
        <v>1956</v>
      </c>
    </row>
    <row r="15" spans="1:18" ht="27.75" customHeight="1">
      <c r="A15" s="1595"/>
      <c r="B15" s="163" t="s">
        <v>45</v>
      </c>
      <c r="C15" s="1597" t="s">
        <v>1903</v>
      </c>
      <c r="D15" s="1597"/>
      <c r="E15" s="1597"/>
      <c r="F15" s="1597"/>
      <c r="G15" s="1597"/>
      <c r="H15" s="1597"/>
      <c r="I15" s="1597"/>
      <c r="J15" s="156">
        <v>5</v>
      </c>
      <c r="K15" s="156">
        <v>3</v>
      </c>
      <c r="L15" s="156">
        <v>1</v>
      </c>
      <c r="O15" s="166" t="s">
        <v>1904</v>
      </c>
    </row>
    <row r="16" spans="1:18" ht="18" customHeight="1">
      <c r="A16" s="1595"/>
      <c r="B16" s="161" t="s">
        <v>46</v>
      </c>
      <c r="C16" s="1577" t="s">
        <v>1835</v>
      </c>
      <c r="D16" s="1598"/>
      <c r="E16" s="1598"/>
      <c r="F16" s="1598"/>
      <c r="G16" s="1598"/>
      <c r="H16" s="1598"/>
      <c r="I16" s="1599"/>
      <c r="J16" s="160">
        <v>5</v>
      </c>
      <c r="K16" s="160">
        <v>3</v>
      </c>
      <c r="L16" s="160">
        <v>1</v>
      </c>
      <c r="O16" s="166" t="s">
        <v>1908</v>
      </c>
    </row>
    <row r="17" spans="1:15" ht="36" customHeight="1">
      <c r="A17" s="1595"/>
      <c r="B17" s="159" t="s">
        <v>4</v>
      </c>
      <c r="C17" s="1577" t="s">
        <v>1836</v>
      </c>
      <c r="D17" s="1598"/>
      <c r="E17" s="1598"/>
      <c r="F17" s="1598"/>
      <c r="G17" s="1598"/>
      <c r="H17" s="1598"/>
      <c r="I17" s="1599"/>
      <c r="J17" s="160">
        <v>5</v>
      </c>
      <c r="K17" s="160">
        <v>3</v>
      </c>
      <c r="L17" s="160">
        <v>1</v>
      </c>
      <c r="O17" s="166" t="s">
        <v>1912</v>
      </c>
    </row>
    <row r="18" spans="1:15" ht="18" customHeight="1">
      <c r="A18" s="1595"/>
      <c r="B18" s="159" t="s">
        <v>5</v>
      </c>
      <c r="C18" s="1577" t="s">
        <v>1840</v>
      </c>
      <c r="D18" s="1598"/>
      <c r="E18" s="1598"/>
      <c r="F18" s="1598"/>
      <c r="G18" s="1598"/>
      <c r="H18" s="1598"/>
      <c r="I18" s="1599"/>
      <c r="J18" s="160">
        <v>5</v>
      </c>
      <c r="K18" s="160">
        <v>3</v>
      </c>
      <c r="L18" s="160">
        <v>1</v>
      </c>
      <c r="O18" s="166" t="s">
        <v>1916</v>
      </c>
    </row>
    <row r="19" spans="1:15" ht="18" customHeight="1">
      <c r="A19" s="1595"/>
      <c r="B19" s="159" t="s">
        <v>557</v>
      </c>
      <c r="C19" s="1577" t="s">
        <v>1841</v>
      </c>
      <c r="D19" s="1598"/>
      <c r="E19" s="1598"/>
      <c r="F19" s="1598"/>
      <c r="G19" s="1598"/>
      <c r="H19" s="1598"/>
      <c r="I19" s="1599"/>
      <c r="J19" s="160">
        <v>5</v>
      </c>
      <c r="K19" s="160">
        <v>3</v>
      </c>
      <c r="L19" s="160">
        <v>1</v>
      </c>
      <c r="O19" s="166" t="s">
        <v>1920</v>
      </c>
    </row>
    <row r="20" spans="1:15" ht="36" customHeight="1">
      <c r="A20" s="1595"/>
      <c r="B20" s="155" t="s">
        <v>1029</v>
      </c>
      <c r="C20" s="1600" t="s">
        <v>1837</v>
      </c>
      <c r="D20" s="1601"/>
      <c r="E20" s="1601"/>
      <c r="F20" s="1601"/>
      <c r="G20" s="1601"/>
      <c r="H20" s="1601"/>
      <c r="I20" s="1602"/>
      <c r="J20" s="156">
        <v>5</v>
      </c>
      <c r="K20" s="156">
        <v>3</v>
      </c>
      <c r="L20" s="156">
        <v>1</v>
      </c>
      <c r="O20" s="151" t="s">
        <v>1924</v>
      </c>
    </row>
    <row r="21" spans="1:15" ht="36" customHeight="1">
      <c r="A21" s="1595"/>
      <c r="B21" s="159" t="s">
        <v>51</v>
      </c>
      <c r="C21" s="1577" t="s">
        <v>1928</v>
      </c>
      <c r="D21" s="1598"/>
      <c r="E21" s="1598"/>
      <c r="F21" s="1598"/>
      <c r="G21" s="1598"/>
      <c r="H21" s="1598"/>
      <c r="I21" s="1599"/>
      <c r="J21" s="160">
        <v>5</v>
      </c>
      <c r="K21" s="160">
        <v>3</v>
      </c>
      <c r="L21" s="160">
        <v>1</v>
      </c>
      <c r="O21" s="151" t="s">
        <v>1957</v>
      </c>
    </row>
    <row r="22" spans="1:15" ht="18" customHeight="1">
      <c r="A22" s="1595"/>
      <c r="B22" s="159" t="s">
        <v>52</v>
      </c>
      <c r="C22" s="1577" t="s">
        <v>1838</v>
      </c>
      <c r="D22" s="1598"/>
      <c r="E22" s="1598"/>
      <c r="F22" s="1598"/>
      <c r="G22" s="1598"/>
      <c r="H22" s="1598"/>
      <c r="I22" s="1599"/>
      <c r="J22" s="160">
        <v>5</v>
      </c>
      <c r="K22" s="160">
        <v>3</v>
      </c>
      <c r="L22" s="160">
        <v>1</v>
      </c>
      <c r="O22" s="151" t="s">
        <v>1958</v>
      </c>
    </row>
    <row r="23" spans="1:15" ht="36" customHeight="1">
      <c r="A23" s="1596"/>
      <c r="B23" s="159" t="s">
        <v>53</v>
      </c>
      <c r="C23" s="1577" t="s">
        <v>1937</v>
      </c>
      <c r="D23" s="1598"/>
      <c r="E23" s="1598"/>
      <c r="F23" s="1598"/>
      <c r="G23" s="1598"/>
      <c r="H23" s="1598"/>
      <c r="I23" s="1599"/>
      <c r="J23" s="160">
        <v>5</v>
      </c>
      <c r="K23" s="160">
        <v>3</v>
      </c>
      <c r="L23" s="160">
        <v>1</v>
      </c>
      <c r="O23" s="151" t="s">
        <v>1959</v>
      </c>
    </row>
    <row r="24" spans="1:15" ht="18" customHeight="1">
      <c r="A24" s="1537" t="s">
        <v>65</v>
      </c>
      <c r="B24" s="1537"/>
      <c r="C24" s="1537"/>
      <c r="D24" s="1537"/>
      <c r="E24" s="1537"/>
      <c r="F24" s="1537"/>
      <c r="G24" s="1537"/>
      <c r="H24" s="1537"/>
      <c r="I24" s="1537"/>
      <c r="J24" s="1539"/>
      <c r="K24" s="1539"/>
      <c r="L24" s="1539"/>
    </row>
    <row r="26" spans="1:15">
      <c r="N26" s="157"/>
    </row>
  </sheetData>
  <mergeCells count="28">
    <mergeCell ref="J24:L24"/>
    <mergeCell ref="A24:I24"/>
    <mergeCell ref="A14:A23"/>
    <mergeCell ref="C14:I14"/>
    <mergeCell ref="C15:I15"/>
    <mergeCell ref="C16:I16"/>
    <mergeCell ref="C17:I17"/>
    <mergeCell ref="C18:I18"/>
    <mergeCell ref="C19:I19"/>
    <mergeCell ref="C20:I20"/>
    <mergeCell ref="C21:I21"/>
    <mergeCell ref="C22:I22"/>
    <mergeCell ref="C23:I23"/>
    <mergeCell ref="B1:L1"/>
    <mergeCell ref="C12:I12"/>
    <mergeCell ref="J3:L3"/>
    <mergeCell ref="C4:I4"/>
    <mergeCell ref="C5:I5"/>
    <mergeCell ref="C7:I7"/>
    <mergeCell ref="A3:I3"/>
    <mergeCell ref="A12:A13"/>
    <mergeCell ref="C8:I8"/>
    <mergeCell ref="C9:I9"/>
    <mergeCell ref="C10:I10"/>
    <mergeCell ref="A4:A11"/>
    <mergeCell ref="C13:I13"/>
    <mergeCell ref="C6:I6"/>
    <mergeCell ref="C11:I11"/>
  </mergeCells>
  <phoneticPr fontId="1"/>
  <pageMargins left="0.5" right="0.33" top="0.74803149606299213" bottom="0.74803149606299213" header="0.31496062992125984" footer="0.31496062992125984"/>
  <pageSetup paperSize="9" scale="84" orientation="portrait" r:id="rId1"/>
  <colBreaks count="1" manualBreakCount="1">
    <brk id="15"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5BD00-1747-4D9D-A783-CFFDD5287606}">
  <sheetPr>
    <tabColor rgb="FFFFC000"/>
  </sheetPr>
  <dimension ref="B1:Q49"/>
  <sheetViews>
    <sheetView zoomScaleNormal="100" workbookViewId="0">
      <selection activeCell="C2" sqref="C2"/>
    </sheetView>
  </sheetViews>
  <sheetFormatPr defaultColWidth="7.125" defaultRowHeight="12"/>
  <cols>
    <col min="1" max="1" width="1.25" style="2" customWidth="1"/>
    <col min="2" max="2" width="3.5" style="14" customWidth="1"/>
    <col min="3" max="8" width="7.125" style="2"/>
    <col min="9" max="9" width="30" style="2" customWidth="1"/>
    <col min="10" max="12" width="3.75" style="2" customWidth="1"/>
    <col min="13" max="13" width="1.25" style="2" customWidth="1"/>
    <col min="14" max="14" width="7.125" style="34"/>
    <col min="15" max="15" width="34.75" style="34" customWidth="1"/>
    <col min="16" max="17" width="7.125" style="34"/>
    <col min="18" max="16384" width="7.125" style="2"/>
  </cols>
  <sheetData>
    <row r="1" spans="2:15" ht="23.1" customHeight="1">
      <c r="B1" s="1353" t="s">
        <v>1960</v>
      </c>
      <c r="C1" s="1353"/>
      <c r="D1" s="1353"/>
      <c r="E1" s="1353"/>
      <c r="F1" s="1353"/>
      <c r="G1" s="1353"/>
      <c r="H1" s="1353"/>
      <c r="I1" s="1353"/>
      <c r="J1" s="1354"/>
      <c r="K1" s="1354"/>
      <c r="L1" s="1354"/>
    </row>
    <row r="2" spans="2:15">
      <c r="B2" s="21"/>
      <c r="G2" s="3"/>
      <c r="J2" s="7"/>
      <c r="K2" s="8"/>
      <c r="L2" s="8"/>
    </row>
    <row r="3" spans="2:15" ht="18" customHeight="1">
      <c r="B3" s="1363" t="s">
        <v>1961</v>
      </c>
      <c r="C3" s="1364"/>
      <c r="D3" s="1364"/>
      <c r="E3" s="1364"/>
      <c r="F3" s="1364"/>
      <c r="G3" s="1364"/>
      <c r="H3" s="1364"/>
      <c r="I3" s="1365"/>
      <c r="J3" s="1368" t="s">
        <v>13</v>
      </c>
      <c r="K3" s="1368"/>
      <c r="L3" s="1368"/>
      <c r="O3" s="84" t="s">
        <v>1962</v>
      </c>
    </row>
    <row r="4" spans="2:15" ht="28.5" customHeight="1">
      <c r="B4" s="78" t="s">
        <v>44</v>
      </c>
      <c r="C4" s="1434" t="s">
        <v>1963</v>
      </c>
      <c r="D4" s="1435"/>
      <c r="E4" s="1435"/>
      <c r="F4" s="1435"/>
      <c r="G4" s="1435"/>
      <c r="H4" s="1435"/>
      <c r="I4" s="1436"/>
      <c r="J4" s="9">
        <v>5</v>
      </c>
      <c r="K4" s="9">
        <v>3</v>
      </c>
      <c r="L4" s="9">
        <v>1</v>
      </c>
      <c r="O4" s="84" t="s">
        <v>1964</v>
      </c>
    </row>
    <row r="5" spans="2:15" ht="28.5" customHeight="1">
      <c r="B5" s="17" t="s">
        <v>45</v>
      </c>
      <c r="C5" s="1434" t="s">
        <v>1965</v>
      </c>
      <c r="D5" s="1435"/>
      <c r="E5" s="1435"/>
      <c r="F5" s="1435"/>
      <c r="G5" s="1435"/>
      <c r="H5" s="1435"/>
      <c r="I5" s="1436"/>
      <c r="J5" s="9">
        <v>5</v>
      </c>
      <c r="K5" s="9">
        <v>3</v>
      </c>
      <c r="L5" s="9">
        <v>1</v>
      </c>
      <c r="O5" s="84" t="s">
        <v>1966</v>
      </c>
    </row>
    <row r="6" spans="2:15" ht="28.5" customHeight="1">
      <c r="B6" s="17" t="s">
        <v>46</v>
      </c>
      <c r="C6" s="1434" t="s">
        <v>1967</v>
      </c>
      <c r="D6" s="1435"/>
      <c r="E6" s="1435"/>
      <c r="F6" s="1435"/>
      <c r="G6" s="1435"/>
      <c r="H6" s="1435"/>
      <c r="I6" s="1436"/>
      <c r="J6" s="9">
        <v>5</v>
      </c>
      <c r="K6" s="9">
        <v>3</v>
      </c>
      <c r="L6" s="9">
        <v>1</v>
      </c>
      <c r="O6" s="84" t="s">
        <v>1968</v>
      </c>
    </row>
    <row r="7" spans="2:15" ht="28.5" customHeight="1">
      <c r="B7" s="17" t="s">
        <v>47</v>
      </c>
      <c r="C7" s="1434" t="s">
        <v>1969</v>
      </c>
      <c r="D7" s="1435"/>
      <c r="E7" s="1435"/>
      <c r="F7" s="1435"/>
      <c r="G7" s="1435"/>
      <c r="H7" s="1435"/>
      <c r="I7" s="1436"/>
      <c r="J7" s="9">
        <v>5</v>
      </c>
      <c r="K7" s="9">
        <v>3</v>
      </c>
      <c r="L7" s="9">
        <v>1</v>
      </c>
      <c r="O7" s="84" t="s">
        <v>1970</v>
      </c>
    </row>
    <row r="8" spans="2:15" ht="28.5" customHeight="1">
      <c r="B8" s="17" t="s">
        <v>48</v>
      </c>
      <c r="C8" s="1434" t="s">
        <v>1971</v>
      </c>
      <c r="D8" s="1435"/>
      <c r="E8" s="1435"/>
      <c r="F8" s="1435"/>
      <c r="G8" s="1435"/>
      <c r="H8" s="1435"/>
      <c r="I8" s="1436"/>
      <c r="J8" s="9">
        <v>5</v>
      </c>
      <c r="K8" s="9">
        <v>3</v>
      </c>
      <c r="L8" s="9">
        <v>1</v>
      </c>
      <c r="O8" s="84" t="s">
        <v>1972</v>
      </c>
    </row>
    <row r="9" spans="2:15" ht="28.5" customHeight="1">
      <c r="B9" s="17" t="s">
        <v>49</v>
      </c>
      <c r="C9" s="1434" t="s">
        <v>1973</v>
      </c>
      <c r="D9" s="1435"/>
      <c r="E9" s="1435"/>
      <c r="F9" s="1435"/>
      <c r="G9" s="1435"/>
      <c r="H9" s="1435"/>
      <c r="I9" s="1436"/>
      <c r="J9" s="9">
        <v>5</v>
      </c>
      <c r="K9" s="9">
        <v>3</v>
      </c>
      <c r="L9" s="9">
        <v>1</v>
      </c>
      <c r="O9" s="84" t="s">
        <v>1974</v>
      </c>
    </row>
    <row r="10" spans="2:15" ht="28.5" customHeight="1">
      <c r="B10" s="17" t="s">
        <v>50</v>
      </c>
      <c r="C10" s="1434" t="s">
        <v>1975</v>
      </c>
      <c r="D10" s="1435"/>
      <c r="E10" s="1435"/>
      <c r="F10" s="1435"/>
      <c r="G10" s="1435"/>
      <c r="H10" s="1435"/>
      <c r="I10" s="1436"/>
      <c r="J10" s="9">
        <v>5</v>
      </c>
      <c r="K10" s="9">
        <v>3</v>
      </c>
      <c r="L10" s="9">
        <v>1</v>
      </c>
      <c r="O10" s="84" t="s">
        <v>1976</v>
      </c>
    </row>
    <row r="11" spans="2:15" ht="28.5" customHeight="1">
      <c r="B11" s="17" t="s">
        <v>51</v>
      </c>
      <c r="C11" s="1434" t="s">
        <v>1977</v>
      </c>
      <c r="D11" s="1435"/>
      <c r="E11" s="1435"/>
      <c r="F11" s="1435"/>
      <c r="G11" s="1435"/>
      <c r="H11" s="1435"/>
      <c r="I11" s="1436"/>
      <c r="J11" s="9">
        <v>5</v>
      </c>
      <c r="K11" s="9">
        <v>3</v>
      </c>
      <c r="L11" s="9">
        <v>1</v>
      </c>
      <c r="O11" s="84" t="s">
        <v>1978</v>
      </c>
    </row>
    <row r="12" spans="2:15" ht="28.5" customHeight="1">
      <c r="B12" s="17" t="s">
        <v>52</v>
      </c>
      <c r="C12" s="1434" t="s">
        <v>1979</v>
      </c>
      <c r="D12" s="1435"/>
      <c r="E12" s="1435"/>
      <c r="F12" s="1435"/>
      <c r="G12" s="1435"/>
      <c r="H12" s="1435"/>
      <c r="I12" s="1436"/>
      <c r="J12" s="9">
        <v>5</v>
      </c>
      <c r="K12" s="9">
        <v>3</v>
      </c>
      <c r="L12" s="9">
        <v>1</v>
      </c>
      <c r="N12" s="38"/>
      <c r="O12" s="84" t="s">
        <v>1980</v>
      </c>
    </row>
    <row r="13" spans="2:15" ht="18" customHeight="1">
      <c r="B13" s="17" t="s">
        <v>53</v>
      </c>
      <c r="C13" s="1434" t="s">
        <v>1981</v>
      </c>
      <c r="D13" s="1435"/>
      <c r="E13" s="1435"/>
      <c r="F13" s="1435"/>
      <c r="G13" s="1435"/>
      <c r="H13" s="1435"/>
      <c r="I13" s="1436"/>
      <c r="J13" s="9">
        <v>5</v>
      </c>
      <c r="K13" s="9">
        <v>3</v>
      </c>
      <c r="L13" s="9">
        <v>1</v>
      </c>
      <c r="N13" s="37"/>
      <c r="O13" s="84" t="s">
        <v>1968</v>
      </c>
    </row>
    <row r="14" spans="2:15" ht="28.5" customHeight="1">
      <c r="B14" s="17" t="s">
        <v>53</v>
      </c>
      <c r="C14" s="1434" t="s">
        <v>1982</v>
      </c>
      <c r="D14" s="1435"/>
      <c r="E14" s="1435"/>
      <c r="F14" s="1435"/>
      <c r="G14" s="1435"/>
      <c r="H14" s="1435"/>
      <c r="I14" s="1436"/>
      <c r="J14" s="9">
        <v>5</v>
      </c>
      <c r="K14" s="9">
        <v>3</v>
      </c>
      <c r="L14" s="9">
        <v>1</v>
      </c>
      <c r="N14" s="37"/>
      <c r="O14" s="84" t="s">
        <v>1983</v>
      </c>
    </row>
    <row r="15" spans="2:15" ht="18" customHeight="1">
      <c r="B15" s="1366" t="s">
        <v>65</v>
      </c>
      <c r="C15" s="1366"/>
      <c r="D15" s="1366"/>
      <c r="E15" s="1366"/>
      <c r="F15" s="1366"/>
      <c r="G15" s="1366"/>
      <c r="H15" s="1366"/>
      <c r="I15" s="1366"/>
      <c r="J15" s="1367"/>
      <c r="K15" s="1367"/>
      <c r="L15" s="1367"/>
    </row>
    <row r="16" spans="2:15" ht="18" customHeight="1">
      <c r="B16" s="18"/>
      <c r="C16" s="19"/>
      <c r="D16" s="19"/>
      <c r="E16" s="19"/>
      <c r="F16" s="19"/>
      <c r="G16" s="19"/>
      <c r="H16" s="19"/>
      <c r="I16" s="19"/>
    </row>
    <row r="17" spans="2:15" ht="18" customHeight="1">
      <c r="B17" s="1363" t="s">
        <v>1984</v>
      </c>
      <c r="C17" s="1364"/>
      <c r="D17" s="1364"/>
      <c r="E17" s="1364"/>
      <c r="F17" s="1364"/>
      <c r="G17" s="1364"/>
      <c r="H17" s="1364"/>
      <c r="I17" s="1365"/>
      <c r="J17" s="1368" t="s">
        <v>13</v>
      </c>
      <c r="K17" s="1368"/>
      <c r="L17" s="1368"/>
      <c r="O17" s="84" t="s">
        <v>1985</v>
      </c>
    </row>
    <row r="18" spans="2:15" ht="28.5" customHeight="1">
      <c r="B18" s="78" t="s">
        <v>44</v>
      </c>
      <c r="C18" s="1605" t="s">
        <v>1986</v>
      </c>
      <c r="D18" s="1605"/>
      <c r="E18" s="1605"/>
      <c r="F18" s="1605"/>
      <c r="G18" s="1605"/>
      <c r="H18" s="1605"/>
      <c r="I18" s="1605"/>
      <c r="J18" s="9">
        <v>5</v>
      </c>
      <c r="K18" s="9">
        <v>3</v>
      </c>
      <c r="L18" s="9">
        <v>1</v>
      </c>
      <c r="O18" s="84" t="s">
        <v>1987</v>
      </c>
    </row>
    <row r="19" spans="2:15" ht="28.5" customHeight="1">
      <c r="B19" s="17" t="s">
        <v>45</v>
      </c>
      <c r="C19" s="1431" t="s">
        <v>1988</v>
      </c>
      <c r="D19" s="1432"/>
      <c r="E19" s="1432"/>
      <c r="F19" s="1432"/>
      <c r="G19" s="1432"/>
      <c r="H19" s="1432"/>
      <c r="I19" s="1433"/>
      <c r="J19" s="9">
        <v>5</v>
      </c>
      <c r="K19" s="9">
        <v>3</v>
      </c>
      <c r="L19" s="9">
        <v>1</v>
      </c>
      <c r="O19" s="84" t="s">
        <v>1989</v>
      </c>
    </row>
    <row r="20" spans="2:15" ht="28.5" customHeight="1">
      <c r="B20" s="17" t="s">
        <v>46</v>
      </c>
      <c r="C20" s="1431" t="s">
        <v>1990</v>
      </c>
      <c r="D20" s="1432"/>
      <c r="E20" s="1432"/>
      <c r="F20" s="1432"/>
      <c r="G20" s="1432"/>
      <c r="H20" s="1432"/>
      <c r="I20" s="1433"/>
      <c r="J20" s="9">
        <v>5</v>
      </c>
      <c r="K20" s="9">
        <v>3</v>
      </c>
      <c r="L20" s="9">
        <v>1</v>
      </c>
      <c r="O20" s="84" t="s">
        <v>1991</v>
      </c>
    </row>
    <row r="21" spans="2:15" ht="28.5" customHeight="1">
      <c r="B21" s="17" t="s">
        <v>47</v>
      </c>
      <c r="C21" s="1431" t="s">
        <v>1992</v>
      </c>
      <c r="D21" s="1432"/>
      <c r="E21" s="1432"/>
      <c r="F21" s="1432"/>
      <c r="G21" s="1432"/>
      <c r="H21" s="1432"/>
      <c r="I21" s="1433"/>
      <c r="J21" s="9">
        <v>5</v>
      </c>
      <c r="K21" s="9">
        <v>3</v>
      </c>
      <c r="L21" s="9">
        <v>1</v>
      </c>
      <c r="O21" s="84" t="s">
        <v>1993</v>
      </c>
    </row>
    <row r="22" spans="2:15" ht="28.5" customHeight="1">
      <c r="B22" s="17" t="s">
        <v>48</v>
      </c>
      <c r="C22" s="1431" t="s">
        <v>1994</v>
      </c>
      <c r="D22" s="1432"/>
      <c r="E22" s="1432"/>
      <c r="F22" s="1432"/>
      <c r="G22" s="1432"/>
      <c r="H22" s="1432"/>
      <c r="I22" s="1433"/>
      <c r="J22" s="9">
        <v>5</v>
      </c>
      <c r="K22" s="9">
        <v>3</v>
      </c>
      <c r="L22" s="9">
        <v>1</v>
      </c>
      <c r="O22" s="84" t="s">
        <v>1995</v>
      </c>
    </row>
    <row r="23" spans="2:15" ht="28.5" customHeight="1">
      <c r="B23" s="17" t="s">
        <v>49</v>
      </c>
      <c r="C23" s="1431" t="s">
        <v>1996</v>
      </c>
      <c r="D23" s="1432"/>
      <c r="E23" s="1432"/>
      <c r="F23" s="1432"/>
      <c r="G23" s="1432"/>
      <c r="H23" s="1432"/>
      <c r="I23" s="1433"/>
      <c r="J23" s="9">
        <v>5</v>
      </c>
      <c r="K23" s="9">
        <v>3</v>
      </c>
      <c r="L23" s="9">
        <v>1</v>
      </c>
      <c r="O23" s="84" t="s">
        <v>1997</v>
      </c>
    </row>
    <row r="24" spans="2:15" ht="28.5" customHeight="1">
      <c r="B24" s="17" t="s">
        <v>50</v>
      </c>
      <c r="C24" s="1431" t="s">
        <v>1998</v>
      </c>
      <c r="D24" s="1432"/>
      <c r="E24" s="1432"/>
      <c r="F24" s="1432"/>
      <c r="G24" s="1432"/>
      <c r="H24" s="1432"/>
      <c r="I24" s="1433"/>
      <c r="J24" s="9">
        <v>5</v>
      </c>
      <c r="K24" s="9">
        <v>3</v>
      </c>
      <c r="L24" s="9">
        <v>1</v>
      </c>
      <c r="O24" s="84" t="s">
        <v>1999</v>
      </c>
    </row>
    <row r="25" spans="2:15" ht="28.5" customHeight="1">
      <c r="B25" s="17" t="s">
        <v>51</v>
      </c>
      <c r="C25" s="1431" t="s">
        <v>2000</v>
      </c>
      <c r="D25" s="1432"/>
      <c r="E25" s="1432"/>
      <c r="F25" s="1432"/>
      <c r="G25" s="1432"/>
      <c r="H25" s="1432"/>
      <c r="I25" s="1433"/>
      <c r="J25" s="9">
        <v>5</v>
      </c>
      <c r="K25" s="9">
        <v>3</v>
      </c>
      <c r="L25" s="9">
        <v>1</v>
      </c>
      <c r="O25" s="84" t="s">
        <v>2001</v>
      </c>
    </row>
    <row r="26" spans="2:15" ht="28.5" customHeight="1">
      <c r="B26" s="17" t="s">
        <v>52</v>
      </c>
      <c r="C26" s="1431" t="s">
        <v>2002</v>
      </c>
      <c r="D26" s="1432"/>
      <c r="E26" s="1432"/>
      <c r="F26" s="1432"/>
      <c r="G26" s="1432"/>
      <c r="H26" s="1432"/>
      <c r="I26" s="1433"/>
      <c r="J26" s="9">
        <v>5</v>
      </c>
      <c r="K26" s="9">
        <v>3</v>
      </c>
      <c r="L26" s="9">
        <v>1</v>
      </c>
      <c r="O26" s="84" t="s">
        <v>2003</v>
      </c>
    </row>
    <row r="27" spans="2:15" ht="28.5" customHeight="1">
      <c r="B27" s="17" t="s">
        <v>53</v>
      </c>
      <c r="C27" s="1431" t="s">
        <v>2004</v>
      </c>
      <c r="D27" s="1432"/>
      <c r="E27" s="1432"/>
      <c r="F27" s="1432"/>
      <c r="G27" s="1432"/>
      <c r="H27" s="1432"/>
      <c r="I27" s="1433"/>
      <c r="J27" s="9">
        <v>5</v>
      </c>
      <c r="K27" s="9">
        <v>3</v>
      </c>
      <c r="L27" s="9">
        <v>1</v>
      </c>
      <c r="N27" s="37"/>
      <c r="O27" s="84" t="s">
        <v>2005</v>
      </c>
    </row>
    <row r="28" spans="2:15" ht="18" customHeight="1">
      <c r="B28" s="1366" t="s">
        <v>65</v>
      </c>
      <c r="C28" s="1366"/>
      <c r="D28" s="1366"/>
      <c r="E28" s="1366"/>
      <c r="F28" s="1366"/>
      <c r="G28" s="1366"/>
      <c r="H28" s="1366"/>
      <c r="I28" s="1366"/>
      <c r="J28" s="1367"/>
      <c r="K28" s="1367"/>
      <c r="L28" s="1367"/>
    </row>
    <row r="29" spans="2:15" ht="18" customHeight="1">
      <c r="B29" s="18"/>
      <c r="C29" s="19"/>
      <c r="D29" s="19"/>
      <c r="E29" s="19"/>
      <c r="F29" s="19"/>
      <c r="G29" s="19"/>
      <c r="H29" s="19"/>
      <c r="I29" s="19"/>
    </row>
    <row r="30" spans="2:15" ht="18" customHeight="1">
      <c r="B30" s="1363" t="s">
        <v>2006</v>
      </c>
      <c r="C30" s="1364"/>
      <c r="D30" s="1364"/>
      <c r="E30" s="1364"/>
      <c r="F30" s="1364"/>
      <c r="G30" s="1364"/>
      <c r="H30" s="1364"/>
      <c r="I30" s="1365"/>
      <c r="J30" s="1368" t="s">
        <v>13</v>
      </c>
      <c r="K30" s="1368"/>
      <c r="L30" s="1368"/>
      <c r="O30" s="84" t="s">
        <v>2007</v>
      </c>
    </row>
    <row r="31" spans="2:15" ht="28.5" customHeight="1">
      <c r="B31" s="78" t="s">
        <v>44</v>
      </c>
      <c r="C31" s="1603" t="s">
        <v>2008</v>
      </c>
      <c r="D31" s="1603"/>
      <c r="E31" s="1603"/>
      <c r="F31" s="1603"/>
      <c r="G31" s="1603"/>
      <c r="H31" s="1603"/>
      <c r="I31" s="1603"/>
      <c r="J31" s="9">
        <v>5</v>
      </c>
      <c r="K31" s="9">
        <v>3</v>
      </c>
      <c r="L31" s="9">
        <v>1</v>
      </c>
      <c r="O31" s="84" t="s">
        <v>2009</v>
      </c>
    </row>
    <row r="32" spans="2:15" ht="28.5" customHeight="1">
      <c r="B32" s="17" t="s">
        <v>45</v>
      </c>
      <c r="C32" s="1603" t="s">
        <v>2010</v>
      </c>
      <c r="D32" s="1603"/>
      <c r="E32" s="1603"/>
      <c r="F32" s="1603"/>
      <c r="G32" s="1603"/>
      <c r="H32" s="1603"/>
      <c r="I32" s="1603"/>
      <c r="J32" s="9">
        <v>5</v>
      </c>
      <c r="K32" s="9">
        <v>3</v>
      </c>
      <c r="L32" s="9">
        <v>1</v>
      </c>
      <c r="O32" s="84" t="s">
        <v>2011</v>
      </c>
    </row>
    <row r="33" spans="2:15" ht="28.5" customHeight="1">
      <c r="B33" s="17" t="s">
        <v>46</v>
      </c>
      <c r="C33" s="1431" t="s">
        <v>2012</v>
      </c>
      <c r="D33" s="1432"/>
      <c r="E33" s="1432"/>
      <c r="F33" s="1432"/>
      <c r="G33" s="1432"/>
      <c r="H33" s="1432"/>
      <c r="I33" s="1433"/>
      <c r="J33" s="9">
        <v>5</v>
      </c>
      <c r="K33" s="9">
        <v>3</v>
      </c>
      <c r="L33" s="9">
        <v>1</v>
      </c>
      <c r="O33" s="84" t="s">
        <v>1991</v>
      </c>
    </row>
    <row r="34" spans="2:15" ht="28.5" customHeight="1">
      <c r="B34" s="17" t="s">
        <v>47</v>
      </c>
      <c r="C34" s="1431" t="s">
        <v>2013</v>
      </c>
      <c r="D34" s="1432"/>
      <c r="E34" s="1432"/>
      <c r="F34" s="1432"/>
      <c r="G34" s="1432"/>
      <c r="H34" s="1432"/>
      <c r="I34" s="1433"/>
      <c r="J34" s="9">
        <v>5</v>
      </c>
      <c r="K34" s="9">
        <v>3</v>
      </c>
      <c r="L34" s="9">
        <v>1</v>
      </c>
      <c r="O34" s="84" t="s">
        <v>2014</v>
      </c>
    </row>
    <row r="35" spans="2:15" ht="28.5" customHeight="1">
      <c r="B35" s="17" t="s">
        <v>48</v>
      </c>
      <c r="C35" s="1431" t="s">
        <v>2015</v>
      </c>
      <c r="D35" s="1432"/>
      <c r="E35" s="1432"/>
      <c r="F35" s="1432"/>
      <c r="G35" s="1432"/>
      <c r="H35" s="1432"/>
      <c r="I35" s="1433"/>
      <c r="J35" s="9">
        <v>5</v>
      </c>
      <c r="K35" s="9">
        <v>3</v>
      </c>
      <c r="L35" s="9">
        <v>1</v>
      </c>
      <c r="O35" s="84" t="s">
        <v>2016</v>
      </c>
    </row>
    <row r="36" spans="2:15" ht="28.5" customHeight="1">
      <c r="B36" s="17" t="s">
        <v>49</v>
      </c>
      <c r="C36" s="1431" t="s">
        <v>2017</v>
      </c>
      <c r="D36" s="1432"/>
      <c r="E36" s="1432"/>
      <c r="F36" s="1432"/>
      <c r="G36" s="1432"/>
      <c r="H36" s="1432"/>
      <c r="I36" s="1433"/>
      <c r="J36" s="9">
        <v>5</v>
      </c>
      <c r="K36" s="9">
        <v>3</v>
      </c>
      <c r="L36" s="9">
        <v>1</v>
      </c>
      <c r="O36" s="84" t="s">
        <v>2018</v>
      </c>
    </row>
    <row r="37" spans="2:15" ht="28.5" customHeight="1">
      <c r="B37" s="17" t="s">
        <v>50</v>
      </c>
      <c r="C37" s="1431" t="s">
        <v>2019</v>
      </c>
      <c r="D37" s="1432"/>
      <c r="E37" s="1432"/>
      <c r="F37" s="1432"/>
      <c r="G37" s="1432"/>
      <c r="H37" s="1432"/>
      <c r="I37" s="1433"/>
      <c r="J37" s="9">
        <v>5</v>
      </c>
      <c r="K37" s="9">
        <v>3</v>
      </c>
      <c r="L37" s="9">
        <v>1</v>
      </c>
      <c r="O37" s="84" t="s">
        <v>2020</v>
      </c>
    </row>
    <row r="38" spans="2:15" ht="28.5" customHeight="1">
      <c r="B38" s="17" t="s">
        <v>51</v>
      </c>
      <c r="C38" s="1431" t="s">
        <v>2021</v>
      </c>
      <c r="D38" s="1432"/>
      <c r="E38" s="1432"/>
      <c r="F38" s="1432"/>
      <c r="G38" s="1432"/>
      <c r="H38" s="1432"/>
      <c r="I38" s="1433"/>
      <c r="J38" s="9">
        <v>5</v>
      </c>
      <c r="K38" s="9">
        <v>3</v>
      </c>
      <c r="L38" s="9">
        <v>1</v>
      </c>
      <c r="O38" s="84" t="s">
        <v>2022</v>
      </c>
    </row>
    <row r="39" spans="2:15" ht="28.5" customHeight="1">
      <c r="B39" s="17" t="s">
        <v>52</v>
      </c>
      <c r="C39" s="1431" t="s">
        <v>2023</v>
      </c>
      <c r="D39" s="1432"/>
      <c r="E39" s="1432"/>
      <c r="F39" s="1432"/>
      <c r="G39" s="1432"/>
      <c r="H39" s="1432"/>
      <c r="I39" s="1433"/>
      <c r="J39" s="9">
        <v>5</v>
      </c>
      <c r="K39" s="9">
        <v>3</v>
      </c>
      <c r="L39" s="9">
        <v>1</v>
      </c>
      <c r="O39" s="84" t="s">
        <v>2024</v>
      </c>
    </row>
    <row r="40" spans="2:15" ht="28.5" customHeight="1">
      <c r="B40" s="17" t="s">
        <v>53</v>
      </c>
      <c r="C40" s="1431" t="s">
        <v>1998</v>
      </c>
      <c r="D40" s="1432"/>
      <c r="E40" s="1432"/>
      <c r="F40" s="1432"/>
      <c r="G40" s="1432"/>
      <c r="H40" s="1432"/>
      <c r="I40" s="1433"/>
      <c r="J40" s="9">
        <v>5</v>
      </c>
      <c r="K40" s="9">
        <v>3</v>
      </c>
      <c r="L40" s="9">
        <v>1</v>
      </c>
      <c r="O40" s="84" t="s">
        <v>2025</v>
      </c>
    </row>
    <row r="41" spans="2:15" ht="28.5" customHeight="1">
      <c r="B41" s="17" t="s">
        <v>54</v>
      </c>
      <c r="C41" s="1604" t="s">
        <v>2026</v>
      </c>
      <c r="D41" s="1604"/>
      <c r="E41" s="1604"/>
      <c r="F41" s="1604"/>
      <c r="G41" s="1604"/>
      <c r="H41" s="1604"/>
      <c r="I41" s="1604"/>
      <c r="J41" s="9">
        <v>5</v>
      </c>
      <c r="K41" s="9">
        <v>3</v>
      </c>
      <c r="L41" s="9">
        <v>1</v>
      </c>
      <c r="O41" s="84" t="s">
        <v>2027</v>
      </c>
    </row>
    <row r="42" spans="2:15" ht="28.5" customHeight="1">
      <c r="B42" s="17" t="s">
        <v>114</v>
      </c>
      <c r="C42" s="1431" t="s">
        <v>2028</v>
      </c>
      <c r="D42" s="1432"/>
      <c r="E42" s="1432"/>
      <c r="F42" s="1432"/>
      <c r="G42" s="1432"/>
      <c r="H42" s="1432"/>
      <c r="I42" s="1433"/>
      <c r="J42" s="9">
        <v>5</v>
      </c>
      <c r="K42" s="9">
        <v>3</v>
      </c>
      <c r="L42" s="9">
        <v>1</v>
      </c>
      <c r="O42" s="84" t="s">
        <v>2029</v>
      </c>
    </row>
    <row r="43" spans="2:15" ht="28.5" customHeight="1">
      <c r="B43" s="78" t="s">
        <v>58</v>
      </c>
      <c r="C43" s="1431" t="s">
        <v>2030</v>
      </c>
      <c r="D43" s="1432"/>
      <c r="E43" s="1432"/>
      <c r="F43" s="1432"/>
      <c r="G43" s="1432"/>
      <c r="H43" s="1432"/>
      <c r="I43" s="1433"/>
      <c r="J43" s="9">
        <v>5</v>
      </c>
      <c r="K43" s="9">
        <v>3</v>
      </c>
      <c r="L43" s="9">
        <v>1</v>
      </c>
      <c r="O43" s="84" t="s">
        <v>2031</v>
      </c>
    </row>
    <row r="44" spans="2:15" ht="18" customHeight="1">
      <c r="B44" s="1366" t="s">
        <v>65</v>
      </c>
      <c r="C44" s="1366"/>
      <c r="D44" s="1366"/>
      <c r="E44" s="1366"/>
      <c r="F44" s="1366"/>
      <c r="G44" s="1366"/>
      <c r="H44" s="1366"/>
      <c r="I44" s="1366"/>
      <c r="J44" s="1367"/>
      <c r="K44" s="1367"/>
      <c r="L44" s="1367"/>
    </row>
    <row r="45" spans="2:15" ht="18" customHeight="1">
      <c r="B45" s="18"/>
      <c r="C45" s="19"/>
      <c r="D45" s="19"/>
      <c r="E45" s="19"/>
      <c r="F45" s="19"/>
      <c r="G45" s="19"/>
      <c r="H45" s="19"/>
      <c r="I45" s="19"/>
    </row>
    <row r="46" spans="2:15" ht="24.95" customHeight="1">
      <c r="B46" s="12"/>
      <c r="C46" s="12"/>
      <c r="D46" s="13"/>
    </row>
    <row r="47" spans="2:15" ht="24.95" customHeight="1">
      <c r="B47" s="12"/>
      <c r="C47" s="12"/>
      <c r="D47" s="13"/>
    </row>
    <row r="48" spans="2:15" ht="24.95" customHeight="1">
      <c r="B48" s="12"/>
      <c r="C48" s="12"/>
      <c r="D48" s="13"/>
    </row>
    <row r="49" spans="2:4" ht="24.95" customHeight="1">
      <c r="B49" s="12"/>
      <c r="C49" s="12"/>
      <c r="D49" s="13"/>
    </row>
  </sheetData>
  <mergeCells count="47">
    <mergeCell ref="C18:I18"/>
    <mergeCell ref="C33:I33"/>
    <mergeCell ref="C25:I25"/>
    <mergeCell ref="C26:I26"/>
    <mergeCell ref="C27:I27"/>
    <mergeCell ref="C19:I19"/>
    <mergeCell ref="C20:I20"/>
    <mergeCell ref="C21:I21"/>
    <mergeCell ref="C22:I22"/>
    <mergeCell ref="C23:I23"/>
    <mergeCell ref="C24:I24"/>
    <mergeCell ref="B44:I44"/>
    <mergeCell ref="J44:L44"/>
    <mergeCell ref="C34:I34"/>
    <mergeCell ref="C35:I35"/>
    <mergeCell ref="C36:I36"/>
    <mergeCell ref="C37:I37"/>
    <mergeCell ref="C38:I38"/>
    <mergeCell ref="C39:I39"/>
    <mergeCell ref="C40:I40"/>
    <mergeCell ref="C41:I41"/>
    <mergeCell ref="C42:I42"/>
    <mergeCell ref="C43:I43"/>
    <mergeCell ref="J28:L28"/>
    <mergeCell ref="B30:I30"/>
    <mergeCell ref="J30:L30"/>
    <mergeCell ref="C31:I31"/>
    <mergeCell ref="C32:I32"/>
    <mergeCell ref="B28:I28"/>
    <mergeCell ref="C13:I13"/>
    <mergeCell ref="B15:I15"/>
    <mergeCell ref="J15:L15"/>
    <mergeCell ref="B17:I17"/>
    <mergeCell ref="J17:L17"/>
    <mergeCell ref="C14:I14"/>
    <mergeCell ref="C12:I12"/>
    <mergeCell ref="B1:L1"/>
    <mergeCell ref="B3:I3"/>
    <mergeCell ref="J3:L3"/>
    <mergeCell ref="C4:I4"/>
    <mergeCell ref="C5:I5"/>
    <mergeCell ref="C6:I6"/>
    <mergeCell ref="C7:I7"/>
    <mergeCell ref="C8:I8"/>
    <mergeCell ref="C9:I9"/>
    <mergeCell ref="C10:I10"/>
    <mergeCell ref="C11:I11"/>
  </mergeCells>
  <phoneticPr fontId="1"/>
  <pageMargins left="0.4" right="0.4" top="0.74803149606299213" bottom="0.74803149606299213" header="0.31496062992125984" footer="0.31496062992125984"/>
  <pageSetup paperSize="9" orientation="portrait" r:id="rId1"/>
  <rowBreaks count="1" manualBreakCount="1">
    <brk id="2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19324-8DFF-6D48-929A-BC3D55EEDD03}">
  <dimension ref="B1:Q59"/>
  <sheetViews>
    <sheetView topLeftCell="A39" zoomScaleNormal="100" workbookViewId="0">
      <selection activeCell="G55" sqref="G55"/>
    </sheetView>
  </sheetViews>
  <sheetFormatPr defaultColWidth="6.875" defaultRowHeight="30.95" customHeight="1"/>
  <cols>
    <col min="1" max="1" width="1.25" style="181" customWidth="1"/>
    <col min="2" max="3" width="2.5" style="181" customWidth="1"/>
    <col min="4" max="9" width="6.875" style="181"/>
    <col min="10" max="12" width="3.75" style="181" customWidth="1"/>
    <col min="13" max="13" width="1.25" style="181" customWidth="1"/>
    <col min="14" max="14" width="27.625" style="182" customWidth="1"/>
    <col min="15" max="16" width="22.75" style="181" customWidth="1"/>
    <col min="17" max="17" width="24.375" style="181" customWidth="1"/>
    <col min="18" max="16384" width="6.875" style="181"/>
  </cols>
  <sheetData>
    <row r="1" spans="2:17" ht="30.95" customHeight="1">
      <c r="B1" s="1349" t="s">
        <v>148</v>
      </c>
      <c r="C1" s="1349"/>
      <c r="D1" s="1349"/>
      <c r="E1" s="1349"/>
      <c r="F1" s="1349"/>
      <c r="G1" s="1349"/>
      <c r="H1" s="1349"/>
      <c r="I1" s="1349"/>
      <c r="J1" s="179"/>
      <c r="K1" s="180"/>
      <c r="L1" s="180"/>
    </row>
    <row r="2" spans="2:17" ht="47.1" customHeight="1">
      <c r="B2" s="1350" t="s">
        <v>149</v>
      </c>
      <c r="C2" s="1350"/>
      <c r="D2" s="1350"/>
      <c r="E2" s="1351" t="s">
        <v>150</v>
      </c>
      <c r="F2" s="1351"/>
      <c r="G2" s="1351"/>
      <c r="H2" s="1351"/>
      <c r="I2" s="1351"/>
      <c r="J2" s="1351"/>
      <c r="K2" s="1351"/>
      <c r="L2" s="1351"/>
      <c r="N2" s="184" t="s">
        <v>151</v>
      </c>
      <c r="O2" s="183" t="s">
        <v>152</v>
      </c>
      <c r="P2" s="183" t="s">
        <v>153</v>
      </c>
      <c r="Q2" s="183" t="s">
        <v>154</v>
      </c>
    </row>
    <row r="3" spans="2:17" ht="72" customHeight="1">
      <c r="B3" s="185">
        <v>1</v>
      </c>
      <c r="C3" s="1352" t="s">
        <v>155</v>
      </c>
      <c r="D3" s="1352"/>
      <c r="E3" s="1352"/>
      <c r="F3" s="1352"/>
      <c r="G3" s="1352"/>
      <c r="H3" s="1352"/>
      <c r="I3" s="1352"/>
      <c r="J3" s="1350" t="s">
        <v>13</v>
      </c>
      <c r="K3" s="1350"/>
      <c r="L3" s="1350"/>
      <c r="N3" s="186" t="s">
        <v>156</v>
      </c>
      <c r="O3" s="187"/>
      <c r="P3" s="187"/>
      <c r="Q3" s="187"/>
    </row>
    <row r="4" spans="2:17" ht="72" customHeight="1">
      <c r="B4" s="1339" t="s">
        <v>157</v>
      </c>
      <c r="C4" s="188" t="s">
        <v>44</v>
      </c>
      <c r="D4" s="1342" t="s">
        <v>158</v>
      </c>
      <c r="E4" s="1343"/>
      <c r="F4" s="1343"/>
      <c r="G4" s="1343"/>
      <c r="H4" s="1343"/>
      <c r="I4" s="1343"/>
      <c r="J4" s="189">
        <v>5</v>
      </c>
      <c r="K4" s="189">
        <v>3</v>
      </c>
      <c r="L4" s="189">
        <v>1</v>
      </c>
      <c r="M4" s="190"/>
      <c r="N4" s="191" t="s">
        <v>159</v>
      </c>
      <c r="O4" s="192" t="s">
        <v>160</v>
      </c>
      <c r="P4" s="192" t="s">
        <v>161</v>
      </c>
      <c r="Q4" s="192" t="s">
        <v>162</v>
      </c>
    </row>
    <row r="5" spans="2:17" ht="69.95" customHeight="1">
      <c r="B5" s="1340"/>
      <c r="C5" s="193" t="s">
        <v>45</v>
      </c>
      <c r="D5" s="1332" t="s">
        <v>163</v>
      </c>
      <c r="E5" s="1333"/>
      <c r="F5" s="1333"/>
      <c r="G5" s="1333"/>
      <c r="H5" s="1333"/>
      <c r="I5" s="1333"/>
      <c r="J5" s="194">
        <v>5</v>
      </c>
      <c r="K5" s="194">
        <v>3</v>
      </c>
      <c r="L5" s="194">
        <v>1</v>
      </c>
      <c r="M5" s="190"/>
      <c r="N5" s="195" t="s">
        <v>164</v>
      </c>
      <c r="O5" s="195" t="s">
        <v>165</v>
      </c>
      <c r="P5" s="195" t="s">
        <v>166</v>
      </c>
      <c r="Q5" s="195" t="s">
        <v>167</v>
      </c>
    </row>
    <row r="6" spans="2:17" ht="69.95" customHeight="1">
      <c r="B6" s="1340"/>
      <c r="C6" s="193" t="s">
        <v>46</v>
      </c>
      <c r="D6" s="1332" t="s">
        <v>168</v>
      </c>
      <c r="E6" s="1333"/>
      <c r="F6" s="1333"/>
      <c r="G6" s="1333"/>
      <c r="H6" s="1333"/>
      <c r="I6" s="1333"/>
      <c r="J6" s="194">
        <v>5</v>
      </c>
      <c r="K6" s="194">
        <v>3</v>
      </c>
      <c r="L6" s="194">
        <v>1</v>
      </c>
      <c r="M6" s="190"/>
      <c r="N6" s="195" t="s">
        <v>169</v>
      </c>
      <c r="O6" s="195" t="s">
        <v>170</v>
      </c>
      <c r="P6" s="195" t="s">
        <v>171</v>
      </c>
      <c r="Q6" s="195" t="s">
        <v>172</v>
      </c>
    </row>
    <row r="7" spans="2:17" ht="74.25" customHeight="1">
      <c r="B7" s="1340"/>
      <c r="C7" s="188" t="s">
        <v>47</v>
      </c>
      <c r="D7" s="1342" t="s">
        <v>173</v>
      </c>
      <c r="E7" s="1343"/>
      <c r="F7" s="1343"/>
      <c r="G7" s="1343"/>
      <c r="H7" s="1343"/>
      <c r="I7" s="1343"/>
      <c r="J7" s="189">
        <v>5</v>
      </c>
      <c r="K7" s="189">
        <v>3</v>
      </c>
      <c r="L7" s="189">
        <v>1</v>
      </c>
      <c r="M7" s="190"/>
      <c r="N7" s="191" t="s">
        <v>174</v>
      </c>
      <c r="O7" s="191" t="s">
        <v>175</v>
      </c>
      <c r="P7" s="191" t="s">
        <v>176</v>
      </c>
      <c r="Q7" s="191" t="s">
        <v>177</v>
      </c>
    </row>
    <row r="8" spans="2:17" ht="86.25" customHeight="1">
      <c r="B8" s="1340"/>
      <c r="C8" s="196" t="s">
        <v>48</v>
      </c>
      <c r="D8" s="1332" t="s">
        <v>178</v>
      </c>
      <c r="E8" s="1333"/>
      <c r="F8" s="1333"/>
      <c r="G8" s="1333"/>
      <c r="H8" s="1333"/>
      <c r="I8" s="1333"/>
      <c r="J8" s="194">
        <v>5</v>
      </c>
      <c r="K8" s="194">
        <v>3</v>
      </c>
      <c r="L8" s="194">
        <v>1</v>
      </c>
      <c r="M8" s="190"/>
      <c r="N8" s="195" t="s">
        <v>179</v>
      </c>
      <c r="O8" s="195" t="s">
        <v>180</v>
      </c>
      <c r="P8" s="195" t="s">
        <v>181</v>
      </c>
      <c r="Q8" s="195" t="s">
        <v>182</v>
      </c>
    </row>
    <row r="9" spans="2:17" ht="69.95" customHeight="1">
      <c r="B9" s="1340"/>
      <c r="C9" s="197" t="s">
        <v>49</v>
      </c>
      <c r="D9" s="1342" t="s">
        <v>183</v>
      </c>
      <c r="E9" s="1343"/>
      <c r="F9" s="1343"/>
      <c r="G9" s="1343"/>
      <c r="H9" s="1343"/>
      <c r="I9" s="1343"/>
      <c r="J9" s="189">
        <v>5</v>
      </c>
      <c r="K9" s="189">
        <v>3</v>
      </c>
      <c r="L9" s="189">
        <v>1</v>
      </c>
      <c r="M9" s="190"/>
      <c r="N9" s="191" t="s">
        <v>184</v>
      </c>
      <c r="O9" s="192" t="s">
        <v>185</v>
      </c>
      <c r="P9" s="192" t="s">
        <v>186</v>
      </c>
      <c r="Q9" s="192" t="s">
        <v>187</v>
      </c>
    </row>
    <row r="10" spans="2:17" ht="69.95" customHeight="1">
      <c r="B10" s="1340"/>
      <c r="C10" s="196" t="s">
        <v>50</v>
      </c>
      <c r="D10" s="1332" t="s">
        <v>188</v>
      </c>
      <c r="E10" s="1333"/>
      <c r="F10" s="1333"/>
      <c r="G10" s="1333"/>
      <c r="H10" s="1333"/>
      <c r="I10" s="1333"/>
      <c r="J10" s="194">
        <v>5</v>
      </c>
      <c r="K10" s="194">
        <v>3</v>
      </c>
      <c r="L10" s="194">
        <v>1</v>
      </c>
      <c r="M10" s="190"/>
      <c r="N10" s="195" t="s">
        <v>189</v>
      </c>
      <c r="O10" s="198" t="s">
        <v>190</v>
      </c>
      <c r="P10" s="198" t="s">
        <v>191</v>
      </c>
      <c r="Q10" s="198" t="s">
        <v>192</v>
      </c>
    </row>
    <row r="11" spans="2:17" ht="69.95" customHeight="1">
      <c r="B11" s="1340"/>
      <c r="C11" s="196" t="s">
        <v>51</v>
      </c>
      <c r="D11" s="1332" t="s">
        <v>193</v>
      </c>
      <c r="E11" s="1333"/>
      <c r="F11" s="1333"/>
      <c r="G11" s="1333"/>
      <c r="H11" s="1333"/>
      <c r="I11" s="1333"/>
      <c r="J11" s="194">
        <v>5</v>
      </c>
      <c r="K11" s="194">
        <v>3</v>
      </c>
      <c r="L11" s="194">
        <v>1</v>
      </c>
      <c r="M11" s="190"/>
      <c r="N11" s="195" t="s">
        <v>194</v>
      </c>
      <c r="O11" s="198" t="s">
        <v>195</v>
      </c>
      <c r="P11" s="198" t="s">
        <v>196</v>
      </c>
      <c r="Q11" s="198" t="s">
        <v>197</v>
      </c>
    </row>
    <row r="12" spans="2:17" ht="84.75" customHeight="1">
      <c r="B12" s="1340"/>
      <c r="C12" s="199" t="s">
        <v>198</v>
      </c>
      <c r="D12" s="1332" t="s">
        <v>199</v>
      </c>
      <c r="E12" s="1333"/>
      <c r="F12" s="1333"/>
      <c r="G12" s="1333"/>
      <c r="H12" s="1333"/>
      <c r="I12" s="1333"/>
      <c r="J12" s="194">
        <v>5</v>
      </c>
      <c r="K12" s="194">
        <v>3</v>
      </c>
      <c r="L12" s="194">
        <v>1</v>
      </c>
      <c r="M12" s="190"/>
      <c r="N12" s="195" t="s">
        <v>200</v>
      </c>
      <c r="O12" s="198" t="s">
        <v>201</v>
      </c>
      <c r="P12" s="198" t="s">
        <v>202</v>
      </c>
      <c r="Q12" s="198" t="s">
        <v>203</v>
      </c>
    </row>
    <row r="13" spans="2:17" ht="107.25" customHeight="1">
      <c r="B13" s="1340"/>
      <c r="C13" s="199" t="s">
        <v>204</v>
      </c>
      <c r="D13" s="1332" t="s">
        <v>205</v>
      </c>
      <c r="E13" s="1333"/>
      <c r="F13" s="1333"/>
      <c r="G13" s="1333"/>
      <c r="H13" s="1333"/>
      <c r="I13" s="1333"/>
      <c r="J13" s="194">
        <v>5</v>
      </c>
      <c r="K13" s="194">
        <v>3</v>
      </c>
      <c r="L13" s="194">
        <v>1</v>
      </c>
      <c r="M13" s="190"/>
      <c r="N13" s="195" t="s">
        <v>206</v>
      </c>
      <c r="O13" s="198" t="s">
        <v>207</v>
      </c>
      <c r="P13" s="198" t="s">
        <v>208</v>
      </c>
      <c r="Q13" s="198" t="s">
        <v>209</v>
      </c>
    </row>
    <row r="14" spans="2:17" ht="118.5" customHeight="1">
      <c r="B14" s="1340"/>
      <c r="C14" s="199" t="s">
        <v>210</v>
      </c>
      <c r="D14" s="1332" t="s">
        <v>211</v>
      </c>
      <c r="E14" s="1333"/>
      <c r="F14" s="1333"/>
      <c r="G14" s="1333"/>
      <c r="H14" s="1333"/>
      <c r="I14" s="1333"/>
      <c r="J14" s="194">
        <v>5</v>
      </c>
      <c r="K14" s="194">
        <v>3</v>
      </c>
      <c r="L14" s="194">
        <v>1</v>
      </c>
      <c r="M14" s="190"/>
      <c r="N14" s="195" t="s">
        <v>212</v>
      </c>
      <c r="O14" s="198" t="s">
        <v>213</v>
      </c>
      <c r="P14" s="198" t="s">
        <v>214</v>
      </c>
      <c r="Q14" s="198" t="s">
        <v>215</v>
      </c>
    </row>
    <row r="15" spans="2:17" ht="87.75" customHeight="1">
      <c r="B15" s="1340"/>
      <c r="C15" s="199" t="s">
        <v>216</v>
      </c>
      <c r="D15" s="1332" t="s">
        <v>217</v>
      </c>
      <c r="E15" s="1333"/>
      <c r="F15" s="1333"/>
      <c r="G15" s="1333"/>
      <c r="H15" s="1333"/>
      <c r="I15" s="1333"/>
      <c r="J15" s="194">
        <v>5</v>
      </c>
      <c r="K15" s="194">
        <v>3</v>
      </c>
      <c r="L15" s="194">
        <v>1</v>
      </c>
      <c r="M15" s="190"/>
      <c r="N15" s="195" t="s">
        <v>218</v>
      </c>
      <c r="O15" s="198" t="s">
        <v>219</v>
      </c>
      <c r="P15" s="198" t="s">
        <v>220</v>
      </c>
      <c r="Q15" s="198" t="s">
        <v>221</v>
      </c>
    </row>
    <row r="16" spans="2:17" ht="78" customHeight="1">
      <c r="B16" s="1340"/>
      <c r="C16" s="200" t="s">
        <v>58</v>
      </c>
      <c r="D16" s="1342" t="s">
        <v>222</v>
      </c>
      <c r="E16" s="1343"/>
      <c r="F16" s="1343"/>
      <c r="G16" s="1343"/>
      <c r="H16" s="1343"/>
      <c r="I16" s="1343"/>
      <c r="J16" s="189">
        <v>5</v>
      </c>
      <c r="K16" s="189">
        <v>3</v>
      </c>
      <c r="L16" s="189">
        <v>1</v>
      </c>
      <c r="M16" s="190"/>
      <c r="N16" s="191" t="s">
        <v>223</v>
      </c>
      <c r="O16" s="192" t="s">
        <v>224</v>
      </c>
      <c r="P16" s="192" t="s">
        <v>225</v>
      </c>
      <c r="Q16" s="192" t="s">
        <v>226</v>
      </c>
    </row>
    <row r="17" spans="2:17" ht="69.95" customHeight="1">
      <c r="B17" s="1340"/>
      <c r="C17" s="193" t="s">
        <v>60</v>
      </c>
      <c r="D17" s="1332" t="s">
        <v>227</v>
      </c>
      <c r="E17" s="1333"/>
      <c r="F17" s="1333"/>
      <c r="G17" s="1333"/>
      <c r="H17" s="1333"/>
      <c r="I17" s="1333"/>
      <c r="J17" s="194">
        <v>5</v>
      </c>
      <c r="K17" s="194">
        <v>3</v>
      </c>
      <c r="L17" s="194">
        <v>1</v>
      </c>
      <c r="M17" s="190"/>
      <c r="N17" s="195" t="s">
        <v>228</v>
      </c>
      <c r="O17" s="198" t="s">
        <v>229</v>
      </c>
      <c r="P17" s="198" t="s">
        <v>230</v>
      </c>
      <c r="Q17" s="198" t="s">
        <v>231</v>
      </c>
    </row>
    <row r="18" spans="2:17" ht="77.25" customHeight="1">
      <c r="B18" s="1339" t="s">
        <v>232</v>
      </c>
      <c r="C18" s="193" t="s">
        <v>34</v>
      </c>
      <c r="D18" s="1332" t="s">
        <v>233</v>
      </c>
      <c r="E18" s="1333"/>
      <c r="F18" s="1333"/>
      <c r="G18" s="1333"/>
      <c r="H18" s="1333"/>
      <c r="I18" s="1333"/>
      <c r="J18" s="194">
        <v>5</v>
      </c>
      <c r="K18" s="194">
        <v>3</v>
      </c>
      <c r="L18" s="194">
        <v>1</v>
      </c>
      <c r="M18" s="190"/>
      <c r="N18" s="198" t="s">
        <v>234</v>
      </c>
      <c r="O18" s="198" t="s">
        <v>235</v>
      </c>
      <c r="P18" s="198" t="s">
        <v>236</v>
      </c>
      <c r="Q18" s="198" t="s">
        <v>237</v>
      </c>
    </row>
    <row r="19" spans="2:17" ht="64.5" customHeight="1">
      <c r="B19" s="1340"/>
      <c r="C19" s="201" t="s">
        <v>238</v>
      </c>
      <c r="D19" s="1332" t="s">
        <v>239</v>
      </c>
      <c r="E19" s="1333"/>
      <c r="F19" s="1333"/>
      <c r="G19" s="1333"/>
      <c r="H19" s="1333"/>
      <c r="I19" s="1333"/>
      <c r="J19" s="194">
        <v>5</v>
      </c>
      <c r="K19" s="194">
        <v>3</v>
      </c>
      <c r="L19" s="194">
        <v>1</v>
      </c>
      <c r="M19" s="190"/>
      <c r="N19" s="195" t="s">
        <v>240</v>
      </c>
      <c r="O19" s="198" t="s">
        <v>241</v>
      </c>
      <c r="P19" s="198" t="s">
        <v>242</v>
      </c>
      <c r="Q19" s="198" t="s">
        <v>243</v>
      </c>
    </row>
    <row r="20" spans="2:17" ht="62.25" customHeight="1">
      <c r="B20" s="1340"/>
      <c r="C20" s="201" t="s">
        <v>244</v>
      </c>
      <c r="D20" s="1332" t="s">
        <v>245</v>
      </c>
      <c r="E20" s="1333"/>
      <c r="F20" s="1333"/>
      <c r="G20" s="1333"/>
      <c r="H20" s="1333"/>
      <c r="I20" s="1333"/>
      <c r="J20" s="194">
        <v>5</v>
      </c>
      <c r="K20" s="194">
        <v>3</v>
      </c>
      <c r="L20" s="194">
        <v>1</v>
      </c>
      <c r="M20" s="190"/>
      <c r="N20" s="195" t="s">
        <v>246</v>
      </c>
      <c r="O20" s="198" t="s">
        <v>247</v>
      </c>
      <c r="P20" s="198" t="s">
        <v>248</v>
      </c>
      <c r="Q20" s="198" t="s">
        <v>249</v>
      </c>
    </row>
    <row r="21" spans="2:17" ht="75.75" customHeight="1">
      <c r="B21" s="1340"/>
      <c r="C21" s="193" t="s">
        <v>250</v>
      </c>
      <c r="D21" s="1332" t="s">
        <v>251</v>
      </c>
      <c r="E21" s="1333"/>
      <c r="F21" s="1333"/>
      <c r="G21" s="1333"/>
      <c r="H21" s="1333"/>
      <c r="I21" s="1333"/>
      <c r="J21" s="194">
        <v>5</v>
      </c>
      <c r="K21" s="194">
        <v>3</v>
      </c>
      <c r="L21" s="194">
        <v>1</v>
      </c>
      <c r="M21" s="190"/>
      <c r="N21" s="198" t="s">
        <v>252</v>
      </c>
      <c r="O21" s="198" t="s">
        <v>253</v>
      </c>
      <c r="P21" s="198" t="s">
        <v>254</v>
      </c>
      <c r="Q21" s="198" t="s">
        <v>255</v>
      </c>
    </row>
    <row r="22" spans="2:17" ht="60.75" customHeight="1">
      <c r="B22" s="1340"/>
      <c r="C22" s="202" t="s">
        <v>256</v>
      </c>
      <c r="D22" s="1342" t="s">
        <v>257</v>
      </c>
      <c r="E22" s="1343"/>
      <c r="F22" s="1343"/>
      <c r="G22" s="1343"/>
      <c r="H22" s="1343"/>
      <c r="I22" s="1343"/>
      <c r="J22" s="189">
        <v>5</v>
      </c>
      <c r="K22" s="189">
        <v>3</v>
      </c>
      <c r="L22" s="189">
        <v>1</v>
      </c>
      <c r="M22" s="190"/>
      <c r="N22" s="191" t="s">
        <v>258</v>
      </c>
      <c r="O22" s="192" t="s">
        <v>259</v>
      </c>
      <c r="P22" s="192" t="s">
        <v>260</v>
      </c>
      <c r="Q22" s="192" t="s">
        <v>261</v>
      </c>
    </row>
    <row r="23" spans="2:17" ht="51.75" customHeight="1">
      <c r="B23" s="1340"/>
      <c r="C23" s="196" t="s">
        <v>262</v>
      </c>
      <c r="D23" s="1332" t="s">
        <v>263</v>
      </c>
      <c r="E23" s="1333"/>
      <c r="F23" s="1333"/>
      <c r="G23" s="1333"/>
      <c r="H23" s="1333"/>
      <c r="I23" s="1333"/>
      <c r="J23" s="194">
        <v>5</v>
      </c>
      <c r="K23" s="194">
        <v>3</v>
      </c>
      <c r="L23" s="194">
        <v>1</v>
      </c>
      <c r="M23" s="190"/>
      <c r="N23" s="195" t="s">
        <v>264</v>
      </c>
      <c r="O23" s="198" t="s">
        <v>265</v>
      </c>
      <c r="P23" s="198" t="s">
        <v>266</v>
      </c>
      <c r="Q23" s="198" t="s">
        <v>267</v>
      </c>
    </row>
    <row r="24" spans="2:17" ht="74.25" customHeight="1">
      <c r="B24" s="1340"/>
      <c r="C24" s="196" t="s">
        <v>268</v>
      </c>
      <c r="D24" s="1332" t="s">
        <v>269</v>
      </c>
      <c r="E24" s="1333"/>
      <c r="F24" s="1333"/>
      <c r="G24" s="1333"/>
      <c r="H24" s="1333"/>
      <c r="I24" s="1333"/>
      <c r="J24" s="194">
        <v>5</v>
      </c>
      <c r="K24" s="194">
        <v>3</v>
      </c>
      <c r="L24" s="194">
        <v>1</v>
      </c>
      <c r="M24" s="190"/>
      <c r="N24" s="195" t="s">
        <v>270</v>
      </c>
      <c r="O24" s="198" t="s">
        <v>271</v>
      </c>
      <c r="P24" s="198" t="s">
        <v>272</v>
      </c>
      <c r="Q24" s="198" t="s">
        <v>273</v>
      </c>
    </row>
    <row r="25" spans="2:17" ht="65.25" customHeight="1">
      <c r="B25" s="1341"/>
      <c r="C25" s="196" t="s">
        <v>274</v>
      </c>
      <c r="D25" s="1332" t="s">
        <v>275</v>
      </c>
      <c r="E25" s="1333"/>
      <c r="F25" s="1333"/>
      <c r="G25" s="1333"/>
      <c r="H25" s="1333"/>
      <c r="I25" s="1333"/>
      <c r="J25" s="194">
        <v>5</v>
      </c>
      <c r="K25" s="194">
        <v>3</v>
      </c>
      <c r="L25" s="194">
        <v>1</v>
      </c>
      <c r="M25" s="190"/>
      <c r="N25" s="195" t="s">
        <v>276</v>
      </c>
      <c r="O25" s="198" t="s">
        <v>277</v>
      </c>
      <c r="P25" s="198" t="s">
        <v>278</v>
      </c>
      <c r="Q25" s="198" t="s">
        <v>279</v>
      </c>
    </row>
    <row r="26" spans="2:17" ht="45.95" customHeight="1">
      <c r="B26" s="1338" t="s">
        <v>280</v>
      </c>
      <c r="C26" s="1338"/>
      <c r="D26" s="1338"/>
      <c r="E26" s="1338"/>
      <c r="F26" s="1338"/>
      <c r="G26" s="1338"/>
      <c r="H26" s="1338"/>
      <c r="I26" s="1338"/>
      <c r="J26" s="1338"/>
      <c r="K26" s="1338"/>
      <c r="L26" s="1338"/>
      <c r="M26" s="190"/>
      <c r="N26" s="203"/>
      <c r="O26" s="190"/>
      <c r="P26" s="190"/>
      <c r="Q26" s="190"/>
    </row>
    <row r="27" spans="2:17" ht="45.95" customHeight="1">
      <c r="B27" s="204"/>
      <c r="C27" s="204"/>
      <c r="D27" s="204"/>
      <c r="E27" s="204"/>
      <c r="F27" s="204"/>
      <c r="G27" s="204"/>
      <c r="H27" s="204"/>
      <c r="I27" s="204"/>
      <c r="J27" s="204"/>
      <c r="K27" s="204"/>
      <c r="L27" s="204"/>
      <c r="M27" s="190"/>
      <c r="N27" s="203"/>
      <c r="O27" s="190"/>
      <c r="P27" s="190"/>
      <c r="Q27" s="190"/>
    </row>
    <row r="28" spans="2:17" ht="80.25" customHeight="1">
      <c r="B28" s="205">
        <v>2</v>
      </c>
      <c r="C28" s="1344" t="s">
        <v>281</v>
      </c>
      <c r="D28" s="1344"/>
      <c r="E28" s="1344"/>
      <c r="F28" s="1344"/>
      <c r="G28" s="1344"/>
      <c r="H28" s="1344"/>
      <c r="I28" s="1344"/>
      <c r="J28" s="1348" t="s">
        <v>13</v>
      </c>
      <c r="K28" s="1348"/>
      <c r="L28" s="1348"/>
      <c r="M28" s="190"/>
      <c r="N28" s="195" t="s">
        <v>282</v>
      </c>
      <c r="O28" s="198"/>
      <c r="P28" s="198"/>
      <c r="Q28" s="198"/>
    </row>
    <row r="29" spans="2:17" ht="83.25" customHeight="1">
      <c r="B29" s="1339" t="s">
        <v>283</v>
      </c>
      <c r="C29" s="188" t="s">
        <v>44</v>
      </c>
      <c r="D29" s="1342" t="s">
        <v>284</v>
      </c>
      <c r="E29" s="1343"/>
      <c r="F29" s="1343"/>
      <c r="G29" s="1343"/>
      <c r="H29" s="1343"/>
      <c r="I29" s="1343"/>
      <c r="J29" s="189">
        <v>5</v>
      </c>
      <c r="K29" s="189">
        <v>3</v>
      </c>
      <c r="L29" s="189">
        <v>1</v>
      </c>
      <c r="M29" s="198"/>
      <c r="N29" s="191" t="s">
        <v>285</v>
      </c>
      <c r="O29" s="192" t="s">
        <v>286</v>
      </c>
      <c r="P29" s="192" t="s">
        <v>287</v>
      </c>
      <c r="Q29" s="192" t="s">
        <v>288</v>
      </c>
    </row>
    <row r="30" spans="2:17" s="206" customFormat="1" ht="69.95" customHeight="1">
      <c r="B30" s="1340"/>
      <c r="C30" s="193" t="s">
        <v>45</v>
      </c>
      <c r="D30" s="1332" t="s">
        <v>289</v>
      </c>
      <c r="E30" s="1333"/>
      <c r="F30" s="1333"/>
      <c r="G30" s="1333"/>
      <c r="H30" s="1333"/>
      <c r="I30" s="1333"/>
      <c r="J30" s="194">
        <v>5</v>
      </c>
      <c r="K30" s="194">
        <v>3</v>
      </c>
      <c r="L30" s="194">
        <v>1</v>
      </c>
      <c r="M30" s="198"/>
      <c r="N30" s="195" t="s">
        <v>290</v>
      </c>
      <c r="O30" s="198" t="s">
        <v>291</v>
      </c>
      <c r="P30" s="198" t="s">
        <v>292</v>
      </c>
      <c r="Q30" s="198" t="s">
        <v>293</v>
      </c>
    </row>
    <row r="31" spans="2:17" ht="77.25" customHeight="1">
      <c r="B31" s="1340"/>
      <c r="C31" s="193" t="s">
        <v>46</v>
      </c>
      <c r="D31" s="1332" t="s">
        <v>294</v>
      </c>
      <c r="E31" s="1333"/>
      <c r="F31" s="1333"/>
      <c r="G31" s="1333"/>
      <c r="H31" s="1333"/>
      <c r="I31" s="1333"/>
      <c r="J31" s="194">
        <v>5</v>
      </c>
      <c r="K31" s="194">
        <v>3</v>
      </c>
      <c r="L31" s="194">
        <v>1</v>
      </c>
      <c r="M31" s="198"/>
      <c r="N31" s="195" t="s">
        <v>295</v>
      </c>
      <c r="O31" s="198" t="s">
        <v>296</v>
      </c>
      <c r="P31" s="198" t="s">
        <v>297</v>
      </c>
      <c r="Q31" s="198" t="s">
        <v>298</v>
      </c>
    </row>
    <row r="32" spans="2:17" ht="90.95" customHeight="1">
      <c r="B32" s="1340"/>
      <c r="C32" s="193" t="s">
        <v>47</v>
      </c>
      <c r="D32" s="1332" t="s">
        <v>299</v>
      </c>
      <c r="E32" s="1333"/>
      <c r="F32" s="1333"/>
      <c r="G32" s="1333"/>
      <c r="H32" s="1333"/>
      <c r="I32" s="1333"/>
      <c r="J32" s="194">
        <v>5</v>
      </c>
      <c r="K32" s="194">
        <v>3</v>
      </c>
      <c r="L32" s="194">
        <v>1</v>
      </c>
      <c r="M32" s="198"/>
      <c r="N32" s="195" t="s">
        <v>300</v>
      </c>
      <c r="O32" s="198" t="s">
        <v>301</v>
      </c>
      <c r="P32" s="195" t="s">
        <v>302</v>
      </c>
      <c r="Q32" s="195" t="s">
        <v>303</v>
      </c>
    </row>
    <row r="33" spans="2:17" ht="65.099999999999994" customHeight="1">
      <c r="B33" s="1340"/>
      <c r="C33" s="196" t="s">
        <v>48</v>
      </c>
      <c r="D33" s="1332" t="s">
        <v>304</v>
      </c>
      <c r="E33" s="1333"/>
      <c r="F33" s="1333"/>
      <c r="G33" s="1333"/>
      <c r="H33" s="1333"/>
      <c r="I33" s="1333"/>
      <c r="J33" s="194">
        <v>5</v>
      </c>
      <c r="K33" s="194">
        <v>3</v>
      </c>
      <c r="L33" s="194">
        <v>1</v>
      </c>
      <c r="M33" s="198"/>
      <c r="N33" s="195" t="s">
        <v>305</v>
      </c>
      <c r="O33" s="198" t="s">
        <v>306</v>
      </c>
      <c r="P33" s="198" t="s">
        <v>307</v>
      </c>
      <c r="Q33" s="198" t="s">
        <v>308</v>
      </c>
    </row>
    <row r="34" spans="2:17" s="206" customFormat="1" ht="69.95" customHeight="1">
      <c r="B34" s="1340"/>
      <c r="C34" s="197" t="s">
        <v>49</v>
      </c>
      <c r="D34" s="1342" t="s">
        <v>309</v>
      </c>
      <c r="E34" s="1343"/>
      <c r="F34" s="1343"/>
      <c r="G34" s="1343"/>
      <c r="H34" s="1343"/>
      <c r="I34" s="1343"/>
      <c r="J34" s="189">
        <v>5</v>
      </c>
      <c r="K34" s="189">
        <v>3</v>
      </c>
      <c r="L34" s="189">
        <v>1</v>
      </c>
      <c r="M34" s="198"/>
      <c r="N34" s="191" t="s">
        <v>310</v>
      </c>
      <c r="O34" s="192" t="s">
        <v>311</v>
      </c>
      <c r="P34" s="192" t="s">
        <v>312</v>
      </c>
      <c r="Q34" s="192" t="s">
        <v>313</v>
      </c>
    </row>
    <row r="35" spans="2:17" ht="74.25" customHeight="1">
      <c r="B35" s="1340"/>
      <c r="C35" s="197" t="s">
        <v>50</v>
      </c>
      <c r="D35" s="1342" t="s">
        <v>314</v>
      </c>
      <c r="E35" s="1343"/>
      <c r="F35" s="1343"/>
      <c r="G35" s="1343"/>
      <c r="H35" s="1343"/>
      <c r="I35" s="1343"/>
      <c r="J35" s="189">
        <v>5</v>
      </c>
      <c r="K35" s="189">
        <v>3</v>
      </c>
      <c r="L35" s="189">
        <v>1</v>
      </c>
      <c r="M35" s="198"/>
      <c r="N35" s="191" t="s">
        <v>315</v>
      </c>
      <c r="O35" s="192" t="s">
        <v>316</v>
      </c>
      <c r="P35" s="192" t="s">
        <v>317</v>
      </c>
      <c r="Q35" s="192" t="s">
        <v>318</v>
      </c>
    </row>
    <row r="36" spans="2:17" ht="81" customHeight="1">
      <c r="B36" s="1340"/>
      <c r="C36" s="196" t="s">
        <v>51</v>
      </c>
      <c r="D36" s="1332" t="s">
        <v>319</v>
      </c>
      <c r="E36" s="1333"/>
      <c r="F36" s="1333"/>
      <c r="G36" s="1333"/>
      <c r="H36" s="1333"/>
      <c r="I36" s="1333"/>
      <c r="J36" s="194">
        <v>5</v>
      </c>
      <c r="K36" s="194">
        <v>3</v>
      </c>
      <c r="L36" s="194">
        <v>1</v>
      </c>
      <c r="M36" s="198"/>
      <c r="N36" s="195" t="s">
        <v>320</v>
      </c>
      <c r="O36" s="198" t="s">
        <v>321</v>
      </c>
      <c r="P36" s="198" t="s">
        <v>322</v>
      </c>
      <c r="Q36" s="198" t="s">
        <v>323</v>
      </c>
    </row>
    <row r="37" spans="2:17" ht="91.5" customHeight="1">
      <c r="B37" s="1340"/>
      <c r="C37" s="199" t="s">
        <v>198</v>
      </c>
      <c r="D37" s="1332" t="s">
        <v>324</v>
      </c>
      <c r="E37" s="1333"/>
      <c r="F37" s="1333"/>
      <c r="G37" s="1333"/>
      <c r="H37" s="1333"/>
      <c r="I37" s="1333"/>
      <c r="J37" s="194">
        <v>5</v>
      </c>
      <c r="K37" s="194">
        <v>3</v>
      </c>
      <c r="L37" s="194">
        <v>1</v>
      </c>
      <c r="M37" s="198"/>
      <c r="N37" s="195" t="s">
        <v>325</v>
      </c>
      <c r="O37" s="198" t="s">
        <v>326</v>
      </c>
      <c r="P37" s="198" t="s">
        <v>327</v>
      </c>
      <c r="Q37" s="198" t="s">
        <v>328</v>
      </c>
    </row>
    <row r="38" spans="2:17" ht="86.25" customHeight="1">
      <c r="B38" s="1340"/>
      <c r="C38" s="199" t="s">
        <v>204</v>
      </c>
      <c r="D38" s="1332" t="s">
        <v>329</v>
      </c>
      <c r="E38" s="1333"/>
      <c r="F38" s="1333"/>
      <c r="G38" s="1333"/>
      <c r="H38" s="1333"/>
      <c r="I38" s="1333"/>
      <c r="J38" s="194">
        <v>5</v>
      </c>
      <c r="K38" s="194">
        <v>3</v>
      </c>
      <c r="L38" s="194">
        <v>1</v>
      </c>
      <c r="M38" s="198"/>
      <c r="N38" s="195" t="s">
        <v>330</v>
      </c>
      <c r="O38" s="198" t="s">
        <v>331</v>
      </c>
      <c r="P38" s="198" t="s">
        <v>332</v>
      </c>
      <c r="Q38" s="198" t="s">
        <v>333</v>
      </c>
    </row>
    <row r="39" spans="2:17" ht="94.5" customHeight="1">
      <c r="B39" s="1340"/>
      <c r="C39" s="199" t="s">
        <v>210</v>
      </c>
      <c r="D39" s="1332" t="s">
        <v>334</v>
      </c>
      <c r="E39" s="1333"/>
      <c r="F39" s="1333"/>
      <c r="G39" s="1333"/>
      <c r="H39" s="1333"/>
      <c r="I39" s="1333"/>
      <c r="J39" s="194">
        <v>5</v>
      </c>
      <c r="K39" s="194">
        <v>3</v>
      </c>
      <c r="L39" s="194">
        <v>1</v>
      </c>
      <c r="M39" s="190"/>
      <c r="N39" s="195" t="s">
        <v>335</v>
      </c>
      <c r="O39" s="198" t="s">
        <v>336</v>
      </c>
      <c r="P39" s="198" t="s">
        <v>337</v>
      </c>
      <c r="Q39" s="198" t="s">
        <v>338</v>
      </c>
    </row>
    <row r="40" spans="2:17" ht="127.5" customHeight="1">
      <c r="B40" s="1340"/>
      <c r="C40" s="199" t="s">
        <v>216</v>
      </c>
      <c r="D40" s="1334" t="s">
        <v>339</v>
      </c>
      <c r="E40" s="1335"/>
      <c r="F40" s="1335"/>
      <c r="G40" s="1335"/>
      <c r="H40" s="1335"/>
      <c r="I40" s="1335"/>
      <c r="J40" s="194">
        <v>5</v>
      </c>
      <c r="K40" s="194">
        <v>3</v>
      </c>
      <c r="L40" s="194">
        <v>1</v>
      </c>
      <c r="M40" s="190"/>
      <c r="N40" s="195" t="s">
        <v>340</v>
      </c>
      <c r="O40" s="198" t="s">
        <v>341</v>
      </c>
      <c r="P40" s="198" t="s">
        <v>342</v>
      </c>
      <c r="Q40" s="198" t="s">
        <v>343</v>
      </c>
    </row>
    <row r="41" spans="2:17" ht="90.95" customHeight="1">
      <c r="B41" s="1341"/>
      <c r="C41" s="199" t="s">
        <v>58</v>
      </c>
      <c r="D41" s="1334" t="s">
        <v>344</v>
      </c>
      <c r="E41" s="1335"/>
      <c r="F41" s="1335"/>
      <c r="G41" s="1335"/>
      <c r="H41" s="1335"/>
      <c r="I41" s="1335"/>
      <c r="J41" s="194">
        <v>5</v>
      </c>
      <c r="K41" s="194">
        <v>3</v>
      </c>
      <c r="L41" s="194">
        <v>1</v>
      </c>
      <c r="M41" s="190"/>
      <c r="N41" s="195" t="s">
        <v>345</v>
      </c>
      <c r="O41" s="198" t="s">
        <v>346</v>
      </c>
      <c r="P41" s="198" t="s">
        <v>347</v>
      </c>
      <c r="Q41" s="198" t="s">
        <v>348</v>
      </c>
    </row>
    <row r="42" spans="2:17" ht="66.75" customHeight="1">
      <c r="B42" s="1345" t="s">
        <v>349</v>
      </c>
      <c r="C42" s="188" t="s">
        <v>60</v>
      </c>
      <c r="D42" s="1336" t="s">
        <v>350</v>
      </c>
      <c r="E42" s="1337"/>
      <c r="F42" s="1337"/>
      <c r="G42" s="1337"/>
      <c r="H42" s="1337"/>
      <c r="I42" s="1337"/>
      <c r="J42" s="189">
        <v>5</v>
      </c>
      <c r="K42" s="189">
        <v>3</v>
      </c>
      <c r="L42" s="189">
        <v>1</v>
      </c>
      <c r="M42" s="190"/>
      <c r="N42" s="191" t="s">
        <v>351</v>
      </c>
      <c r="O42" s="192" t="s">
        <v>352</v>
      </c>
      <c r="P42" s="192" t="s">
        <v>353</v>
      </c>
      <c r="Q42" s="192" t="s">
        <v>354</v>
      </c>
    </row>
    <row r="43" spans="2:17" ht="104.25" customHeight="1">
      <c r="B43" s="1346"/>
      <c r="C43" s="201" t="s">
        <v>34</v>
      </c>
      <c r="D43" s="1334" t="s">
        <v>355</v>
      </c>
      <c r="E43" s="1335"/>
      <c r="F43" s="1335"/>
      <c r="G43" s="1335"/>
      <c r="H43" s="1335"/>
      <c r="I43" s="1335"/>
      <c r="J43" s="194">
        <v>5</v>
      </c>
      <c r="K43" s="194">
        <v>3</v>
      </c>
      <c r="L43" s="194">
        <v>1</v>
      </c>
      <c r="M43" s="190"/>
      <c r="N43" s="195" t="s">
        <v>356</v>
      </c>
      <c r="O43" s="198" t="s">
        <v>357</v>
      </c>
      <c r="P43" s="198" t="s">
        <v>358</v>
      </c>
      <c r="Q43" s="198" t="s">
        <v>359</v>
      </c>
    </row>
    <row r="44" spans="2:17" ht="80.25" customHeight="1">
      <c r="B44" s="1346"/>
      <c r="C44" s="202" t="s">
        <v>238</v>
      </c>
      <c r="D44" s="1336" t="s">
        <v>360</v>
      </c>
      <c r="E44" s="1337"/>
      <c r="F44" s="1337"/>
      <c r="G44" s="1337"/>
      <c r="H44" s="1337"/>
      <c r="I44" s="1337"/>
      <c r="J44" s="189">
        <v>5</v>
      </c>
      <c r="K44" s="189">
        <v>3</v>
      </c>
      <c r="L44" s="189">
        <v>1</v>
      </c>
      <c r="M44" s="190"/>
      <c r="N44" s="191" t="s">
        <v>361</v>
      </c>
      <c r="O44" s="192" t="s">
        <v>362</v>
      </c>
      <c r="P44" s="192" t="s">
        <v>363</v>
      </c>
      <c r="Q44" s="192" t="s">
        <v>364</v>
      </c>
    </row>
    <row r="45" spans="2:17" ht="78" customHeight="1">
      <c r="B45" s="1346"/>
      <c r="C45" s="201" t="s">
        <v>244</v>
      </c>
      <c r="D45" s="1334" t="s">
        <v>365</v>
      </c>
      <c r="E45" s="1335"/>
      <c r="F45" s="1335"/>
      <c r="G45" s="1335"/>
      <c r="H45" s="1335"/>
      <c r="I45" s="1335"/>
      <c r="J45" s="194">
        <v>5</v>
      </c>
      <c r="K45" s="194">
        <v>3</v>
      </c>
      <c r="L45" s="194">
        <v>1</v>
      </c>
      <c r="M45" s="190"/>
      <c r="N45" s="195" t="s">
        <v>366</v>
      </c>
      <c r="O45" s="198" t="s">
        <v>367</v>
      </c>
      <c r="P45" s="198" t="s">
        <v>368</v>
      </c>
      <c r="Q45" s="198" t="s">
        <v>369</v>
      </c>
    </row>
    <row r="46" spans="2:17" ht="138.75" customHeight="1">
      <c r="B46" s="1346"/>
      <c r="C46" s="199" t="s">
        <v>250</v>
      </c>
      <c r="D46" s="1334" t="s">
        <v>370</v>
      </c>
      <c r="E46" s="1335"/>
      <c r="F46" s="1335"/>
      <c r="G46" s="1335"/>
      <c r="H46" s="1335"/>
      <c r="I46" s="1335"/>
      <c r="J46" s="194">
        <v>5</v>
      </c>
      <c r="K46" s="194">
        <v>3</v>
      </c>
      <c r="L46" s="194">
        <v>1</v>
      </c>
      <c r="M46" s="190"/>
      <c r="N46" s="198" t="s">
        <v>371</v>
      </c>
      <c r="O46" s="198" t="s">
        <v>372</v>
      </c>
      <c r="P46" s="198" t="s">
        <v>373</v>
      </c>
      <c r="Q46" s="198" t="s">
        <v>374</v>
      </c>
    </row>
    <row r="47" spans="2:17" ht="137.25" customHeight="1">
      <c r="B47" s="1346"/>
      <c r="C47" s="196" t="s">
        <v>256</v>
      </c>
      <c r="D47" s="1334" t="s">
        <v>375</v>
      </c>
      <c r="E47" s="1335"/>
      <c r="F47" s="1335"/>
      <c r="G47" s="1335"/>
      <c r="H47" s="1335"/>
      <c r="I47" s="1335"/>
      <c r="J47" s="194">
        <v>5</v>
      </c>
      <c r="K47" s="194">
        <v>3</v>
      </c>
      <c r="L47" s="194">
        <v>1</v>
      </c>
      <c r="M47" s="190"/>
      <c r="N47" s="195" t="s">
        <v>376</v>
      </c>
      <c r="O47" s="198" t="s">
        <v>377</v>
      </c>
      <c r="P47" s="198" t="s">
        <v>378</v>
      </c>
      <c r="Q47" s="198" t="s">
        <v>379</v>
      </c>
    </row>
    <row r="48" spans="2:17" ht="80.25" customHeight="1">
      <c r="B48" s="1346"/>
      <c r="C48" s="196" t="s">
        <v>262</v>
      </c>
      <c r="D48" s="1334" t="s">
        <v>380</v>
      </c>
      <c r="E48" s="1335"/>
      <c r="F48" s="1335"/>
      <c r="G48" s="1335"/>
      <c r="H48" s="1335"/>
      <c r="I48" s="1335"/>
      <c r="J48" s="194">
        <v>5</v>
      </c>
      <c r="K48" s="194">
        <v>3</v>
      </c>
      <c r="L48" s="194">
        <v>1</v>
      </c>
      <c r="M48" s="190"/>
      <c r="N48" s="195" t="s">
        <v>381</v>
      </c>
      <c r="O48" s="198" t="s">
        <v>382</v>
      </c>
      <c r="P48" s="198" t="s">
        <v>383</v>
      </c>
      <c r="Q48" s="198" t="s">
        <v>384</v>
      </c>
    </row>
    <row r="49" spans="2:17" ht="81" customHeight="1">
      <c r="B49" s="1346"/>
      <c r="C49" s="196" t="s">
        <v>268</v>
      </c>
      <c r="D49" s="1334" t="s">
        <v>385</v>
      </c>
      <c r="E49" s="1335"/>
      <c r="F49" s="1335"/>
      <c r="G49" s="1335"/>
      <c r="H49" s="1335"/>
      <c r="I49" s="1335"/>
      <c r="J49" s="194">
        <v>5</v>
      </c>
      <c r="K49" s="194">
        <v>3</v>
      </c>
      <c r="L49" s="194">
        <v>1</v>
      </c>
      <c r="M49" s="190"/>
      <c r="N49" s="195" t="s">
        <v>386</v>
      </c>
      <c r="O49" s="198" t="s">
        <v>387</v>
      </c>
      <c r="P49" s="198" t="s">
        <v>388</v>
      </c>
      <c r="Q49" s="198" t="s">
        <v>389</v>
      </c>
    </row>
    <row r="50" spans="2:17" ht="81.75" customHeight="1">
      <c r="B50" s="1347"/>
      <c r="C50" s="199" t="s">
        <v>390</v>
      </c>
      <c r="D50" s="1334" t="s">
        <v>391</v>
      </c>
      <c r="E50" s="1335"/>
      <c r="F50" s="1335"/>
      <c r="G50" s="1335"/>
      <c r="H50" s="1335"/>
      <c r="I50" s="1335"/>
      <c r="J50" s="194">
        <v>5</v>
      </c>
      <c r="K50" s="194">
        <v>3</v>
      </c>
      <c r="L50" s="194">
        <v>1</v>
      </c>
      <c r="M50" s="190"/>
      <c r="N50" s="198" t="s">
        <v>392</v>
      </c>
      <c r="O50" s="198" t="s">
        <v>393</v>
      </c>
      <c r="P50" s="198" t="s">
        <v>394</v>
      </c>
      <c r="Q50" s="198" t="s">
        <v>395</v>
      </c>
    </row>
    <row r="51" spans="2:17" ht="45.95" customHeight="1">
      <c r="B51" s="1331" t="s">
        <v>280</v>
      </c>
      <c r="C51" s="1331"/>
      <c r="D51" s="1331"/>
      <c r="E51" s="1331"/>
      <c r="F51" s="1331"/>
      <c r="G51" s="1331"/>
      <c r="H51" s="1331"/>
      <c r="I51" s="1331"/>
      <c r="J51" s="1331"/>
      <c r="K51" s="1331"/>
      <c r="L51" s="1331"/>
    </row>
    <row r="52" spans="2:17" ht="45.95" customHeight="1"/>
    <row r="54" spans="2:17" ht="30.95" customHeight="1">
      <c r="B54" s="207"/>
      <c r="C54" s="207"/>
      <c r="D54" s="207"/>
      <c r="E54" s="207"/>
    </row>
    <row r="55" spans="2:17" ht="30.95" customHeight="1">
      <c r="B55" s="207"/>
      <c r="C55" s="207"/>
      <c r="D55" s="207"/>
      <c r="E55" s="208"/>
    </row>
    <row r="56" spans="2:17" ht="30.95" customHeight="1">
      <c r="B56" s="207"/>
      <c r="C56" s="207"/>
      <c r="D56" s="207"/>
      <c r="E56" s="208"/>
    </row>
    <row r="57" spans="2:17" ht="30.95" customHeight="1">
      <c r="B57" s="207"/>
      <c r="C57" s="207"/>
      <c r="D57" s="207"/>
      <c r="E57" s="208"/>
    </row>
    <row r="58" spans="2:17" ht="30.95" customHeight="1">
      <c r="B58" s="207"/>
      <c r="C58" s="207"/>
      <c r="D58" s="207"/>
      <c r="E58" s="208"/>
    </row>
    <row r="59" spans="2:17" ht="30.95" customHeight="1">
      <c r="B59" s="207"/>
      <c r="C59" s="207"/>
      <c r="D59" s="207"/>
      <c r="E59" s="208"/>
    </row>
  </sheetData>
  <mergeCells count="59">
    <mergeCell ref="D12:I12"/>
    <mergeCell ref="B18:B25"/>
    <mergeCell ref="D13:I13"/>
    <mergeCell ref="B1:I1"/>
    <mergeCell ref="B2:D2"/>
    <mergeCell ref="E2:L2"/>
    <mergeCell ref="C3:I3"/>
    <mergeCell ref="J3:L3"/>
    <mergeCell ref="B4:B17"/>
    <mergeCell ref="D4:I4"/>
    <mergeCell ref="D5:I5"/>
    <mergeCell ref="D6:I6"/>
    <mergeCell ref="D7:I7"/>
    <mergeCell ref="D8:I8"/>
    <mergeCell ref="D9:I9"/>
    <mergeCell ref="D10:I10"/>
    <mergeCell ref="D11:I11"/>
    <mergeCell ref="B42:B50"/>
    <mergeCell ref="J28:L28"/>
    <mergeCell ref="D14:I14"/>
    <mergeCell ref="D15:I15"/>
    <mergeCell ref="D16:I16"/>
    <mergeCell ref="D17:I17"/>
    <mergeCell ref="D18:I18"/>
    <mergeCell ref="D19:I19"/>
    <mergeCell ref="D20:I20"/>
    <mergeCell ref="D21:I21"/>
    <mergeCell ref="D22:I22"/>
    <mergeCell ref="D23:I23"/>
    <mergeCell ref="D24:I24"/>
    <mergeCell ref="D25:I25"/>
    <mergeCell ref="B26:I26"/>
    <mergeCell ref="J26:L26"/>
    <mergeCell ref="B29:B41"/>
    <mergeCell ref="D29:I29"/>
    <mergeCell ref="D30:I30"/>
    <mergeCell ref="D31:I31"/>
    <mergeCell ref="D32:I32"/>
    <mergeCell ref="D33:I33"/>
    <mergeCell ref="D34:I34"/>
    <mergeCell ref="D35:I35"/>
    <mergeCell ref="D36:I36"/>
    <mergeCell ref="D37:I37"/>
    <mergeCell ref="C28:I28"/>
    <mergeCell ref="J51:L51"/>
    <mergeCell ref="D38:I38"/>
    <mergeCell ref="D39:I39"/>
    <mergeCell ref="D40:I40"/>
    <mergeCell ref="D41:I41"/>
    <mergeCell ref="D42:I42"/>
    <mergeCell ref="D43:I43"/>
    <mergeCell ref="D44:I44"/>
    <mergeCell ref="D45:I45"/>
    <mergeCell ref="D46:I46"/>
    <mergeCell ref="D47:I47"/>
    <mergeCell ref="D48:I48"/>
    <mergeCell ref="D49:I49"/>
    <mergeCell ref="D50:I50"/>
    <mergeCell ref="B51:I51"/>
  </mergeCells>
  <phoneticPr fontId="1"/>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ABC19-863D-4349-9C42-ED00C702A319}">
  <sheetPr>
    <tabColor rgb="FFFF0000"/>
    <pageSetUpPr fitToPage="1"/>
  </sheetPr>
  <dimension ref="B1:AF295"/>
  <sheetViews>
    <sheetView showGridLines="0" topLeftCell="A51" zoomScale="85" zoomScaleNormal="85" zoomScaleSheetLayoutView="100" workbookViewId="0">
      <selection activeCell="AE27" sqref="AE26:AE27"/>
    </sheetView>
  </sheetViews>
  <sheetFormatPr defaultColWidth="6.625" defaultRowHeight="13.5"/>
  <cols>
    <col min="1" max="1" width="1.375" style="29" customWidth="1"/>
    <col min="2" max="2" width="4.5" style="29" customWidth="1"/>
    <col min="3" max="3" width="3.625" style="29" customWidth="1"/>
    <col min="4" max="13" width="4.625" style="29" customWidth="1"/>
    <col min="14" max="14" width="0.375" style="29" customWidth="1"/>
    <col min="15" max="25" width="4.625" style="29" customWidth="1"/>
    <col min="26" max="26" width="1.375" style="29" customWidth="1"/>
    <col min="27" max="16384" width="6.625" style="29"/>
  </cols>
  <sheetData>
    <row r="1" spans="2:26" ht="20.100000000000001" customHeight="1">
      <c r="B1" s="1606" t="s">
        <v>2032</v>
      </c>
      <c r="C1" s="1606"/>
      <c r="D1" s="1606"/>
      <c r="E1" s="1606"/>
      <c r="F1" s="1606"/>
      <c r="G1" s="1606"/>
      <c r="H1" s="1606"/>
      <c r="I1" s="1606"/>
      <c r="J1" s="1606"/>
      <c r="K1" s="1606"/>
      <c r="L1" s="1606"/>
      <c r="M1" s="1606"/>
      <c r="N1" s="1606"/>
      <c r="O1" s="1606"/>
      <c r="P1" s="1606"/>
      <c r="Q1" s="1606"/>
      <c r="R1" s="1606"/>
      <c r="S1" s="1606"/>
      <c r="T1" s="1606"/>
      <c r="U1" s="1606"/>
      <c r="V1" s="1606"/>
      <c r="W1" s="1606"/>
      <c r="X1" s="1606"/>
      <c r="Y1" s="1606"/>
    </row>
    <row r="2" spans="2:26" ht="20.100000000000001" customHeight="1">
      <c r="B2" s="1606"/>
      <c r="C2" s="1606"/>
      <c r="D2" s="1606"/>
      <c r="E2" s="1606"/>
      <c r="F2" s="1606"/>
      <c r="G2" s="1606"/>
      <c r="H2" s="1606"/>
      <c r="I2" s="1606"/>
      <c r="J2" s="1606"/>
      <c r="K2" s="1606"/>
      <c r="L2" s="1606"/>
      <c r="M2" s="1606"/>
      <c r="N2" s="1606"/>
      <c r="O2" s="1606"/>
      <c r="P2" s="1606"/>
      <c r="Q2" s="1606"/>
      <c r="R2" s="1606"/>
      <c r="S2" s="1606"/>
      <c r="T2" s="1606"/>
      <c r="U2" s="1606"/>
      <c r="V2" s="1606"/>
      <c r="W2" s="1606"/>
      <c r="X2" s="1606"/>
      <c r="Y2" s="1606"/>
    </row>
    <row r="3" spans="2:26" customFormat="1" ht="20.100000000000001" customHeight="1" thickBot="1">
      <c r="B3" s="1606"/>
      <c r="C3" s="1606"/>
      <c r="D3" s="1606"/>
      <c r="E3" s="1606"/>
      <c r="F3" s="1606"/>
      <c r="G3" s="1606"/>
      <c r="H3" s="1606"/>
      <c r="I3" s="1606"/>
      <c r="J3" s="1606"/>
      <c r="K3" s="1606"/>
      <c r="L3" s="1606"/>
      <c r="M3" s="1606"/>
      <c r="N3" s="1606"/>
      <c r="O3" s="1606"/>
      <c r="P3" s="1606"/>
      <c r="Q3" s="1606"/>
      <c r="R3" s="1606"/>
      <c r="S3" s="1606"/>
      <c r="T3" s="1606"/>
      <c r="U3" s="1606"/>
      <c r="V3" s="1606"/>
      <c r="W3" s="1606"/>
      <c r="X3" s="1606"/>
      <c r="Y3" s="1606"/>
    </row>
    <row r="4" spans="2:26" customFormat="1" ht="30" customHeight="1" thickBot="1">
      <c r="B4" s="1607" t="s">
        <v>2033</v>
      </c>
      <c r="C4" s="1608"/>
      <c r="D4" s="1608"/>
      <c r="E4" s="1608"/>
      <c r="F4" s="1608"/>
      <c r="G4" s="1608"/>
      <c r="H4" s="1608"/>
      <c r="I4" s="1608"/>
      <c r="J4" s="1608"/>
      <c r="K4" s="1608"/>
      <c r="L4" s="1608"/>
      <c r="M4" s="1608"/>
      <c r="N4" s="1608"/>
      <c r="O4" s="1608"/>
      <c r="P4" s="1608"/>
      <c r="Q4" s="1608"/>
      <c r="R4" s="1608"/>
      <c r="S4" s="1608"/>
      <c r="T4" s="1608"/>
      <c r="U4" s="1608"/>
      <c r="V4" s="1608"/>
      <c r="W4" s="1608"/>
      <c r="X4" s="1608"/>
      <c r="Y4" s="1609"/>
    </row>
    <row r="5" spans="2:26" customFormat="1" ht="117.95" customHeight="1" thickBot="1">
      <c r="B5" s="1610"/>
      <c r="C5" s="1611"/>
      <c r="D5" s="1611"/>
      <c r="E5" s="1611"/>
      <c r="F5" s="1611"/>
      <c r="G5" s="1611"/>
      <c r="H5" s="1611"/>
      <c r="I5" s="1611"/>
      <c r="J5" s="1611"/>
      <c r="K5" s="1611"/>
      <c r="L5" s="1611"/>
      <c r="M5" s="1611"/>
      <c r="N5" s="1611"/>
      <c r="O5" s="1611"/>
      <c r="P5" s="1611"/>
      <c r="Q5" s="1611"/>
      <c r="R5" s="1611"/>
      <c r="S5" s="1611"/>
      <c r="T5" s="1611"/>
      <c r="U5" s="1611"/>
      <c r="V5" s="1611"/>
      <c r="W5" s="1611"/>
      <c r="X5" s="1611"/>
      <c r="Y5" s="1612"/>
    </row>
    <row r="6" spans="2:26" customFormat="1" ht="12" customHeight="1">
      <c r="B6" s="118"/>
      <c r="C6" s="118"/>
      <c r="D6" s="118"/>
      <c r="E6" s="118"/>
      <c r="F6" s="118"/>
      <c r="G6" s="118"/>
      <c r="H6" s="118"/>
      <c r="I6" s="118"/>
      <c r="J6" s="118"/>
      <c r="K6" s="118"/>
      <c r="L6" s="118"/>
      <c r="M6" s="118"/>
      <c r="N6" s="118"/>
      <c r="O6" s="118"/>
      <c r="P6" s="118"/>
      <c r="Q6" s="118"/>
      <c r="R6" s="118"/>
      <c r="S6" s="118"/>
      <c r="T6" s="118"/>
      <c r="U6" s="118"/>
      <c r="V6" s="118"/>
      <c r="W6" s="118"/>
      <c r="X6" s="118"/>
      <c r="Y6" s="118"/>
    </row>
    <row r="7" spans="2:26" ht="36" customHeight="1">
      <c r="B7" s="1613" t="s">
        <v>2034</v>
      </c>
      <c r="C7" s="109"/>
      <c r="D7" s="1616" t="s">
        <v>2035</v>
      </c>
      <c r="E7" s="1617"/>
      <c r="F7" s="1618" t="s">
        <v>2036</v>
      </c>
      <c r="G7" s="1618"/>
      <c r="H7" s="1618"/>
      <c r="I7" s="1618"/>
      <c r="J7" s="1618"/>
      <c r="K7" s="1618"/>
      <c r="L7" s="1618"/>
      <c r="M7" s="1619"/>
      <c r="N7" s="89"/>
      <c r="O7" s="109"/>
      <c r="P7" s="1620" t="s">
        <v>2037</v>
      </c>
      <c r="Q7" s="1621"/>
      <c r="R7" s="1622" t="s">
        <v>2038</v>
      </c>
      <c r="S7" s="1622"/>
      <c r="T7" s="1622"/>
      <c r="U7" s="1622"/>
      <c r="V7" s="1622"/>
      <c r="W7" s="1622"/>
      <c r="X7" s="1622"/>
      <c r="Y7" s="1623"/>
    </row>
    <row r="8" spans="2:26" ht="29.1" customHeight="1">
      <c r="B8" s="1614"/>
      <c r="C8" s="1624" t="s">
        <v>2039</v>
      </c>
      <c r="D8" s="90" t="s">
        <v>15</v>
      </c>
      <c r="E8" s="1627"/>
      <c r="F8" s="1627"/>
      <c r="G8" s="1627"/>
      <c r="H8" s="1627"/>
      <c r="I8" s="1627"/>
      <c r="J8" s="1627"/>
      <c r="K8" s="1627"/>
      <c r="L8" s="1627"/>
      <c r="M8" s="1628"/>
      <c r="N8" s="91"/>
      <c r="O8" s="1624" t="s">
        <v>2039</v>
      </c>
      <c r="P8" s="90" t="s">
        <v>15</v>
      </c>
      <c r="Q8" s="1627"/>
      <c r="R8" s="1627"/>
      <c r="S8" s="1627"/>
      <c r="T8" s="1627"/>
      <c r="U8" s="1627"/>
      <c r="V8" s="1627"/>
      <c r="W8" s="1627"/>
      <c r="X8" s="1627"/>
      <c r="Y8" s="1628"/>
    </row>
    <row r="9" spans="2:26" ht="29.1" customHeight="1">
      <c r="B9" s="1614"/>
      <c r="C9" s="1625"/>
      <c r="D9" s="92" t="s">
        <v>17</v>
      </c>
      <c r="E9" s="1629"/>
      <c r="F9" s="1629"/>
      <c r="G9" s="1629"/>
      <c r="H9" s="1629"/>
      <c r="I9" s="1629"/>
      <c r="J9" s="1629"/>
      <c r="K9" s="1629"/>
      <c r="L9" s="1629"/>
      <c r="M9" s="1630"/>
      <c r="N9" s="110"/>
      <c r="O9" s="1625"/>
      <c r="P9" s="92" t="s">
        <v>17</v>
      </c>
      <c r="Q9" s="1629"/>
      <c r="R9" s="1629"/>
      <c r="S9" s="1629"/>
      <c r="T9" s="1629"/>
      <c r="U9" s="1629"/>
      <c r="V9" s="1629"/>
      <c r="W9" s="1629"/>
      <c r="X9" s="1629"/>
      <c r="Y9" s="1630"/>
    </row>
    <row r="10" spans="2:26" ht="29.1" customHeight="1">
      <c r="B10" s="1614"/>
      <c r="C10" s="1626"/>
      <c r="D10" s="93" t="s">
        <v>18</v>
      </c>
      <c r="E10" s="1631"/>
      <c r="F10" s="1631"/>
      <c r="G10" s="1631"/>
      <c r="H10" s="1631"/>
      <c r="I10" s="1631"/>
      <c r="J10" s="1631"/>
      <c r="K10" s="1631"/>
      <c r="L10" s="1631"/>
      <c r="M10" s="1632"/>
      <c r="N10" s="94"/>
      <c r="O10" s="1626"/>
      <c r="P10" s="93" t="s">
        <v>18</v>
      </c>
      <c r="Q10" s="1631"/>
      <c r="R10" s="1631"/>
      <c r="S10" s="1631"/>
      <c r="T10" s="1631"/>
      <c r="U10" s="1631"/>
      <c r="V10" s="1631"/>
      <c r="W10" s="1631"/>
      <c r="X10" s="1631"/>
      <c r="Y10" s="1632"/>
    </row>
    <row r="11" spans="2:26" ht="24" customHeight="1">
      <c r="B11" s="1614"/>
      <c r="C11" s="1624" t="s">
        <v>2040</v>
      </c>
      <c r="D11" s="90" t="s">
        <v>19</v>
      </c>
      <c r="E11" s="1627"/>
      <c r="F11" s="1627"/>
      <c r="G11" s="1627"/>
      <c r="H11" s="1627"/>
      <c r="I11" s="1627"/>
      <c r="J11" s="1627"/>
      <c r="K11" s="1627"/>
      <c r="L11" s="1627"/>
      <c r="M11" s="1628"/>
      <c r="N11" s="91"/>
      <c r="O11" s="1624" t="s">
        <v>2040</v>
      </c>
      <c r="P11" s="90" t="s">
        <v>19</v>
      </c>
      <c r="Q11" s="1627"/>
      <c r="R11" s="1627"/>
      <c r="S11" s="1627"/>
      <c r="T11" s="1627"/>
      <c r="U11" s="1627"/>
      <c r="V11" s="1627"/>
      <c r="W11" s="1627"/>
      <c r="X11" s="1627"/>
      <c r="Y11" s="1628"/>
    </row>
    <row r="12" spans="2:26" ht="24" customHeight="1">
      <c r="B12" s="1614"/>
      <c r="C12" s="1625"/>
      <c r="D12" s="92" t="s">
        <v>20</v>
      </c>
      <c r="E12" s="1629"/>
      <c r="F12" s="1629"/>
      <c r="G12" s="1629"/>
      <c r="H12" s="1629"/>
      <c r="I12" s="1629"/>
      <c r="J12" s="1629"/>
      <c r="K12" s="1629"/>
      <c r="L12" s="1629"/>
      <c r="M12" s="1630"/>
      <c r="N12" s="110"/>
      <c r="O12" s="1625"/>
      <c r="P12" s="92" t="s">
        <v>20</v>
      </c>
      <c r="Q12" s="1629"/>
      <c r="R12" s="1629"/>
      <c r="S12" s="1629"/>
      <c r="T12" s="1629"/>
      <c r="U12" s="1629"/>
      <c r="V12" s="1629"/>
      <c r="W12" s="1629"/>
      <c r="X12" s="1629"/>
      <c r="Y12" s="1630"/>
    </row>
    <row r="13" spans="2:26" ht="24" customHeight="1">
      <c r="B13" s="1614"/>
      <c r="C13" s="1626"/>
      <c r="D13" s="93" t="s">
        <v>21</v>
      </c>
      <c r="E13" s="1631"/>
      <c r="F13" s="1631"/>
      <c r="G13" s="1631"/>
      <c r="H13" s="1631"/>
      <c r="I13" s="1631"/>
      <c r="J13" s="1631"/>
      <c r="K13" s="1631"/>
      <c r="L13" s="1631"/>
      <c r="M13" s="1632"/>
      <c r="N13" s="94"/>
      <c r="O13" s="1626"/>
      <c r="P13" s="93" t="s">
        <v>21</v>
      </c>
      <c r="Q13" s="1631"/>
      <c r="R13" s="1631"/>
      <c r="S13" s="1631"/>
      <c r="T13" s="1631"/>
      <c r="U13" s="1631"/>
      <c r="V13" s="1631"/>
      <c r="W13" s="1631"/>
      <c r="X13" s="1631"/>
      <c r="Y13" s="1632"/>
    </row>
    <row r="14" spans="2:26" ht="24.95" customHeight="1">
      <c r="B14" s="1614"/>
      <c r="C14" s="1634" t="s">
        <v>2041</v>
      </c>
      <c r="D14" s="90" t="s">
        <v>22</v>
      </c>
      <c r="E14" s="1627"/>
      <c r="F14" s="1627"/>
      <c r="G14" s="1627"/>
      <c r="H14" s="1627"/>
      <c r="I14" s="1627"/>
      <c r="J14" s="1627"/>
      <c r="K14" s="1627"/>
      <c r="L14" s="1627"/>
      <c r="M14" s="1628"/>
      <c r="N14" s="91"/>
      <c r="O14" s="1634" t="s">
        <v>2041</v>
      </c>
      <c r="P14" s="90" t="s">
        <v>22</v>
      </c>
      <c r="Q14" s="1627"/>
      <c r="R14" s="1627"/>
      <c r="S14" s="1627"/>
      <c r="T14" s="1627"/>
      <c r="U14" s="1627"/>
      <c r="V14" s="1627"/>
      <c r="W14" s="1627"/>
      <c r="X14" s="1627"/>
      <c r="Y14" s="1628"/>
    </row>
    <row r="15" spans="2:26" ht="24" customHeight="1">
      <c r="B15" s="1614"/>
      <c r="C15" s="1634"/>
      <c r="D15" s="92" t="s">
        <v>23</v>
      </c>
      <c r="E15" s="1629"/>
      <c r="F15" s="1629"/>
      <c r="G15" s="1629"/>
      <c r="H15" s="1629"/>
      <c r="I15" s="1629"/>
      <c r="J15" s="1629"/>
      <c r="K15" s="1629"/>
      <c r="L15" s="1629"/>
      <c r="M15" s="1630"/>
      <c r="N15" s="110"/>
      <c r="O15" s="1634"/>
      <c r="P15" s="92" t="s">
        <v>23</v>
      </c>
      <c r="Q15" s="1629"/>
      <c r="R15" s="1629"/>
      <c r="S15" s="1629"/>
      <c r="T15" s="1629"/>
      <c r="U15" s="1629"/>
      <c r="V15" s="1629"/>
      <c r="W15" s="1629"/>
      <c r="X15" s="1629"/>
      <c r="Y15" s="1630"/>
      <c r="Z15" s="95"/>
    </row>
    <row r="16" spans="2:26" ht="24" customHeight="1">
      <c r="B16" s="1614"/>
      <c r="C16" s="1634"/>
      <c r="D16" s="93" t="s">
        <v>24</v>
      </c>
      <c r="E16" s="1631"/>
      <c r="F16" s="1631"/>
      <c r="G16" s="1631"/>
      <c r="H16" s="1631"/>
      <c r="I16" s="1631"/>
      <c r="J16" s="1631"/>
      <c r="K16" s="1631"/>
      <c r="L16" s="1631"/>
      <c r="M16" s="1632"/>
      <c r="N16" s="94"/>
      <c r="O16" s="1634"/>
      <c r="P16" s="93" t="s">
        <v>24</v>
      </c>
      <c r="Q16" s="1631"/>
      <c r="R16" s="1631"/>
      <c r="S16" s="1631"/>
      <c r="T16" s="1631"/>
      <c r="U16" s="1631"/>
      <c r="V16" s="1631"/>
      <c r="W16" s="1631"/>
      <c r="X16" s="1631"/>
      <c r="Y16" s="1632"/>
      <c r="Z16" s="95"/>
    </row>
    <row r="17" spans="2:26" ht="24" customHeight="1">
      <c r="B17" s="1614"/>
      <c r="C17" s="1633" t="s">
        <v>2042</v>
      </c>
      <c r="D17" s="90" t="s">
        <v>27</v>
      </c>
      <c r="E17" s="1627"/>
      <c r="F17" s="1627"/>
      <c r="G17" s="1627"/>
      <c r="H17" s="1627"/>
      <c r="I17" s="1627"/>
      <c r="J17" s="1627"/>
      <c r="K17" s="1627"/>
      <c r="L17" s="1627"/>
      <c r="M17" s="1628"/>
      <c r="N17" s="91"/>
      <c r="O17" s="1633" t="s">
        <v>2042</v>
      </c>
      <c r="P17" s="90" t="s">
        <v>27</v>
      </c>
      <c r="Q17" s="1627"/>
      <c r="R17" s="1627"/>
      <c r="S17" s="1627"/>
      <c r="T17" s="1627"/>
      <c r="U17" s="1627"/>
      <c r="V17" s="1627"/>
      <c r="W17" s="1627"/>
      <c r="X17" s="1627"/>
      <c r="Y17" s="1628"/>
      <c r="Z17" s="95"/>
    </row>
    <row r="18" spans="2:26" ht="24" customHeight="1">
      <c r="B18" s="1614"/>
      <c r="C18" s="1633"/>
      <c r="D18" s="92" t="s">
        <v>75</v>
      </c>
      <c r="E18" s="1629"/>
      <c r="F18" s="1629"/>
      <c r="G18" s="1629"/>
      <c r="H18" s="1629"/>
      <c r="I18" s="1629"/>
      <c r="J18" s="1629"/>
      <c r="K18" s="1629"/>
      <c r="L18" s="1629"/>
      <c r="M18" s="1630"/>
      <c r="N18" s="110"/>
      <c r="O18" s="1633"/>
      <c r="P18" s="92" t="s">
        <v>75</v>
      </c>
      <c r="Q18" s="1629"/>
      <c r="R18" s="1629"/>
      <c r="S18" s="1629"/>
      <c r="T18" s="1629"/>
      <c r="U18" s="1629"/>
      <c r="V18" s="1629"/>
      <c r="W18" s="1629"/>
      <c r="X18" s="1629"/>
      <c r="Y18" s="1630"/>
      <c r="Z18" s="95"/>
    </row>
    <row r="19" spans="2:26" ht="24" customHeight="1">
      <c r="B19" s="1614"/>
      <c r="C19" s="1633"/>
      <c r="D19" s="93" t="s">
        <v>29</v>
      </c>
      <c r="E19" s="1631"/>
      <c r="F19" s="1631"/>
      <c r="G19" s="1631"/>
      <c r="H19" s="1631"/>
      <c r="I19" s="1631"/>
      <c r="J19" s="1631"/>
      <c r="K19" s="1631"/>
      <c r="L19" s="1631"/>
      <c r="M19" s="1632"/>
      <c r="N19" s="94"/>
      <c r="O19" s="1633"/>
      <c r="P19" s="93" t="s">
        <v>29</v>
      </c>
      <c r="Q19" s="1631"/>
      <c r="R19" s="1631"/>
      <c r="S19" s="1631"/>
      <c r="T19" s="1631"/>
      <c r="U19" s="1631"/>
      <c r="V19" s="1631"/>
      <c r="W19" s="1631"/>
      <c r="X19" s="1631"/>
      <c r="Y19" s="1632"/>
      <c r="Z19" s="95"/>
    </row>
    <row r="20" spans="2:26" ht="24" customHeight="1">
      <c r="B20" s="1614"/>
      <c r="C20" s="1626" t="s">
        <v>2043</v>
      </c>
      <c r="D20" s="96" t="s">
        <v>30</v>
      </c>
      <c r="E20" s="1637"/>
      <c r="F20" s="1637"/>
      <c r="G20" s="1637"/>
      <c r="H20" s="1637"/>
      <c r="I20" s="1637"/>
      <c r="J20" s="1637"/>
      <c r="K20" s="1637"/>
      <c r="L20" s="1637"/>
      <c r="M20" s="1638"/>
      <c r="N20" s="110"/>
      <c r="O20" s="1626" t="s">
        <v>2043</v>
      </c>
      <c r="P20" s="96" t="s">
        <v>30</v>
      </c>
      <c r="Q20" s="1637"/>
      <c r="R20" s="1637"/>
      <c r="S20" s="1637"/>
      <c r="T20" s="1637"/>
      <c r="U20" s="1637"/>
      <c r="V20" s="1637"/>
      <c r="W20" s="1637"/>
      <c r="X20" s="1637"/>
      <c r="Y20" s="1638"/>
      <c r="Z20" s="95"/>
    </row>
    <row r="21" spans="2:26" ht="24" customHeight="1">
      <c r="B21" s="1614"/>
      <c r="C21" s="1634"/>
      <c r="D21" s="92" t="s">
        <v>31</v>
      </c>
      <c r="E21" s="1629"/>
      <c r="F21" s="1629"/>
      <c r="G21" s="1629"/>
      <c r="H21" s="1629"/>
      <c r="I21" s="1629"/>
      <c r="J21" s="1629"/>
      <c r="K21" s="1629"/>
      <c r="L21" s="1629"/>
      <c r="M21" s="1630"/>
      <c r="N21" s="110"/>
      <c r="O21" s="1634"/>
      <c r="P21" s="92" t="s">
        <v>31</v>
      </c>
      <c r="Q21" s="1629"/>
      <c r="R21" s="1629"/>
      <c r="S21" s="1629"/>
      <c r="T21" s="1629"/>
      <c r="U21" s="1629"/>
      <c r="V21" s="1629"/>
      <c r="W21" s="1629"/>
      <c r="X21" s="1629"/>
      <c r="Y21" s="1630"/>
      <c r="Z21" s="95"/>
    </row>
    <row r="22" spans="2:26" ht="24" customHeight="1">
      <c r="B22" s="1614"/>
      <c r="C22" s="1624"/>
      <c r="D22" s="97" t="s">
        <v>526</v>
      </c>
      <c r="E22" s="1635"/>
      <c r="F22" s="1635"/>
      <c r="G22" s="1635"/>
      <c r="H22" s="1635"/>
      <c r="I22" s="1635"/>
      <c r="J22" s="1635"/>
      <c r="K22" s="1635"/>
      <c r="L22" s="1635"/>
      <c r="M22" s="1636"/>
      <c r="N22" s="110"/>
      <c r="O22" s="1624"/>
      <c r="P22" s="97" t="s">
        <v>526</v>
      </c>
      <c r="Q22" s="1635"/>
      <c r="R22" s="1635"/>
      <c r="S22" s="1635"/>
      <c r="T22" s="1635"/>
      <c r="U22" s="1635"/>
      <c r="V22" s="1635"/>
      <c r="W22" s="1635"/>
      <c r="X22" s="1635"/>
      <c r="Y22" s="1636"/>
      <c r="Z22" s="95"/>
    </row>
    <row r="23" spans="2:26" ht="24" customHeight="1">
      <c r="B23" s="1614"/>
      <c r="C23" s="1634" t="s">
        <v>2044</v>
      </c>
      <c r="D23" s="90" t="s">
        <v>2045</v>
      </c>
      <c r="E23" s="1627"/>
      <c r="F23" s="1627"/>
      <c r="G23" s="1627"/>
      <c r="H23" s="1627"/>
      <c r="I23" s="1627"/>
      <c r="J23" s="1627"/>
      <c r="K23" s="1627"/>
      <c r="L23" s="1627"/>
      <c r="M23" s="1628"/>
      <c r="N23" s="91"/>
      <c r="O23" s="1634" t="s">
        <v>2044</v>
      </c>
      <c r="P23" s="90" t="s">
        <v>2045</v>
      </c>
      <c r="Q23" s="1627"/>
      <c r="R23" s="1627"/>
      <c r="S23" s="1627"/>
      <c r="T23" s="1627"/>
      <c r="U23" s="1627"/>
      <c r="V23" s="1627"/>
      <c r="W23" s="1627"/>
      <c r="X23" s="1627"/>
      <c r="Y23" s="1628"/>
      <c r="Z23" s="95"/>
    </row>
    <row r="24" spans="2:26" ht="24" customHeight="1">
      <c r="B24" s="1614"/>
      <c r="C24" s="1634"/>
      <c r="D24" s="92" t="s">
        <v>2046</v>
      </c>
      <c r="E24" s="1629"/>
      <c r="F24" s="1629"/>
      <c r="G24" s="1629"/>
      <c r="H24" s="1629"/>
      <c r="I24" s="1629"/>
      <c r="J24" s="1629"/>
      <c r="K24" s="1629"/>
      <c r="L24" s="1629"/>
      <c r="M24" s="1630"/>
      <c r="N24" s="110"/>
      <c r="O24" s="1634"/>
      <c r="P24" s="92" t="s">
        <v>2046</v>
      </c>
      <c r="Q24" s="1629"/>
      <c r="R24" s="1629"/>
      <c r="S24" s="1629"/>
      <c r="T24" s="1629"/>
      <c r="U24" s="1629"/>
      <c r="V24" s="1629"/>
      <c r="W24" s="1629"/>
      <c r="X24" s="1629"/>
      <c r="Y24" s="1630"/>
      <c r="Z24" s="95"/>
    </row>
    <row r="25" spans="2:26" ht="24" customHeight="1">
      <c r="B25" s="1615"/>
      <c r="C25" s="1634"/>
      <c r="D25" s="93" t="s">
        <v>2047</v>
      </c>
      <c r="E25" s="1631"/>
      <c r="F25" s="1631"/>
      <c r="G25" s="1631"/>
      <c r="H25" s="1631"/>
      <c r="I25" s="1631"/>
      <c r="J25" s="1631"/>
      <c r="K25" s="1631"/>
      <c r="L25" s="1631"/>
      <c r="M25" s="1632"/>
      <c r="N25" s="94"/>
      <c r="O25" s="1634"/>
      <c r="P25" s="93" t="s">
        <v>2047</v>
      </c>
      <c r="Q25" s="1635"/>
      <c r="R25" s="1635"/>
      <c r="S25" s="1635"/>
      <c r="T25" s="1635"/>
      <c r="U25" s="1635"/>
      <c r="V25" s="1635"/>
      <c r="W25" s="1635"/>
      <c r="X25" s="1635"/>
      <c r="Y25" s="1636"/>
      <c r="Z25" s="95"/>
    </row>
    <row r="26" spans="2:26" ht="36" customHeight="1">
      <c r="B26" s="1613" t="s">
        <v>2048</v>
      </c>
      <c r="C26" s="98"/>
      <c r="D26" s="1639" t="s">
        <v>2049</v>
      </c>
      <c r="E26" s="1640"/>
      <c r="F26" s="1641" t="s">
        <v>2050</v>
      </c>
      <c r="G26" s="1641"/>
      <c r="H26" s="1641"/>
      <c r="I26" s="1641"/>
      <c r="J26" s="1641"/>
      <c r="K26" s="1641"/>
      <c r="L26" s="1641"/>
      <c r="M26" s="1641"/>
      <c r="N26" s="99"/>
      <c r="O26" s="98"/>
      <c r="P26" s="1642" t="s">
        <v>2051</v>
      </c>
      <c r="Q26" s="1643"/>
      <c r="R26" s="1644" t="s">
        <v>2052</v>
      </c>
      <c r="S26" s="1644"/>
      <c r="T26" s="1644"/>
      <c r="U26" s="1644"/>
      <c r="V26" s="1644"/>
      <c r="W26" s="1644"/>
      <c r="X26" s="1644"/>
      <c r="Y26" s="1645"/>
      <c r="Z26" s="95"/>
    </row>
    <row r="27" spans="2:26" ht="24" customHeight="1">
      <c r="B27" s="1614"/>
      <c r="C27" s="1646" t="s">
        <v>2053</v>
      </c>
      <c r="D27" s="90" t="s">
        <v>15</v>
      </c>
      <c r="E27" s="1627"/>
      <c r="F27" s="1627"/>
      <c r="G27" s="1627"/>
      <c r="H27" s="1627"/>
      <c r="I27" s="1627"/>
      <c r="J27" s="1627"/>
      <c r="K27" s="1627"/>
      <c r="L27" s="1627"/>
      <c r="M27" s="1628"/>
      <c r="N27" s="117"/>
      <c r="O27" s="1646" t="s">
        <v>2053</v>
      </c>
      <c r="P27" s="90" t="s">
        <v>15</v>
      </c>
      <c r="Q27" s="1627"/>
      <c r="R27" s="1627"/>
      <c r="S27" s="1627"/>
      <c r="T27" s="1627"/>
      <c r="U27" s="1627"/>
      <c r="V27" s="1627"/>
      <c r="W27" s="1627"/>
      <c r="X27" s="1627"/>
      <c r="Y27" s="1628"/>
      <c r="Z27" s="95"/>
    </row>
    <row r="28" spans="2:26" ht="24" customHeight="1">
      <c r="B28" s="1614"/>
      <c r="C28" s="1646"/>
      <c r="D28" s="92" t="s">
        <v>17</v>
      </c>
      <c r="E28" s="1629"/>
      <c r="F28" s="1629"/>
      <c r="G28" s="1629"/>
      <c r="H28" s="1629"/>
      <c r="I28" s="1629"/>
      <c r="J28" s="1629"/>
      <c r="K28" s="1629"/>
      <c r="L28" s="1629"/>
      <c r="M28" s="1630"/>
      <c r="N28" s="117"/>
      <c r="O28" s="1646"/>
      <c r="P28" s="92" t="s">
        <v>17</v>
      </c>
      <c r="Q28" s="1629"/>
      <c r="R28" s="1629"/>
      <c r="S28" s="1629"/>
      <c r="T28" s="1629"/>
      <c r="U28" s="1629"/>
      <c r="V28" s="1629"/>
      <c r="W28" s="1629"/>
      <c r="X28" s="1629"/>
      <c r="Y28" s="1630"/>
      <c r="Z28" s="95"/>
    </row>
    <row r="29" spans="2:26" ht="24" customHeight="1">
      <c r="B29" s="1614"/>
      <c r="C29" s="1646"/>
      <c r="D29" s="92" t="s">
        <v>18</v>
      </c>
      <c r="E29" s="1629"/>
      <c r="F29" s="1629"/>
      <c r="G29" s="1629"/>
      <c r="H29" s="1629"/>
      <c r="I29" s="1629"/>
      <c r="J29" s="1629"/>
      <c r="K29" s="1629"/>
      <c r="L29" s="1629"/>
      <c r="M29" s="1630"/>
      <c r="N29" s="117"/>
      <c r="O29" s="1646"/>
      <c r="P29" s="92" t="s">
        <v>18</v>
      </c>
      <c r="Q29" s="1629"/>
      <c r="R29" s="1629"/>
      <c r="S29" s="1629"/>
      <c r="T29" s="1629"/>
      <c r="U29" s="1629"/>
      <c r="V29" s="1629"/>
      <c r="W29" s="1629"/>
      <c r="X29" s="1629"/>
      <c r="Y29" s="1630"/>
      <c r="Z29" s="95"/>
    </row>
    <row r="30" spans="2:26" ht="24" customHeight="1">
      <c r="B30" s="1614"/>
      <c r="C30" s="1646"/>
      <c r="D30" s="92" t="s">
        <v>19</v>
      </c>
      <c r="E30" s="1629"/>
      <c r="F30" s="1629"/>
      <c r="G30" s="1629"/>
      <c r="H30" s="1629"/>
      <c r="I30" s="1629"/>
      <c r="J30" s="1629"/>
      <c r="K30" s="1629"/>
      <c r="L30" s="1629"/>
      <c r="M30" s="1630"/>
      <c r="N30" s="117"/>
      <c r="O30" s="1646"/>
      <c r="P30" s="92" t="s">
        <v>19</v>
      </c>
      <c r="Q30" s="1629"/>
      <c r="R30" s="1629"/>
      <c r="S30" s="1629"/>
      <c r="T30" s="1629"/>
      <c r="U30" s="1629"/>
      <c r="V30" s="1629"/>
      <c r="W30" s="1629"/>
      <c r="X30" s="1629"/>
      <c r="Y30" s="1630"/>
      <c r="Z30" s="95"/>
    </row>
    <row r="31" spans="2:26" ht="24" customHeight="1">
      <c r="B31" s="1614"/>
      <c r="C31" s="1646"/>
      <c r="D31" s="92" t="s">
        <v>20</v>
      </c>
      <c r="E31" s="1629"/>
      <c r="F31" s="1629"/>
      <c r="G31" s="1629"/>
      <c r="H31" s="1629"/>
      <c r="I31" s="1629"/>
      <c r="J31" s="1629"/>
      <c r="K31" s="1629"/>
      <c r="L31" s="1629"/>
      <c r="M31" s="1630"/>
      <c r="N31" s="117"/>
      <c r="O31" s="1646"/>
      <c r="P31" s="92" t="s">
        <v>20</v>
      </c>
      <c r="Q31" s="1629"/>
      <c r="R31" s="1629"/>
      <c r="S31" s="1629"/>
      <c r="T31" s="1629"/>
      <c r="U31" s="1629"/>
      <c r="V31" s="1629"/>
      <c r="W31" s="1629"/>
      <c r="X31" s="1629"/>
      <c r="Y31" s="1630"/>
      <c r="Z31" s="95"/>
    </row>
    <row r="32" spans="2:26" ht="24" customHeight="1">
      <c r="B32" s="1614"/>
      <c r="C32" s="1646"/>
      <c r="D32" s="92" t="s">
        <v>21</v>
      </c>
      <c r="E32" s="1629"/>
      <c r="F32" s="1629"/>
      <c r="G32" s="1629"/>
      <c r="H32" s="1629"/>
      <c r="I32" s="1629"/>
      <c r="J32" s="1629"/>
      <c r="K32" s="1629"/>
      <c r="L32" s="1629"/>
      <c r="M32" s="1630"/>
      <c r="N32" s="117"/>
      <c r="O32" s="1646"/>
      <c r="P32" s="92" t="s">
        <v>21</v>
      </c>
      <c r="Q32" s="1629"/>
      <c r="R32" s="1629"/>
      <c r="S32" s="1629"/>
      <c r="T32" s="1629"/>
      <c r="U32" s="1629"/>
      <c r="V32" s="1629"/>
      <c r="W32" s="1629"/>
      <c r="X32" s="1629"/>
      <c r="Y32" s="1630"/>
      <c r="Z32" s="95"/>
    </row>
    <row r="33" spans="2:32" ht="24" customHeight="1">
      <c r="B33" s="1614"/>
      <c r="C33" s="1646"/>
      <c r="D33" s="92" t="s">
        <v>22</v>
      </c>
      <c r="E33" s="1629"/>
      <c r="F33" s="1629"/>
      <c r="G33" s="1629"/>
      <c r="H33" s="1629"/>
      <c r="I33" s="1629"/>
      <c r="J33" s="1629"/>
      <c r="K33" s="1629"/>
      <c r="L33" s="1629"/>
      <c r="M33" s="1630"/>
      <c r="N33" s="117"/>
      <c r="O33" s="1646"/>
      <c r="P33" s="92" t="s">
        <v>22</v>
      </c>
      <c r="Q33" s="1629"/>
      <c r="R33" s="1629"/>
      <c r="S33" s="1629"/>
      <c r="T33" s="1629"/>
      <c r="U33" s="1629"/>
      <c r="V33" s="1629"/>
      <c r="W33" s="1629"/>
      <c r="X33" s="1629"/>
      <c r="Y33" s="1630"/>
      <c r="Z33" s="95"/>
    </row>
    <row r="34" spans="2:32" ht="24" customHeight="1">
      <c r="B34" s="1614"/>
      <c r="C34" s="1646"/>
      <c r="D34" s="92" t="s">
        <v>23</v>
      </c>
      <c r="E34" s="1629"/>
      <c r="F34" s="1629"/>
      <c r="G34" s="1629"/>
      <c r="H34" s="1629"/>
      <c r="I34" s="1629"/>
      <c r="J34" s="1629"/>
      <c r="K34" s="1629"/>
      <c r="L34" s="1629"/>
      <c r="M34" s="1630"/>
      <c r="N34" s="117"/>
      <c r="O34" s="1646"/>
      <c r="P34" s="92" t="s">
        <v>23</v>
      </c>
      <c r="Q34" s="1629"/>
      <c r="R34" s="1629"/>
      <c r="S34" s="1629"/>
      <c r="T34" s="1629"/>
      <c r="U34" s="1629"/>
      <c r="V34" s="1629"/>
      <c r="W34" s="1629"/>
      <c r="X34" s="1629"/>
      <c r="Y34" s="1630"/>
      <c r="Z34" s="95"/>
    </row>
    <row r="35" spans="2:32" ht="24" customHeight="1">
      <c r="B35" s="1614"/>
      <c r="C35" s="1646"/>
      <c r="D35" s="92" t="s">
        <v>24</v>
      </c>
      <c r="E35" s="1629"/>
      <c r="F35" s="1629"/>
      <c r="G35" s="1629"/>
      <c r="H35" s="1629"/>
      <c r="I35" s="1629"/>
      <c r="J35" s="1629"/>
      <c r="K35" s="1629"/>
      <c r="L35" s="1629"/>
      <c r="M35" s="1630"/>
      <c r="N35" s="117"/>
      <c r="O35" s="1646"/>
      <c r="P35" s="92" t="s">
        <v>24</v>
      </c>
      <c r="Q35" s="1629"/>
      <c r="R35" s="1629"/>
      <c r="S35" s="1629"/>
      <c r="T35" s="1629"/>
      <c r="U35" s="1629"/>
      <c r="V35" s="1629"/>
      <c r="W35" s="1629"/>
      <c r="X35" s="1629"/>
      <c r="Y35" s="1630"/>
      <c r="Z35" s="95"/>
    </row>
    <row r="36" spans="2:32" ht="20.100000000000001" customHeight="1">
      <c r="B36" s="1615"/>
      <c r="C36" s="1647"/>
      <c r="D36" s="93" t="s">
        <v>2054</v>
      </c>
      <c r="E36" s="1631"/>
      <c r="F36" s="1631"/>
      <c r="G36" s="1631"/>
      <c r="H36" s="1631"/>
      <c r="I36" s="1631"/>
      <c r="J36" s="1631"/>
      <c r="K36" s="1631"/>
      <c r="L36" s="1631"/>
      <c r="M36" s="1632"/>
      <c r="N36" s="100"/>
      <c r="O36" s="1647"/>
      <c r="P36" s="93" t="s">
        <v>2054</v>
      </c>
      <c r="Q36" s="1631"/>
      <c r="R36" s="1631"/>
      <c r="S36" s="1631"/>
      <c r="T36" s="1631"/>
      <c r="U36" s="1631"/>
      <c r="V36" s="1631"/>
      <c r="W36" s="1631"/>
      <c r="X36" s="1631"/>
      <c r="Y36" s="1632"/>
      <c r="Z36" s="95"/>
    </row>
    <row r="37" spans="2:32" ht="14.1" customHeight="1" thickBot="1">
      <c r="B37" s="63"/>
      <c r="AB37" s="101"/>
      <c r="AC37" s="101"/>
      <c r="AD37" s="101"/>
      <c r="AE37" s="101"/>
      <c r="AF37" s="101"/>
    </row>
    <row r="38" spans="2:32" ht="36" customHeight="1" thickBot="1">
      <c r="B38" s="1648" t="s">
        <v>2055</v>
      </c>
      <c r="C38" s="1649"/>
      <c r="D38" s="1649"/>
      <c r="E38" s="1650" t="s">
        <v>2056</v>
      </c>
      <c r="F38" s="1650"/>
      <c r="G38" s="1650"/>
      <c r="H38" s="1650"/>
      <c r="I38" s="1650"/>
      <c r="J38" s="1650"/>
      <c r="K38" s="1650"/>
      <c r="L38" s="1650"/>
      <c r="M38" s="1651"/>
      <c r="N38" s="102"/>
      <c r="O38" s="1652" t="s">
        <v>2057</v>
      </c>
      <c r="P38" s="1653"/>
      <c r="Q38" s="1653"/>
      <c r="R38" s="1654" t="s">
        <v>2058</v>
      </c>
      <c r="S38" s="1654"/>
      <c r="T38" s="1654"/>
      <c r="U38" s="1654"/>
      <c r="V38" s="1654"/>
      <c r="W38" s="1654"/>
      <c r="X38" s="1654"/>
      <c r="Y38" s="1655"/>
      <c r="AB38" s="101"/>
      <c r="AC38" s="101"/>
      <c r="AD38" s="101"/>
      <c r="AE38" s="101"/>
      <c r="AF38" s="101"/>
    </row>
    <row r="39" spans="2:32" ht="30" customHeight="1">
      <c r="B39" s="60" t="s">
        <v>2059</v>
      </c>
      <c r="C39" s="1660"/>
      <c r="D39" s="1660"/>
      <c r="E39" s="1660"/>
      <c r="F39" s="1660"/>
      <c r="G39" s="1660"/>
      <c r="H39" s="1660"/>
      <c r="I39" s="1660"/>
      <c r="J39" s="1660"/>
      <c r="K39" s="1660"/>
      <c r="L39" s="1660"/>
      <c r="M39" s="1661"/>
      <c r="N39" s="110"/>
      <c r="O39" s="103" t="s">
        <v>15</v>
      </c>
      <c r="P39" s="1662"/>
      <c r="Q39" s="1662"/>
      <c r="R39" s="1662"/>
      <c r="S39" s="1662"/>
      <c r="T39" s="1662"/>
      <c r="U39" s="1662"/>
      <c r="V39" s="1662"/>
      <c r="W39" s="1662"/>
      <c r="X39" s="1662"/>
      <c r="Y39" s="1663"/>
      <c r="AB39" s="101"/>
      <c r="AC39" s="101"/>
      <c r="AD39" s="101"/>
      <c r="AE39" s="101"/>
      <c r="AF39" s="101"/>
    </row>
    <row r="40" spans="2:32" ht="30" customHeight="1">
      <c r="B40" s="61" t="s">
        <v>2060</v>
      </c>
      <c r="C40" s="1656"/>
      <c r="D40" s="1656"/>
      <c r="E40" s="1656"/>
      <c r="F40" s="1656"/>
      <c r="G40" s="1656"/>
      <c r="H40" s="1656"/>
      <c r="I40" s="1656"/>
      <c r="J40" s="1656"/>
      <c r="K40" s="1656"/>
      <c r="L40" s="1656"/>
      <c r="M40" s="1657"/>
      <c r="N40" s="110"/>
      <c r="O40" s="104" t="s">
        <v>17</v>
      </c>
      <c r="P40" s="1658"/>
      <c r="Q40" s="1658"/>
      <c r="R40" s="1658"/>
      <c r="S40" s="1658"/>
      <c r="T40" s="1658"/>
      <c r="U40" s="1658"/>
      <c r="V40" s="1658"/>
      <c r="W40" s="1658"/>
      <c r="X40" s="1658"/>
      <c r="Y40" s="1659"/>
      <c r="Z40" s="110"/>
      <c r="AB40" s="101"/>
      <c r="AC40" s="101"/>
      <c r="AD40" s="101"/>
      <c r="AE40" s="101"/>
      <c r="AF40" s="101"/>
    </row>
    <row r="41" spans="2:32" ht="30" customHeight="1">
      <c r="B41" s="61" t="s">
        <v>2061</v>
      </c>
      <c r="C41" s="1656"/>
      <c r="D41" s="1656"/>
      <c r="E41" s="1656"/>
      <c r="F41" s="1656"/>
      <c r="G41" s="1656"/>
      <c r="H41" s="1656"/>
      <c r="I41" s="1656"/>
      <c r="J41" s="1656"/>
      <c r="K41" s="1656"/>
      <c r="L41" s="1656"/>
      <c r="M41" s="1657"/>
      <c r="N41" s="110"/>
      <c r="O41" s="104" t="s">
        <v>18</v>
      </c>
      <c r="P41" s="1658"/>
      <c r="Q41" s="1658"/>
      <c r="R41" s="1658"/>
      <c r="S41" s="1658"/>
      <c r="T41" s="1658"/>
      <c r="U41" s="1658"/>
      <c r="V41" s="1658"/>
      <c r="W41" s="1658"/>
      <c r="X41" s="1658"/>
      <c r="Y41" s="1659"/>
      <c r="Z41" s="110"/>
      <c r="AB41" s="101"/>
      <c r="AC41" s="101"/>
      <c r="AD41" s="101"/>
      <c r="AE41" s="101"/>
      <c r="AF41" s="101"/>
    </row>
    <row r="42" spans="2:32" ht="30" customHeight="1">
      <c r="B42" s="61" t="s">
        <v>2062</v>
      </c>
      <c r="C42" s="1656"/>
      <c r="D42" s="1656"/>
      <c r="E42" s="1656"/>
      <c r="F42" s="1656"/>
      <c r="G42" s="1656"/>
      <c r="H42" s="1656"/>
      <c r="I42" s="1656"/>
      <c r="J42" s="1656"/>
      <c r="K42" s="1656"/>
      <c r="L42" s="1656"/>
      <c r="M42" s="1657"/>
      <c r="N42" s="110"/>
      <c r="O42" s="104" t="s">
        <v>19</v>
      </c>
      <c r="P42" s="1658"/>
      <c r="Q42" s="1658"/>
      <c r="R42" s="1658"/>
      <c r="S42" s="1658"/>
      <c r="T42" s="1658"/>
      <c r="U42" s="1658"/>
      <c r="V42" s="1658"/>
      <c r="W42" s="1658"/>
      <c r="X42" s="1658"/>
      <c r="Y42" s="1659"/>
      <c r="Z42" s="110"/>
      <c r="AB42" s="101"/>
      <c r="AC42" s="101"/>
      <c r="AD42" s="101"/>
      <c r="AE42" s="101"/>
      <c r="AF42" s="101"/>
    </row>
    <row r="43" spans="2:32" ht="30" customHeight="1">
      <c r="B43" s="61" t="s">
        <v>2063</v>
      </c>
      <c r="C43" s="1656"/>
      <c r="D43" s="1656"/>
      <c r="E43" s="1656"/>
      <c r="F43" s="1656"/>
      <c r="G43" s="1656"/>
      <c r="H43" s="1656"/>
      <c r="I43" s="1656"/>
      <c r="J43" s="1656"/>
      <c r="K43" s="1656"/>
      <c r="L43" s="1656"/>
      <c r="M43" s="1657"/>
      <c r="N43" s="110"/>
      <c r="O43" s="104" t="s">
        <v>20</v>
      </c>
      <c r="P43" s="1658"/>
      <c r="Q43" s="1658"/>
      <c r="R43" s="1658"/>
      <c r="S43" s="1658"/>
      <c r="T43" s="1658"/>
      <c r="U43" s="1658"/>
      <c r="V43" s="1658"/>
      <c r="W43" s="1658"/>
      <c r="X43" s="1658"/>
      <c r="Y43" s="1659"/>
      <c r="Z43" s="110"/>
      <c r="AB43" s="101"/>
      <c r="AC43" s="101"/>
      <c r="AD43" s="101"/>
      <c r="AE43" s="101"/>
      <c r="AF43" s="101"/>
    </row>
    <row r="44" spans="2:32" ht="30" customHeight="1">
      <c r="B44" s="61" t="s">
        <v>2064</v>
      </c>
      <c r="C44" s="1656"/>
      <c r="D44" s="1656"/>
      <c r="E44" s="1656"/>
      <c r="F44" s="1656"/>
      <c r="G44" s="1656"/>
      <c r="H44" s="1656"/>
      <c r="I44" s="1656"/>
      <c r="J44" s="1656"/>
      <c r="K44" s="1656"/>
      <c r="L44" s="1656"/>
      <c r="M44" s="1657"/>
      <c r="N44" s="110"/>
      <c r="O44" s="104" t="s">
        <v>21</v>
      </c>
      <c r="P44" s="1658"/>
      <c r="Q44" s="1658"/>
      <c r="R44" s="1658"/>
      <c r="S44" s="1658"/>
      <c r="T44" s="1658"/>
      <c r="U44" s="1658"/>
      <c r="V44" s="1658"/>
      <c r="W44" s="1658"/>
      <c r="X44" s="1658"/>
      <c r="Y44" s="1659"/>
      <c r="Z44" s="110"/>
      <c r="AB44" s="101"/>
      <c r="AC44" s="101"/>
      <c r="AD44" s="101"/>
      <c r="AE44" s="101"/>
      <c r="AF44" s="101"/>
    </row>
    <row r="45" spans="2:32" ht="30" customHeight="1">
      <c r="B45" s="61" t="s">
        <v>2065</v>
      </c>
      <c r="C45" s="1656"/>
      <c r="D45" s="1656"/>
      <c r="E45" s="1656"/>
      <c r="F45" s="1656"/>
      <c r="G45" s="1656"/>
      <c r="H45" s="1656"/>
      <c r="I45" s="1656"/>
      <c r="J45" s="1656"/>
      <c r="K45" s="1656"/>
      <c r="L45" s="1656"/>
      <c r="M45" s="1657"/>
      <c r="N45" s="110"/>
      <c r="O45" s="104" t="s">
        <v>22</v>
      </c>
      <c r="P45" s="1658"/>
      <c r="Q45" s="1658"/>
      <c r="R45" s="1658"/>
      <c r="S45" s="1658"/>
      <c r="T45" s="1658"/>
      <c r="U45" s="1658"/>
      <c r="V45" s="1658"/>
      <c r="W45" s="1658"/>
      <c r="X45" s="1658"/>
      <c r="Y45" s="1659"/>
      <c r="Z45" s="110"/>
      <c r="AB45" s="101"/>
      <c r="AC45" s="101"/>
      <c r="AD45" s="101"/>
      <c r="AE45" s="101"/>
      <c r="AF45" s="101"/>
    </row>
    <row r="46" spans="2:32" ht="30" customHeight="1">
      <c r="B46" s="61" t="s">
        <v>2066</v>
      </c>
      <c r="C46" s="1656"/>
      <c r="D46" s="1656"/>
      <c r="E46" s="1656"/>
      <c r="F46" s="1656"/>
      <c r="G46" s="1656"/>
      <c r="H46" s="1656"/>
      <c r="I46" s="1656"/>
      <c r="J46" s="1656"/>
      <c r="K46" s="1656"/>
      <c r="L46" s="1656"/>
      <c r="M46" s="1657"/>
      <c r="N46" s="110"/>
      <c r="O46" s="104" t="s">
        <v>23</v>
      </c>
      <c r="P46" s="1658"/>
      <c r="Q46" s="1658"/>
      <c r="R46" s="1658"/>
      <c r="S46" s="1658"/>
      <c r="T46" s="1658"/>
      <c r="U46" s="1658"/>
      <c r="V46" s="1658"/>
      <c r="W46" s="1658"/>
      <c r="X46" s="1658"/>
      <c r="Y46" s="1659"/>
      <c r="Z46" s="110"/>
      <c r="AB46" s="101"/>
      <c r="AC46" s="101"/>
      <c r="AD46" s="101"/>
      <c r="AE46" s="101"/>
      <c r="AF46" s="101"/>
    </row>
    <row r="47" spans="2:32" ht="30" customHeight="1">
      <c r="B47" s="61" t="s">
        <v>2067</v>
      </c>
      <c r="C47" s="1656"/>
      <c r="D47" s="1656"/>
      <c r="E47" s="1656"/>
      <c r="F47" s="1656"/>
      <c r="G47" s="1656"/>
      <c r="H47" s="1656"/>
      <c r="I47" s="1656"/>
      <c r="J47" s="1656"/>
      <c r="K47" s="1656"/>
      <c r="L47" s="1656"/>
      <c r="M47" s="1657"/>
      <c r="N47" s="110"/>
      <c r="O47" s="104" t="s">
        <v>24</v>
      </c>
      <c r="P47" s="1658"/>
      <c r="Q47" s="1658"/>
      <c r="R47" s="1658"/>
      <c r="S47" s="1658"/>
      <c r="T47" s="1658"/>
      <c r="U47" s="1658"/>
      <c r="V47" s="1658"/>
      <c r="W47" s="1658"/>
      <c r="X47" s="1658"/>
      <c r="Y47" s="1659"/>
      <c r="Z47" s="110"/>
      <c r="AB47" s="101"/>
      <c r="AC47" s="101"/>
      <c r="AD47" s="101"/>
      <c r="AE47" s="101"/>
      <c r="AF47" s="101"/>
    </row>
    <row r="48" spans="2:32" ht="30" customHeight="1" thickBot="1">
      <c r="B48" s="62" t="s">
        <v>2054</v>
      </c>
      <c r="C48" s="1664"/>
      <c r="D48" s="1664"/>
      <c r="E48" s="1664"/>
      <c r="F48" s="1664"/>
      <c r="G48" s="1664"/>
      <c r="H48" s="1664"/>
      <c r="I48" s="1664"/>
      <c r="J48" s="1664"/>
      <c r="K48" s="1664"/>
      <c r="L48" s="1664"/>
      <c r="M48" s="1665"/>
      <c r="N48" s="110"/>
      <c r="O48" s="105" t="s">
        <v>27</v>
      </c>
      <c r="P48" s="1666"/>
      <c r="Q48" s="1666"/>
      <c r="R48" s="1666"/>
      <c r="S48" s="1666"/>
      <c r="T48" s="1666"/>
      <c r="U48" s="1666"/>
      <c r="V48" s="1666"/>
      <c r="W48" s="1666"/>
      <c r="X48" s="1666"/>
      <c r="Y48" s="1667"/>
      <c r="Z48" s="110"/>
    </row>
    <row r="49" spans="2:26" ht="36" customHeight="1" thickBot="1">
      <c r="B49" s="1648" t="s">
        <v>2068</v>
      </c>
      <c r="C49" s="1649"/>
      <c r="D49" s="1649"/>
      <c r="E49" s="1650" t="s">
        <v>2069</v>
      </c>
      <c r="F49" s="1650"/>
      <c r="G49" s="1650"/>
      <c r="H49" s="1650"/>
      <c r="I49" s="1650"/>
      <c r="J49" s="1650"/>
      <c r="K49" s="1650"/>
      <c r="L49" s="1650"/>
      <c r="M49" s="1651"/>
      <c r="N49" s="102"/>
      <c r="O49" s="1652" t="s">
        <v>2070</v>
      </c>
      <c r="P49" s="1653"/>
      <c r="Q49" s="1653"/>
      <c r="R49" s="1654" t="s">
        <v>2071</v>
      </c>
      <c r="S49" s="1654"/>
      <c r="T49" s="1654"/>
      <c r="U49" s="1654"/>
      <c r="V49" s="1654"/>
      <c r="W49" s="1654"/>
      <c r="X49" s="1654"/>
      <c r="Y49" s="1655"/>
      <c r="Z49" s="110"/>
    </row>
    <row r="50" spans="2:26" ht="30" customHeight="1">
      <c r="B50" s="60" t="s">
        <v>2059</v>
      </c>
      <c r="C50" s="1660"/>
      <c r="D50" s="1660"/>
      <c r="E50" s="1660"/>
      <c r="F50" s="1660"/>
      <c r="G50" s="1660"/>
      <c r="H50" s="1660"/>
      <c r="I50" s="1660"/>
      <c r="J50" s="1660"/>
      <c r="K50" s="1660"/>
      <c r="L50" s="1660"/>
      <c r="M50" s="1661"/>
      <c r="N50" s="110"/>
      <c r="O50" s="103" t="s">
        <v>15</v>
      </c>
      <c r="P50" s="1662"/>
      <c r="Q50" s="1662"/>
      <c r="R50" s="1662"/>
      <c r="S50" s="1662"/>
      <c r="T50" s="1662"/>
      <c r="U50" s="1662"/>
      <c r="V50" s="1662"/>
      <c r="W50" s="1662"/>
      <c r="X50" s="1662"/>
      <c r="Y50" s="1663"/>
      <c r="Z50" s="110"/>
    </row>
    <row r="51" spans="2:26" ht="30" customHeight="1">
      <c r="B51" s="61" t="s">
        <v>2060</v>
      </c>
      <c r="C51" s="1656"/>
      <c r="D51" s="1656"/>
      <c r="E51" s="1656"/>
      <c r="F51" s="1656"/>
      <c r="G51" s="1656"/>
      <c r="H51" s="1656"/>
      <c r="I51" s="1656"/>
      <c r="J51" s="1656"/>
      <c r="K51" s="1656"/>
      <c r="L51" s="1656"/>
      <c r="M51" s="1657"/>
      <c r="N51" s="110"/>
      <c r="O51" s="104" t="s">
        <v>17</v>
      </c>
      <c r="P51" s="1658"/>
      <c r="Q51" s="1658"/>
      <c r="R51" s="1658"/>
      <c r="S51" s="1658"/>
      <c r="T51" s="1658"/>
      <c r="U51" s="1658"/>
      <c r="V51" s="1658"/>
      <c r="W51" s="1658"/>
      <c r="X51" s="1658"/>
      <c r="Y51" s="1659"/>
      <c r="Z51" s="110"/>
    </row>
    <row r="52" spans="2:26" ht="30" customHeight="1">
      <c r="B52" s="61" t="s">
        <v>2061</v>
      </c>
      <c r="C52" s="1656"/>
      <c r="D52" s="1656"/>
      <c r="E52" s="1656"/>
      <c r="F52" s="1656"/>
      <c r="G52" s="1656"/>
      <c r="H52" s="1656"/>
      <c r="I52" s="1656"/>
      <c r="J52" s="1656"/>
      <c r="K52" s="1656"/>
      <c r="L52" s="1656"/>
      <c r="M52" s="1657"/>
      <c r="N52" s="110"/>
      <c r="O52" s="104" t="s">
        <v>18</v>
      </c>
      <c r="P52" s="1658"/>
      <c r="Q52" s="1658"/>
      <c r="R52" s="1658"/>
      <c r="S52" s="1658"/>
      <c r="T52" s="1658"/>
      <c r="U52" s="1658"/>
      <c r="V52" s="1658"/>
      <c r="W52" s="1658"/>
      <c r="X52" s="1658"/>
      <c r="Y52" s="1659"/>
      <c r="Z52" s="110"/>
    </row>
    <row r="53" spans="2:26" ht="30" customHeight="1">
      <c r="B53" s="61" t="s">
        <v>2062</v>
      </c>
      <c r="C53" s="1656"/>
      <c r="D53" s="1656"/>
      <c r="E53" s="1656"/>
      <c r="F53" s="1656"/>
      <c r="G53" s="1656"/>
      <c r="H53" s="1656"/>
      <c r="I53" s="1656"/>
      <c r="J53" s="1656"/>
      <c r="K53" s="1656"/>
      <c r="L53" s="1656"/>
      <c r="M53" s="1657"/>
      <c r="N53" s="110"/>
      <c r="O53" s="104" t="s">
        <v>19</v>
      </c>
      <c r="P53" s="1658"/>
      <c r="Q53" s="1658"/>
      <c r="R53" s="1658"/>
      <c r="S53" s="1658"/>
      <c r="T53" s="1658"/>
      <c r="U53" s="1658"/>
      <c r="V53" s="1658"/>
      <c r="W53" s="1658"/>
      <c r="X53" s="1658"/>
      <c r="Y53" s="1659"/>
      <c r="Z53" s="110"/>
    </row>
    <row r="54" spans="2:26" ht="30" customHeight="1">
      <c r="B54" s="61" t="s">
        <v>2063</v>
      </c>
      <c r="C54" s="1656"/>
      <c r="D54" s="1656"/>
      <c r="E54" s="1656"/>
      <c r="F54" s="1656"/>
      <c r="G54" s="1656"/>
      <c r="H54" s="1656"/>
      <c r="I54" s="1656"/>
      <c r="J54" s="1656"/>
      <c r="K54" s="1656"/>
      <c r="L54" s="1656"/>
      <c r="M54" s="1657"/>
      <c r="N54" s="110"/>
      <c r="O54" s="104" t="s">
        <v>20</v>
      </c>
      <c r="P54" s="1658"/>
      <c r="Q54" s="1658"/>
      <c r="R54" s="1658"/>
      <c r="S54" s="1658"/>
      <c r="T54" s="1658"/>
      <c r="U54" s="1658"/>
      <c r="V54" s="1658"/>
      <c r="W54" s="1658"/>
      <c r="X54" s="1658"/>
      <c r="Y54" s="1659"/>
      <c r="Z54" s="110"/>
    </row>
    <row r="55" spans="2:26" ht="30" customHeight="1">
      <c r="B55" s="61" t="s">
        <v>2064</v>
      </c>
      <c r="C55" s="1656"/>
      <c r="D55" s="1656"/>
      <c r="E55" s="1656"/>
      <c r="F55" s="1656"/>
      <c r="G55" s="1656"/>
      <c r="H55" s="1656"/>
      <c r="I55" s="1656"/>
      <c r="J55" s="1656"/>
      <c r="K55" s="1656"/>
      <c r="L55" s="1656"/>
      <c r="M55" s="1657"/>
      <c r="N55" s="110"/>
      <c r="O55" s="104" t="s">
        <v>21</v>
      </c>
      <c r="P55" s="1658"/>
      <c r="Q55" s="1658"/>
      <c r="R55" s="1658"/>
      <c r="S55" s="1658"/>
      <c r="T55" s="1658"/>
      <c r="U55" s="1658"/>
      <c r="V55" s="1658"/>
      <c r="W55" s="1658"/>
      <c r="X55" s="1658"/>
      <c r="Y55" s="1659"/>
      <c r="Z55" s="110"/>
    </row>
    <row r="56" spans="2:26" ht="30" customHeight="1">
      <c r="B56" s="61" t="s">
        <v>2065</v>
      </c>
      <c r="C56" s="1656"/>
      <c r="D56" s="1656"/>
      <c r="E56" s="1656"/>
      <c r="F56" s="1656"/>
      <c r="G56" s="1656"/>
      <c r="H56" s="1656"/>
      <c r="I56" s="1656"/>
      <c r="J56" s="1656"/>
      <c r="K56" s="1656"/>
      <c r="L56" s="1656"/>
      <c r="M56" s="1657"/>
      <c r="N56" s="110"/>
      <c r="O56" s="104" t="s">
        <v>22</v>
      </c>
      <c r="P56" s="1658"/>
      <c r="Q56" s="1658"/>
      <c r="R56" s="1658"/>
      <c r="S56" s="1658"/>
      <c r="T56" s="1658"/>
      <c r="U56" s="1658"/>
      <c r="V56" s="1658"/>
      <c r="W56" s="1658"/>
      <c r="X56" s="1658"/>
      <c r="Y56" s="1659"/>
      <c r="Z56" s="110"/>
    </row>
    <row r="57" spans="2:26" ht="30" customHeight="1">
      <c r="B57" s="61" t="s">
        <v>2066</v>
      </c>
      <c r="C57" s="1656"/>
      <c r="D57" s="1656"/>
      <c r="E57" s="1656"/>
      <c r="F57" s="1656"/>
      <c r="G57" s="1656"/>
      <c r="H57" s="1656"/>
      <c r="I57" s="1656"/>
      <c r="J57" s="1656"/>
      <c r="K57" s="1656"/>
      <c r="L57" s="1656"/>
      <c r="M57" s="1657"/>
      <c r="N57" s="110"/>
      <c r="O57" s="104" t="s">
        <v>23</v>
      </c>
      <c r="P57" s="1658"/>
      <c r="Q57" s="1658"/>
      <c r="R57" s="1658"/>
      <c r="S57" s="1658"/>
      <c r="T57" s="1658"/>
      <c r="U57" s="1658"/>
      <c r="V57" s="1658"/>
      <c r="W57" s="1658"/>
      <c r="X57" s="1658"/>
      <c r="Y57" s="1659"/>
      <c r="Z57" s="110"/>
    </row>
    <row r="58" spans="2:26" ht="30" customHeight="1">
      <c r="B58" s="61" t="s">
        <v>2067</v>
      </c>
      <c r="C58" s="1656"/>
      <c r="D58" s="1656"/>
      <c r="E58" s="1656"/>
      <c r="F58" s="1656"/>
      <c r="G58" s="1656"/>
      <c r="H58" s="1656"/>
      <c r="I58" s="1656"/>
      <c r="J58" s="1656"/>
      <c r="K58" s="1656"/>
      <c r="L58" s="1656"/>
      <c r="M58" s="1657"/>
      <c r="N58" s="110"/>
      <c r="O58" s="104" t="s">
        <v>24</v>
      </c>
      <c r="P58" s="1658"/>
      <c r="Q58" s="1658"/>
      <c r="R58" s="1658"/>
      <c r="S58" s="1658"/>
      <c r="T58" s="1658"/>
      <c r="U58" s="1658"/>
      <c r="V58" s="1658"/>
      <c r="W58" s="1658"/>
      <c r="X58" s="1658"/>
      <c r="Y58" s="1659"/>
      <c r="Z58" s="110"/>
    </row>
    <row r="59" spans="2:26" ht="30" customHeight="1" thickBot="1">
      <c r="B59" s="62" t="s">
        <v>2054</v>
      </c>
      <c r="C59" s="1664"/>
      <c r="D59" s="1664"/>
      <c r="E59" s="1664"/>
      <c r="F59" s="1664"/>
      <c r="G59" s="1664"/>
      <c r="H59" s="1664"/>
      <c r="I59" s="1664"/>
      <c r="J59" s="1664"/>
      <c r="K59" s="1664"/>
      <c r="L59" s="1664"/>
      <c r="M59" s="1665"/>
      <c r="N59" s="110"/>
      <c r="O59" s="105" t="s">
        <v>27</v>
      </c>
      <c r="P59" s="1666"/>
      <c r="Q59" s="1666"/>
      <c r="R59" s="1666"/>
      <c r="S59" s="1666"/>
      <c r="T59" s="1666"/>
      <c r="U59" s="1666"/>
      <c r="V59" s="1666"/>
      <c r="W59" s="1666"/>
      <c r="X59" s="1666"/>
      <c r="Y59" s="1667"/>
      <c r="Z59" s="110"/>
    </row>
    <row r="60" spans="2:26" ht="20.100000000000001" customHeight="1">
      <c r="B60" s="63"/>
      <c r="O60" s="110"/>
      <c r="P60" s="1637"/>
      <c r="Q60" s="1637"/>
      <c r="R60" s="1637"/>
      <c r="S60" s="1637"/>
      <c r="T60" s="1637"/>
      <c r="U60" s="1637"/>
      <c r="V60" s="1637"/>
    </row>
    <row r="61" spans="2:26" ht="32.1" customHeight="1"/>
    <row r="62" spans="2:26" ht="108.95" customHeight="1"/>
    <row r="63" spans="2:26" ht="18" customHeight="1"/>
    <row r="64" spans="2:26" ht="18" customHeight="1"/>
    <row r="65" spans="11:25" ht="18" customHeight="1"/>
    <row r="66" spans="11:25" ht="18" customHeight="1"/>
    <row r="67" spans="11:25" ht="18" customHeight="1"/>
    <row r="68" spans="11:25" ht="18" customHeight="1"/>
    <row r="69" spans="11:25" ht="18" customHeight="1"/>
    <row r="70" spans="11:25" ht="18" customHeight="1"/>
    <row r="71" spans="11:25" ht="18" customHeight="1"/>
    <row r="72" spans="11:25" ht="20.100000000000001" customHeight="1"/>
    <row r="73" spans="11:25">
      <c r="K73" s="1"/>
      <c r="L73" s="1"/>
      <c r="M73" s="1"/>
      <c r="N73" s="1"/>
      <c r="O73" s="1"/>
      <c r="P73" s="1"/>
      <c r="Q73" s="1"/>
      <c r="R73" s="1"/>
      <c r="S73" s="1"/>
      <c r="T73" s="1"/>
      <c r="U73" s="1"/>
      <c r="V73" s="1"/>
      <c r="W73" s="1"/>
      <c r="X73" s="1"/>
      <c r="Y73" s="1"/>
    </row>
    <row r="74" spans="11:25">
      <c r="K74" s="1"/>
      <c r="L74" s="1"/>
      <c r="M74" s="1"/>
      <c r="N74" s="1"/>
      <c r="O74" s="1"/>
      <c r="P74" s="1"/>
      <c r="Q74" s="1"/>
      <c r="R74" s="1"/>
      <c r="S74" s="1"/>
      <c r="T74" s="1"/>
      <c r="U74" s="1"/>
      <c r="V74" s="1"/>
      <c r="W74" s="1"/>
      <c r="X74" s="1"/>
      <c r="Y74" s="1"/>
    </row>
    <row r="75" spans="11:25">
      <c r="K75" s="1"/>
      <c r="L75" s="1"/>
      <c r="M75" s="1"/>
      <c r="N75" s="1"/>
      <c r="O75" s="1"/>
      <c r="P75" s="1"/>
      <c r="Q75" s="1"/>
      <c r="R75" s="1"/>
      <c r="S75" s="1"/>
      <c r="T75" s="1"/>
      <c r="U75" s="1"/>
      <c r="V75" s="1"/>
      <c r="W75" s="1"/>
      <c r="X75" s="1"/>
      <c r="Y75" s="1"/>
    </row>
    <row r="76" spans="11:25">
      <c r="K76" s="1"/>
      <c r="L76" s="1"/>
      <c r="M76" s="1"/>
      <c r="N76" s="1"/>
      <c r="O76" s="1"/>
      <c r="P76" s="1"/>
      <c r="Q76" s="1"/>
      <c r="R76" s="1"/>
      <c r="S76" s="1"/>
      <c r="T76" s="1"/>
      <c r="U76" s="1"/>
      <c r="V76" s="1"/>
      <c r="W76" s="1"/>
      <c r="X76" s="1"/>
      <c r="Y76" s="1"/>
    </row>
    <row r="77" spans="11:25">
      <c r="K77" s="1"/>
      <c r="L77" s="1"/>
      <c r="M77" s="1"/>
      <c r="N77" s="1"/>
      <c r="O77" s="1"/>
      <c r="P77" s="1"/>
      <c r="Q77" s="1"/>
      <c r="R77" s="1"/>
      <c r="S77" s="1"/>
      <c r="T77" s="1"/>
      <c r="U77" s="1"/>
      <c r="V77" s="1"/>
      <c r="W77" s="1"/>
      <c r="X77" s="1"/>
      <c r="Y77" s="1"/>
    </row>
    <row r="78" spans="11:25">
      <c r="K78" s="1"/>
      <c r="L78" s="1"/>
      <c r="M78" s="1"/>
      <c r="N78" s="1"/>
      <c r="O78" s="1"/>
      <c r="P78" s="1"/>
      <c r="Q78" s="1"/>
      <c r="R78" s="1"/>
      <c r="S78" s="1"/>
      <c r="T78" s="1"/>
      <c r="U78" s="1"/>
      <c r="V78" s="1"/>
      <c r="W78" s="1"/>
      <c r="X78" s="1"/>
      <c r="Y78" s="1"/>
    </row>
    <row r="79" spans="11:25">
      <c r="K79" s="1"/>
      <c r="L79" s="1"/>
      <c r="M79" s="1"/>
      <c r="N79" s="1"/>
      <c r="O79" s="1"/>
      <c r="P79" s="1"/>
      <c r="Q79" s="1"/>
      <c r="R79" s="1"/>
      <c r="S79" s="1"/>
      <c r="T79" s="1"/>
      <c r="U79" s="1"/>
      <c r="V79" s="1"/>
      <c r="W79" s="1"/>
      <c r="X79" s="1"/>
      <c r="Y79" s="1"/>
    </row>
    <row r="80" spans="11:25">
      <c r="K80" s="1"/>
      <c r="L80" s="1"/>
      <c r="M80" s="1"/>
      <c r="N80" s="1"/>
      <c r="O80" s="1"/>
      <c r="P80" s="1"/>
      <c r="Q80" s="1"/>
      <c r="R80" s="1"/>
      <c r="S80" s="1"/>
      <c r="T80" s="1"/>
      <c r="U80" s="1"/>
      <c r="V80" s="1"/>
      <c r="W80" s="1"/>
      <c r="X80" s="1"/>
      <c r="Y80" s="1"/>
    </row>
    <row r="81" spans="11:25">
      <c r="K81" s="1"/>
      <c r="L81" s="1"/>
      <c r="M81" s="1"/>
      <c r="N81" s="1"/>
      <c r="O81" s="1"/>
      <c r="P81" s="1"/>
      <c r="Q81" s="1"/>
      <c r="R81" s="1"/>
      <c r="S81" s="1"/>
      <c r="T81" s="1"/>
      <c r="U81" s="1"/>
      <c r="V81" s="1"/>
      <c r="W81" s="1"/>
      <c r="X81" s="1"/>
      <c r="Y81" s="1"/>
    </row>
    <row r="82" spans="11:25">
      <c r="K82" s="1"/>
      <c r="L82" s="1"/>
      <c r="M82" s="1"/>
      <c r="N82" s="1"/>
      <c r="O82" s="1"/>
      <c r="P82" s="1"/>
      <c r="Q82" s="1"/>
      <c r="R82" s="1"/>
      <c r="S82" s="1"/>
      <c r="T82" s="1"/>
      <c r="U82" s="1"/>
      <c r="V82" s="1"/>
      <c r="W82" s="1"/>
      <c r="X82" s="1"/>
      <c r="Y82" s="1"/>
    </row>
    <row r="83" spans="11:25">
      <c r="K83" s="1"/>
      <c r="L83" s="1"/>
      <c r="M83" s="1"/>
      <c r="N83" s="1"/>
      <c r="O83" s="1"/>
      <c r="P83" s="1"/>
      <c r="Q83" s="1"/>
      <c r="R83" s="1"/>
      <c r="S83" s="1"/>
      <c r="T83" s="1"/>
      <c r="U83" s="1"/>
      <c r="V83" s="1"/>
      <c r="W83" s="1"/>
      <c r="X83" s="1"/>
      <c r="Y83" s="1"/>
    </row>
    <row r="84" spans="11:25">
      <c r="K84" s="1"/>
      <c r="L84" s="1"/>
      <c r="M84" s="1"/>
      <c r="N84" s="1"/>
      <c r="O84" s="1"/>
      <c r="P84" s="1"/>
      <c r="Q84" s="1"/>
      <c r="R84" s="1"/>
      <c r="S84" s="1"/>
      <c r="T84" s="1"/>
      <c r="U84" s="1"/>
      <c r="V84" s="1"/>
      <c r="W84" s="1"/>
      <c r="X84" s="1"/>
      <c r="Y84" s="1"/>
    </row>
    <row r="85" spans="11:25">
      <c r="K85" s="1"/>
      <c r="L85" s="1"/>
      <c r="M85" s="1"/>
      <c r="N85" s="1"/>
      <c r="O85" s="1"/>
      <c r="P85" s="1"/>
      <c r="Q85" s="1"/>
      <c r="R85" s="1"/>
      <c r="S85" s="1"/>
      <c r="T85" s="1"/>
      <c r="U85" s="1"/>
      <c r="V85" s="1"/>
      <c r="W85" s="1"/>
      <c r="X85" s="1"/>
      <c r="Y85" s="1"/>
    </row>
    <row r="86" spans="11:25">
      <c r="K86" s="1"/>
      <c r="L86" s="1"/>
      <c r="M86" s="1"/>
      <c r="N86" s="1"/>
      <c r="O86" s="1"/>
      <c r="P86" s="1"/>
      <c r="Q86" s="1"/>
      <c r="R86" s="1"/>
      <c r="S86" s="1"/>
      <c r="T86" s="1"/>
      <c r="U86" s="1"/>
      <c r="V86" s="1"/>
      <c r="W86" s="1"/>
      <c r="X86" s="1"/>
      <c r="Y86" s="1"/>
    </row>
    <row r="87" spans="11:25">
      <c r="K87" s="1"/>
      <c r="L87" s="1"/>
      <c r="M87" s="1"/>
      <c r="N87" s="1"/>
      <c r="O87" s="1"/>
      <c r="P87" s="1"/>
      <c r="Q87" s="1"/>
      <c r="R87" s="1"/>
      <c r="S87" s="1"/>
      <c r="T87" s="1"/>
      <c r="U87" s="1"/>
      <c r="V87" s="1"/>
      <c r="W87" s="1"/>
      <c r="X87" s="1"/>
      <c r="Y87" s="1"/>
    </row>
    <row r="88" spans="11:25">
      <c r="K88" s="1"/>
      <c r="L88" s="1"/>
      <c r="M88" s="1"/>
      <c r="N88" s="1"/>
      <c r="O88" s="1"/>
      <c r="P88" s="1"/>
      <c r="Q88" s="1"/>
      <c r="R88" s="1"/>
      <c r="S88" s="1"/>
      <c r="T88" s="1"/>
      <c r="U88" s="1"/>
      <c r="V88" s="1"/>
      <c r="W88" s="1"/>
      <c r="X88" s="1"/>
      <c r="Y88" s="1"/>
    </row>
    <row r="89" spans="11:25">
      <c r="K89" s="1"/>
      <c r="L89" s="1"/>
      <c r="M89" s="1"/>
      <c r="N89" s="1"/>
      <c r="O89" s="1"/>
      <c r="P89" s="1"/>
      <c r="Q89" s="1"/>
      <c r="R89" s="1"/>
      <c r="S89" s="1"/>
      <c r="T89" s="1"/>
      <c r="U89" s="1"/>
      <c r="V89" s="1"/>
      <c r="W89" s="1"/>
      <c r="X89" s="1"/>
      <c r="Y89" s="1"/>
    </row>
    <row r="90" spans="11:25">
      <c r="K90" s="1"/>
      <c r="L90" s="1"/>
      <c r="M90" s="1"/>
      <c r="N90" s="1"/>
      <c r="O90" s="1"/>
      <c r="P90" s="1"/>
      <c r="Q90" s="1"/>
      <c r="R90" s="1"/>
      <c r="S90" s="1"/>
      <c r="T90" s="1"/>
      <c r="U90" s="1"/>
      <c r="V90" s="1"/>
      <c r="W90" s="1"/>
      <c r="X90" s="1"/>
      <c r="Y90" s="1"/>
    </row>
    <row r="91" spans="11:25">
      <c r="K91" s="1"/>
      <c r="L91" s="1"/>
      <c r="M91" s="1"/>
      <c r="N91" s="1"/>
      <c r="O91" s="1"/>
      <c r="P91" s="1"/>
      <c r="Q91" s="1"/>
      <c r="R91" s="1"/>
      <c r="S91" s="1"/>
      <c r="T91" s="1"/>
      <c r="U91" s="1"/>
      <c r="V91" s="1"/>
      <c r="W91" s="1"/>
      <c r="X91" s="1"/>
      <c r="Y91" s="1"/>
    </row>
    <row r="92" spans="11:25">
      <c r="K92" s="1"/>
      <c r="L92" s="1"/>
      <c r="M92" s="1"/>
      <c r="N92" s="1"/>
      <c r="O92" s="1"/>
      <c r="P92" s="1"/>
      <c r="Q92" s="1"/>
      <c r="R92" s="1"/>
      <c r="S92" s="1"/>
      <c r="T92" s="1"/>
      <c r="U92" s="1"/>
      <c r="V92" s="1"/>
      <c r="W92" s="1"/>
      <c r="X92" s="1"/>
      <c r="Y92" s="1"/>
    </row>
    <row r="93" spans="11:25">
      <c r="K93" s="1"/>
      <c r="L93" s="1"/>
      <c r="M93" s="1"/>
      <c r="N93" s="1"/>
      <c r="O93" s="1"/>
      <c r="P93" s="1"/>
      <c r="Q93" s="1"/>
      <c r="R93" s="1"/>
      <c r="S93" s="1"/>
      <c r="T93" s="1"/>
      <c r="U93" s="1"/>
      <c r="V93" s="1"/>
      <c r="W93" s="1"/>
      <c r="X93" s="1"/>
      <c r="Y93" s="1"/>
    </row>
    <row r="94" spans="11:25">
      <c r="K94" s="1"/>
      <c r="L94" s="1"/>
      <c r="M94" s="1"/>
      <c r="N94" s="1"/>
      <c r="O94" s="1"/>
      <c r="P94" s="1"/>
      <c r="Q94" s="1"/>
      <c r="R94" s="1"/>
      <c r="S94" s="1"/>
      <c r="T94" s="1"/>
      <c r="U94" s="1"/>
      <c r="V94" s="1"/>
      <c r="W94" s="1"/>
      <c r="X94" s="1"/>
      <c r="Y94" s="1"/>
    </row>
    <row r="95" spans="11:25">
      <c r="K95" s="1"/>
      <c r="L95" s="1"/>
      <c r="M95" s="1"/>
      <c r="N95" s="1"/>
      <c r="O95" s="1"/>
      <c r="P95" s="1"/>
      <c r="Q95" s="1"/>
      <c r="R95" s="1"/>
      <c r="S95" s="1"/>
      <c r="T95" s="1"/>
      <c r="U95" s="1"/>
      <c r="V95" s="1"/>
      <c r="W95" s="1"/>
      <c r="X95" s="1"/>
      <c r="Y95" s="1"/>
    </row>
    <row r="96" spans="11:25">
      <c r="K96" s="1"/>
      <c r="L96" s="1"/>
      <c r="M96" s="1"/>
      <c r="N96" s="1"/>
      <c r="O96" s="1"/>
      <c r="P96" s="1"/>
      <c r="Q96" s="1"/>
      <c r="R96" s="1"/>
      <c r="S96" s="1"/>
      <c r="T96" s="1"/>
      <c r="U96" s="1"/>
      <c r="V96" s="1"/>
      <c r="W96" s="1"/>
      <c r="X96" s="1"/>
      <c r="Y96" s="1"/>
    </row>
    <row r="97" spans="11:25">
      <c r="K97" s="1"/>
      <c r="L97" s="1"/>
      <c r="M97" s="1"/>
      <c r="N97" s="1"/>
      <c r="O97" s="1"/>
      <c r="P97" s="1"/>
      <c r="Q97" s="1"/>
      <c r="R97" s="1"/>
      <c r="S97" s="1"/>
      <c r="T97" s="1"/>
      <c r="U97" s="1"/>
      <c r="V97" s="1"/>
      <c r="W97" s="1"/>
      <c r="X97" s="1"/>
      <c r="Y97" s="1"/>
    </row>
    <row r="98" spans="11:25">
      <c r="K98" s="1"/>
      <c r="L98" s="1"/>
      <c r="M98" s="1"/>
      <c r="N98" s="1"/>
      <c r="O98" s="1"/>
      <c r="P98" s="1"/>
      <c r="Q98" s="1"/>
      <c r="R98" s="1"/>
      <c r="S98" s="1"/>
      <c r="T98" s="1"/>
      <c r="U98" s="1"/>
      <c r="V98" s="1"/>
      <c r="W98" s="1"/>
      <c r="X98" s="1"/>
      <c r="Y98" s="1"/>
    </row>
    <row r="99" spans="11:25">
      <c r="K99" s="1"/>
      <c r="L99" s="1"/>
      <c r="M99" s="1"/>
      <c r="N99" s="1"/>
      <c r="O99" s="1"/>
      <c r="P99" s="1"/>
      <c r="Q99" s="1"/>
      <c r="R99" s="1"/>
      <c r="S99" s="1"/>
      <c r="T99" s="1"/>
      <c r="U99" s="1"/>
      <c r="V99" s="1"/>
      <c r="W99" s="1"/>
      <c r="X99" s="1"/>
      <c r="Y99" s="1"/>
    </row>
    <row r="100" spans="11:25">
      <c r="K100" s="1"/>
      <c r="L100" s="1"/>
      <c r="M100" s="1"/>
      <c r="N100" s="1"/>
      <c r="O100" s="1"/>
      <c r="P100" s="1"/>
      <c r="Q100" s="1"/>
      <c r="R100" s="1"/>
      <c r="S100" s="1"/>
      <c r="T100" s="1"/>
      <c r="U100" s="1"/>
      <c r="V100" s="1"/>
      <c r="W100" s="1"/>
      <c r="X100" s="1"/>
      <c r="Y100" s="1"/>
    </row>
    <row r="101" spans="11:25">
      <c r="K101" s="1"/>
      <c r="L101" s="1"/>
      <c r="M101" s="1"/>
      <c r="N101" s="1"/>
      <c r="O101" s="1"/>
      <c r="P101" s="1"/>
      <c r="Q101" s="1"/>
      <c r="R101" s="1"/>
      <c r="S101" s="1"/>
      <c r="T101" s="1"/>
      <c r="U101" s="1"/>
      <c r="V101" s="1"/>
      <c r="W101" s="1"/>
      <c r="X101" s="1"/>
      <c r="Y101" s="1"/>
    </row>
    <row r="102" spans="11:25">
      <c r="K102" s="1"/>
      <c r="L102" s="1"/>
      <c r="M102" s="1"/>
      <c r="N102" s="1"/>
      <c r="O102" s="1"/>
      <c r="P102" s="1"/>
      <c r="Q102" s="1"/>
      <c r="R102" s="1"/>
      <c r="S102" s="1"/>
      <c r="T102" s="1"/>
      <c r="U102" s="1"/>
      <c r="V102" s="1"/>
      <c r="W102" s="1"/>
      <c r="X102" s="1"/>
      <c r="Y102" s="1"/>
    </row>
    <row r="103" spans="11:25">
      <c r="K103" s="1"/>
      <c r="L103" s="1"/>
      <c r="M103" s="1"/>
      <c r="N103" s="1"/>
      <c r="O103" s="1"/>
      <c r="P103" s="1"/>
      <c r="Q103" s="1"/>
      <c r="R103" s="1"/>
      <c r="S103" s="1"/>
      <c r="T103" s="1"/>
      <c r="U103" s="1"/>
      <c r="V103" s="1"/>
      <c r="W103" s="1"/>
      <c r="X103" s="1"/>
      <c r="Y103" s="1"/>
    </row>
    <row r="104" spans="11:25">
      <c r="K104" s="1"/>
      <c r="L104" s="1"/>
      <c r="M104" s="1"/>
      <c r="N104" s="1"/>
      <c r="O104" s="1"/>
      <c r="P104" s="1"/>
      <c r="Q104" s="1"/>
      <c r="R104" s="1"/>
      <c r="S104" s="1"/>
      <c r="T104" s="1"/>
      <c r="U104" s="1"/>
      <c r="V104" s="1"/>
      <c r="W104" s="1"/>
      <c r="X104" s="1"/>
      <c r="Y104" s="1"/>
    </row>
    <row r="105" spans="11:25">
      <c r="K105" s="1"/>
      <c r="L105" s="1"/>
      <c r="M105" s="1"/>
      <c r="N105" s="1"/>
      <c r="O105" s="1"/>
      <c r="P105" s="1"/>
      <c r="Q105" s="1"/>
      <c r="R105" s="1"/>
      <c r="S105" s="1"/>
      <c r="T105" s="1"/>
      <c r="U105" s="1"/>
      <c r="V105" s="1"/>
      <c r="W105" s="1"/>
      <c r="X105" s="1"/>
      <c r="Y105" s="1"/>
    </row>
    <row r="106" spans="11:25">
      <c r="K106" s="1"/>
      <c r="L106" s="1"/>
      <c r="M106" s="1"/>
      <c r="N106" s="1"/>
      <c r="O106" s="1"/>
      <c r="P106" s="1"/>
      <c r="Q106" s="1"/>
      <c r="R106" s="1"/>
      <c r="S106" s="1"/>
      <c r="T106" s="1"/>
      <c r="U106" s="1"/>
      <c r="V106" s="1"/>
      <c r="W106" s="1"/>
      <c r="X106" s="1"/>
      <c r="Y106" s="1"/>
    </row>
    <row r="107" spans="11:25">
      <c r="K107" s="1"/>
      <c r="L107" s="1"/>
      <c r="M107" s="1"/>
      <c r="N107" s="1"/>
      <c r="O107" s="1"/>
      <c r="P107" s="1"/>
      <c r="Q107" s="1"/>
      <c r="R107" s="1"/>
      <c r="S107" s="1"/>
      <c r="T107" s="1"/>
      <c r="U107" s="1"/>
      <c r="V107" s="1"/>
      <c r="W107" s="1"/>
      <c r="X107" s="1"/>
      <c r="Y107" s="1"/>
    </row>
    <row r="108" spans="11:25">
      <c r="K108" s="1"/>
      <c r="L108" s="1"/>
      <c r="M108" s="1"/>
      <c r="N108" s="1"/>
      <c r="O108" s="1"/>
      <c r="P108" s="1"/>
      <c r="Q108" s="1"/>
      <c r="R108" s="1"/>
      <c r="S108" s="1"/>
      <c r="T108" s="1"/>
      <c r="U108" s="1"/>
      <c r="V108" s="1"/>
      <c r="W108" s="1"/>
      <c r="X108" s="1"/>
      <c r="Y108" s="1"/>
    </row>
    <row r="109" spans="11:25">
      <c r="K109" s="1"/>
      <c r="L109" s="1"/>
      <c r="M109" s="1"/>
      <c r="N109" s="1"/>
      <c r="O109" s="1"/>
      <c r="P109" s="1"/>
      <c r="Q109" s="1"/>
      <c r="R109" s="1"/>
      <c r="S109" s="1"/>
      <c r="T109" s="1"/>
      <c r="U109" s="1"/>
      <c r="V109" s="1"/>
      <c r="W109" s="1"/>
      <c r="X109" s="1"/>
      <c r="Y109" s="1"/>
    </row>
    <row r="110" spans="11:25">
      <c r="K110" s="1"/>
      <c r="L110" s="1"/>
      <c r="M110" s="1"/>
      <c r="N110" s="1"/>
      <c r="O110" s="1"/>
      <c r="P110" s="1"/>
      <c r="Q110" s="1"/>
      <c r="R110" s="1"/>
      <c r="S110" s="1"/>
      <c r="T110" s="1"/>
      <c r="U110" s="1"/>
      <c r="V110" s="1"/>
      <c r="W110" s="1"/>
      <c r="X110" s="1"/>
      <c r="Y110" s="1"/>
    </row>
    <row r="111" spans="11:25">
      <c r="K111" s="1"/>
      <c r="L111" s="1"/>
      <c r="M111" s="1"/>
      <c r="N111" s="1"/>
      <c r="O111" s="1"/>
      <c r="P111" s="1"/>
      <c r="Q111" s="1"/>
      <c r="R111" s="1"/>
      <c r="S111" s="1"/>
      <c r="T111" s="1"/>
      <c r="U111" s="1"/>
      <c r="V111" s="1"/>
      <c r="W111" s="1"/>
      <c r="X111" s="1"/>
      <c r="Y111" s="1"/>
    </row>
    <row r="112" spans="11:25">
      <c r="K112" s="1"/>
      <c r="L112" s="1"/>
      <c r="M112" s="1"/>
      <c r="N112" s="1"/>
      <c r="O112" s="1"/>
      <c r="P112" s="1"/>
      <c r="Q112" s="1"/>
      <c r="R112" s="1"/>
      <c r="S112" s="1"/>
      <c r="T112" s="1"/>
      <c r="U112" s="1"/>
      <c r="V112" s="1"/>
      <c r="W112" s="1"/>
      <c r="X112" s="1"/>
      <c r="Y112" s="1"/>
    </row>
    <row r="113" spans="11:25">
      <c r="K113" s="1"/>
      <c r="L113" s="1"/>
      <c r="M113" s="1"/>
      <c r="N113" s="1"/>
      <c r="O113" s="1"/>
      <c r="P113" s="1"/>
      <c r="Q113" s="1"/>
      <c r="R113" s="1"/>
      <c r="S113" s="1"/>
      <c r="T113" s="1"/>
      <c r="U113" s="1"/>
      <c r="V113" s="1"/>
      <c r="W113" s="1"/>
      <c r="X113" s="1"/>
      <c r="Y113" s="1"/>
    </row>
    <row r="114" spans="11:25">
      <c r="K114" s="1"/>
      <c r="L114" s="1"/>
      <c r="M114" s="1"/>
      <c r="N114" s="1"/>
      <c r="O114" s="1"/>
      <c r="P114" s="1"/>
      <c r="Q114" s="1"/>
      <c r="R114" s="1"/>
      <c r="S114" s="1"/>
      <c r="T114" s="1"/>
      <c r="U114" s="1"/>
      <c r="V114" s="1"/>
      <c r="W114" s="1"/>
      <c r="X114" s="1"/>
      <c r="Y114" s="1"/>
    </row>
    <row r="115" spans="11:25">
      <c r="K115" s="1"/>
      <c r="L115" s="1"/>
      <c r="M115" s="1"/>
      <c r="N115" s="1"/>
      <c r="O115" s="1"/>
      <c r="P115" s="1"/>
      <c r="Q115" s="1"/>
      <c r="R115" s="1"/>
      <c r="S115" s="1"/>
      <c r="T115" s="1"/>
      <c r="U115" s="1"/>
      <c r="V115" s="1"/>
      <c r="W115" s="1"/>
      <c r="X115" s="1"/>
      <c r="Y115" s="1"/>
    </row>
    <row r="116" spans="11:25">
      <c r="K116" s="1"/>
      <c r="L116" s="1"/>
      <c r="M116" s="1"/>
      <c r="N116" s="1"/>
      <c r="O116" s="1"/>
      <c r="P116" s="1"/>
      <c r="Q116" s="1"/>
      <c r="R116" s="1"/>
      <c r="S116" s="1"/>
      <c r="T116" s="1"/>
      <c r="U116" s="1"/>
      <c r="V116" s="1"/>
      <c r="W116" s="1"/>
      <c r="X116" s="1"/>
      <c r="Y116" s="1"/>
    </row>
    <row r="117" spans="11:25">
      <c r="K117" s="1"/>
      <c r="L117" s="1"/>
      <c r="M117" s="1"/>
      <c r="N117" s="1"/>
      <c r="O117" s="1"/>
      <c r="P117" s="1"/>
      <c r="Q117" s="1"/>
      <c r="R117" s="1"/>
      <c r="S117" s="1"/>
      <c r="T117" s="1"/>
      <c r="U117" s="1"/>
      <c r="V117" s="1"/>
      <c r="W117" s="1"/>
      <c r="X117" s="1"/>
      <c r="Y117" s="1"/>
    </row>
    <row r="118" spans="11:25">
      <c r="K118" s="1"/>
      <c r="L118" s="1"/>
      <c r="M118" s="1"/>
      <c r="N118" s="1"/>
      <c r="O118" s="1"/>
      <c r="P118" s="1"/>
      <c r="Q118" s="1"/>
      <c r="R118" s="1"/>
      <c r="S118" s="1"/>
      <c r="T118" s="1"/>
      <c r="U118" s="1"/>
      <c r="V118" s="1"/>
      <c r="W118" s="1"/>
      <c r="X118" s="1"/>
      <c r="Y118" s="1"/>
    </row>
    <row r="119" spans="11:25">
      <c r="K119" s="1"/>
      <c r="L119" s="1"/>
      <c r="M119" s="1"/>
      <c r="N119" s="1"/>
      <c r="O119" s="1"/>
      <c r="P119" s="1"/>
      <c r="Q119" s="1"/>
      <c r="R119" s="1"/>
      <c r="S119" s="1"/>
      <c r="T119" s="1"/>
      <c r="U119" s="1"/>
      <c r="V119" s="1"/>
      <c r="W119" s="1"/>
      <c r="X119" s="1"/>
      <c r="Y119" s="1"/>
    </row>
    <row r="120" spans="11:25">
      <c r="K120" s="1"/>
      <c r="L120" s="1"/>
      <c r="M120" s="1"/>
      <c r="N120" s="1"/>
      <c r="O120" s="1"/>
      <c r="P120" s="1"/>
      <c r="Q120" s="1"/>
      <c r="R120" s="1"/>
      <c r="S120" s="1"/>
      <c r="T120" s="1"/>
      <c r="U120" s="1"/>
      <c r="V120" s="1"/>
      <c r="W120" s="1"/>
      <c r="X120" s="1"/>
      <c r="Y120" s="1"/>
    </row>
    <row r="121" spans="11:25">
      <c r="K121" s="1"/>
      <c r="L121" s="1"/>
      <c r="M121" s="1"/>
      <c r="N121" s="1"/>
      <c r="O121" s="1"/>
      <c r="P121" s="1"/>
      <c r="Q121" s="1"/>
      <c r="R121" s="1"/>
      <c r="S121" s="1"/>
      <c r="T121" s="1"/>
      <c r="U121" s="1"/>
      <c r="V121" s="1"/>
      <c r="W121" s="1"/>
      <c r="X121" s="1"/>
      <c r="Y121" s="1"/>
    </row>
    <row r="122" spans="11:25">
      <c r="K122" s="1"/>
      <c r="L122" s="1"/>
      <c r="M122" s="1"/>
      <c r="N122" s="1"/>
      <c r="O122" s="1"/>
      <c r="P122" s="1"/>
      <c r="Q122" s="1"/>
      <c r="R122" s="1"/>
      <c r="S122" s="1"/>
      <c r="T122" s="1"/>
      <c r="U122" s="1"/>
      <c r="V122" s="1"/>
      <c r="W122" s="1"/>
      <c r="X122" s="1"/>
      <c r="Y122" s="1"/>
    </row>
    <row r="123" spans="11:25">
      <c r="K123" s="1"/>
      <c r="L123" s="1"/>
      <c r="M123" s="1"/>
      <c r="N123" s="1"/>
      <c r="O123" s="1"/>
      <c r="P123" s="1"/>
      <c r="Q123" s="1"/>
      <c r="R123" s="1"/>
      <c r="S123" s="1"/>
      <c r="T123" s="1"/>
      <c r="U123" s="1"/>
      <c r="V123" s="1"/>
      <c r="W123" s="1"/>
      <c r="X123" s="1"/>
      <c r="Y123" s="1"/>
    </row>
    <row r="124" spans="11:25">
      <c r="K124" s="1"/>
      <c r="L124" s="1"/>
      <c r="M124" s="1"/>
      <c r="N124" s="1"/>
      <c r="O124" s="1"/>
      <c r="P124" s="1"/>
      <c r="Q124" s="1"/>
      <c r="R124" s="1"/>
      <c r="S124" s="1"/>
      <c r="T124" s="1"/>
      <c r="U124" s="1"/>
      <c r="V124" s="1"/>
      <c r="W124" s="1"/>
      <c r="X124" s="1"/>
      <c r="Y124" s="1"/>
    </row>
    <row r="125" spans="11:25">
      <c r="K125" s="1"/>
      <c r="L125" s="1"/>
      <c r="M125" s="1"/>
      <c r="N125" s="1"/>
      <c r="O125" s="1"/>
      <c r="P125" s="1"/>
      <c r="Q125" s="1"/>
      <c r="R125" s="1"/>
      <c r="S125" s="1"/>
      <c r="T125" s="1"/>
      <c r="U125" s="1"/>
      <c r="V125" s="1"/>
      <c r="W125" s="1"/>
      <c r="X125" s="1"/>
      <c r="Y125" s="1"/>
    </row>
    <row r="126" spans="11:25">
      <c r="K126" s="1"/>
      <c r="L126" s="1"/>
      <c r="M126" s="1"/>
      <c r="N126" s="1"/>
      <c r="O126" s="1"/>
      <c r="P126" s="1"/>
      <c r="Q126" s="1"/>
      <c r="R126" s="1"/>
      <c r="S126" s="1"/>
      <c r="T126" s="1"/>
      <c r="U126" s="1"/>
      <c r="V126" s="1"/>
      <c r="W126" s="1"/>
      <c r="X126" s="1"/>
      <c r="Y126" s="1"/>
    </row>
    <row r="127" spans="11:25">
      <c r="K127" s="1"/>
      <c r="L127" s="1"/>
      <c r="M127" s="1"/>
      <c r="N127" s="1"/>
      <c r="O127" s="1"/>
      <c r="P127" s="1"/>
      <c r="Q127" s="1"/>
      <c r="R127" s="1"/>
      <c r="S127" s="1"/>
      <c r="T127" s="1"/>
      <c r="U127" s="1"/>
      <c r="V127" s="1"/>
      <c r="W127" s="1"/>
      <c r="X127" s="1"/>
      <c r="Y127" s="1"/>
    </row>
    <row r="128" spans="11:25">
      <c r="K128" s="1"/>
      <c r="L128" s="1"/>
      <c r="M128" s="1"/>
      <c r="N128" s="1"/>
      <c r="O128" s="1"/>
      <c r="P128" s="1"/>
      <c r="Q128" s="1"/>
      <c r="R128" s="1"/>
      <c r="S128" s="1"/>
      <c r="T128" s="1"/>
      <c r="U128" s="1"/>
      <c r="V128" s="1"/>
      <c r="W128" s="1"/>
      <c r="X128" s="1"/>
      <c r="Y128" s="1"/>
    </row>
    <row r="129" spans="11:25">
      <c r="K129" s="1"/>
      <c r="L129" s="1"/>
      <c r="M129" s="1"/>
      <c r="N129" s="1"/>
      <c r="O129" s="1"/>
      <c r="P129" s="1"/>
      <c r="Q129" s="1"/>
      <c r="R129" s="1"/>
      <c r="S129" s="1"/>
      <c r="T129" s="1"/>
      <c r="U129" s="1"/>
      <c r="V129" s="1"/>
      <c r="W129" s="1"/>
      <c r="X129" s="1"/>
      <c r="Y129" s="1"/>
    </row>
    <row r="130" spans="11:25">
      <c r="K130" s="1"/>
      <c r="L130" s="1"/>
      <c r="M130" s="1"/>
      <c r="N130" s="1"/>
      <c r="O130" s="1"/>
      <c r="P130" s="1"/>
      <c r="Q130" s="1"/>
      <c r="R130" s="1"/>
      <c r="S130" s="1"/>
      <c r="T130" s="1"/>
      <c r="U130" s="1"/>
      <c r="V130" s="1"/>
      <c r="W130" s="1"/>
      <c r="X130" s="1"/>
      <c r="Y130" s="1"/>
    </row>
    <row r="131" spans="11:25">
      <c r="K131" s="1"/>
      <c r="L131" s="1"/>
      <c r="M131" s="1"/>
      <c r="N131" s="1"/>
      <c r="O131" s="1"/>
      <c r="P131" s="1"/>
      <c r="Q131" s="1"/>
      <c r="R131" s="1"/>
      <c r="S131" s="1"/>
      <c r="T131" s="1"/>
      <c r="U131" s="1"/>
      <c r="V131" s="1"/>
      <c r="W131" s="1"/>
      <c r="X131" s="1"/>
      <c r="Y131" s="1"/>
    </row>
    <row r="132" spans="11:25">
      <c r="K132" s="1"/>
      <c r="L132" s="1"/>
      <c r="M132" s="1"/>
      <c r="N132" s="1"/>
      <c r="O132" s="1"/>
      <c r="P132" s="1"/>
      <c r="Q132" s="1"/>
      <c r="R132" s="1"/>
      <c r="S132" s="1"/>
      <c r="T132" s="1"/>
      <c r="U132" s="1"/>
      <c r="V132" s="1"/>
      <c r="W132" s="1"/>
      <c r="X132" s="1"/>
      <c r="Y132" s="1"/>
    </row>
    <row r="133" spans="11:25">
      <c r="K133" s="1"/>
      <c r="L133" s="1"/>
      <c r="M133" s="1"/>
      <c r="N133" s="1"/>
      <c r="O133" s="1"/>
      <c r="P133" s="1"/>
      <c r="Q133" s="1"/>
      <c r="R133" s="1"/>
      <c r="S133" s="1"/>
      <c r="T133" s="1"/>
      <c r="U133" s="1"/>
      <c r="V133" s="1"/>
      <c r="W133" s="1"/>
      <c r="X133" s="1"/>
      <c r="Y133" s="1"/>
    </row>
    <row r="134" spans="11:25">
      <c r="K134" s="1"/>
      <c r="L134" s="1"/>
      <c r="M134" s="1"/>
      <c r="N134" s="1"/>
      <c r="O134" s="1"/>
      <c r="P134" s="1"/>
      <c r="Q134" s="1"/>
      <c r="R134" s="1"/>
      <c r="S134" s="1"/>
      <c r="T134" s="1"/>
      <c r="U134" s="1"/>
      <c r="V134" s="1"/>
      <c r="W134" s="1"/>
      <c r="X134" s="1"/>
      <c r="Y134" s="1"/>
    </row>
    <row r="135" spans="11:25">
      <c r="K135" s="1"/>
      <c r="L135" s="1"/>
      <c r="M135" s="1"/>
      <c r="N135" s="1"/>
      <c r="O135" s="1"/>
      <c r="P135" s="1"/>
      <c r="Q135" s="1"/>
      <c r="R135" s="1"/>
      <c r="S135" s="1"/>
      <c r="T135" s="1"/>
      <c r="U135" s="1"/>
      <c r="V135" s="1"/>
      <c r="W135" s="1"/>
      <c r="X135" s="1"/>
      <c r="Y135" s="1"/>
    </row>
    <row r="136" spans="11:25">
      <c r="K136" s="1"/>
      <c r="L136" s="1"/>
      <c r="M136" s="1"/>
      <c r="N136" s="1"/>
      <c r="O136" s="1"/>
      <c r="P136" s="1"/>
      <c r="Q136" s="1"/>
      <c r="R136" s="1"/>
      <c r="S136" s="1"/>
      <c r="T136" s="1"/>
      <c r="U136" s="1"/>
      <c r="V136" s="1"/>
      <c r="W136" s="1"/>
      <c r="X136" s="1"/>
      <c r="Y136" s="1"/>
    </row>
    <row r="137" spans="11:25">
      <c r="K137" s="1"/>
      <c r="L137" s="1"/>
      <c r="M137" s="1"/>
      <c r="N137" s="1"/>
      <c r="O137" s="1"/>
      <c r="P137" s="1"/>
      <c r="Q137" s="1"/>
      <c r="R137" s="1"/>
      <c r="S137" s="1"/>
      <c r="T137" s="1"/>
      <c r="U137" s="1"/>
      <c r="V137" s="1"/>
      <c r="W137" s="1"/>
      <c r="X137" s="1"/>
      <c r="Y137" s="1"/>
    </row>
    <row r="138" spans="11:25">
      <c r="K138" s="1"/>
      <c r="L138" s="1"/>
      <c r="M138" s="1"/>
      <c r="N138" s="1"/>
      <c r="O138" s="1"/>
      <c r="P138" s="1"/>
      <c r="Q138" s="1"/>
      <c r="R138" s="1"/>
      <c r="S138" s="1"/>
      <c r="T138" s="1"/>
      <c r="U138" s="1"/>
      <c r="V138" s="1"/>
      <c r="W138" s="1"/>
      <c r="X138" s="1"/>
      <c r="Y138" s="1"/>
    </row>
    <row r="139" spans="11:25">
      <c r="K139" s="1"/>
      <c r="L139" s="1"/>
      <c r="M139" s="1"/>
      <c r="N139" s="1"/>
      <c r="O139" s="1"/>
      <c r="P139" s="1"/>
      <c r="Q139" s="1"/>
      <c r="R139" s="1"/>
      <c r="S139" s="1"/>
      <c r="T139" s="1"/>
      <c r="U139" s="1"/>
      <c r="V139" s="1"/>
      <c r="W139" s="1"/>
      <c r="X139" s="1"/>
      <c r="Y139" s="1"/>
    </row>
    <row r="140" spans="11:25">
      <c r="K140" s="1"/>
      <c r="L140" s="1"/>
      <c r="M140" s="1"/>
      <c r="N140" s="1"/>
      <c r="O140" s="1"/>
      <c r="P140" s="1"/>
      <c r="Q140" s="1"/>
      <c r="R140" s="1"/>
      <c r="S140" s="1"/>
      <c r="T140" s="1"/>
      <c r="U140" s="1"/>
      <c r="V140" s="1"/>
      <c r="W140" s="1"/>
      <c r="X140" s="1"/>
      <c r="Y140" s="1"/>
    </row>
    <row r="141" spans="11:25">
      <c r="K141" s="1"/>
      <c r="L141" s="1"/>
      <c r="M141" s="1"/>
      <c r="N141" s="1"/>
      <c r="O141" s="1"/>
      <c r="P141" s="1"/>
      <c r="Q141" s="1"/>
      <c r="R141" s="1"/>
      <c r="S141" s="1"/>
      <c r="T141" s="1"/>
      <c r="U141" s="1"/>
      <c r="V141" s="1"/>
      <c r="W141" s="1"/>
      <c r="X141" s="1"/>
      <c r="Y141" s="1"/>
    </row>
    <row r="142" spans="11:25">
      <c r="K142" s="1"/>
      <c r="L142" s="1"/>
      <c r="M142" s="1"/>
      <c r="N142" s="1"/>
      <c r="O142" s="1"/>
      <c r="P142" s="1"/>
      <c r="Q142" s="1"/>
      <c r="R142" s="1"/>
      <c r="S142" s="1"/>
      <c r="T142" s="1"/>
      <c r="U142" s="1"/>
      <c r="V142" s="1"/>
      <c r="W142" s="1"/>
      <c r="X142" s="1"/>
      <c r="Y142" s="1"/>
    </row>
    <row r="143" spans="11:25">
      <c r="K143" s="1"/>
      <c r="L143" s="1"/>
      <c r="M143" s="1"/>
      <c r="N143" s="1"/>
      <c r="O143" s="1"/>
      <c r="P143" s="1"/>
      <c r="Q143" s="1"/>
      <c r="R143" s="1"/>
      <c r="S143" s="1"/>
      <c r="T143" s="1"/>
      <c r="U143" s="1"/>
      <c r="V143" s="1"/>
      <c r="W143" s="1"/>
      <c r="X143" s="1"/>
      <c r="Y143" s="1"/>
    </row>
    <row r="144" spans="11:25">
      <c r="K144" s="1"/>
      <c r="L144" s="1"/>
      <c r="M144" s="1"/>
      <c r="N144" s="1"/>
      <c r="O144" s="1"/>
      <c r="P144" s="1"/>
      <c r="Q144" s="1"/>
      <c r="R144" s="1"/>
      <c r="S144" s="1"/>
      <c r="T144" s="1"/>
      <c r="U144" s="1"/>
      <c r="V144" s="1"/>
      <c r="W144" s="1"/>
      <c r="X144" s="1"/>
      <c r="Y144" s="1"/>
    </row>
    <row r="145" spans="11:25">
      <c r="K145" s="1"/>
      <c r="L145" s="1"/>
      <c r="M145" s="1"/>
      <c r="N145" s="1"/>
      <c r="O145" s="1"/>
      <c r="P145" s="1"/>
      <c r="Q145" s="1"/>
      <c r="R145" s="1"/>
      <c r="S145" s="1"/>
      <c r="T145" s="1"/>
      <c r="U145" s="1"/>
      <c r="V145" s="1"/>
      <c r="W145" s="1"/>
      <c r="X145" s="1"/>
      <c r="Y145" s="1"/>
    </row>
    <row r="146" spans="11:25">
      <c r="K146" s="1"/>
      <c r="L146" s="1"/>
      <c r="M146" s="1"/>
      <c r="N146" s="1"/>
      <c r="O146" s="1"/>
      <c r="P146" s="1"/>
      <c r="Q146" s="1"/>
      <c r="R146" s="1"/>
      <c r="S146" s="1"/>
      <c r="T146" s="1"/>
      <c r="U146" s="1"/>
      <c r="V146" s="1"/>
      <c r="W146" s="1"/>
      <c r="X146" s="1"/>
      <c r="Y146" s="1"/>
    </row>
    <row r="147" spans="11:25">
      <c r="K147" s="1"/>
      <c r="L147" s="1"/>
      <c r="M147" s="1"/>
      <c r="N147" s="1"/>
      <c r="O147" s="1"/>
      <c r="P147" s="1"/>
      <c r="Q147" s="1"/>
      <c r="R147" s="1"/>
      <c r="S147" s="1"/>
      <c r="T147" s="1"/>
      <c r="U147" s="1"/>
      <c r="V147" s="1"/>
      <c r="W147" s="1"/>
      <c r="X147" s="1"/>
      <c r="Y147" s="1"/>
    </row>
    <row r="148" spans="11:25">
      <c r="K148" s="1"/>
      <c r="L148" s="1"/>
      <c r="M148" s="1"/>
      <c r="N148" s="1"/>
      <c r="O148" s="1"/>
      <c r="P148" s="1"/>
      <c r="Q148" s="1"/>
      <c r="R148" s="1"/>
      <c r="S148" s="1"/>
      <c r="T148" s="1"/>
      <c r="U148" s="1"/>
      <c r="V148" s="1"/>
      <c r="W148" s="1"/>
      <c r="X148" s="1"/>
      <c r="Y148" s="1"/>
    </row>
    <row r="149" spans="11:25">
      <c r="K149" s="1"/>
      <c r="L149" s="1"/>
      <c r="M149" s="1"/>
      <c r="N149" s="1"/>
      <c r="O149" s="1"/>
      <c r="P149" s="1"/>
      <c r="Q149" s="1"/>
      <c r="R149" s="1"/>
      <c r="S149" s="1"/>
      <c r="T149" s="1"/>
      <c r="U149" s="1"/>
      <c r="V149" s="1"/>
      <c r="W149" s="1"/>
      <c r="X149" s="1"/>
      <c r="Y149" s="1"/>
    </row>
    <row r="150" spans="11:25">
      <c r="K150" s="1"/>
      <c r="L150" s="1"/>
      <c r="M150" s="1"/>
      <c r="N150" s="1"/>
      <c r="O150" s="1"/>
      <c r="P150" s="1"/>
      <c r="Q150" s="1"/>
      <c r="R150" s="1"/>
      <c r="S150" s="1"/>
      <c r="T150" s="1"/>
      <c r="U150" s="1"/>
      <c r="V150" s="1"/>
      <c r="W150" s="1"/>
      <c r="X150" s="1"/>
      <c r="Y150" s="1"/>
    </row>
    <row r="151" spans="11:25">
      <c r="K151" s="1"/>
      <c r="L151" s="1"/>
      <c r="M151" s="1"/>
      <c r="N151" s="1"/>
      <c r="O151" s="1"/>
      <c r="P151" s="1"/>
      <c r="Q151" s="1"/>
      <c r="R151" s="1"/>
      <c r="S151" s="1"/>
      <c r="T151" s="1"/>
      <c r="U151" s="1"/>
      <c r="V151" s="1"/>
      <c r="W151" s="1"/>
      <c r="X151" s="1"/>
      <c r="Y151" s="1"/>
    </row>
    <row r="152" spans="11:25">
      <c r="K152" s="1"/>
      <c r="L152" s="1"/>
      <c r="M152" s="1"/>
      <c r="N152" s="1"/>
      <c r="O152" s="1"/>
      <c r="P152" s="1"/>
      <c r="Q152" s="1"/>
      <c r="R152" s="1"/>
      <c r="S152" s="1"/>
      <c r="T152" s="1"/>
      <c r="U152" s="1"/>
      <c r="V152" s="1"/>
      <c r="W152" s="1"/>
      <c r="X152" s="1"/>
      <c r="Y152" s="1"/>
    </row>
    <row r="153" spans="11:25">
      <c r="K153" s="1"/>
      <c r="L153" s="1"/>
      <c r="M153" s="1"/>
      <c r="N153" s="1"/>
      <c r="O153" s="1"/>
      <c r="P153" s="1"/>
      <c r="Q153" s="1"/>
      <c r="R153" s="1"/>
      <c r="S153" s="1"/>
      <c r="T153" s="1"/>
      <c r="U153" s="1"/>
      <c r="V153" s="1"/>
      <c r="W153" s="1"/>
      <c r="X153" s="1"/>
      <c r="Y153" s="1"/>
    </row>
    <row r="154" spans="11:25">
      <c r="K154" s="1"/>
      <c r="L154" s="1"/>
      <c r="M154" s="1"/>
      <c r="N154" s="1"/>
      <c r="O154" s="1"/>
      <c r="P154" s="1"/>
      <c r="Q154" s="1"/>
      <c r="R154" s="1"/>
      <c r="S154" s="1"/>
      <c r="T154" s="1"/>
      <c r="U154" s="1"/>
      <c r="V154" s="1"/>
      <c r="W154" s="1"/>
      <c r="X154" s="1"/>
      <c r="Y154" s="1"/>
    </row>
    <row r="155" spans="11:25">
      <c r="K155" s="1"/>
      <c r="L155" s="1"/>
      <c r="M155" s="1"/>
      <c r="N155" s="1"/>
      <c r="O155" s="1"/>
      <c r="P155" s="1"/>
      <c r="Q155" s="1"/>
      <c r="R155" s="1"/>
      <c r="S155" s="1"/>
      <c r="T155" s="1"/>
      <c r="U155" s="1"/>
      <c r="V155" s="1"/>
      <c r="W155" s="1"/>
      <c r="X155" s="1"/>
      <c r="Y155" s="1"/>
    </row>
    <row r="156" spans="11:25">
      <c r="K156" s="1"/>
      <c r="L156" s="1"/>
      <c r="M156" s="1"/>
      <c r="N156" s="1"/>
      <c r="O156" s="1"/>
      <c r="P156" s="1"/>
      <c r="Q156" s="1"/>
      <c r="R156" s="1"/>
      <c r="S156" s="1"/>
      <c r="T156" s="1"/>
      <c r="U156" s="1"/>
      <c r="V156" s="1"/>
      <c r="W156" s="1"/>
      <c r="X156" s="1"/>
      <c r="Y156" s="1"/>
    </row>
    <row r="157" spans="11:25">
      <c r="K157" s="1"/>
      <c r="L157" s="1"/>
      <c r="M157" s="1"/>
      <c r="N157" s="1"/>
      <c r="O157" s="1"/>
      <c r="P157" s="1"/>
      <c r="Q157" s="1"/>
      <c r="R157" s="1"/>
      <c r="S157" s="1"/>
      <c r="T157" s="1"/>
      <c r="U157" s="1"/>
      <c r="V157" s="1"/>
      <c r="W157" s="1"/>
      <c r="X157" s="1"/>
      <c r="Y157" s="1"/>
    </row>
    <row r="158" spans="11:25">
      <c r="K158" s="1"/>
      <c r="L158" s="1"/>
      <c r="M158" s="1"/>
      <c r="N158" s="1"/>
      <c r="O158" s="1"/>
      <c r="P158" s="1"/>
      <c r="Q158" s="1"/>
      <c r="R158" s="1"/>
      <c r="S158" s="1"/>
      <c r="T158" s="1"/>
      <c r="U158" s="1"/>
      <c r="V158" s="1"/>
      <c r="W158" s="1"/>
      <c r="X158" s="1"/>
      <c r="Y158" s="1"/>
    </row>
    <row r="159" spans="11:25">
      <c r="K159" s="1"/>
      <c r="L159" s="1"/>
      <c r="M159" s="1"/>
      <c r="N159" s="1"/>
      <c r="O159" s="1"/>
      <c r="P159" s="1"/>
      <c r="Q159" s="1"/>
      <c r="R159" s="1"/>
      <c r="S159" s="1"/>
      <c r="T159" s="1"/>
      <c r="U159" s="1"/>
      <c r="V159" s="1"/>
      <c r="W159" s="1"/>
      <c r="X159" s="1"/>
      <c r="Y159" s="1"/>
    </row>
    <row r="160" spans="11:25">
      <c r="K160" s="1"/>
      <c r="L160" s="1"/>
      <c r="M160" s="1"/>
      <c r="N160" s="1"/>
      <c r="O160" s="1"/>
      <c r="P160" s="1"/>
      <c r="Q160" s="1"/>
      <c r="R160" s="1"/>
      <c r="S160" s="1"/>
      <c r="T160" s="1"/>
      <c r="U160" s="1"/>
      <c r="V160" s="1"/>
      <c r="W160" s="1"/>
      <c r="X160" s="1"/>
      <c r="Y160" s="1"/>
    </row>
    <row r="161" spans="11:25">
      <c r="K161" s="1"/>
      <c r="L161" s="1"/>
      <c r="M161" s="1"/>
      <c r="N161" s="1"/>
      <c r="O161" s="1"/>
      <c r="P161" s="1"/>
      <c r="Q161" s="1"/>
      <c r="R161" s="1"/>
      <c r="S161" s="1"/>
      <c r="T161" s="1"/>
      <c r="U161" s="1"/>
      <c r="V161" s="1"/>
      <c r="W161" s="1"/>
      <c r="X161" s="1"/>
      <c r="Y161" s="1"/>
    </row>
    <row r="162" spans="11:25">
      <c r="K162" s="1"/>
      <c r="L162" s="1"/>
      <c r="M162" s="1"/>
      <c r="N162" s="1"/>
      <c r="O162" s="1"/>
      <c r="P162" s="1"/>
      <c r="Q162" s="1"/>
      <c r="R162" s="1"/>
      <c r="S162" s="1"/>
      <c r="T162" s="1"/>
      <c r="U162" s="1"/>
      <c r="V162" s="1"/>
      <c r="W162" s="1"/>
      <c r="X162" s="1"/>
      <c r="Y162" s="1"/>
    </row>
    <row r="163" spans="11:25">
      <c r="K163" s="1"/>
      <c r="L163" s="1"/>
      <c r="M163" s="1"/>
      <c r="N163" s="1"/>
      <c r="O163" s="1"/>
      <c r="P163" s="1"/>
      <c r="Q163" s="1"/>
      <c r="R163" s="1"/>
      <c r="S163" s="1"/>
      <c r="T163" s="1"/>
      <c r="U163" s="1"/>
      <c r="V163" s="1"/>
      <c r="W163" s="1"/>
      <c r="X163" s="1"/>
      <c r="Y163" s="1"/>
    </row>
    <row r="164" spans="11:25">
      <c r="K164" s="1"/>
      <c r="L164" s="1"/>
      <c r="M164" s="1"/>
      <c r="N164" s="1"/>
      <c r="O164" s="1"/>
      <c r="P164" s="1"/>
      <c r="Q164" s="1"/>
      <c r="R164" s="1"/>
      <c r="S164" s="1"/>
      <c r="T164" s="1"/>
      <c r="U164" s="1"/>
      <c r="V164" s="1"/>
      <c r="W164" s="1"/>
      <c r="X164" s="1"/>
      <c r="Y164" s="1"/>
    </row>
    <row r="165" spans="11:25">
      <c r="K165" s="1"/>
      <c r="L165" s="1"/>
      <c r="M165" s="1"/>
      <c r="N165" s="1"/>
      <c r="O165" s="1"/>
      <c r="P165" s="1"/>
      <c r="Q165" s="1"/>
      <c r="R165" s="1"/>
      <c r="S165" s="1"/>
      <c r="T165" s="1"/>
      <c r="U165" s="1"/>
      <c r="V165" s="1"/>
      <c r="W165" s="1"/>
      <c r="X165" s="1"/>
      <c r="Y165" s="1"/>
    </row>
    <row r="166" spans="11:25">
      <c r="K166" s="1"/>
      <c r="L166" s="1"/>
      <c r="M166" s="1"/>
      <c r="N166" s="1"/>
      <c r="O166" s="1"/>
      <c r="P166" s="1"/>
      <c r="Q166" s="1"/>
      <c r="R166" s="1"/>
      <c r="S166" s="1"/>
      <c r="T166" s="1"/>
      <c r="U166" s="1"/>
      <c r="V166" s="1"/>
      <c r="W166" s="1"/>
      <c r="X166" s="1"/>
      <c r="Y166" s="1"/>
    </row>
    <row r="167" spans="11:25">
      <c r="K167" s="1"/>
      <c r="L167" s="1"/>
      <c r="M167" s="1"/>
      <c r="N167" s="1"/>
      <c r="O167" s="1"/>
      <c r="P167" s="1"/>
      <c r="Q167" s="1"/>
      <c r="R167" s="1"/>
      <c r="S167" s="1"/>
      <c r="T167" s="1"/>
      <c r="U167" s="1"/>
      <c r="V167" s="1"/>
      <c r="W167" s="1"/>
      <c r="X167" s="1"/>
      <c r="Y167" s="1"/>
    </row>
    <row r="168" spans="11:25">
      <c r="K168" s="1"/>
      <c r="L168" s="1"/>
      <c r="M168" s="1"/>
      <c r="N168" s="1"/>
      <c r="O168" s="1"/>
      <c r="P168" s="1"/>
      <c r="Q168" s="1"/>
      <c r="R168" s="1"/>
      <c r="S168" s="1"/>
      <c r="T168" s="1"/>
      <c r="U168" s="1"/>
      <c r="V168" s="1"/>
      <c r="W168" s="1"/>
      <c r="X168" s="1"/>
      <c r="Y168" s="1"/>
    </row>
    <row r="169" spans="11:25">
      <c r="K169" s="1"/>
      <c r="L169" s="1"/>
      <c r="M169" s="1"/>
      <c r="N169" s="1"/>
      <c r="O169" s="1"/>
      <c r="P169" s="1"/>
      <c r="Q169" s="1"/>
      <c r="R169" s="1"/>
      <c r="S169" s="1"/>
      <c r="T169" s="1"/>
      <c r="U169" s="1"/>
      <c r="V169" s="1"/>
      <c r="W169" s="1"/>
      <c r="X169" s="1"/>
      <c r="Y169" s="1"/>
    </row>
    <row r="170" spans="11:25">
      <c r="K170" s="1"/>
      <c r="L170" s="1"/>
      <c r="M170" s="1"/>
      <c r="N170" s="1"/>
      <c r="O170" s="1"/>
      <c r="P170" s="1"/>
      <c r="Q170" s="1"/>
      <c r="R170" s="1"/>
      <c r="S170" s="1"/>
      <c r="T170" s="1"/>
      <c r="U170" s="1"/>
      <c r="V170" s="1"/>
      <c r="W170" s="1"/>
      <c r="X170" s="1"/>
      <c r="Y170" s="1"/>
    </row>
    <row r="171" spans="11:25">
      <c r="K171" s="1"/>
      <c r="L171" s="1"/>
      <c r="M171" s="1"/>
      <c r="N171" s="1"/>
      <c r="O171" s="1"/>
      <c r="P171" s="1"/>
      <c r="Q171" s="1"/>
      <c r="R171" s="1"/>
      <c r="S171" s="1"/>
      <c r="T171" s="1"/>
      <c r="U171" s="1"/>
      <c r="V171" s="1"/>
      <c r="W171" s="1"/>
      <c r="X171" s="1"/>
      <c r="Y171" s="1"/>
    </row>
    <row r="172" spans="11:25">
      <c r="K172" s="1"/>
      <c r="L172" s="1"/>
      <c r="M172" s="1"/>
      <c r="N172" s="1"/>
      <c r="O172" s="1"/>
      <c r="P172" s="1"/>
      <c r="Q172" s="1"/>
      <c r="R172" s="1"/>
      <c r="S172" s="1"/>
      <c r="T172" s="1"/>
      <c r="U172" s="1"/>
      <c r="V172" s="1"/>
      <c r="W172" s="1"/>
      <c r="X172" s="1"/>
      <c r="Y172" s="1"/>
    </row>
    <row r="173" spans="11:25">
      <c r="K173" s="1"/>
      <c r="L173" s="1"/>
      <c r="M173" s="1"/>
      <c r="N173" s="1"/>
      <c r="O173" s="1"/>
      <c r="P173" s="1"/>
      <c r="Q173" s="1"/>
      <c r="R173" s="1"/>
      <c r="S173" s="1"/>
      <c r="T173" s="1"/>
      <c r="U173" s="1"/>
      <c r="V173" s="1"/>
      <c r="W173" s="1"/>
      <c r="X173" s="1"/>
      <c r="Y173" s="1"/>
    </row>
    <row r="174" spans="11:25">
      <c r="K174" s="1"/>
      <c r="L174" s="1"/>
      <c r="M174" s="1"/>
      <c r="N174" s="1"/>
      <c r="O174" s="1"/>
      <c r="P174" s="1"/>
      <c r="Q174" s="1"/>
      <c r="R174" s="1"/>
      <c r="S174" s="1"/>
      <c r="T174" s="1"/>
      <c r="U174" s="1"/>
      <c r="V174" s="1"/>
      <c r="W174" s="1"/>
      <c r="X174" s="1"/>
      <c r="Y174" s="1"/>
    </row>
    <row r="175" spans="11:25">
      <c r="K175" s="1"/>
      <c r="L175" s="1"/>
      <c r="M175" s="1"/>
      <c r="N175" s="1"/>
      <c r="O175" s="1"/>
      <c r="P175" s="1"/>
      <c r="Q175" s="1"/>
      <c r="R175" s="1"/>
      <c r="S175" s="1"/>
      <c r="T175" s="1"/>
      <c r="U175" s="1"/>
      <c r="V175" s="1"/>
      <c r="W175" s="1"/>
      <c r="X175" s="1"/>
      <c r="Y175" s="1"/>
    </row>
    <row r="176" spans="11:25">
      <c r="K176" s="1"/>
      <c r="L176" s="1"/>
      <c r="M176" s="1"/>
      <c r="N176" s="1"/>
      <c r="O176" s="1"/>
      <c r="P176" s="1"/>
      <c r="Q176" s="1"/>
      <c r="R176" s="1"/>
      <c r="S176" s="1"/>
      <c r="T176" s="1"/>
      <c r="U176" s="1"/>
      <c r="V176" s="1"/>
      <c r="W176" s="1"/>
      <c r="X176" s="1"/>
      <c r="Y176" s="1"/>
    </row>
    <row r="177" spans="11:25">
      <c r="K177" s="1"/>
      <c r="L177" s="1"/>
      <c r="M177" s="1"/>
      <c r="N177" s="1"/>
      <c r="O177" s="1"/>
      <c r="P177" s="1"/>
      <c r="Q177" s="1"/>
      <c r="R177" s="1"/>
      <c r="S177" s="1"/>
      <c r="T177" s="1"/>
      <c r="U177" s="1"/>
      <c r="V177" s="1"/>
      <c r="W177" s="1"/>
      <c r="X177" s="1"/>
      <c r="Y177" s="1"/>
    </row>
    <row r="178" spans="11:25">
      <c r="K178" s="1"/>
      <c r="L178" s="1"/>
      <c r="M178" s="1"/>
      <c r="N178" s="1"/>
      <c r="O178" s="1"/>
      <c r="P178" s="1"/>
      <c r="Q178" s="1"/>
      <c r="R178" s="1"/>
      <c r="S178" s="1"/>
      <c r="T178" s="1"/>
      <c r="U178" s="1"/>
      <c r="V178" s="1"/>
      <c r="W178" s="1"/>
      <c r="X178" s="1"/>
      <c r="Y178" s="1"/>
    </row>
    <row r="179" spans="11:25">
      <c r="K179" s="1"/>
      <c r="L179" s="1"/>
      <c r="M179" s="1"/>
      <c r="N179" s="1"/>
      <c r="O179" s="1"/>
      <c r="P179" s="1"/>
      <c r="Q179" s="1"/>
      <c r="R179" s="1"/>
      <c r="S179" s="1"/>
      <c r="T179" s="1"/>
      <c r="U179" s="1"/>
      <c r="V179" s="1"/>
      <c r="W179" s="1"/>
      <c r="X179" s="1"/>
      <c r="Y179" s="1"/>
    </row>
    <row r="180" spans="11:25">
      <c r="K180" s="1"/>
      <c r="L180" s="1"/>
      <c r="M180" s="1"/>
      <c r="N180" s="1"/>
      <c r="O180" s="1"/>
      <c r="P180" s="1"/>
      <c r="Q180" s="1"/>
      <c r="R180" s="1"/>
      <c r="S180" s="1"/>
      <c r="T180" s="1"/>
      <c r="U180" s="1"/>
      <c r="V180" s="1"/>
      <c r="W180" s="1"/>
      <c r="X180" s="1"/>
      <c r="Y180" s="1"/>
    </row>
    <row r="181" spans="11:25">
      <c r="K181" s="1"/>
      <c r="L181" s="1"/>
      <c r="M181" s="1"/>
      <c r="N181" s="1"/>
      <c r="O181" s="1"/>
      <c r="P181" s="1"/>
      <c r="Q181" s="1"/>
      <c r="R181" s="1"/>
      <c r="S181" s="1"/>
      <c r="T181" s="1"/>
      <c r="U181" s="1"/>
      <c r="V181" s="1"/>
      <c r="W181" s="1"/>
      <c r="X181" s="1"/>
      <c r="Y181" s="1"/>
    </row>
    <row r="182" spans="11:25">
      <c r="K182" s="1"/>
      <c r="L182" s="1"/>
      <c r="M182" s="1"/>
      <c r="N182" s="1"/>
      <c r="O182" s="1"/>
      <c r="P182" s="1"/>
      <c r="Q182" s="1"/>
      <c r="R182" s="1"/>
      <c r="S182" s="1"/>
      <c r="T182" s="1"/>
      <c r="U182" s="1"/>
      <c r="V182" s="1"/>
      <c r="W182" s="1"/>
      <c r="X182" s="1"/>
      <c r="Y182" s="1"/>
    </row>
    <row r="183" spans="11:25">
      <c r="K183" s="1"/>
      <c r="L183" s="1"/>
      <c r="M183" s="1"/>
      <c r="N183" s="1"/>
      <c r="O183" s="1"/>
      <c r="P183" s="1"/>
      <c r="Q183" s="1"/>
      <c r="R183" s="1"/>
      <c r="S183" s="1"/>
      <c r="T183" s="1"/>
      <c r="U183" s="1"/>
      <c r="V183" s="1"/>
      <c r="W183" s="1"/>
      <c r="X183" s="1"/>
      <c r="Y183" s="1"/>
    </row>
    <row r="184" spans="11:25">
      <c r="K184" s="1"/>
      <c r="L184" s="1"/>
      <c r="M184" s="1"/>
      <c r="N184" s="1"/>
      <c r="O184" s="1"/>
      <c r="P184" s="1"/>
      <c r="Q184" s="1"/>
      <c r="R184" s="1"/>
      <c r="S184" s="1"/>
      <c r="T184" s="1"/>
      <c r="U184" s="1"/>
      <c r="V184" s="1"/>
      <c r="W184" s="1"/>
      <c r="X184" s="1"/>
      <c r="Y184" s="1"/>
    </row>
    <row r="185" spans="11:25">
      <c r="K185" s="1"/>
      <c r="L185" s="1"/>
      <c r="M185" s="1"/>
      <c r="N185" s="1"/>
      <c r="O185" s="1"/>
      <c r="P185" s="1"/>
      <c r="Q185" s="1"/>
      <c r="R185" s="1"/>
      <c r="S185" s="1"/>
      <c r="T185" s="1"/>
      <c r="U185" s="1"/>
      <c r="V185" s="1"/>
      <c r="W185" s="1"/>
      <c r="X185" s="1"/>
      <c r="Y185" s="1"/>
    </row>
    <row r="186" spans="11:25">
      <c r="K186" s="1"/>
      <c r="L186" s="1"/>
      <c r="M186" s="1"/>
      <c r="N186" s="1"/>
      <c r="O186" s="1"/>
      <c r="P186" s="1"/>
      <c r="Q186" s="1"/>
      <c r="R186" s="1"/>
      <c r="S186" s="1"/>
      <c r="T186" s="1"/>
      <c r="U186" s="1"/>
      <c r="V186" s="1"/>
      <c r="W186" s="1"/>
      <c r="X186" s="1"/>
      <c r="Y186" s="1"/>
    </row>
    <row r="187" spans="11:25">
      <c r="K187" s="1"/>
      <c r="L187" s="1"/>
      <c r="M187" s="1"/>
      <c r="N187" s="1"/>
      <c r="O187" s="1"/>
      <c r="P187" s="1"/>
      <c r="Q187" s="1"/>
      <c r="R187" s="1"/>
      <c r="S187" s="1"/>
      <c r="T187" s="1"/>
      <c r="U187" s="1"/>
      <c r="V187" s="1"/>
      <c r="W187" s="1"/>
      <c r="X187" s="1"/>
      <c r="Y187" s="1"/>
    </row>
    <row r="188" spans="11:25">
      <c r="K188" s="1"/>
      <c r="L188" s="1"/>
      <c r="M188" s="1"/>
      <c r="N188" s="1"/>
      <c r="O188" s="1"/>
      <c r="P188" s="1"/>
      <c r="Q188" s="1"/>
      <c r="R188" s="1"/>
      <c r="S188" s="1"/>
      <c r="T188" s="1"/>
      <c r="U188" s="1"/>
      <c r="V188" s="1"/>
      <c r="W188" s="1"/>
      <c r="X188" s="1"/>
      <c r="Y188" s="1"/>
    </row>
    <row r="189" spans="11:25">
      <c r="K189" s="1"/>
      <c r="L189" s="1"/>
      <c r="M189" s="1"/>
      <c r="N189" s="1"/>
      <c r="O189" s="1"/>
      <c r="P189" s="1"/>
      <c r="Q189" s="1"/>
      <c r="R189" s="1"/>
      <c r="S189" s="1"/>
      <c r="T189" s="1"/>
      <c r="U189" s="1"/>
      <c r="V189" s="1"/>
      <c r="W189" s="1"/>
      <c r="X189" s="1"/>
      <c r="Y189" s="1"/>
    </row>
    <row r="190" spans="11:25">
      <c r="K190" s="1"/>
      <c r="L190" s="1"/>
      <c r="M190" s="1"/>
      <c r="N190" s="1"/>
      <c r="O190" s="1"/>
      <c r="P190" s="1"/>
      <c r="Q190" s="1"/>
      <c r="R190" s="1"/>
      <c r="S190" s="1"/>
      <c r="T190" s="1"/>
      <c r="U190" s="1"/>
      <c r="V190" s="1"/>
      <c r="W190" s="1"/>
      <c r="X190" s="1"/>
      <c r="Y190" s="1"/>
    </row>
    <row r="191" spans="11:25">
      <c r="K191" s="1"/>
      <c r="L191" s="1"/>
      <c r="M191" s="1"/>
      <c r="N191" s="1"/>
      <c r="O191" s="1"/>
      <c r="P191" s="1"/>
      <c r="Q191" s="1"/>
      <c r="R191" s="1"/>
      <c r="S191" s="1"/>
      <c r="T191" s="1"/>
      <c r="U191" s="1"/>
      <c r="V191" s="1"/>
      <c r="W191" s="1"/>
      <c r="X191" s="1"/>
      <c r="Y191" s="1"/>
    </row>
    <row r="192" spans="11:25">
      <c r="K192" s="1"/>
      <c r="L192" s="1"/>
      <c r="M192" s="1"/>
      <c r="N192" s="1"/>
      <c r="O192" s="1"/>
      <c r="P192" s="1"/>
      <c r="Q192" s="1"/>
      <c r="R192" s="1"/>
      <c r="S192" s="1"/>
      <c r="T192" s="1"/>
      <c r="U192" s="1"/>
      <c r="V192" s="1"/>
      <c r="W192" s="1"/>
      <c r="X192" s="1"/>
      <c r="Y192" s="1"/>
    </row>
    <row r="193" spans="11:25">
      <c r="K193" s="1"/>
      <c r="L193" s="1"/>
      <c r="M193" s="1"/>
      <c r="N193" s="1"/>
      <c r="O193" s="1"/>
      <c r="P193" s="1"/>
      <c r="Q193" s="1"/>
      <c r="R193" s="1"/>
      <c r="S193" s="1"/>
      <c r="T193" s="1"/>
      <c r="U193" s="1"/>
      <c r="V193" s="1"/>
      <c r="W193" s="1"/>
      <c r="X193" s="1"/>
      <c r="Y193" s="1"/>
    </row>
    <row r="194" spans="11:25">
      <c r="K194" s="1"/>
      <c r="L194" s="1"/>
      <c r="M194" s="1"/>
      <c r="N194" s="1"/>
      <c r="O194" s="1"/>
      <c r="P194" s="1"/>
      <c r="Q194" s="1"/>
      <c r="R194" s="1"/>
      <c r="S194" s="1"/>
      <c r="T194" s="1"/>
      <c r="U194" s="1"/>
      <c r="V194" s="1"/>
      <c r="W194" s="1"/>
      <c r="X194" s="1"/>
      <c r="Y194" s="1"/>
    </row>
    <row r="195" spans="11:25">
      <c r="K195" s="1"/>
      <c r="L195" s="1"/>
      <c r="M195" s="1"/>
      <c r="N195" s="1"/>
      <c r="O195" s="1"/>
      <c r="P195" s="1"/>
      <c r="Q195" s="1"/>
      <c r="R195" s="1"/>
      <c r="S195" s="1"/>
      <c r="T195" s="1"/>
      <c r="U195" s="1"/>
      <c r="V195" s="1"/>
      <c r="W195" s="1"/>
      <c r="X195" s="1"/>
      <c r="Y195" s="1"/>
    </row>
    <row r="196" spans="11:25">
      <c r="K196" s="1"/>
      <c r="L196" s="1"/>
      <c r="M196" s="1"/>
      <c r="N196" s="1"/>
      <c r="O196" s="1"/>
      <c r="P196" s="1"/>
      <c r="Q196" s="1"/>
      <c r="R196" s="1"/>
      <c r="S196" s="1"/>
      <c r="T196" s="1"/>
      <c r="U196" s="1"/>
      <c r="V196" s="1"/>
      <c r="W196" s="1"/>
      <c r="X196" s="1"/>
      <c r="Y196" s="1"/>
    </row>
    <row r="197" spans="11:25">
      <c r="K197" s="1"/>
      <c r="L197" s="1"/>
      <c r="M197" s="1"/>
      <c r="N197" s="1"/>
      <c r="O197" s="1"/>
      <c r="P197" s="1"/>
      <c r="Q197" s="1"/>
      <c r="R197" s="1"/>
      <c r="S197" s="1"/>
      <c r="T197" s="1"/>
      <c r="U197" s="1"/>
      <c r="V197" s="1"/>
      <c r="W197" s="1"/>
      <c r="X197" s="1"/>
      <c r="Y197" s="1"/>
    </row>
    <row r="198" spans="11:25">
      <c r="K198" s="1"/>
      <c r="L198" s="1"/>
      <c r="M198" s="1"/>
      <c r="N198" s="1"/>
      <c r="O198" s="1"/>
      <c r="P198" s="1"/>
      <c r="Q198" s="1"/>
      <c r="R198" s="1"/>
      <c r="S198" s="1"/>
      <c r="T198" s="1"/>
      <c r="U198" s="1"/>
      <c r="V198" s="1"/>
      <c r="W198" s="1"/>
      <c r="X198" s="1"/>
      <c r="Y198" s="1"/>
    </row>
    <row r="199" spans="11:25">
      <c r="K199" s="1"/>
      <c r="L199" s="1"/>
      <c r="M199" s="1"/>
      <c r="N199" s="1"/>
      <c r="O199" s="1"/>
      <c r="P199" s="1"/>
      <c r="Q199" s="1"/>
      <c r="R199" s="1"/>
      <c r="S199" s="1"/>
      <c r="T199" s="1"/>
      <c r="U199" s="1"/>
      <c r="V199" s="1"/>
      <c r="W199" s="1"/>
      <c r="X199" s="1"/>
      <c r="Y199" s="1"/>
    </row>
    <row r="200" spans="11:25">
      <c r="K200" s="1"/>
      <c r="L200" s="1"/>
      <c r="M200" s="1"/>
      <c r="N200" s="1"/>
      <c r="O200" s="1"/>
      <c r="P200" s="1"/>
      <c r="Q200" s="1"/>
      <c r="R200" s="1"/>
      <c r="S200" s="1"/>
      <c r="T200" s="1"/>
      <c r="U200" s="1"/>
      <c r="V200" s="1"/>
      <c r="W200" s="1"/>
      <c r="X200" s="1"/>
      <c r="Y200" s="1"/>
    </row>
    <row r="201" spans="11:25">
      <c r="K201" s="1"/>
      <c r="L201" s="1"/>
      <c r="M201" s="1"/>
      <c r="N201" s="1"/>
      <c r="O201" s="1"/>
      <c r="P201" s="1"/>
      <c r="Q201" s="1"/>
      <c r="R201" s="1"/>
      <c r="S201" s="1"/>
      <c r="T201" s="1"/>
      <c r="U201" s="1"/>
      <c r="V201" s="1"/>
      <c r="W201" s="1"/>
      <c r="X201" s="1"/>
      <c r="Y201" s="1"/>
    </row>
    <row r="202" spans="11:25">
      <c r="K202" s="1"/>
      <c r="L202" s="1"/>
      <c r="M202" s="1"/>
      <c r="N202" s="1"/>
      <c r="O202" s="1"/>
      <c r="P202" s="1"/>
      <c r="Q202" s="1"/>
      <c r="R202" s="1"/>
      <c r="S202" s="1"/>
      <c r="T202" s="1"/>
      <c r="U202" s="1"/>
      <c r="V202" s="1"/>
      <c r="W202" s="1"/>
      <c r="X202" s="1"/>
      <c r="Y202" s="1"/>
    </row>
    <row r="203" spans="11:25">
      <c r="K203" s="1"/>
      <c r="L203" s="1"/>
      <c r="M203" s="1"/>
      <c r="N203" s="1"/>
      <c r="O203" s="1"/>
      <c r="P203" s="1"/>
      <c r="Q203" s="1"/>
      <c r="R203" s="1"/>
      <c r="S203" s="1"/>
      <c r="T203" s="1"/>
      <c r="U203" s="1"/>
      <c r="V203" s="1"/>
      <c r="W203" s="1"/>
      <c r="X203" s="1"/>
      <c r="Y203" s="1"/>
    </row>
    <row r="204" spans="11:25">
      <c r="K204" s="1"/>
      <c r="L204" s="1"/>
      <c r="M204" s="1"/>
      <c r="N204" s="1"/>
      <c r="O204" s="1"/>
      <c r="P204" s="1"/>
      <c r="Q204" s="1"/>
      <c r="R204" s="1"/>
      <c r="S204" s="1"/>
      <c r="T204" s="1"/>
      <c r="U204" s="1"/>
      <c r="V204" s="1"/>
      <c r="W204" s="1"/>
      <c r="X204" s="1"/>
      <c r="Y204" s="1"/>
    </row>
    <row r="205" spans="11:25">
      <c r="K205" s="1"/>
      <c r="L205" s="1"/>
      <c r="M205" s="1"/>
      <c r="N205" s="1"/>
      <c r="O205" s="1"/>
      <c r="P205" s="1"/>
      <c r="Q205" s="1"/>
      <c r="R205" s="1"/>
      <c r="S205" s="1"/>
      <c r="T205" s="1"/>
      <c r="U205" s="1"/>
      <c r="V205" s="1"/>
      <c r="W205" s="1"/>
      <c r="X205" s="1"/>
      <c r="Y205" s="1"/>
    </row>
    <row r="206" spans="11:25">
      <c r="K206" s="1"/>
      <c r="L206" s="1"/>
      <c r="M206" s="1"/>
      <c r="N206" s="1"/>
      <c r="O206" s="1"/>
      <c r="P206" s="1"/>
      <c r="Q206" s="1"/>
      <c r="R206" s="1"/>
      <c r="S206" s="1"/>
      <c r="T206" s="1"/>
      <c r="U206" s="1"/>
      <c r="V206" s="1"/>
      <c r="W206" s="1"/>
      <c r="X206" s="1"/>
      <c r="Y206" s="1"/>
    </row>
    <row r="207" spans="11:25">
      <c r="K207" s="1"/>
      <c r="L207" s="1"/>
      <c r="M207" s="1"/>
      <c r="N207" s="1"/>
      <c r="O207" s="1"/>
      <c r="P207" s="1"/>
      <c r="Q207" s="1"/>
      <c r="R207" s="1"/>
      <c r="S207" s="1"/>
      <c r="T207" s="1"/>
      <c r="U207" s="1"/>
      <c r="V207" s="1"/>
      <c r="W207" s="1"/>
      <c r="X207" s="1"/>
      <c r="Y207" s="1"/>
    </row>
    <row r="208" spans="11:25">
      <c r="K208" s="1"/>
      <c r="L208" s="1"/>
      <c r="M208" s="1"/>
      <c r="N208" s="1"/>
      <c r="O208" s="1"/>
      <c r="P208" s="1"/>
      <c r="Q208" s="1"/>
      <c r="R208" s="1"/>
      <c r="S208" s="1"/>
      <c r="T208" s="1"/>
      <c r="U208" s="1"/>
      <c r="V208" s="1"/>
      <c r="W208" s="1"/>
      <c r="X208" s="1"/>
      <c r="Y208" s="1"/>
    </row>
    <row r="209" spans="11:25">
      <c r="K209" s="1"/>
      <c r="L209" s="1"/>
      <c r="M209" s="1"/>
      <c r="N209" s="1"/>
      <c r="O209" s="1"/>
      <c r="P209" s="1"/>
      <c r="Q209" s="1"/>
      <c r="R209" s="1"/>
      <c r="S209" s="1"/>
      <c r="T209" s="1"/>
      <c r="U209" s="1"/>
      <c r="V209" s="1"/>
      <c r="W209" s="1"/>
      <c r="X209" s="1"/>
      <c r="Y209" s="1"/>
    </row>
    <row r="210" spans="11:25">
      <c r="K210" s="1"/>
      <c r="L210" s="1"/>
      <c r="M210" s="1"/>
      <c r="N210" s="1"/>
      <c r="O210" s="1"/>
      <c r="P210" s="1"/>
      <c r="Q210" s="1"/>
      <c r="R210" s="1"/>
      <c r="S210" s="1"/>
      <c r="T210" s="1"/>
      <c r="U210" s="1"/>
      <c r="V210" s="1"/>
      <c r="W210" s="1"/>
      <c r="X210" s="1"/>
      <c r="Y210" s="1"/>
    </row>
    <row r="211" spans="11:25">
      <c r="K211" s="1"/>
      <c r="L211" s="1"/>
      <c r="M211" s="1"/>
      <c r="N211" s="1"/>
      <c r="O211" s="1"/>
      <c r="P211" s="1"/>
      <c r="Q211" s="1"/>
      <c r="R211" s="1"/>
      <c r="S211" s="1"/>
      <c r="T211" s="1"/>
      <c r="U211" s="1"/>
      <c r="V211" s="1"/>
      <c r="W211" s="1"/>
      <c r="X211" s="1"/>
      <c r="Y211" s="1"/>
    </row>
    <row r="212" spans="11:25">
      <c r="K212" s="1"/>
      <c r="L212" s="1"/>
      <c r="M212" s="1"/>
      <c r="N212" s="1"/>
      <c r="O212" s="1"/>
      <c r="P212" s="1"/>
      <c r="Q212" s="1"/>
      <c r="R212" s="1"/>
      <c r="S212" s="1"/>
      <c r="T212" s="1"/>
      <c r="U212" s="1"/>
      <c r="V212" s="1"/>
      <c r="W212" s="1"/>
      <c r="X212" s="1"/>
      <c r="Y212" s="1"/>
    </row>
    <row r="213" spans="11:25">
      <c r="K213" s="1"/>
      <c r="L213" s="1"/>
      <c r="M213" s="1"/>
      <c r="N213" s="1"/>
      <c r="O213" s="1"/>
      <c r="P213" s="1"/>
      <c r="Q213" s="1"/>
      <c r="R213" s="1"/>
      <c r="S213" s="1"/>
      <c r="T213" s="1"/>
      <c r="U213" s="1"/>
      <c r="V213" s="1"/>
      <c r="W213" s="1"/>
      <c r="X213" s="1"/>
      <c r="Y213" s="1"/>
    </row>
    <row r="214" spans="11:25">
      <c r="K214" s="1"/>
      <c r="L214" s="1"/>
      <c r="M214" s="1"/>
      <c r="N214" s="1"/>
      <c r="O214" s="1"/>
      <c r="P214" s="1"/>
      <c r="Q214" s="1"/>
      <c r="R214" s="1"/>
      <c r="S214" s="1"/>
      <c r="T214" s="1"/>
      <c r="U214" s="1"/>
      <c r="V214" s="1"/>
      <c r="W214" s="1"/>
      <c r="X214" s="1"/>
      <c r="Y214" s="1"/>
    </row>
    <row r="215" spans="11:25">
      <c r="K215" s="1"/>
      <c r="L215" s="1"/>
      <c r="M215" s="1"/>
      <c r="N215" s="1"/>
      <c r="O215" s="1"/>
      <c r="P215" s="1"/>
      <c r="Q215" s="1"/>
      <c r="R215" s="1"/>
      <c r="S215" s="1"/>
      <c r="T215" s="1"/>
      <c r="U215" s="1"/>
      <c r="V215" s="1"/>
      <c r="W215" s="1"/>
      <c r="X215" s="1"/>
      <c r="Y215" s="1"/>
    </row>
    <row r="216" spans="11:25">
      <c r="K216" s="1"/>
      <c r="L216" s="1"/>
      <c r="M216" s="1"/>
      <c r="N216" s="1"/>
      <c r="O216" s="1"/>
      <c r="P216" s="1"/>
      <c r="Q216" s="1"/>
      <c r="R216" s="1"/>
      <c r="S216" s="1"/>
      <c r="T216" s="1"/>
      <c r="U216" s="1"/>
      <c r="V216" s="1"/>
      <c r="W216" s="1"/>
      <c r="X216" s="1"/>
      <c r="Y216" s="1"/>
    </row>
    <row r="217" spans="11:25">
      <c r="K217" s="1"/>
      <c r="L217" s="1"/>
      <c r="M217" s="1"/>
      <c r="N217" s="1"/>
      <c r="O217" s="1"/>
      <c r="P217" s="1"/>
      <c r="Q217" s="1"/>
      <c r="R217" s="1"/>
      <c r="S217" s="1"/>
      <c r="T217" s="1"/>
      <c r="U217" s="1"/>
      <c r="V217" s="1"/>
      <c r="W217" s="1"/>
      <c r="X217" s="1"/>
      <c r="Y217" s="1"/>
    </row>
    <row r="218" spans="11:25">
      <c r="K218" s="1"/>
      <c r="L218" s="1"/>
      <c r="M218" s="1"/>
      <c r="N218" s="1"/>
      <c r="O218" s="1"/>
      <c r="P218" s="1"/>
      <c r="Q218" s="1"/>
      <c r="R218" s="1"/>
      <c r="S218" s="1"/>
      <c r="T218" s="1"/>
      <c r="U218" s="1"/>
      <c r="V218" s="1"/>
      <c r="W218" s="1"/>
      <c r="X218" s="1"/>
      <c r="Y218" s="1"/>
    </row>
    <row r="219" spans="11:25">
      <c r="K219" s="1"/>
      <c r="L219" s="1"/>
      <c r="M219" s="1"/>
      <c r="N219" s="1"/>
      <c r="O219" s="1"/>
      <c r="P219" s="1"/>
      <c r="Q219" s="1"/>
      <c r="R219" s="1"/>
      <c r="S219" s="1"/>
      <c r="T219" s="1"/>
      <c r="U219" s="1"/>
      <c r="V219" s="1"/>
      <c r="W219" s="1"/>
      <c r="X219" s="1"/>
      <c r="Y219" s="1"/>
    </row>
    <row r="220" spans="11:25">
      <c r="K220" s="1"/>
      <c r="L220" s="1"/>
      <c r="M220" s="1"/>
      <c r="N220" s="1"/>
      <c r="O220" s="1"/>
      <c r="P220" s="1"/>
      <c r="Q220" s="1"/>
      <c r="R220" s="1"/>
      <c r="S220" s="1"/>
      <c r="T220" s="1"/>
      <c r="U220" s="1"/>
      <c r="V220" s="1"/>
      <c r="W220" s="1"/>
      <c r="X220" s="1"/>
      <c r="Y220" s="1"/>
    </row>
    <row r="221" spans="11:25">
      <c r="K221" s="1"/>
      <c r="L221" s="1"/>
      <c r="M221" s="1"/>
      <c r="N221" s="1"/>
      <c r="O221" s="1"/>
      <c r="P221" s="1"/>
      <c r="Q221" s="1"/>
      <c r="R221" s="1"/>
      <c r="S221" s="1"/>
      <c r="T221" s="1"/>
      <c r="U221" s="1"/>
      <c r="V221" s="1"/>
      <c r="W221" s="1"/>
      <c r="X221" s="1"/>
      <c r="Y221" s="1"/>
    </row>
    <row r="222" spans="11:25">
      <c r="K222" s="1"/>
      <c r="L222" s="1"/>
      <c r="M222" s="1"/>
      <c r="N222" s="1"/>
      <c r="O222" s="1"/>
      <c r="P222" s="1"/>
      <c r="Q222" s="1"/>
      <c r="R222" s="1"/>
      <c r="S222" s="1"/>
      <c r="T222" s="1"/>
      <c r="U222" s="1"/>
      <c r="V222" s="1"/>
      <c r="W222" s="1"/>
      <c r="X222" s="1"/>
      <c r="Y222" s="1"/>
    </row>
    <row r="223" spans="11:25">
      <c r="K223" s="1"/>
      <c r="L223" s="1"/>
      <c r="M223" s="1"/>
      <c r="N223" s="1"/>
      <c r="O223" s="1"/>
      <c r="P223" s="1"/>
      <c r="Q223" s="1"/>
      <c r="R223" s="1"/>
      <c r="S223" s="1"/>
      <c r="T223" s="1"/>
      <c r="U223" s="1"/>
      <c r="V223" s="1"/>
      <c r="W223" s="1"/>
      <c r="X223" s="1"/>
      <c r="Y223" s="1"/>
    </row>
    <row r="224" spans="11:25">
      <c r="K224" s="1"/>
      <c r="L224" s="1"/>
      <c r="M224" s="1"/>
      <c r="N224" s="1"/>
      <c r="O224" s="1"/>
      <c r="P224" s="1"/>
      <c r="Q224" s="1"/>
      <c r="R224" s="1"/>
      <c r="S224" s="1"/>
      <c r="T224" s="1"/>
      <c r="U224" s="1"/>
      <c r="V224" s="1"/>
      <c r="W224" s="1"/>
      <c r="X224" s="1"/>
      <c r="Y224" s="1"/>
    </row>
    <row r="225" spans="11:25">
      <c r="K225" s="1"/>
      <c r="L225" s="1"/>
      <c r="M225" s="1"/>
      <c r="N225" s="1"/>
      <c r="O225" s="1"/>
      <c r="P225" s="1"/>
      <c r="Q225" s="1"/>
      <c r="R225" s="1"/>
      <c r="S225" s="1"/>
      <c r="T225" s="1"/>
      <c r="U225" s="1"/>
      <c r="V225" s="1"/>
      <c r="W225" s="1"/>
      <c r="X225" s="1"/>
      <c r="Y225" s="1"/>
    </row>
    <row r="226" spans="11:25">
      <c r="K226" s="1"/>
      <c r="L226" s="1"/>
      <c r="M226" s="1"/>
      <c r="N226" s="1"/>
      <c r="O226" s="1"/>
      <c r="P226" s="1"/>
      <c r="Q226" s="1"/>
      <c r="R226" s="1"/>
      <c r="S226" s="1"/>
      <c r="T226" s="1"/>
      <c r="U226" s="1"/>
      <c r="V226" s="1"/>
      <c r="W226" s="1"/>
      <c r="X226" s="1"/>
      <c r="Y226" s="1"/>
    </row>
    <row r="227" spans="11:25">
      <c r="K227" s="1"/>
      <c r="L227" s="1"/>
      <c r="M227" s="1"/>
      <c r="N227" s="1"/>
      <c r="O227" s="1"/>
      <c r="P227" s="1"/>
      <c r="Q227" s="1"/>
      <c r="R227" s="1"/>
      <c r="S227" s="1"/>
      <c r="T227" s="1"/>
      <c r="U227" s="1"/>
      <c r="V227" s="1"/>
      <c r="W227" s="1"/>
      <c r="X227" s="1"/>
      <c r="Y227" s="1"/>
    </row>
    <row r="228" spans="11:25">
      <c r="K228" s="1"/>
      <c r="L228" s="1"/>
      <c r="M228" s="1"/>
      <c r="N228" s="1"/>
      <c r="O228" s="1"/>
      <c r="P228" s="1"/>
      <c r="Q228" s="1"/>
      <c r="R228" s="1"/>
      <c r="S228" s="1"/>
      <c r="T228" s="1"/>
      <c r="U228" s="1"/>
      <c r="V228" s="1"/>
      <c r="W228" s="1"/>
      <c r="X228" s="1"/>
      <c r="Y228" s="1"/>
    </row>
    <row r="229" spans="11:25">
      <c r="K229" s="1"/>
      <c r="L229" s="1"/>
      <c r="M229" s="1"/>
      <c r="N229" s="1"/>
      <c r="O229" s="1"/>
      <c r="P229" s="1"/>
      <c r="Q229" s="1"/>
      <c r="R229" s="1"/>
      <c r="S229" s="1"/>
      <c r="T229" s="1"/>
      <c r="U229" s="1"/>
      <c r="V229" s="1"/>
      <c r="W229" s="1"/>
      <c r="X229" s="1"/>
      <c r="Y229" s="1"/>
    </row>
    <row r="230" spans="11:25">
      <c r="K230" s="1"/>
      <c r="L230" s="1"/>
      <c r="M230" s="1"/>
      <c r="N230" s="1"/>
      <c r="O230" s="1"/>
      <c r="P230" s="1"/>
      <c r="Q230" s="1"/>
      <c r="R230" s="1"/>
      <c r="S230" s="1"/>
      <c r="T230" s="1"/>
      <c r="U230" s="1"/>
      <c r="V230" s="1"/>
      <c r="W230" s="1"/>
      <c r="X230" s="1"/>
      <c r="Y230" s="1"/>
    </row>
    <row r="231" spans="11:25">
      <c r="K231" s="1"/>
      <c r="L231" s="1"/>
      <c r="M231" s="1"/>
      <c r="N231" s="1"/>
      <c r="O231" s="1"/>
      <c r="P231" s="1"/>
      <c r="Q231" s="1"/>
      <c r="R231" s="1"/>
      <c r="S231" s="1"/>
      <c r="T231" s="1"/>
      <c r="U231" s="1"/>
      <c r="V231" s="1"/>
      <c r="W231" s="1"/>
      <c r="X231" s="1"/>
      <c r="Y231" s="1"/>
    </row>
    <row r="232" spans="11:25">
      <c r="K232" s="1"/>
      <c r="L232" s="1"/>
      <c r="M232" s="1"/>
      <c r="N232" s="1"/>
      <c r="O232" s="1"/>
      <c r="P232" s="1"/>
      <c r="Q232" s="1"/>
      <c r="R232" s="1"/>
      <c r="S232" s="1"/>
      <c r="T232" s="1"/>
      <c r="U232" s="1"/>
      <c r="V232" s="1"/>
      <c r="W232" s="1"/>
      <c r="X232" s="1"/>
      <c r="Y232" s="1"/>
    </row>
    <row r="233" spans="11:25">
      <c r="K233" s="1"/>
      <c r="L233" s="1"/>
      <c r="M233" s="1"/>
      <c r="N233" s="1"/>
      <c r="O233" s="1"/>
      <c r="P233" s="1"/>
      <c r="Q233" s="1"/>
      <c r="R233" s="1"/>
      <c r="S233" s="1"/>
      <c r="T233" s="1"/>
      <c r="U233" s="1"/>
      <c r="V233" s="1"/>
      <c r="W233" s="1"/>
      <c r="X233" s="1"/>
      <c r="Y233" s="1"/>
    </row>
    <row r="234" spans="11:25">
      <c r="K234" s="1"/>
      <c r="L234" s="1"/>
      <c r="M234" s="1"/>
      <c r="N234" s="1"/>
      <c r="O234" s="1"/>
      <c r="P234" s="1"/>
      <c r="Q234" s="1"/>
      <c r="R234" s="1"/>
      <c r="S234" s="1"/>
      <c r="T234" s="1"/>
      <c r="U234" s="1"/>
      <c r="V234" s="1"/>
      <c r="W234" s="1"/>
      <c r="X234" s="1"/>
      <c r="Y234" s="1"/>
    </row>
    <row r="235" spans="11:25">
      <c r="K235" s="1"/>
      <c r="L235" s="1"/>
      <c r="M235" s="1"/>
      <c r="N235" s="1"/>
      <c r="O235" s="1"/>
      <c r="P235" s="1"/>
      <c r="Q235" s="1"/>
      <c r="R235" s="1"/>
      <c r="S235" s="1"/>
      <c r="T235" s="1"/>
      <c r="U235" s="1"/>
      <c r="V235" s="1"/>
      <c r="W235" s="1"/>
      <c r="X235" s="1"/>
      <c r="Y235" s="1"/>
    </row>
    <row r="236" spans="11:25">
      <c r="K236" s="1"/>
      <c r="L236" s="1"/>
      <c r="M236" s="1"/>
      <c r="N236" s="1"/>
      <c r="O236" s="1"/>
      <c r="P236" s="1"/>
      <c r="Q236" s="1"/>
      <c r="R236" s="1"/>
      <c r="S236" s="1"/>
      <c r="T236" s="1"/>
      <c r="U236" s="1"/>
      <c r="V236" s="1"/>
      <c r="W236" s="1"/>
      <c r="X236" s="1"/>
      <c r="Y236" s="1"/>
    </row>
    <row r="237" spans="11:25">
      <c r="K237" s="1"/>
      <c r="L237" s="1"/>
      <c r="M237" s="1"/>
      <c r="N237" s="1"/>
      <c r="O237" s="1"/>
      <c r="P237" s="1"/>
      <c r="Q237" s="1"/>
      <c r="R237" s="1"/>
      <c r="S237" s="1"/>
      <c r="T237" s="1"/>
      <c r="U237" s="1"/>
      <c r="V237" s="1"/>
      <c r="W237" s="1"/>
      <c r="X237" s="1"/>
      <c r="Y237" s="1"/>
    </row>
    <row r="238" spans="11:25">
      <c r="K238" s="1"/>
      <c r="L238" s="1"/>
      <c r="M238" s="1"/>
      <c r="N238" s="1"/>
      <c r="O238" s="1"/>
      <c r="P238" s="1"/>
      <c r="Q238" s="1"/>
      <c r="R238" s="1"/>
      <c r="S238" s="1"/>
      <c r="T238" s="1"/>
      <c r="U238" s="1"/>
      <c r="V238" s="1"/>
      <c r="W238" s="1"/>
      <c r="X238" s="1"/>
      <c r="Y238" s="1"/>
    </row>
    <row r="239" spans="11:25">
      <c r="K239" s="1"/>
      <c r="L239" s="1"/>
      <c r="M239" s="1"/>
      <c r="N239" s="1"/>
      <c r="O239" s="1"/>
      <c r="P239" s="1"/>
      <c r="Q239" s="1"/>
      <c r="R239" s="1"/>
      <c r="S239" s="1"/>
      <c r="T239" s="1"/>
      <c r="U239" s="1"/>
      <c r="V239" s="1"/>
      <c r="W239" s="1"/>
      <c r="X239" s="1"/>
      <c r="Y239" s="1"/>
    </row>
    <row r="240" spans="11:25">
      <c r="K240" s="1"/>
      <c r="L240" s="1"/>
      <c r="M240" s="1"/>
      <c r="N240" s="1"/>
      <c r="O240" s="1"/>
      <c r="P240" s="1"/>
      <c r="Q240" s="1"/>
      <c r="R240" s="1"/>
      <c r="S240" s="1"/>
      <c r="T240" s="1"/>
      <c r="U240" s="1"/>
      <c r="V240" s="1"/>
      <c r="W240" s="1"/>
      <c r="X240" s="1"/>
      <c r="Y240" s="1"/>
    </row>
    <row r="241" spans="11:25">
      <c r="K241" s="1"/>
      <c r="L241" s="1"/>
      <c r="M241" s="1"/>
      <c r="N241" s="1"/>
      <c r="O241" s="1"/>
      <c r="P241" s="1"/>
      <c r="Q241" s="1"/>
      <c r="R241" s="1"/>
      <c r="S241" s="1"/>
      <c r="T241" s="1"/>
      <c r="U241" s="1"/>
      <c r="V241" s="1"/>
      <c r="W241" s="1"/>
      <c r="X241" s="1"/>
      <c r="Y241" s="1"/>
    </row>
    <row r="242" spans="11:25">
      <c r="K242" s="1"/>
      <c r="L242" s="1"/>
      <c r="M242" s="1"/>
      <c r="N242" s="1"/>
      <c r="O242" s="1"/>
      <c r="P242" s="1"/>
      <c r="Q242" s="1"/>
      <c r="R242" s="1"/>
      <c r="S242" s="1"/>
      <c r="T242" s="1"/>
      <c r="U242" s="1"/>
      <c r="V242" s="1"/>
      <c r="W242" s="1"/>
      <c r="X242" s="1"/>
      <c r="Y242" s="1"/>
    </row>
    <row r="243" spans="11:25">
      <c r="K243" s="1"/>
      <c r="L243" s="1"/>
      <c r="M243" s="1"/>
      <c r="N243" s="1"/>
      <c r="O243" s="1"/>
      <c r="P243" s="1"/>
      <c r="Q243" s="1"/>
      <c r="R243" s="1"/>
      <c r="S243" s="1"/>
      <c r="T243" s="1"/>
      <c r="U243" s="1"/>
      <c r="V243" s="1"/>
      <c r="W243" s="1"/>
      <c r="X243" s="1"/>
      <c r="Y243" s="1"/>
    </row>
    <row r="244" spans="11:25">
      <c r="K244" s="1"/>
      <c r="L244" s="1"/>
      <c r="M244" s="1"/>
      <c r="N244" s="1"/>
      <c r="O244" s="1"/>
      <c r="P244" s="1"/>
      <c r="Q244" s="1"/>
      <c r="R244" s="1"/>
      <c r="S244" s="1"/>
      <c r="T244" s="1"/>
      <c r="U244" s="1"/>
      <c r="V244" s="1"/>
      <c r="W244" s="1"/>
      <c r="X244" s="1"/>
      <c r="Y244" s="1"/>
    </row>
    <row r="245" spans="11:25">
      <c r="K245" s="1"/>
      <c r="L245" s="1"/>
      <c r="M245" s="1"/>
      <c r="N245" s="1"/>
      <c r="O245" s="1"/>
      <c r="P245" s="1"/>
      <c r="Q245" s="1"/>
      <c r="R245" s="1"/>
      <c r="S245" s="1"/>
      <c r="T245" s="1"/>
      <c r="U245" s="1"/>
      <c r="V245" s="1"/>
      <c r="W245" s="1"/>
      <c r="X245" s="1"/>
      <c r="Y245" s="1"/>
    </row>
    <row r="246" spans="11:25">
      <c r="K246" s="1"/>
      <c r="L246" s="1"/>
      <c r="M246" s="1"/>
      <c r="N246" s="1"/>
      <c r="O246" s="1"/>
      <c r="P246" s="1"/>
      <c r="Q246" s="1"/>
      <c r="R246" s="1"/>
      <c r="S246" s="1"/>
      <c r="T246" s="1"/>
      <c r="U246" s="1"/>
      <c r="V246" s="1"/>
      <c r="W246" s="1"/>
      <c r="X246" s="1"/>
      <c r="Y246" s="1"/>
    </row>
    <row r="247" spans="11:25">
      <c r="K247" s="1"/>
      <c r="L247" s="1"/>
      <c r="M247" s="1"/>
      <c r="N247" s="1"/>
      <c r="O247" s="1"/>
      <c r="P247" s="1"/>
      <c r="Q247" s="1"/>
      <c r="R247" s="1"/>
      <c r="S247" s="1"/>
      <c r="T247" s="1"/>
      <c r="U247" s="1"/>
      <c r="V247" s="1"/>
      <c r="W247" s="1"/>
      <c r="X247" s="1"/>
      <c r="Y247" s="1"/>
    </row>
    <row r="248" spans="11:25">
      <c r="K248" s="1"/>
      <c r="L248" s="1"/>
      <c r="M248" s="1"/>
      <c r="N248" s="1"/>
      <c r="O248" s="1"/>
      <c r="P248" s="1"/>
      <c r="Q248" s="1"/>
      <c r="R248" s="1"/>
      <c r="S248" s="1"/>
      <c r="T248" s="1"/>
      <c r="U248" s="1"/>
      <c r="V248" s="1"/>
      <c r="W248" s="1"/>
      <c r="X248" s="1"/>
      <c r="Y248" s="1"/>
    </row>
    <row r="249" spans="11:25">
      <c r="K249" s="1"/>
      <c r="L249" s="1"/>
      <c r="M249" s="1"/>
      <c r="N249" s="1"/>
      <c r="O249" s="1"/>
      <c r="P249" s="1"/>
      <c r="Q249" s="1"/>
      <c r="R249" s="1"/>
      <c r="S249" s="1"/>
      <c r="T249" s="1"/>
      <c r="U249" s="1"/>
      <c r="V249" s="1"/>
      <c r="W249" s="1"/>
      <c r="X249" s="1"/>
      <c r="Y249" s="1"/>
    </row>
    <row r="250" spans="11:25">
      <c r="K250" s="1"/>
      <c r="L250" s="1"/>
      <c r="M250" s="1"/>
      <c r="N250" s="1"/>
      <c r="O250" s="1"/>
      <c r="P250" s="1"/>
      <c r="Q250" s="1"/>
      <c r="R250" s="1"/>
      <c r="S250" s="1"/>
      <c r="T250" s="1"/>
      <c r="U250" s="1"/>
      <c r="V250" s="1"/>
      <c r="W250" s="1"/>
      <c r="X250" s="1"/>
      <c r="Y250" s="1"/>
    </row>
    <row r="251" spans="11:25">
      <c r="K251" s="1"/>
      <c r="L251" s="1"/>
      <c r="M251" s="1"/>
      <c r="N251" s="1"/>
      <c r="O251" s="1"/>
      <c r="P251" s="1"/>
      <c r="Q251" s="1"/>
      <c r="R251" s="1"/>
      <c r="S251" s="1"/>
      <c r="T251" s="1"/>
      <c r="U251" s="1"/>
      <c r="V251" s="1"/>
      <c r="W251" s="1"/>
      <c r="X251" s="1"/>
      <c r="Y251" s="1"/>
    </row>
    <row r="252" spans="11:25">
      <c r="K252" s="1"/>
      <c r="L252" s="1"/>
      <c r="M252" s="1"/>
      <c r="N252" s="1"/>
      <c r="O252" s="1"/>
      <c r="P252" s="1"/>
      <c r="Q252" s="1"/>
      <c r="R252" s="1"/>
      <c r="S252" s="1"/>
      <c r="T252" s="1"/>
      <c r="U252" s="1"/>
      <c r="V252" s="1"/>
      <c r="W252" s="1"/>
      <c r="X252" s="1"/>
      <c r="Y252" s="1"/>
    </row>
    <row r="253" spans="11:25">
      <c r="K253" s="1"/>
      <c r="L253" s="1"/>
      <c r="M253" s="1"/>
      <c r="N253" s="1"/>
      <c r="O253" s="1"/>
      <c r="P253" s="1"/>
      <c r="Q253" s="1"/>
      <c r="R253" s="1"/>
      <c r="S253" s="1"/>
      <c r="T253" s="1"/>
      <c r="U253" s="1"/>
      <c r="V253" s="1"/>
      <c r="W253" s="1"/>
      <c r="X253" s="1"/>
      <c r="Y253" s="1"/>
    </row>
    <row r="254" spans="11:25">
      <c r="K254" s="1"/>
      <c r="L254" s="1"/>
      <c r="M254" s="1"/>
      <c r="N254" s="1"/>
      <c r="O254" s="1"/>
      <c r="P254" s="1"/>
      <c r="Q254" s="1"/>
      <c r="R254" s="1"/>
      <c r="S254" s="1"/>
      <c r="T254" s="1"/>
      <c r="U254" s="1"/>
      <c r="V254" s="1"/>
      <c r="W254" s="1"/>
      <c r="X254" s="1"/>
      <c r="Y254" s="1"/>
    </row>
    <row r="255" spans="11:25">
      <c r="K255" s="1"/>
      <c r="L255" s="1"/>
      <c r="M255" s="1"/>
      <c r="N255" s="1"/>
      <c r="O255" s="1"/>
      <c r="P255" s="1"/>
      <c r="Q255" s="1"/>
      <c r="R255" s="1"/>
      <c r="S255" s="1"/>
      <c r="T255" s="1"/>
      <c r="U255" s="1"/>
      <c r="V255" s="1"/>
      <c r="W255" s="1"/>
      <c r="X255" s="1"/>
      <c r="Y255" s="1"/>
    </row>
    <row r="256" spans="11:25">
      <c r="K256" s="1"/>
      <c r="L256" s="1"/>
      <c r="M256" s="1"/>
      <c r="N256" s="1"/>
      <c r="O256" s="1"/>
      <c r="P256" s="1"/>
      <c r="Q256" s="1"/>
      <c r="R256" s="1"/>
      <c r="S256" s="1"/>
      <c r="T256" s="1"/>
      <c r="U256" s="1"/>
      <c r="V256" s="1"/>
      <c r="W256" s="1"/>
      <c r="X256" s="1"/>
      <c r="Y256" s="1"/>
    </row>
    <row r="257" spans="11:25">
      <c r="K257" s="1"/>
      <c r="L257" s="1"/>
      <c r="M257" s="1"/>
      <c r="N257" s="1"/>
      <c r="O257" s="1"/>
      <c r="P257" s="1"/>
      <c r="Q257" s="1"/>
      <c r="R257" s="1"/>
      <c r="S257" s="1"/>
      <c r="T257" s="1"/>
      <c r="U257" s="1"/>
      <c r="V257" s="1"/>
      <c r="W257" s="1"/>
      <c r="X257" s="1"/>
      <c r="Y257" s="1"/>
    </row>
    <row r="258" spans="11:25">
      <c r="K258" s="1"/>
      <c r="L258" s="1"/>
      <c r="M258" s="1"/>
      <c r="N258" s="1"/>
      <c r="O258" s="1"/>
      <c r="P258" s="1"/>
      <c r="Q258" s="1"/>
      <c r="R258" s="1"/>
      <c r="S258" s="1"/>
      <c r="T258" s="1"/>
      <c r="U258" s="1"/>
      <c r="V258" s="1"/>
      <c r="W258" s="1"/>
      <c r="X258" s="1"/>
      <c r="Y258" s="1"/>
    </row>
    <row r="259" spans="11:25">
      <c r="K259" s="1"/>
      <c r="L259" s="1"/>
      <c r="M259" s="1"/>
      <c r="N259" s="1"/>
      <c r="O259" s="1"/>
      <c r="P259" s="1"/>
      <c r="Q259" s="1"/>
      <c r="R259" s="1"/>
      <c r="S259" s="1"/>
      <c r="T259" s="1"/>
      <c r="U259" s="1"/>
      <c r="V259" s="1"/>
      <c r="W259" s="1"/>
      <c r="X259" s="1"/>
      <c r="Y259" s="1"/>
    </row>
    <row r="260" spans="11:25">
      <c r="K260" s="1"/>
      <c r="L260" s="1"/>
      <c r="M260" s="1"/>
      <c r="N260" s="1"/>
      <c r="O260" s="1"/>
      <c r="P260" s="1"/>
      <c r="Q260" s="1"/>
      <c r="R260" s="1"/>
      <c r="S260" s="1"/>
      <c r="T260" s="1"/>
      <c r="U260" s="1"/>
      <c r="V260" s="1"/>
      <c r="W260" s="1"/>
      <c r="X260" s="1"/>
      <c r="Y260" s="1"/>
    </row>
    <row r="261" spans="11:25">
      <c r="K261" s="1"/>
      <c r="L261" s="1"/>
      <c r="M261" s="1"/>
      <c r="N261" s="1"/>
      <c r="O261" s="1"/>
      <c r="P261" s="1"/>
      <c r="Q261" s="1"/>
      <c r="R261" s="1"/>
      <c r="S261" s="1"/>
      <c r="T261" s="1"/>
      <c r="U261" s="1"/>
      <c r="V261" s="1"/>
      <c r="W261" s="1"/>
      <c r="X261" s="1"/>
      <c r="Y261" s="1"/>
    </row>
    <row r="262" spans="11:25">
      <c r="K262" s="1"/>
      <c r="L262" s="1"/>
      <c r="M262" s="1"/>
      <c r="N262" s="1"/>
      <c r="O262" s="1"/>
      <c r="P262" s="1"/>
      <c r="Q262" s="1"/>
      <c r="R262" s="1"/>
      <c r="S262" s="1"/>
      <c r="T262" s="1"/>
      <c r="U262" s="1"/>
      <c r="V262" s="1"/>
      <c r="W262" s="1"/>
      <c r="X262" s="1"/>
      <c r="Y262" s="1"/>
    </row>
    <row r="263" spans="11:25">
      <c r="K263" s="1"/>
      <c r="L263" s="1"/>
      <c r="M263" s="1"/>
      <c r="N263" s="1"/>
      <c r="O263" s="1"/>
      <c r="P263" s="1"/>
      <c r="Q263" s="1"/>
      <c r="R263" s="1"/>
      <c r="S263" s="1"/>
      <c r="T263" s="1"/>
      <c r="U263" s="1"/>
      <c r="V263" s="1"/>
      <c r="W263" s="1"/>
      <c r="X263" s="1"/>
      <c r="Y263" s="1"/>
    </row>
    <row r="264" spans="11:25">
      <c r="K264" s="1"/>
      <c r="L264" s="1"/>
      <c r="M264" s="1"/>
      <c r="N264" s="1"/>
      <c r="O264" s="1"/>
      <c r="P264" s="1"/>
      <c r="Q264" s="1"/>
      <c r="R264" s="1"/>
      <c r="S264" s="1"/>
      <c r="T264" s="1"/>
      <c r="U264" s="1"/>
      <c r="V264" s="1"/>
      <c r="W264" s="1"/>
      <c r="X264" s="1"/>
      <c r="Y264" s="1"/>
    </row>
    <row r="265" spans="11:25">
      <c r="K265" s="1"/>
      <c r="L265" s="1"/>
      <c r="M265" s="1"/>
      <c r="N265" s="1"/>
      <c r="O265" s="1"/>
      <c r="P265" s="1"/>
      <c r="Q265" s="1"/>
      <c r="R265" s="1"/>
      <c r="S265" s="1"/>
      <c r="T265" s="1"/>
      <c r="U265" s="1"/>
      <c r="V265" s="1"/>
      <c r="W265" s="1"/>
      <c r="X265" s="1"/>
      <c r="Y265" s="1"/>
    </row>
    <row r="266" spans="11:25">
      <c r="K266" s="1"/>
      <c r="L266" s="1"/>
      <c r="M266" s="1"/>
      <c r="N266" s="1"/>
      <c r="O266" s="1"/>
      <c r="P266" s="1"/>
      <c r="Q266" s="1"/>
      <c r="R266" s="1"/>
      <c r="S266" s="1"/>
      <c r="T266" s="1"/>
      <c r="U266" s="1"/>
      <c r="V266" s="1"/>
      <c r="W266" s="1"/>
      <c r="X266" s="1"/>
      <c r="Y266" s="1"/>
    </row>
    <row r="267" spans="11:25">
      <c r="K267" s="1"/>
      <c r="L267" s="1"/>
      <c r="M267" s="1"/>
      <c r="N267" s="1"/>
      <c r="O267" s="1"/>
      <c r="P267" s="1"/>
      <c r="Q267" s="1"/>
      <c r="R267" s="1"/>
      <c r="S267" s="1"/>
      <c r="T267" s="1"/>
      <c r="U267" s="1"/>
      <c r="V267" s="1"/>
      <c r="W267" s="1"/>
      <c r="X267" s="1"/>
      <c r="Y267" s="1"/>
    </row>
    <row r="268" spans="11:25">
      <c r="K268" s="1"/>
      <c r="L268" s="1"/>
      <c r="M268" s="1"/>
      <c r="N268" s="1"/>
      <c r="O268" s="1"/>
      <c r="P268" s="1"/>
      <c r="Q268" s="1"/>
      <c r="R268" s="1"/>
      <c r="S268" s="1"/>
      <c r="T268" s="1"/>
      <c r="U268" s="1"/>
      <c r="V268" s="1"/>
      <c r="W268" s="1"/>
      <c r="X268" s="1"/>
      <c r="Y268" s="1"/>
    </row>
    <row r="269" spans="11:25">
      <c r="K269" s="1"/>
      <c r="L269" s="1"/>
      <c r="M269" s="1"/>
      <c r="N269" s="1"/>
      <c r="O269" s="1"/>
      <c r="P269" s="1"/>
      <c r="Q269" s="1"/>
      <c r="R269" s="1"/>
      <c r="S269" s="1"/>
      <c r="T269" s="1"/>
      <c r="U269" s="1"/>
      <c r="V269" s="1"/>
      <c r="W269" s="1"/>
      <c r="X269" s="1"/>
      <c r="Y269" s="1"/>
    </row>
    <row r="270" spans="11:25">
      <c r="K270" s="1"/>
      <c r="L270" s="1"/>
      <c r="M270" s="1"/>
      <c r="N270" s="1"/>
      <c r="O270" s="1"/>
      <c r="P270" s="1"/>
      <c r="Q270" s="1"/>
      <c r="R270" s="1"/>
      <c r="S270" s="1"/>
      <c r="T270" s="1"/>
      <c r="U270" s="1"/>
      <c r="V270" s="1"/>
      <c r="W270" s="1"/>
      <c r="X270" s="1"/>
      <c r="Y270" s="1"/>
    </row>
    <row r="271" spans="11:25">
      <c r="K271" s="1"/>
      <c r="L271" s="1"/>
      <c r="M271" s="1"/>
      <c r="N271" s="1"/>
      <c r="O271" s="1"/>
      <c r="P271" s="1"/>
      <c r="Q271" s="1"/>
      <c r="R271" s="1"/>
      <c r="S271" s="1"/>
      <c r="T271" s="1"/>
      <c r="U271" s="1"/>
      <c r="V271" s="1"/>
      <c r="W271" s="1"/>
      <c r="X271" s="1"/>
      <c r="Y271" s="1"/>
    </row>
    <row r="272" spans="11:25">
      <c r="K272" s="1"/>
      <c r="L272" s="1"/>
      <c r="M272" s="1"/>
      <c r="N272" s="1"/>
      <c r="O272" s="1"/>
      <c r="P272" s="1"/>
      <c r="Q272" s="1"/>
      <c r="R272" s="1"/>
      <c r="S272" s="1"/>
      <c r="T272" s="1"/>
      <c r="U272" s="1"/>
      <c r="V272" s="1"/>
      <c r="W272" s="1"/>
      <c r="X272" s="1"/>
      <c r="Y272" s="1"/>
    </row>
    <row r="273" spans="11:25">
      <c r="K273" s="1"/>
      <c r="L273" s="1"/>
      <c r="M273" s="1"/>
      <c r="N273" s="1"/>
      <c r="O273" s="1"/>
      <c r="P273" s="1"/>
      <c r="Q273" s="1"/>
      <c r="R273" s="1"/>
      <c r="S273" s="1"/>
      <c r="T273" s="1"/>
      <c r="U273" s="1"/>
      <c r="V273" s="1"/>
      <c r="W273" s="1"/>
      <c r="X273" s="1"/>
      <c r="Y273" s="1"/>
    </row>
    <row r="274" spans="11:25">
      <c r="K274" s="1"/>
      <c r="L274" s="1"/>
      <c r="M274" s="1"/>
      <c r="N274" s="1"/>
      <c r="O274" s="1"/>
      <c r="P274" s="1"/>
      <c r="Q274" s="1"/>
      <c r="R274" s="1"/>
      <c r="S274" s="1"/>
      <c r="T274" s="1"/>
      <c r="U274" s="1"/>
      <c r="V274" s="1"/>
      <c r="W274" s="1"/>
      <c r="X274" s="1"/>
      <c r="Y274" s="1"/>
    </row>
    <row r="275" spans="11:25">
      <c r="K275" s="1"/>
      <c r="L275" s="1"/>
      <c r="M275" s="1"/>
      <c r="N275" s="1"/>
      <c r="O275" s="1"/>
      <c r="P275" s="1"/>
      <c r="Q275" s="1"/>
      <c r="R275" s="1"/>
      <c r="S275" s="1"/>
      <c r="T275" s="1"/>
      <c r="U275" s="1"/>
      <c r="V275" s="1"/>
      <c r="W275" s="1"/>
      <c r="X275" s="1"/>
      <c r="Y275" s="1"/>
    </row>
    <row r="276" spans="11:25">
      <c r="K276" s="1"/>
      <c r="L276" s="1"/>
      <c r="M276" s="1"/>
      <c r="N276" s="1"/>
      <c r="O276" s="1"/>
      <c r="P276" s="1"/>
      <c r="Q276" s="1"/>
      <c r="R276" s="1"/>
      <c r="S276" s="1"/>
      <c r="T276" s="1"/>
      <c r="U276" s="1"/>
      <c r="V276" s="1"/>
      <c r="W276" s="1"/>
      <c r="X276" s="1"/>
      <c r="Y276" s="1"/>
    </row>
    <row r="277" spans="11:25">
      <c r="K277" s="1"/>
      <c r="L277" s="1"/>
      <c r="M277" s="1"/>
      <c r="N277" s="1"/>
      <c r="O277" s="1"/>
      <c r="P277" s="1"/>
      <c r="Q277" s="1"/>
      <c r="R277" s="1"/>
      <c r="S277" s="1"/>
      <c r="T277" s="1"/>
      <c r="U277" s="1"/>
      <c r="V277" s="1"/>
      <c r="W277" s="1"/>
      <c r="X277" s="1"/>
      <c r="Y277" s="1"/>
    </row>
    <row r="278" spans="11:25">
      <c r="K278" s="1"/>
      <c r="L278" s="1"/>
      <c r="M278" s="1"/>
      <c r="N278" s="1"/>
      <c r="O278" s="1"/>
      <c r="P278" s="1"/>
      <c r="Q278" s="1"/>
      <c r="R278" s="1"/>
      <c r="S278" s="1"/>
      <c r="T278" s="1"/>
      <c r="U278" s="1"/>
      <c r="V278" s="1"/>
      <c r="W278" s="1"/>
      <c r="X278" s="1"/>
      <c r="Y278" s="1"/>
    </row>
    <row r="279" spans="11:25">
      <c r="K279" s="1"/>
      <c r="L279" s="1"/>
      <c r="M279" s="1"/>
      <c r="N279" s="1"/>
      <c r="O279" s="1"/>
      <c r="P279" s="1"/>
      <c r="Q279" s="1"/>
      <c r="R279" s="1"/>
      <c r="S279" s="1"/>
      <c r="T279" s="1"/>
      <c r="U279" s="1"/>
      <c r="V279" s="1"/>
      <c r="W279" s="1"/>
      <c r="X279" s="1"/>
      <c r="Y279" s="1"/>
    </row>
    <row r="280" spans="11:25">
      <c r="K280" s="1"/>
      <c r="L280" s="1"/>
      <c r="M280" s="1"/>
      <c r="N280" s="1"/>
      <c r="O280" s="1"/>
      <c r="P280" s="1"/>
      <c r="Q280" s="1"/>
      <c r="R280" s="1"/>
      <c r="S280" s="1"/>
      <c r="T280" s="1"/>
      <c r="U280" s="1"/>
      <c r="V280" s="1"/>
      <c r="W280" s="1"/>
      <c r="X280" s="1"/>
      <c r="Y280" s="1"/>
    </row>
    <row r="281" spans="11:25">
      <c r="K281" s="1"/>
      <c r="L281" s="1"/>
      <c r="M281" s="1"/>
      <c r="N281" s="1"/>
      <c r="O281" s="1"/>
      <c r="P281" s="1"/>
      <c r="Q281" s="1"/>
      <c r="R281" s="1"/>
      <c r="S281" s="1"/>
      <c r="T281" s="1"/>
      <c r="U281" s="1"/>
      <c r="V281" s="1"/>
      <c r="W281" s="1"/>
      <c r="X281" s="1"/>
      <c r="Y281" s="1"/>
    </row>
    <row r="282" spans="11:25">
      <c r="K282" s="1"/>
      <c r="L282" s="1"/>
      <c r="M282" s="1"/>
      <c r="N282" s="1"/>
      <c r="O282" s="1"/>
      <c r="P282" s="1"/>
      <c r="Q282" s="1"/>
      <c r="R282" s="1"/>
      <c r="S282" s="1"/>
      <c r="T282" s="1"/>
      <c r="U282" s="1"/>
      <c r="V282" s="1"/>
      <c r="W282" s="1"/>
      <c r="X282" s="1"/>
      <c r="Y282" s="1"/>
    </row>
    <row r="283" spans="11:25">
      <c r="K283" s="1"/>
      <c r="L283" s="1"/>
      <c r="M283" s="1"/>
      <c r="N283" s="1"/>
      <c r="O283" s="1"/>
      <c r="P283" s="1"/>
      <c r="Q283" s="1"/>
      <c r="R283" s="1"/>
      <c r="S283" s="1"/>
      <c r="T283" s="1"/>
      <c r="U283" s="1"/>
      <c r="V283" s="1"/>
      <c r="W283" s="1"/>
      <c r="X283" s="1"/>
      <c r="Y283" s="1"/>
    </row>
    <row r="284" spans="11:25">
      <c r="K284" s="1"/>
      <c r="L284" s="1"/>
      <c r="M284" s="1"/>
      <c r="N284" s="1"/>
      <c r="O284" s="1"/>
      <c r="P284" s="1"/>
      <c r="Q284" s="1"/>
      <c r="R284" s="1"/>
      <c r="S284" s="1"/>
      <c r="T284" s="1"/>
      <c r="U284" s="1"/>
      <c r="V284" s="1"/>
      <c r="W284" s="1"/>
      <c r="X284" s="1"/>
      <c r="Y284" s="1"/>
    </row>
    <row r="285" spans="11:25">
      <c r="K285" s="1"/>
      <c r="L285" s="1"/>
      <c r="M285" s="1"/>
      <c r="N285" s="1"/>
      <c r="O285" s="1"/>
      <c r="P285" s="1"/>
      <c r="Q285" s="1"/>
      <c r="R285" s="1"/>
      <c r="S285" s="1"/>
      <c r="T285" s="1"/>
      <c r="U285" s="1"/>
      <c r="V285" s="1"/>
      <c r="W285" s="1"/>
      <c r="X285" s="1"/>
      <c r="Y285" s="1"/>
    </row>
    <row r="286" spans="11:25">
      <c r="K286" s="1"/>
      <c r="L286" s="1"/>
      <c r="M286" s="1"/>
      <c r="N286" s="1"/>
      <c r="O286" s="1"/>
      <c r="P286" s="1"/>
      <c r="Q286" s="1"/>
      <c r="R286" s="1"/>
      <c r="S286" s="1"/>
      <c r="T286" s="1"/>
      <c r="U286" s="1"/>
      <c r="V286" s="1"/>
      <c r="W286" s="1"/>
      <c r="X286" s="1"/>
      <c r="Y286" s="1"/>
    </row>
    <row r="287" spans="11:25">
      <c r="K287" s="1"/>
      <c r="L287" s="1"/>
      <c r="M287" s="1"/>
      <c r="N287" s="1"/>
      <c r="O287" s="1"/>
      <c r="P287" s="1"/>
      <c r="Q287" s="1"/>
      <c r="R287" s="1"/>
      <c r="S287" s="1"/>
      <c r="T287" s="1"/>
      <c r="U287" s="1"/>
      <c r="V287" s="1"/>
      <c r="W287" s="1"/>
      <c r="X287" s="1"/>
      <c r="Y287" s="1"/>
    </row>
    <row r="288" spans="11:25">
      <c r="K288" s="1"/>
      <c r="L288" s="1"/>
      <c r="M288" s="1"/>
      <c r="N288" s="1"/>
      <c r="O288" s="1"/>
      <c r="P288" s="1"/>
      <c r="Q288" s="1"/>
      <c r="R288" s="1"/>
      <c r="S288" s="1"/>
      <c r="T288" s="1"/>
      <c r="U288" s="1"/>
      <c r="V288" s="1"/>
      <c r="W288" s="1"/>
      <c r="X288" s="1"/>
      <c r="Y288" s="1"/>
    </row>
    <row r="289" spans="11:25">
      <c r="K289" s="1"/>
      <c r="L289" s="1"/>
      <c r="M289" s="1"/>
      <c r="N289" s="1"/>
      <c r="O289" s="1"/>
      <c r="P289" s="1"/>
      <c r="Q289" s="1"/>
      <c r="R289" s="1"/>
      <c r="S289" s="1"/>
      <c r="T289" s="1"/>
      <c r="U289" s="1"/>
      <c r="V289" s="1"/>
      <c r="W289" s="1"/>
      <c r="X289" s="1"/>
      <c r="Y289" s="1"/>
    </row>
    <row r="290" spans="11:25">
      <c r="K290" s="1"/>
      <c r="L290" s="1"/>
      <c r="M290" s="1"/>
      <c r="N290" s="1"/>
      <c r="O290" s="1"/>
      <c r="P290" s="1"/>
      <c r="Q290" s="1"/>
      <c r="R290" s="1"/>
      <c r="S290" s="1"/>
      <c r="T290" s="1"/>
      <c r="U290" s="1"/>
      <c r="V290" s="1"/>
      <c r="W290" s="1"/>
      <c r="X290" s="1"/>
      <c r="Y290" s="1"/>
    </row>
    <row r="291" spans="11:25">
      <c r="K291" s="1"/>
      <c r="L291" s="1"/>
      <c r="M291" s="1"/>
      <c r="N291" s="1"/>
      <c r="O291" s="1"/>
      <c r="P291" s="1"/>
      <c r="Q291" s="1"/>
      <c r="R291" s="1"/>
      <c r="S291" s="1"/>
      <c r="T291" s="1"/>
      <c r="U291" s="1"/>
      <c r="V291" s="1"/>
      <c r="W291" s="1"/>
      <c r="X291" s="1"/>
      <c r="Y291" s="1"/>
    </row>
    <row r="292" spans="11:25">
      <c r="K292" s="1"/>
      <c r="L292" s="1"/>
      <c r="M292" s="1"/>
      <c r="N292" s="1"/>
      <c r="O292" s="1"/>
      <c r="P292" s="1"/>
      <c r="Q292" s="1"/>
      <c r="R292" s="1"/>
      <c r="S292" s="1"/>
      <c r="T292" s="1"/>
      <c r="U292" s="1"/>
      <c r="V292" s="1"/>
      <c r="W292" s="1"/>
      <c r="X292" s="1"/>
      <c r="Y292" s="1"/>
    </row>
    <row r="293" spans="11:25">
      <c r="K293" s="1"/>
      <c r="L293" s="1"/>
      <c r="M293" s="1"/>
      <c r="N293" s="1"/>
      <c r="O293" s="1"/>
      <c r="P293" s="1"/>
      <c r="Q293" s="1"/>
      <c r="R293" s="1"/>
      <c r="S293" s="1"/>
      <c r="T293" s="1"/>
      <c r="U293" s="1"/>
      <c r="V293" s="1"/>
      <c r="W293" s="1"/>
      <c r="X293" s="1"/>
      <c r="Y293" s="1"/>
    </row>
    <row r="294" spans="11:25">
      <c r="K294" s="1"/>
      <c r="L294" s="1"/>
      <c r="M294" s="1"/>
      <c r="N294" s="1"/>
      <c r="O294" s="1"/>
      <c r="P294" s="1"/>
      <c r="Q294" s="1"/>
      <c r="R294" s="1"/>
      <c r="S294" s="1"/>
      <c r="T294" s="1"/>
      <c r="U294" s="1"/>
      <c r="V294" s="1"/>
      <c r="W294" s="1"/>
      <c r="X294" s="1"/>
      <c r="Y294" s="1"/>
    </row>
    <row r="295" spans="11:25">
      <c r="K295" s="1"/>
      <c r="L295" s="1"/>
      <c r="M295" s="1"/>
      <c r="N295" s="1"/>
      <c r="O295" s="1"/>
      <c r="P295" s="1"/>
      <c r="Q295" s="1"/>
      <c r="R295" s="1"/>
      <c r="S295" s="1"/>
      <c r="T295" s="1"/>
      <c r="U295" s="1"/>
      <c r="V295" s="1"/>
      <c r="W295" s="1"/>
      <c r="X295" s="1"/>
      <c r="Y295" s="1"/>
    </row>
  </sheetData>
  <mergeCells count="132">
    <mergeCell ref="C59:M59"/>
    <mergeCell ref="P59:Y59"/>
    <mergeCell ref="P60:V60"/>
    <mergeCell ref="C56:M56"/>
    <mergeCell ref="P56:Y56"/>
    <mergeCell ref="C57:M57"/>
    <mergeCell ref="P57:Y57"/>
    <mergeCell ref="C58:M58"/>
    <mergeCell ref="P58:Y58"/>
    <mergeCell ref="C53:M53"/>
    <mergeCell ref="P53:Y53"/>
    <mergeCell ref="C54:M54"/>
    <mergeCell ref="P54:Y54"/>
    <mergeCell ref="C55:M55"/>
    <mergeCell ref="P55:Y55"/>
    <mergeCell ref="C50:M50"/>
    <mergeCell ref="P50:Y50"/>
    <mergeCell ref="C51:M51"/>
    <mergeCell ref="P51:Y51"/>
    <mergeCell ref="C52:M52"/>
    <mergeCell ref="P52:Y52"/>
    <mergeCell ref="C48:M48"/>
    <mergeCell ref="P48:Y48"/>
    <mergeCell ref="B49:D49"/>
    <mergeCell ref="E49:M49"/>
    <mergeCell ref="O49:Q49"/>
    <mergeCell ref="R49:Y49"/>
    <mergeCell ref="C45:M45"/>
    <mergeCell ref="P45:Y45"/>
    <mergeCell ref="C46:M46"/>
    <mergeCell ref="P46:Y46"/>
    <mergeCell ref="C47:M47"/>
    <mergeCell ref="P47:Y47"/>
    <mergeCell ref="C42:M42"/>
    <mergeCell ref="P42:Y42"/>
    <mergeCell ref="C43:M43"/>
    <mergeCell ref="P43:Y43"/>
    <mergeCell ref="C44:M44"/>
    <mergeCell ref="P44:Y44"/>
    <mergeCell ref="C39:M39"/>
    <mergeCell ref="P39:Y39"/>
    <mergeCell ref="C40:M40"/>
    <mergeCell ref="P40:Y40"/>
    <mergeCell ref="C41:M41"/>
    <mergeCell ref="P41:Y41"/>
    <mergeCell ref="B38:D38"/>
    <mergeCell ref="E38:M38"/>
    <mergeCell ref="O38:Q38"/>
    <mergeCell ref="R38:Y38"/>
    <mergeCell ref="E32:M32"/>
    <mergeCell ref="Q32:Y32"/>
    <mergeCell ref="E33:M33"/>
    <mergeCell ref="Q33:Y33"/>
    <mergeCell ref="E34:M34"/>
    <mergeCell ref="Q34:Y34"/>
    <mergeCell ref="Q28:Y28"/>
    <mergeCell ref="E29:M29"/>
    <mergeCell ref="Q29:Y29"/>
    <mergeCell ref="E30:M30"/>
    <mergeCell ref="Q30:Y30"/>
    <mergeCell ref="E31:M31"/>
    <mergeCell ref="Q31:Y31"/>
    <mergeCell ref="B26:B36"/>
    <mergeCell ref="D26:E26"/>
    <mergeCell ref="F26:M26"/>
    <mergeCell ref="P26:Q26"/>
    <mergeCell ref="R26:Y26"/>
    <mergeCell ref="C27:C36"/>
    <mergeCell ref="E27:M27"/>
    <mergeCell ref="O27:O36"/>
    <mergeCell ref="Q27:Y27"/>
    <mergeCell ref="E28:M28"/>
    <mergeCell ref="E35:M35"/>
    <mergeCell ref="Q35:Y35"/>
    <mergeCell ref="E36:M36"/>
    <mergeCell ref="Q36:Y36"/>
    <mergeCell ref="C23:C25"/>
    <mergeCell ref="E23:M23"/>
    <mergeCell ref="O23:O25"/>
    <mergeCell ref="Q23:Y23"/>
    <mergeCell ref="E24:M24"/>
    <mergeCell ref="Q24:Y24"/>
    <mergeCell ref="E25:M25"/>
    <mergeCell ref="Q25:Y25"/>
    <mergeCell ref="C20:C22"/>
    <mergeCell ref="E20:M20"/>
    <mergeCell ref="O20:O22"/>
    <mergeCell ref="Q20:Y20"/>
    <mergeCell ref="E21:M21"/>
    <mergeCell ref="Q21:Y21"/>
    <mergeCell ref="E22:M22"/>
    <mergeCell ref="Q22:Y22"/>
    <mergeCell ref="C17:C19"/>
    <mergeCell ref="E17:M17"/>
    <mergeCell ref="O17:O19"/>
    <mergeCell ref="Q17:Y17"/>
    <mergeCell ref="E18:M18"/>
    <mergeCell ref="Q18:Y18"/>
    <mergeCell ref="E19:M19"/>
    <mergeCell ref="Q19:Y19"/>
    <mergeCell ref="C14:C16"/>
    <mergeCell ref="E14:M14"/>
    <mergeCell ref="O14:O16"/>
    <mergeCell ref="Q14:Y14"/>
    <mergeCell ref="E15:M15"/>
    <mergeCell ref="Q15:Y15"/>
    <mergeCell ref="E16:M16"/>
    <mergeCell ref="Q16:Y16"/>
    <mergeCell ref="B1:Y3"/>
    <mergeCell ref="B4:Y4"/>
    <mergeCell ref="B5:Y5"/>
    <mergeCell ref="B7:B25"/>
    <mergeCell ref="D7:E7"/>
    <mergeCell ref="F7:M7"/>
    <mergeCell ref="P7:Q7"/>
    <mergeCell ref="R7:Y7"/>
    <mergeCell ref="C8:C10"/>
    <mergeCell ref="E8:M8"/>
    <mergeCell ref="C11:C13"/>
    <mergeCell ref="E11:M11"/>
    <mergeCell ref="O11:O13"/>
    <mergeCell ref="Q11:Y11"/>
    <mergeCell ref="E12:M12"/>
    <mergeCell ref="Q12:Y12"/>
    <mergeCell ref="E13:M13"/>
    <mergeCell ref="Q13:Y13"/>
    <mergeCell ref="O8:O10"/>
    <mergeCell ref="Q8:Y8"/>
    <mergeCell ref="E9:M9"/>
    <mergeCell ref="Q9:Y9"/>
    <mergeCell ref="E10:M10"/>
    <mergeCell ref="Q10:Y10"/>
  </mergeCells>
  <phoneticPr fontId="1"/>
  <pageMargins left="0.7" right="0.7" top="0.75" bottom="0.75" header="0.3" footer="0.3"/>
  <pageSetup paperSize="9" scale="74" fitToHeight="0" orientation="portrait" r:id="rId1"/>
  <rowBreaks count="1" manualBreakCount="1">
    <brk id="37" max="25" man="1"/>
  </rowBreaks>
  <colBreaks count="1" manualBreakCount="1">
    <brk id="26" max="1048575"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5796D-6F8C-44D9-987E-7E8C2C14C9D8}">
  <sheetPr>
    <pageSetUpPr fitToPage="1"/>
  </sheetPr>
  <dimension ref="B1:AF290"/>
  <sheetViews>
    <sheetView showGridLines="0" zoomScaleNormal="100" zoomScaleSheetLayoutView="70" workbookViewId="0">
      <selection activeCell="B35" sqref="B35:D35"/>
    </sheetView>
  </sheetViews>
  <sheetFormatPr defaultColWidth="6.625" defaultRowHeight="13.5"/>
  <cols>
    <col min="1" max="1" width="1.375" style="29" customWidth="1"/>
    <col min="2" max="2" width="4.5" style="29" customWidth="1"/>
    <col min="3" max="3" width="3.625" style="29" customWidth="1"/>
    <col min="4" max="13" width="4.625" style="29" customWidth="1"/>
    <col min="14" max="14" width="0.375" style="29" customWidth="1"/>
    <col min="15" max="25" width="4.625" style="29" customWidth="1"/>
    <col min="26" max="26" width="1.375" style="29" customWidth="1"/>
    <col min="27" max="16384" width="6.625" style="29"/>
  </cols>
  <sheetData>
    <row r="1" spans="2:26" ht="20.100000000000001" customHeight="1">
      <c r="B1" s="1606" t="s">
        <v>2072</v>
      </c>
      <c r="C1" s="1606"/>
      <c r="D1" s="1606"/>
      <c r="E1" s="1606"/>
      <c r="F1" s="1606"/>
      <c r="G1" s="1606"/>
      <c r="H1" s="1606"/>
      <c r="I1" s="1606"/>
      <c r="J1" s="1606"/>
      <c r="K1" s="1606"/>
      <c r="L1" s="1606"/>
      <c r="M1" s="1606"/>
      <c r="N1" s="1606"/>
      <c r="O1" s="1606"/>
      <c r="P1" s="1606"/>
      <c r="Q1" s="1606"/>
      <c r="R1" s="1606"/>
      <c r="S1" s="1606"/>
      <c r="T1" s="1606"/>
      <c r="U1" s="1606"/>
      <c r="V1" s="1606"/>
      <c r="W1" s="1606"/>
      <c r="X1" s="1606"/>
      <c r="Y1" s="1606"/>
    </row>
    <row r="2" spans="2:26" ht="20.100000000000001" customHeight="1">
      <c r="B2" s="1606"/>
      <c r="C2" s="1606"/>
      <c r="D2" s="1606"/>
      <c r="E2" s="1606"/>
      <c r="F2" s="1606"/>
      <c r="G2" s="1606"/>
      <c r="H2" s="1606"/>
      <c r="I2" s="1606"/>
      <c r="J2" s="1606"/>
      <c r="K2" s="1606"/>
      <c r="L2" s="1606"/>
      <c r="M2" s="1606"/>
      <c r="N2" s="1606"/>
      <c r="O2" s="1606"/>
      <c r="P2" s="1606"/>
      <c r="Q2" s="1606"/>
      <c r="R2" s="1606"/>
      <c r="S2" s="1606"/>
      <c r="T2" s="1606"/>
      <c r="U2" s="1606"/>
      <c r="V2" s="1606"/>
      <c r="W2" s="1606"/>
      <c r="X2" s="1606"/>
      <c r="Y2" s="1606"/>
    </row>
    <row r="3" spans="2:26" customFormat="1" ht="20.100000000000001" customHeight="1">
      <c r="B3" s="1606"/>
      <c r="C3" s="1606"/>
      <c r="D3" s="1606"/>
      <c r="E3" s="1606"/>
      <c r="F3" s="1606"/>
      <c r="G3" s="1606"/>
      <c r="H3" s="1606"/>
      <c r="I3" s="1606"/>
      <c r="J3" s="1606"/>
      <c r="K3" s="1606"/>
      <c r="L3" s="1606"/>
      <c r="M3" s="1606"/>
      <c r="N3" s="1606"/>
      <c r="O3" s="1606"/>
      <c r="P3" s="1606"/>
      <c r="Q3" s="1606"/>
      <c r="R3" s="1606"/>
      <c r="S3" s="1606"/>
      <c r="T3" s="1606"/>
      <c r="U3" s="1606"/>
      <c r="V3" s="1606"/>
      <c r="W3" s="1606"/>
      <c r="X3" s="1606"/>
      <c r="Y3" s="1606"/>
    </row>
    <row r="4" spans="2:26" ht="36" customHeight="1">
      <c r="B4" s="1613" t="s">
        <v>2034</v>
      </c>
      <c r="C4" s="109"/>
      <c r="D4" s="1616" t="s">
        <v>2035</v>
      </c>
      <c r="E4" s="1617"/>
      <c r="F4" s="1618" t="s">
        <v>2036</v>
      </c>
      <c r="G4" s="1618"/>
      <c r="H4" s="1618"/>
      <c r="I4" s="1618"/>
      <c r="J4" s="1618"/>
      <c r="K4" s="1618"/>
      <c r="L4" s="1618"/>
      <c r="M4" s="1619"/>
      <c r="N4" s="89"/>
      <c r="O4" s="109"/>
      <c r="P4" s="1620" t="s">
        <v>2037</v>
      </c>
      <c r="Q4" s="1621"/>
      <c r="R4" s="1622" t="s">
        <v>2038</v>
      </c>
      <c r="S4" s="1622"/>
      <c r="T4" s="1622"/>
      <c r="U4" s="1622"/>
      <c r="V4" s="1622"/>
      <c r="W4" s="1622"/>
      <c r="X4" s="1622"/>
      <c r="Y4" s="1623"/>
    </row>
    <row r="5" spans="2:26" ht="29.1" customHeight="1">
      <c r="B5" s="1614"/>
      <c r="C5" s="1624" t="s">
        <v>2039</v>
      </c>
      <c r="D5" s="90" t="s">
        <v>15</v>
      </c>
      <c r="E5" s="1627"/>
      <c r="F5" s="1627"/>
      <c r="G5" s="1627"/>
      <c r="H5" s="1627"/>
      <c r="I5" s="1627"/>
      <c r="J5" s="1627"/>
      <c r="K5" s="1627"/>
      <c r="L5" s="1627"/>
      <c r="M5" s="1628"/>
      <c r="N5" s="91"/>
      <c r="O5" s="1624" t="s">
        <v>2039</v>
      </c>
      <c r="P5" s="90" t="s">
        <v>15</v>
      </c>
      <c r="Q5" s="1627"/>
      <c r="R5" s="1627"/>
      <c r="S5" s="1627"/>
      <c r="T5" s="1627"/>
      <c r="U5" s="1627"/>
      <c r="V5" s="1627"/>
      <c r="W5" s="1627"/>
      <c r="X5" s="1627"/>
      <c r="Y5" s="1628"/>
    </row>
    <row r="6" spans="2:26" ht="29.1" customHeight="1">
      <c r="B6" s="1614"/>
      <c r="C6" s="1625"/>
      <c r="D6" s="92" t="s">
        <v>17</v>
      </c>
      <c r="E6" s="1629"/>
      <c r="F6" s="1629"/>
      <c r="G6" s="1629"/>
      <c r="H6" s="1629"/>
      <c r="I6" s="1629"/>
      <c r="J6" s="1629"/>
      <c r="K6" s="1629"/>
      <c r="L6" s="1629"/>
      <c r="M6" s="1630"/>
      <c r="N6" s="110"/>
      <c r="O6" s="1625"/>
      <c r="P6" s="92" t="s">
        <v>17</v>
      </c>
      <c r="Q6" s="1629"/>
      <c r="R6" s="1629"/>
      <c r="S6" s="1629"/>
      <c r="T6" s="1629"/>
      <c r="U6" s="1629"/>
      <c r="V6" s="1629"/>
      <c r="W6" s="1629"/>
      <c r="X6" s="1629"/>
      <c r="Y6" s="1630"/>
    </row>
    <row r="7" spans="2:26" ht="29.1" customHeight="1">
      <c r="B7" s="1614"/>
      <c r="C7" s="1626"/>
      <c r="D7" s="93" t="s">
        <v>18</v>
      </c>
      <c r="E7" s="1631"/>
      <c r="F7" s="1631"/>
      <c r="G7" s="1631"/>
      <c r="H7" s="1631"/>
      <c r="I7" s="1631"/>
      <c r="J7" s="1631"/>
      <c r="K7" s="1631"/>
      <c r="L7" s="1631"/>
      <c r="M7" s="1632"/>
      <c r="N7" s="94"/>
      <c r="O7" s="1626"/>
      <c r="P7" s="93" t="s">
        <v>18</v>
      </c>
      <c r="Q7" s="1631"/>
      <c r="R7" s="1631"/>
      <c r="S7" s="1631"/>
      <c r="T7" s="1631"/>
      <c r="U7" s="1631"/>
      <c r="V7" s="1631"/>
      <c r="W7" s="1631"/>
      <c r="X7" s="1631"/>
      <c r="Y7" s="1632"/>
    </row>
    <row r="8" spans="2:26" ht="24" customHeight="1">
      <c r="B8" s="1614"/>
      <c r="C8" s="1624" t="s">
        <v>2040</v>
      </c>
      <c r="D8" s="90" t="s">
        <v>19</v>
      </c>
      <c r="E8" s="1627"/>
      <c r="F8" s="1627"/>
      <c r="G8" s="1627"/>
      <c r="H8" s="1627"/>
      <c r="I8" s="1627"/>
      <c r="J8" s="1627"/>
      <c r="K8" s="1627"/>
      <c r="L8" s="1627"/>
      <c r="M8" s="1628"/>
      <c r="N8" s="91"/>
      <c r="O8" s="1624" t="s">
        <v>2040</v>
      </c>
      <c r="P8" s="90" t="s">
        <v>19</v>
      </c>
      <c r="Q8" s="1627"/>
      <c r="R8" s="1627"/>
      <c r="S8" s="1627"/>
      <c r="T8" s="1627"/>
      <c r="U8" s="1627"/>
      <c r="V8" s="1627"/>
      <c r="W8" s="1627"/>
      <c r="X8" s="1627"/>
      <c r="Y8" s="1628"/>
    </row>
    <row r="9" spans="2:26" ht="24" customHeight="1">
      <c r="B9" s="1614"/>
      <c r="C9" s="1625"/>
      <c r="D9" s="92" t="s">
        <v>20</v>
      </c>
      <c r="E9" s="1629"/>
      <c r="F9" s="1629"/>
      <c r="G9" s="1629"/>
      <c r="H9" s="1629"/>
      <c r="I9" s="1629"/>
      <c r="J9" s="1629"/>
      <c r="K9" s="1629"/>
      <c r="L9" s="1629"/>
      <c r="M9" s="1630"/>
      <c r="N9" s="110"/>
      <c r="O9" s="1625"/>
      <c r="P9" s="92" t="s">
        <v>20</v>
      </c>
      <c r="Q9" s="1629"/>
      <c r="R9" s="1629"/>
      <c r="S9" s="1629"/>
      <c r="T9" s="1629"/>
      <c r="U9" s="1629"/>
      <c r="V9" s="1629"/>
      <c r="W9" s="1629"/>
      <c r="X9" s="1629"/>
      <c r="Y9" s="1630"/>
    </row>
    <row r="10" spans="2:26" ht="24" customHeight="1">
      <c r="B10" s="1614"/>
      <c r="C10" s="1626"/>
      <c r="D10" s="93" t="s">
        <v>21</v>
      </c>
      <c r="E10" s="1631"/>
      <c r="F10" s="1631"/>
      <c r="G10" s="1631"/>
      <c r="H10" s="1631"/>
      <c r="I10" s="1631"/>
      <c r="J10" s="1631"/>
      <c r="K10" s="1631"/>
      <c r="L10" s="1631"/>
      <c r="M10" s="1632"/>
      <c r="N10" s="94"/>
      <c r="O10" s="1626"/>
      <c r="P10" s="93" t="s">
        <v>21</v>
      </c>
      <c r="Q10" s="1631"/>
      <c r="R10" s="1631"/>
      <c r="S10" s="1631"/>
      <c r="T10" s="1631"/>
      <c r="U10" s="1631"/>
      <c r="V10" s="1631"/>
      <c r="W10" s="1631"/>
      <c r="X10" s="1631"/>
      <c r="Y10" s="1632"/>
    </row>
    <row r="11" spans="2:26" ht="24.95" customHeight="1">
      <c r="B11" s="1614"/>
      <c r="C11" s="1634" t="s">
        <v>2041</v>
      </c>
      <c r="D11" s="90" t="s">
        <v>22</v>
      </c>
      <c r="E11" s="1627"/>
      <c r="F11" s="1627"/>
      <c r="G11" s="1627"/>
      <c r="H11" s="1627"/>
      <c r="I11" s="1627"/>
      <c r="J11" s="1627"/>
      <c r="K11" s="1627"/>
      <c r="L11" s="1627"/>
      <c r="M11" s="1628"/>
      <c r="N11" s="91"/>
      <c r="O11" s="1634" t="s">
        <v>2041</v>
      </c>
      <c r="P11" s="90" t="s">
        <v>22</v>
      </c>
      <c r="Q11" s="1627"/>
      <c r="R11" s="1627"/>
      <c r="S11" s="1627"/>
      <c r="T11" s="1627"/>
      <c r="U11" s="1627"/>
      <c r="V11" s="1627"/>
      <c r="W11" s="1627"/>
      <c r="X11" s="1627"/>
      <c r="Y11" s="1628"/>
    </row>
    <row r="12" spans="2:26" ht="24" customHeight="1">
      <c r="B12" s="1614"/>
      <c r="C12" s="1634"/>
      <c r="D12" s="92" t="s">
        <v>23</v>
      </c>
      <c r="E12" s="1629"/>
      <c r="F12" s="1629"/>
      <c r="G12" s="1629"/>
      <c r="H12" s="1629"/>
      <c r="I12" s="1629"/>
      <c r="J12" s="1629"/>
      <c r="K12" s="1629"/>
      <c r="L12" s="1629"/>
      <c r="M12" s="1630"/>
      <c r="N12" s="110"/>
      <c r="O12" s="1634"/>
      <c r="P12" s="92" t="s">
        <v>23</v>
      </c>
      <c r="Q12" s="1629"/>
      <c r="R12" s="1629"/>
      <c r="S12" s="1629"/>
      <c r="T12" s="1629"/>
      <c r="U12" s="1629"/>
      <c r="V12" s="1629"/>
      <c r="W12" s="1629"/>
      <c r="X12" s="1629"/>
      <c r="Y12" s="1630"/>
      <c r="Z12" s="95"/>
    </row>
    <row r="13" spans="2:26" ht="24" customHeight="1">
      <c r="B13" s="1614"/>
      <c r="C13" s="1634"/>
      <c r="D13" s="93" t="s">
        <v>24</v>
      </c>
      <c r="E13" s="1631"/>
      <c r="F13" s="1631"/>
      <c r="G13" s="1631"/>
      <c r="H13" s="1631"/>
      <c r="I13" s="1631"/>
      <c r="J13" s="1631"/>
      <c r="K13" s="1631"/>
      <c r="L13" s="1631"/>
      <c r="M13" s="1632"/>
      <c r="N13" s="94"/>
      <c r="O13" s="1634"/>
      <c r="P13" s="93" t="s">
        <v>24</v>
      </c>
      <c r="Q13" s="1631"/>
      <c r="R13" s="1631"/>
      <c r="S13" s="1631"/>
      <c r="T13" s="1631"/>
      <c r="U13" s="1631"/>
      <c r="V13" s="1631"/>
      <c r="W13" s="1631"/>
      <c r="X13" s="1631"/>
      <c r="Y13" s="1632"/>
      <c r="Z13" s="95"/>
    </row>
    <row r="14" spans="2:26" ht="24" customHeight="1">
      <c r="B14" s="1614"/>
      <c r="C14" s="1633" t="s">
        <v>2042</v>
      </c>
      <c r="D14" s="90" t="s">
        <v>27</v>
      </c>
      <c r="E14" s="1627"/>
      <c r="F14" s="1627"/>
      <c r="G14" s="1627"/>
      <c r="H14" s="1627"/>
      <c r="I14" s="1627"/>
      <c r="J14" s="1627"/>
      <c r="K14" s="1627"/>
      <c r="L14" s="1627"/>
      <c r="M14" s="1628"/>
      <c r="N14" s="91"/>
      <c r="O14" s="1633" t="s">
        <v>2042</v>
      </c>
      <c r="P14" s="90" t="s">
        <v>27</v>
      </c>
      <c r="Q14" s="1627"/>
      <c r="R14" s="1627"/>
      <c r="S14" s="1627"/>
      <c r="T14" s="1627"/>
      <c r="U14" s="1627"/>
      <c r="V14" s="1627"/>
      <c r="W14" s="1627"/>
      <c r="X14" s="1627"/>
      <c r="Y14" s="1628"/>
      <c r="Z14" s="95"/>
    </row>
    <row r="15" spans="2:26" ht="24" customHeight="1">
      <c r="B15" s="1614"/>
      <c r="C15" s="1633"/>
      <c r="D15" s="92" t="s">
        <v>75</v>
      </c>
      <c r="E15" s="1629"/>
      <c r="F15" s="1629"/>
      <c r="G15" s="1629"/>
      <c r="H15" s="1629"/>
      <c r="I15" s="1629"/>
      <c r="J15" s="1629"/>
      <c r="K15" s="1629"/>
      <c r="L15" s="1629"/>
      <c r="M15" s="1630"/>
      <c r="N15" s="110"/>
      <c r="O15" s="1633"/>
      <c r="P15" s="92" t="s">
        <v>75</v>
      </c>
      <c r="Q15" s="1629"/>
      <c r="R15" s="1629"/>
      <c r="S15" s="1629"/>
      <c r="T15" s="1629"/>
      <c r="U15" s="1629"/>
      <c r="V15" s="1629"/>
      <c r="W15" s="1629"/>
      <c r="X15" s="1629"/>
      <c r="Y15" s="1630"/>
      <c r="Z15" s="95"/>
    </row>
    <row r="16" spans="2:26" ht="24" customHeight="1">
      <c r="B16" s="1614"/>
      <c r="C16" s="1633"/>
      <c r="D16" s="93" t="s">
        <v>29</v>
      </c>
      <c r="E16" s="1631"/>
      <c r="F16" s="1631"/>
      <c r="G16" s="1631"/>
      <c r="H16" s="1631"/>
      <c r="I16" s="1631"/>
      <c r="J16" s="1631"/>
      <c r="K16" s="1631"/>
      <c r="L16" s="1631"/>
      <c r="M16" s="1632"/>
      <c r="N16" s="94"/>
      <c r="O16" s="1633"/>
      <c r="P16" s="93" t="s">
        <v>29</v>
      </c>
      <c r="Q16" s="1631"/>
      <c r="R16" s="1631"/>
      <c r="S16" s="1631"/>
      <c r="T16" s="1631"/>
      <c r="U16" s="1631"/>
      <c r="V16" s="1631"/>
      <c r="W16" s="1631"/>
      <c r="X16" s="1631"/>
      <c r="Y16" s="1632"/>
      <c r="Z16" s="95"/>
    </row>
    <row r="17" spans="2:26" ht="24" customHeight="1">
      <c r="B17" s="1614"/>
      <c r="C17" s="1626" t="s">
        <v>2043</v>
      </c>
      <c r="D17" s="96" t="s">
        <v>30</v>
      </c>
      <c r="E17" s="1637"/>
      <c r="F17" s="1637"/>
      <c r="G17" s="1637"/>
      <c r="H17" s="1637"/>
      <c r="I17" s="1637"/>
      <c r="J17" s="1637"/>
      <c r="K17" s="1637"/>
      <c r="L17" s="1637"/>
      <c r="M17" s="1638"/>
      <c r="N17" s="110"/>
      <c r="O17" s="1626" t="s">
        <v>2043</v>
      </c>
      <c r="P17" s="96" t="s">
        <v>30</v>
      </c>
      <c r="Q17" s="1637"/>
      <c r="R17" s="1637"/>
      <c r="S17" s="1637"/>
      <c r="T17" s="1637"/>
      <c r="U17" s="1637"/>
      <c r="V17" s="1637"/>
      <c r="W17" s="1637"/>
      <c r="X17" s="1637"/>
      <c r="Y17" s="1638"/>
      <c r="Z17" s="95"/>
    </row>
    <row r="18" spans="2:26" ht="24" customHeight="1">
      <c r="B18" s="1614"/>
      <c r="C18" s="1634"/>
      <c r="D18" s="92" t="s">
        <v>31</v>
      </c>
      <c r="E18" s="1629"/>
      <c r="F18" s="1629"/>
      <c r="G18" s="1629"/>
      <c r="H18" s="1629"/>
      <c r="I18" s="1629"/>
      <c r="J18" s="1629"/>
      <c r="K18" s="1629"/>
      <c r="L18" s="1629"/>
      <c r="M18" s="1630"/>
      <c r="N18" s="110"/>
      <c r="O18" s="1634"/>
      <c r="P18" s="92" t="s">
        <v>31</v>
      </c>
      <c r="Q18" s="1629"/>
      <c r="R18" s="1629"/>
      <c r="S18" s="1629"/>
      <c r="T18" s="1629"/>
      <c r="U18" s="1629"/>
      <c r="V18" s="1629"/>
      <c r="W18" s="1629"/>
      <c r="X18" s="1629"/>
      <c r="Y18" s="1630"/>
      <c r="Z18" s="95"/>
    </row>
    <row r="19" spans="2:26" ht="24" customHeight="1">
      <c r="B19" s="1614"/>
      <c r="C19" s="1624"/>
      <c r="D19" s="97" t="s">
        <v>526</v>
      </c>
      <c r="E19" s="1635"/>
      <c r="F19" s="1635"/>
      <c r="G19" s="1635"/>
      <c r="H19" s="1635"/>
      <c r="I19" s="1635"/>
      <c r="J19" s="1635"/>
      <c r="K19" s="1635"/>
      <c r="L19" s="1635"/>
      <c r="M19" s="1636"/>
      <c r="N19" s="110"/>
      <c r="O19" s="1624"/>
      <c r="P19" s="97" t="s">
        <v>526</v>
      </c>
      <c r="Q19" s="1635"/>
      <c r="R19" s="1635"/>
      <c r="S19" s="1635"/>
      <c r="T19" s="1635"/>
      <c r="U19" s="1635"/>
      <c r="V19" s="1635"/>
      <c r="W19" s="1635"/>
      <c r="X19" s="1635"/>
      <c r="Y19" s="1636"/>
      <c r="Z19" s="95"/>
    </row>
    <row r="20" spans="2:26" ht="24" customHeight="1">
      <c r="B20" s="1614"/>
      <c r="C20" s="1634" t="s">
        <v>2044</v>
      </c>
      <c r="D20" s="90" t="s">
        <v>2045</v>
      </c>
      <c r="E20" s="1627"/>
      <c r="F20" s="1627"/>
      <c r="G20" s="1627"/>
      <c r="H20" s="1627"/>
      <c r="I20" s="1627"/>
      <c r="J20" s="1627"/>
      <c r="K20" s="1627"/>
      <c r="L20" s="1627"/>
      <c r="M20" s="1628"/>
      <c r="N20" s="91"/>
      <c r="O20" s="1634" t="s">
        <v>2044</v>
      </c>
      <c r="P20" s="90" t="s">
        <v>2045</v>
      </c>
      <c r="Q20" s="1627"/>
      <c r="R20" s="1627"/>
      <c r="S20" s="1627"/>
      <c r="T20" s="1627"/>
      <c r="U20" s="1627"/>
      <c r="V20" s="1627"/>
      <c r="W20" s="1627"/>
      <c r="X20" s="1627"/>
      <c r="Y20" s="1628"/>
      <c r="Z20" s="95"/>
    </row>
    <row r="21" spans="2:26" ht="24" customHeight="1">
      <c r="B21" s="1614"/>
      <c r="C21" s="1634"/>
      <c r="D21" s="92" t="s">
        <v>2046</v>
      </c>
      <c r="E21" s="1629"/>
      <c r="F21" s="1629"/>
      <c r="G21" s="1629"/>
      <c r="H21" s="1629"/>
      <c r="I21" s="1629"/>
      <c r="J21" s="1629"/>
      <c r="K21" s="1629"/>
      <c r="L21" s="1629"/>
      <c r="M21" s="1630"/>
      <c r="N21" s="110"/>
      <c r="O21" s="1634"/>
      <c r="P21" s="92" t="s">
        <v>2046</v>
      </c>
      <c r="Q21" s="1629"/>
      <c r="R21" s="1629"/>
      <c r="S21" s="1629"/>
      <c r="T21" s="1629"/>
      <c r="U21" s="1629"/>
      <c r="V21" s="1629"/>
      <c r="W21" s="1629"/>
      <c r="X21" s="1629"/>
      <c r="Y21" s="1630"/>
      <c r="Z21" s="95"/>
    </row>
    <row r="22" spans="2:26" ht="24" customHeight="1">
      <c r="B22" s="1615"/>
      <c r="C22" s="1634"/>
      <c r="D22" s="93" t="s">
        <v>2047</v>
      </c>
      <c r="E22" s="1631"/>
      <c r="F22" s="1631"/>
      <c r="G22" s="1631"/>
      <c r="H22" s="1631"/>
      <c r="I22" s="1631"/>
      <c r="J22" s="1631"/>
      <c r="K22" s="1631"/>
      <c r="L22" s="1631"/>
      <c r="M22" s="1632"/>
      <c r="N22" s="94"/>
      <c r="O22" s="1634"/>
      <c r="P22" s="93" t="s">
        <v>2047</v>
      </c>
      <c r="Q22" s="1635"/>
      <c r="R22" s="1635"/>
      <c r="S22" s="1635"/>
      <c r="T22" s="1635"/>
      <c r="U22" s="1635"/>
      <c r="V22" s="1635"/>
      <c r="W22" s="1635"/>
      <c r="X22" s="1635"/>
      <c r="Y22" s="1636"/>
      <c r="Z22" s="95"/>
    </row>
    <row r="23" spans="2:26" ht="36" customHeight="1">
      <c r="B23" s="1613" t="s">
        <v>2048</v>
      </c>
      <c r="C23" s="98"/>
      <c r="D23" s="1639" t="s">
        <v>2049</v>
      </c>
      <c r="E23" s="1640"/>
      <c r="F23" s="1641" t="s">
        <v>2050</v>
      </c>
      <c r="G23" s="1641"/>
      <c r="H23" s="1641"/>
      <c r="I23" s="1641"/>
      <c r="J23" s="1641"/>
      <c r="K23" s="1641"/>
      <c r="L23" s="1641"/>
      <c r="M23" s="1641"/>
      <c r="N23" s="99"/>
      <c r="O23" s="98"/>
      <c r="P23" s="1642" t="s">
        <v>2051</v>
      </c>
      <c r="Q23" s="1643"/>
      <c r="R23" s="1644" t="s">
        <v>2052</v>
      </c>
      <c r="S23" s="1644"/>
      <c r="T23" s="1644"/>
      <c r="U23" s="1644"/>
      <c r="V23" s="1644"/>
      <c r="W23" s="1644"/>
      <c r="X23" s="1644"/>
      <c r="Y23" s="1645"/>
      <c r="Z23" s="95"/>
    </row>
    <row r="24" spans="2:26" ht="24" customHeight="1">
      <c r="B24" s="1614"/>
      <c r="C24" s="1646" t="s">
        <v>2053</v>
      </c>
      <c r="D24" s="90" t="s">
        <v>15</v>
      </c>
      <c r="E24" s="1627"/>
      <c r="F24" s="1627"/>
      <c r="G24" s="1627"/>
      <c r="H24" s="1627"/>
      <c r="I24" s="1627"/>
      <c r="J24" s="1627"/>
      <c r="K24" s="1627"/>
      <c r="L24" s="1627"/>
      <c r="M24" s="1628"/>
      <c r="N24" s="117"/>
      <c r="O24" s="1646" t="s">
        <v>2053</v>
      </c>
      <c r="P24" s="90" t="s">
        <v>15</v>
      </c>
      <c r="Q24" s="1627"/>
      <c r="R24" s="1627"/>
      <c r="S24" s="1627"/>
      <c r="T24" s="1627"/>
      <c r="U24" s="1627"/>
      <c r="V24" s="1627"/>
      <c r="W24" s="1627"/>
      <c r="X24" s="1627"/>
      <c r="Y24" s="1628"/>
      <c r="Z24" s="95"/>
    </row>
    <row r="25" spans="2:26" ht="24" customHeight="1">
      <c r="B25" s="1614"/>
      <c r="C25" s="1646"/>
      <c r="D25" s="92" t="s">
        <v>17</v>
      </c>
      <c r="E25" s="1629"/>
      <c r="F25" s="1629"/>
      <c r="G25" s="1629"/>
      <c r="H25" s="1629"/>
      <c r="I25" s="1629"/>
      <c r="J25" s="1629"/>
      <c r="K25" s="1629"/>
      <c r="L25" s="1629"/>
      <c r="M25" s="1630"/>
      <c r="N25" s="117"/>
      <c r="O25" s="1646"/>
      <c r="P25" s="92" t="s">
        <v>17</v>
      </c>
      <c r="Q25" s="1629"/>
      <c r="R25" s="1629"/>
      <c r="S25" s="1629"/>
      <c r="T25" s="1629"/>
      <c r="U25" s="1629"/>
      <c r="V25" s="1629"/>
      <c r="W25" s="1629"/>
      <c r="X25" s="1629"/>
      <c r="Y25" s="1630"/>
      <c r="Z25" s="95"/>
    </row>
    <row r="26" spans="2:26" ht="24" customHeight="1">
      <c r="B26" s="1614"/>
      <c r="C26" s="1646"/>
      <c r="D26" s="92" t="s">
        <v>18</v>
      </c>
      <c r="E26" s="1629"/>
      <c r="F26" s="1629"/>
      <c r="G26" s="1629"/>
      <c r="H26" s="1629"/>
      <c r="I26" s="1629"/>
      <c r="J26" s="1629"/>
      <c r="K26" s="1629"/>
      <c r="L26" s="1629"/>
      <c r="M26" s="1630"/>
      <c r="N26" s="117"/>
      <c r="O26" s="1646"/>
      <c r="P26" s="92" t="s">
        <v>18</v>
      </c>
      <c r="Q26" s="1629"/>
      <c r="R26" s="1629"/>
      <c r="S26" s="1629"/>
      <c r="T26" s="1629"/>
      <c r="U26" s="1629"/>
      <c r="V26" s="1629"/>
      <c r="W26" s="1629"/>
      <c r="X26" s="1629"/>
      <c r="Y26" s="1630"/>
      <c r="Z26" s="95"/>
    </row>
    <row r="27" spans="2:26" ht="24" customHeight="1">
      <c r="B27" s="1614"/>
      <c r="C27" s="1646"/>
      <c r="D27" s="92" t="s">
        <v>19</v>
      </c>
      <c r="E27" s="1629"/>
      <c r="F27" s="1629"/>
      <c r="G27" s="1629"/>
      <c r="H27" s="1629"/>
      <c r="I27" s="1629"/>
      <c r="J27" s="1629"/>
      <c r="K27" s="1629"/>
      <c r="L27" s="1629"/>
      <c r="M27" s="1630"/>
      <c r="N27" s="117"/>
      <c r="O27" s="1646"/>
      <c r="P27" s="92" t="s">
        <v>19</v>
      </c>
      <c r="Q27" s="1629"/>
      <c r="R27" s="1629"/>
      <c r="S27" s="1629"/>
      <c r="T27" s="1629"/>
      <c r="U27" s="1629"/>
      <c r="V27" s="1629"/>
      <c r="W27" s="1629"/>
      <c r="X27" s="1629"/>
      <c r="Y27" s="1630"/>
      <c r="Z27" s="95"/>
    </row>
    <row r="28" spans="2:26" ht="24" customHeight="1">
      <c r="B28" s="1614"/>
      <c r="C28" s="1646"/>
      <c r="D28" s="92" t="s">
        <v>20</v>
      </c>
      <c r="E28" s="1629"/>
      <c r="F28" s="1629"/>
      <c r="G28" s="1629"/>
      <c r="H28" s="1629"/>
      <c r="I28" s="1629"/>
      <c r="J28" s="1629"/>
      <c r="K28" s="1629"/>
      <c r="L28" s="1629"/>
      <c r="M28" s="1630"/>
      <c r="N28" s="117"/>
      <c r="O28" s="1646"/>
      <c r="P28" s="92" t="s">
        <v>20</v>
      </c>
      <c r="Q28" s="1629"/>
      <c r="R28" s="1629"/>
      <c r="S28" s="1629"/>
      <c r="T28" s="1629"/>
      <c r="U28" s="1629"/>
      <c r="V28" s="1629"/>
      <c r="W28" s="1629"/>
      <c r="X28" s="1629"/>
      <c r="Y28" s="1630"/>
      <c r="Z28" s="95"/>
    </row>
    <row r="29" spans="2:26" ht="24" customHeight="1">
      <c r="B29" s="1614"/>
      <c r="C29" s="1646"/>
      <c r="D29" s="92" t="s">
        <v>21</v>
      </c>
      <c r="E29" s="1629"/>
      <c r="F29" s="1629"/>
      <c r="G29" s="1629"/>
      <c r="H29" s="1629"/>
      <c r="I29" s="1629"/>
      <c r="J29" s="1629"/>
      <c r="K29" s="1629"/>
      <c r="L29" s="1629"/>
      <c r="M29" s="1630"/>
      <c r="N29" s="117"/>
      <c r="O29" s="1646"/>
      <c r="P29" s="92" t="s">
        <v>21</v>
      </c>
      <c r="Q29" s="1629"/>
      <c r="R29" s="1629"/>
      <c r="S29" s="1629"/>
      <c r="T29" s="1629"/>
      <c r="U29" s="1629"/>
      <c r="V29" s="1629"/>
      <c r="W29" s="1629"/>
      <c r="X29" s="1629"/>
      <c r="Y29" s="1630"/>
      <c r="Z29" s="95"/>
    </row>
    <row r="30" spans="2:26" ht="24" customHeight="1">
      <c r="B30" s="1614"/>
      <c r="C30" s="1646"/>
      <c r="D30" s="92" t="s">
        <v>22</v>
      </c>
      <c r="E30" s="1629"/>
      <c r="F30" s="1629"/>
      <c r="G30" s="1629"/>
      <c r="H30" s="1629"/>
      <c r="I30" s="1629"/>
      <c r="J30" s="1629"/>
      <c r="K30" s="1629"/>
      <c r="L30" s="1629"/>
      <c r="M30" s="1630"/>
      <c r="N30" s="117"/>
      <c r="O30" s="1646"/>
      <c r="P30" s="92" t="s">
        <v>22</v>
      </c>
      <c r="Q30" s="1629"/>
      <c r="R30" s="1629"/>
      <c r="S30" s="1629"/>
      <c r="T30" s="1629"/>
      <c r="U30" s="1629"/>
      <c r="V30" s="1629"/>
      <c r="W30" s="1629"/>
      <c r="X30" s="1629"/>
      <c r="Y30" s="1630"/>
      <c r="Z30" s="95"/>
    </row>
    <row r="31" spans="2:26" ht="24" customHeight="1">
      <c r="B31" s="1614"/>
      <c r="C31" s="1646"/>
      <c r="D31" s="92" t="s">
        <v>23</v>
      </c>
      <c r="E31" s="1629"/>
      <c r="F31" s="1629"/>
      <c r="G31" s="1629"/>
      <c r="H31" s="1629"/>
      <c r="I31" s="1629"/>
      <c r="J31" s="1629"/>
      <c r="K31" s="1629"/>
      <c r="L31" s="1629"/>
      <c r="M31" s="1630"/>
      <c r="N31" s="117"/>
      <c r="O31" s="1646"/>
      <c r="P31" s="92" t="s">
        <v>23</v>
      </c>
      <c r="Q31" s="1629"/>
      <c r="R31" s="1629"/>
      <c r="S31" s="1629"/>
      <c r="T31" s="1629"/>
      <c r="U31" s="1629"/>
      <c r="V31" s="1629"/>
      <c r="W31" s="1629"/>
      <c r="X31" s="1629"/>
      <c r="Y31" s="1630"/>
      <c r="Z31" s="95"/>
    </row>
    <row r="32" spans="2:26" ht="24" customHeight="1">
      <c r="B32" s="1614"/>
      <c r="C32" s="1646"/>
      <c r="D32" s="92" t="s">
        <v>24</v>
      </c>
      <c r="E32" s="1629"/>
      <c r="F32" s="1629"/>
      <c r="G32" s="1629"/>
      <c r="H32" s="1629"/>
      <c r="I32" s="1629"/>
      <c r="J32" s="1629"/>
      <c r="K32" s="1629"/>
      <c r="L32" s="1629"/>
      <c r="M32" s="1630"/>
      <c r="N32" s="117"/>
      <c r="O32" s="1646"/>
      <c r="P32" s="92" t="s">
        <v>24</v>
      </c>
      <c r="Q32" s="1629"/>
      <c r="R32" s="1629"/>
      <c r="S32" s="1629"/>
      <c r="T32" s="1629"/>
      <c r="U32" s="1629"/>
      <c r="V32" s="1629"/>
      <c r="W32" s="1629"/>
      <c r="X32" s="1629"/>
      <c r="Y32" s="1630"/>
      <c r="Z32" s="95"/>
    </row>
    <row r="33" spans="2:32" ht="20.100000000000001" customHeight="1">
      <c r="B33" s="1615"/>
      <c r="C33" s="1647"/>
      <c r="D33" s="93" t="s">
        <v>2054</v>
      </c>
      <c r="E33" s="1631"/>
      <c r="F33" s="1631"/>
      <c r="G33" s="1631"/>
      <c r="H33" s="1631"/>
      <c r="I33" s="1631"/>
      <c r="J33" s="1631"/>
      <c r="K33" s="1631"/>
      <c r="L33" s="1631"/>
      <c r="M33" s="1632"/>
      <c r="N33" s="100"/>
      <c r="O33" s="1647"/>
      <c r="P33" s="93" t="s">
        <v>2054</v>
      </c>
      <c r="Q33" s="1631"/>
      <c r="R33" s="1631"/>
      <c r="S33" s="1631"/>
      <c r="T33" s="1631"/>
      <c r="U33" s="1631"/>
      <c r="V33" s="1631"/>
      <c r="W33" s="1631"/>
      <c r="X33" s="1631"/>
      <c r="Y33" s="1632"/>
      <c r="Z33" s="95"/>
    </row>
    <row r="34" spans="2:32" ht="14.1" customHeight="1" thickBot="1">
      <c r="B34" s="63"/>
      <c r="AB34" s="101"/>
      <c r="AC34" s="101"/>
      <c r="AD34" s="101"/>
      <c r="AE34" s="101"/>
      <c r="AF34" s="101"/>
    </row>
    <row r="35" spans="2:32" ht="36" customHeight="1" thickBot="1">
      <c r="B35" s="1648" t="s">
        <v>2055</v>
      </c>
      <c r="C35" s="1649"/>
      <c r="D35" s="1649"/>
      <c r="E35" s="1650" t="s">
        <v>2056</v>
      </c>
      <c r="F35" s="1650"/>
      <c r="G35" s="1650"/>
      <c r="H35" s="1650"/>
      <c r="I35" s="1650"/>
      <c r="J35" s="1650"/>
      <c r="K35" s="1650"/>
      <c r="L35" s="1650"/>
      <c r="M35" s="1651"/>
      <c r="N35" s="102"/>
      <c r="O35" s="1652" t="s">
        <v>2057</v>
      </c>
      <c r="P35" s="1653"/>
      <c r="Q35" s="1653"/>
      <c r="R35" s="1654" t="s">
        <v>2058</v>
      </c>
      <c r="S35" s="1654"/>
      <c r="T35" s="1654"/>
      <c r="U35" s="1654"/>
      <c r="V35" s="1654"/>
      <c r="W35" s="1654"/>
      <c r="X35" s="1654"/>
      <c r="Y35" s="1655"/>
      <c r="AB35" s="101"/>
      <c r="AC35" s="101"/>
      <c r="AD35" s="101"/>
      <c r="AE35" s="101"/>
      <c r="AF35" s="101"/>
    </row>
    <row r="36" spans="2:32" ht="30" customHeight="1">
      <c r="B36" s="60" t="s">
        <v>2059</v>
      </c>
      <c r="C36" s="1668"/>
      <c r="D36" s="1668"/>
      <c r="E36" s="1668"/>
      <c r="F36" s="1668"/>
      <c r="G36" s="1668"/>
      <c r="H36" s="1668"/>
      <c r="I36" s="1668"/>
      <c r="J36" s="1668"/>
      <c r="K36" s="1668"/>
      <c r="L36" s="1668"/>
      <c r="M36" s="1669"/>
      <c r="N36" s="110"/>
      <c r="O36" s="103" t="s">
        <v>15</v>
      </c>
      <c r="P36" s="1670"/>
      <c r="Q36" s="1670"/>
      <c r="R36" s="1670"/>
      <c r="S36" s="1670"/>
      <c r="T36" s="1670"/>
      <c r="U36" s="1670"/>
      <c r="V36" s="1670"/>
      <c r="W36" s="1670"/>
      <c r="X36" s="1670"/>
      <c r="Y36" s="1671"/>
      <c r="AB36" s="101"/>
      <c r="AC36" s="101"/>
      <c r="AD36" s="101"/>
      <c r="AE36" s="101"/>
      <c r="AF36" s="101"/>
    </row>
    <row r="37" spans="2:32" ht="30" customHeight="1">
      <c r="B37" s="61" t="s">
        <v>2060</v>
      </c>
      <c r="C37" s="1656"/>
      <c r="D37" s="1656"/>
      <c r="E37" s="1656"/>
      <c r="F37" s="1656"/>
      <c r="G37" s="1656"/>
      <c r="H37" s="1656"/>
      <c r="I37" s="1656"/>
      <c r="J37" s="1656"/>
      <c r="K37" s="1656"/>
      <c r="L37" s="1656"/>
      <c r="M37" s="1657"/>
      <c r="N37" s="110"/>
      <c r="O37" s="104" t="s">
        <v>17</v>
      </c>
      <c r="P37" s="1658"/>
      <c r="Q37" s="1658"/>
      <c r="R37" s="1658"/>
      <c r="S37" s="1658"/>
      <c r="T37" s="1658"/>
      <c r="U37" s="1658"/>
      <c r="V37" s="1658"/>
      <c r="W37" s="1658"/>
      <c r="X37" s="1658"/>
      <c r="Y37" s="1659"/>
      <c r="Z37" s="110"/>
      <c r="AB37" s="101"/>
      <c r="AC37" s="101"/>
      <c r="AD37" s="101"/>
      <c r="AE37" s="101"/>
      <c r="AF37" s="101"/>
    </row>
    <row r="38" spans="2:32" ht="30" customHeight="1">
      <c r="B38" s="61" t="s">
        <v>2061</v>
      </c>
      <c r="C38" s="1656"/>
      <c r="D38" s="1656"/>
      <c r="E38" s="1656"/>
      <c r="F38" s="1656"/>
      <c r="G38" s="1656"/>
      <c r="H38" s="1656"/>
      <c r="I38" s="1656"/>
      <c r="J38" s="1656"/>
      <c r="K38" s="1656"/>
      <c r="L38" s="1656"/>
      <c r="M38" s="1657"/>
      <c r="N38" s="110"/>
      <c r="O38" s="104" t="s">
        <v>18</v>
      </c>
      <c r="P38" s="1658"/>
      <c r="Q38" s="1658"/>
      <c r="R38" s="1658"/>
      <c r="S38" s="1658"/>
      <c r="T38" s="1658"/>
      <c r="U38" s="1658"/>
      <c r="V38" s="1658"/>
      <c r="W38" s="1658"/>
      <c r="X38" s="1658"/>
      <c r="Y38" s="1659"/>
      <c r="Z38" s="110"/>
      <c r="AB38" s="101"/>
      <c r="AC38" s="101"/>
      <c r="AD38" s="101"/>
      <c r="AE38" s="101"/>
      <c r="AF38" s="101"/>
    </row>
    <row r="39" spans="2:32" ht="30" customHeight="1">
      <c r="B39" s="61" t="s">
        <v>2062</v>
      </c>
      <c r="C39" s="1656"/>
      <c r="D39" s="1656"/>
      <c r="E39" s="1656"/>
      <c r="F39" s="1656"/>
      <c r="G39" s="1656"/>
      <c r="H39" s="1656"/>
      <c r="I39" s="1656"/>
      <c r="J39" s="1656"/>
      <c r="K39" s="1656"/>
      <c r="L39" s="1656"/>
      <c r="M39" s="1657"/>
      <c r="N39" s="110"/>
      <c r="O39" s="104" t="s">
        <v>19</v>
      </c>
      <c r="P39" s="1658"/>
      <c r="Q39" s="1658"/>
      <c r="R39" s="1658"/>
      <c r="S39" s="1658"/>
      <c r="T39" s="1658"/>
      <c r="U39" s="1658"/>
      <c r="V39" s="1658"/>
      <c r="W39" s="1658"/>
      <c r="X39" s="1658"/>
      <c r="Y39" s="1659"/>
      <c r="Z39" s="110"/>
      <c r="AB39" s="101"/>
      <c r="AC39" s="101"/>
      <c r="AD39" s="101"/>
      <c r="AE39" s="101"/>
      <c r="AF39" s="101"/>
    </row>
    <row r="40" spans="2:32" ht="30" customHeight="1">
      <c r="B40" s="61" t="s">
        <v>2063</v>
      </c>
      <c r="C40" s="1656"/>
      <c r="D40" s="1656"/>
      <c r="E40" s="1656"/>
      <c r="F40" s="1656"/>
      <c r="G40" s="1656"/>
      <c r="H40" s="1656"/>
      <c r="I40" s="1656"/>
      <c r="J40" s="1656"/>
      <c r="K40" s="1656"/>
      <c r="L40" s="1656"/>
      <c r="M40" s="1657"/>
      <c r="N40" s="110"/>
      <c r="O40" s="104" t="s">
        <v>20</v>
      </c>
      <c r="P40" s="1658"/>
      <c r="Q40" s="1658"/>
      <c r="R40" s="1658"/>
      <c r="S40" s="1658"/>
      <c r="T40" s="1658"/>
      <c r="U40" s="1658"/>
      <c r="V40" s="1658"/>
      <c r="W40" s="1658"/>
      <c r="X40" s="1658"/>
      <c r="Y40" s="1659"/>
      <c r="Z40" s="110"/>
      <c r="AB40" s="101"/>
      <c r="AC40" s="101"/>
      <c r="AD40" s="101"/>
      <c r="AE40" s="101"/>
      <c r="AF40" s="101"/>
    </row>
    <row r="41" spans="2:32" ht="30" customHeight="1">
      <c r="B41" s="61" t="s">
        <v>2064</v>
      </c>
      <c r="C41" s="1656"/>
      <c r="D41" s="1656"/>
      <c r="E41" s="1656"/>
      <c r="F41" s="1656"/>
      <c r="G41" s="1656"/>
      <c r="H41" s="1656"/>
      <c r="I41" s="1656"/>
      <c r="J41" s="1656"/>
      <c r="K41" s="1656"/>
      <c r="L41" s="1656"/>
      <c r="M41" s="1657"/>
      <c r="N41" s="110"/>
      <c r="O41" s="104" t="s">
        <v>21</v>
      </c>
      <c r="P41" s="1658"/>
      <c r="Q41" s="1658"/>
      <c r="R41" s="1658"/>
      <c r="S41" s="1658"/>
      <c r="T41" s="1658"/>
      <c r="U41" s="1658"/>
      <c r="V41" s="1658"/>
      <c r="W41" s="1658"/>
      <c r="X41" s="1658"/>
      <c r="Y41" s="1659"/>
      <c r="Z41" s="110"/>
      <c r="AB41" s="101"/>
      <c r="AC41" s="101"/>
      <c r="AD41" s="101"/>
      <c r="AE41" s="101"/>
      <c r="AF41" s="101"/>
    </row>
    <row r="42" spans="2:32" ht="30" customHeight="1">
      <c r="B42" s="61" t="s">
        <v>2065</v>
      </c>
      <c r="C42" s="1656"/>
      <c r="D42" s="1656"/>
      <c r="E42" s="1656"/>
      <c r="F42" s="1656"/>
      <c r="G42" s="1656"/>
      <c r="H42" s="1656"/>
      <c r="I42" s="1656"/>
      <c r="J42" s="1656"/>
      <c r="K42" s="1656"/>
      <c r="L42" s="1656"/>
      <c r="M42" s="1657"/>
      <c r="N42" s="110"/>
      <c r="O42" s="104" t="s">
        <v>22</v>
      </c>
      <c r="P42" s="1658"/>
      <c r="Q42" s="1658"/>
      <c r="R42" s="1658"/>
      <c r="S42" s="1658"/>
      <c r="T42" s="1658"/>
      <c r="U42" s="1658"/>
      <c r="V42" s="1658"/>
      <c r="W42" s="1658"/>
      <c r="X42" s="1658"/>
      <c r="Y42" s="1659"/>
      <c r="Z42" s="110"/>
      <c r="AB42" s="101"/>
      <c r="AC42" s="101"/>
      <c r="AD42" s="101"/>
      <c r="AE42" s="101"/>
      <c r="AF42" s="101"/>
    </row>
    <row r="43" spans="2:32" ht="30" customHeight="1">
      <c r="B43" s="61" t="s">
        <v>2066</v>
      </c>
      <c r="C43" s="1656"/>
      <c r="D43" s="1656"/>
      <c r="E43" s="1656"/>
      <c r="F43" s="1656"/>
      <c r="G43" s="1656"/>
      <c r="H43" s="1656"/>
      <c r="I43" s="1656"/>
      <c r="J43" s="1656"/>
      <c r="K43" s="1656"/>
      <c r="L43" s="1656"/>
      <c r="M43" s="1657"/>
      <c r="N43" s="110"/>
      <c r="O43" s="104" t="s">
        <v>23</v>
      </c>
      <c r="P43" s="1658"/>
      <c r="Q43" s="1658"/>
      <c r="R43" s="1658"/>
      <c r="S43" s="1658"/>
      <c r="T43" s="1658"/>
      <c r="U43" s="1658"/>
      <c r="V43" s="1658"/>
      <c r="W43" s="1658"/>
      <c r="X43" s="1658"/>
      <c r="Y43" s="1659"/>
      <c r="Z43" s="110"/>
      <c r="AB43" s="101"/>
      <c r="AC43" s="101"/>
      <c r="AD43" s="101"/>
      <c r="AE43" s="101"/>
      <c r="AF43" s="101"/>
    </row>
    <row r="44" spans="2:32" ht="30" customHeight="1">
      <c r="B44" s="61" t="s">
        <v>2067</v>
      </c>
      <c r="C44" s="1656"/>
      <c r="D44" s="1656"/>
      <c r="E44" s="1656"/>
      <c r="F44" s="1656"/>
      <c r="G44" s="1656"/>
      <c r="H44" s="1656"/>
      <c r="I44" s="1656"/>
      <c r="J44" s="1656"/>
      <c r="K44" s="1656"/>
      <c r="L44" s="1656"/>
      <c r="M44" s="1657"/>
      <c r="N44" s="110"/>
      <c r="O44" s="104" t="s">
        <v>24</v>
      </c>
      <c r="P44" s="1658"/>
      <c r="Q44" s="1658"/>
      <c r="R44" s="1658"/>
      <c r="S44" s="1658"/>
      <c r="T44" s="1658"/>
      <c r="U44" s="1658"/>
      <c r="V44" s="1658"/>
      <c r="W44" s="1658"/>
      <c r="X44" s="1658"/>
      <c r="Y44" s="1659"/>
      <c r="Z44" s="110"/>
      <c r="AB44" s="101"/>
      <c r="AC44" s="101"/>
      <c r="AD44" s="101"/>
      <c r="AE44" s="101"/>
      <c r="AF44" s="101"/>
    </row>
    <row r="45" spans="2:32" ht="30" customHeight="1" thickBot="1">
      <c r="B45" s="62" t="s">
        <v>2054</v>
      </c>
      <c r="C45" s="1664"/>
      <c r="D45" s="1664"/>
      <c r="E45" s="1664"/>
      <c r="F45" s="1664"/>
      <c r="G45" s="1664"/>
      <c r="H45" s="1664"/>
      <c r="I45" s="1664"/>
      <c r="J45" s="1664"/>
      <c r="K45" s="1664"/>
      <c r="L45" s="1664"/>
      <c r="M45" s="1665"/>
      <c r="N45" s="110"/>
      <c r="O45" s="105" t="s">
        <v>27</v>
      </c>
      <c r="P45" s="1666"/>
      <c r="Q45" s="1666"/>
      <c r="R45" s="1666"/>
      <c r="S45" s="1666"/>
      <c r="T45" s="1666"/>
      <c r="U45" s="1666"/>
      <c r="V45" s="1666"/>
      <c r="W45" s="1666"/>
      <c r="X45" s="1666"/>
      <c r="Y45" s="1667"/>
      <c r="Z45" s="110"/>
    </row>
    <row r="46" spans="2:32" ht="36" customHeight="1" thickBot="1">
      <c r="B46" s="1648" t="s">
        <v>2068</v>
      </c>
      <c r="C46" s="1649"/>
      <c r="D46" s="1649"/>
      <c r="E46" s="1650" t="s">
        <v>2069</v>
      </c>
      <c r="F46" s="1650"/>
      <c r="G46" s="1650"/>
      <c r="H46" s="1650"/>
      <c r="I46" s="1650"/>
      <c r="J46" s="1650"/>
      <c r="K46" s="1650"/>
      <c r="L46" s="1650"/>
      <c r="M46" s="1651"/>
      <c r="N46" s="102"/>
      <c r="O46" s="1652" t="s">
        <v>2070</v>
      </c>
      <c r="P46" s="1653"/>
      <c r="Q46" s="1653"/>
      <c r="R46" s="1654" t="s">
        <v>2071</v>
      </c>
      <c r="S46" s="1654"/>
      <c r="T46" s="1654"/>
      <c r="U46" s="1654"/>
      <c r="V46" s="1654"/>
      <c r="W46" s="1654"/>
      <c r="X46" s="1654"/>
      <c r="Y46" s="1655"/>
      <c r="Z46" s="110"/>
    </row>
    <row r="47" spans="2:32" ht="30" customHeight="1">
      <c r="B47" s="60" t="s">
        <v>2059</v>
      </c>
      <c r="C47" s="1668"/>
      <c r="D47" s="1668"/>
      <c r="E47" s="1668"/>
      <c r="F47" s="1668"/>
      <c r="G47" s="1668"/>
      <c r="H47" s="1668"/>
      <c r="I47" s="1668"/>
      <c r="J47" s="1668"/>
      <c r="K47" s="1668"/>
      <c r="L47" s="1668"/>
      <c r="M47" s="1669"/>
      <c r="N47" s="110"/>
      <c r="O47" s="103" t="s">
        <v>15</v>
      </c>
      <c r="P47" s="1670"/>
      <c r="Q47" s="1670"/>
      <c r="R47" s="1670"/>
      <c r="S47" s="1670"/>
      <c r="T47" s="1670"/>
      <c r="U47" s="1670"/>
      <c r="V47" s="1670"/>
      <c r="W47" s="1670"/>
      <c r="X47" s="1670"/>
      <c r="Y47" s="1671"/>
      <c r="Z47" s="110"/>
    </row>
    <row r="48" spans="2:32" ht="30" customHeight="1">
      <c r="B48" s="61" t="s">
        <v>2060</v>
      </c>
      <c r="C48" s="1656"/>
      <c r="D48" s="1656"/>
      <c r="E48" s="1656"/>
      <c r="F48" s="1656"/>
      <c r="G48" s="1656"/>
      <c r="H48" s="1656"/>
      <c r="I48" s="1656"/>
      <c r="J48" s="1656"/>
      <c r="K48" s="1656"/>
      <c r="L48" s="1656"/>
      <c r="M48" s="1657"/>
      <c r="N48" s="110"/>
      <c r="O48" s="104" t="s">
        <v>17</v>
      </c>
      <c r="P48" s="1658"/>
      <c r="Q48" s="1658"/>
      <c r="R48" s="1658"/>
      <c r="S48" s="1658"/>
      <c r="T48" s="1658"/>
      <c r="U48" s="1658"/>
      <c r="V48" s="1658"/>
      <c r="W48" s="1658"/>
      <c r="X48" s="1658"/>
      <c r="Y48" s="1659"/>
      <c r="Z48" s="110"/>
    </row>
    <row r="49" spans="2:26" ht="30" customHeight="1">
      <c r="B49" s="61" t="s">
        <v>2061</v>
      </c>
      <c r="C49" s="1656"/>
      <c r="D49" s="1656"/>
      <c r="E49" s="1656"/>
      <c r="F49" s="1656"/>
      <c r="G49" s="1656"/>
      <c r="H49" s="1656"/>
      <c r="I49" s="1656"/>
      <c r="J49" s="1656"/>
      <c r="K49" s="1656"/>
      <c r="L49" s="1656"/>
      <c r="M49" s="1657"/>
      <c r="N49" s="110"/>
      <c r="O49" s="104" t="s">
        <v>18</v>
      </c>
      <c r="P49" s="1658"/>
      <c r="Q49" s="1658"/>
      <c r="R49" s="1658"/>
      <c r="S49" s="1658"/>
      <c r="T49" s="1658"/>
      <c r="U49" s="1658"/>
      <c r="V49" s="1658"/>
      <c r="W49" s="1658"/>
      <c r="X49" s="1658"/>
      <c r="Y49" s="1659"/>
      <c r="Z49" s="110"/>
    </row>
    <row r="50" spans="2:26" ht="30" customHeight="1">
      <c r="B50" s="61" t="s">
        <v>2062</v>
      </c>
      <c r="C50" s="1656"/>
      <c r="D50" s="1656"/>
      <c r="E50" s="1656"/>
      <c r="F50" s="1656"/>
      <c r="G50" s="1656"/>
      <c r="H50" s="1656"/>
      <c r="I50" s="1656"/>
      <c r="J50" s="1656"/>
      <c r="K50" s="1656"/>
      <c r="L50" s="1656"/>
      <c r="M50" s="1657"/>
      <c r="N50" s="110"/>
      <c r="O50" s="104" t="s">
        <v>19</v>
      </c>
      <c r="P50" s="1658"/>
      <c r="Q50" s="1658"/>
      <c r="R50" s="1658"/>
      <c r="S50" s="1658"/>
      <c r="T50" s="1658"/>
      <c r="U50" s="1658"/>
      <c r="V50" s="1658"/>
      <c r="W50" s="1658"/>
      <c r="X50" s="1658"/>
      <c r="Y50" s="1659"/>
      <c r="Z50" s="110"/>
    </row>
    <row r="51" spans="2:26" ht="30" customHeight="1">
      <c r="B51" s="61" t="s">
        <v>2063</v>
      </c>
      <c r="C51" s="1656"/>
      <c r="D51" s="1656"/>
      <c r="E51" s="1656"/>
      <c r="F51" s="1656"/>
      <c r="G51" s="1656"/>
      <c r="H51" s="1656"/>
      <c r="I51" s="1656"/>
      <c r="J51" s="1656"/>
      <c r="K51" s="1656"/>
      <c r="L51" s="1656"/>
      <c r="M51" s="1657"/>
      <c r="N51" s="110"/>
      <c r="O51" s="104" t="s">
        <v>20</v>
      </c>
      <c r="P51" s="1658"/>
      <c r="Q51" s="1658"/>
      <c r="R51" s="1658"/>
      <c r="S51" s="1658"/>
      <c r="T51" s="1658"/>
      <c r="U51" s="1658"/>
      <c r="V51" s="1658"/>
      <c r="W51" s="1658"/>
      <c r="X51" s="1658"/>
      <c r="Y51" s="1659"/>
      <c r="Z51" s="110"/>
    </row>
    <row r="52" spans="2:26" ht="30" customHeight="1">
      <c r="B52" s="61" t="s">
        <v>2064</v>
      </c>
      <c r="C52" s="1656"/>
      <c r="D52" s="1656"/>
      <c r="E52" s="1656"/>
      <c r="F52" s="1656"/>
      <c r="G52" s="1656"/>
      <c r="H52" s="1656"/>
      <c r="I52" s="1656"/>
      <c r="J52" s="1656"/>
      <c r="K52" s="1656"/>
      <c r="L52" s="1656"/>
      <c r="M52" s="1657"/>
      <c r="N52" s="110"/>
      <c r="O52" s="104" t="s">
        <v>21</v>
      </c>
      <c r="P52" s="1658"/>
      <c r="Q52" s="1658"/>
      <c r="R52" s="1658"/>
      <c r="S52" s="1658"/>
      <c r="T52" s="1658"/>
      <c r="U52" s="1658"/>
      <c r="V52" s="1658"/>
      <c r="W52" s="1658"/>
      <c r="X52" s="1658"/>
      <c r="Y52" s="1659"/>
      <c r="Z52" s="110"/>
    </row>
    <row r="53" spans="2:26" ht="30" customHeight="1">
      <c r="B53" s="61" t="s">
        <v>2065</v>
      </c>
      <c r="C53" s="1656"/>
      <c r="D53" s="1656"/>
      <c r="E53" s="1656"/>
      <c r="F53" s="1656"/>
      <c r="G53" s="1656"/>
      <c r="H53" s="1656"/>
      <c r="I53" s="1656"/>
      <c r="J53" s="1656"/>
      <c r="K53" s="1656"/>
      <c r="L53" s="1656"/>
      <c r="M53" s="1657"/>
      <c r="N53" s="110"/>
      <c r="O53" s="104" t="s">
        <v>22</v>
      </c>
      <c r="P53" s="1658"/>
      <c r="Q53" s="1658"/>
      <c r="R53" s="1658"/>
      <c r="S53" s="1658"/>
      <c r="T53" s="1658"/>
      <c r="U53" s="1658"/>
      <c r="V53" s="1658"/>
      <c r="W53" s="1658"/>
      <c r="X53" s="1658"/>
      <c r="Y53" s="1659"/>
      <c r="Z53" s="110"/>
    </row>
    <row r="54" spans="2:26" ht="30" customHeight="1">
      <c r="B54" s="61" t="s">
        <v>2066</v>
      </c>
      <c r="C54" s="1656"/>
      <c r="D54" s="1656"/>
      <c r="E54" s="1656"/>
      <c r="F54" s="1656"/>
      <c r="G54" s="1656"/>
      <c r="H54" s="1656"/>
      <c r="I54" s="1656"/>
      <c r="J54" s="1656"/>
      <c r="K54" s="1656"/>
      <c r="L54" s="1656"/>
      <c r="M54" s="1657"/>
      <c r="N54" s="110"/>
      <c r="O54" s="104" t="s">
        <v>23</v>
      </c>
      <c r="P54" s="1658"/>
      <c r="Q54" s="1658"/>
      <c r="R54" s="1658"/>
      <c r="S54" s="1658"/>
      <c r="T54" s="1658"/>
      <c r="U54" s="1658"/>
      <c r="V54" s="1658"/>
      <c r="W54" s="1658"/>
      <c r="X54" s="1658"/>
      <c r="Y54" s="1659"/>
      <c r="Z54" s="110"/>
    </row>
    <row r="55" spans="2:26" ht="30" customHeight="1">
      <c r="B55" s="61" t="s">
        <v>2067</v>
      </c>
      <c r="C55" s="1656"/>
      <c r="D55" s="1656"/>
      <c r="E55" s="1656"/>
      <c r="F55" s="1656"/>
      <c r="G55" s="1656"/>
      <c r="H55" s="1656"/>
      <c r="I55" s="1656"/>
      <c r="J55" s="1656"/>
      <c r="K55" s="1656"/>
      <c r="L55" s="1656"/>
      <c r="M55" s="1657"/>
      <c r="N55" s="110"/>
      <c r="O55" s="104" t="s">
        <v>24</v>
      </c>
      <c r="P55" s="1658"/>
      <c r="Q55" s="1658"/>
      <c r="R55" s="1658"/>
      <c r="S55" s="1658"/>
      <c r="T55" s="1658"/>
      <c r="U55" s="1658"/>
      <c r="V55" s="1658"/>
      <c r="W55" s="1658"/>
      <c r="X55" s="1658"/>
      <c r="Y55" s="1659"/>
      <c r="Z55" s="110"/>
    </row>
    <row r="56" spans="2:26" ht="30" customHeight="1" thickBot="1">
      <c r="B56" s="62" t="s">
        <v>2054</v>
      </c>
      <c r="C56" s="1664"/>
      <c r="D56" s="1664"/>
      <c r="E56" s="1664"/>
      <c r="F56" s="1664"/>
      <c r="G56" s="1664"/>
      <c r="H56" s="1664"/>
      <c r="I56" s="1664"/>
      <c r="J56" s="1664"/>
      <c r="K56" s="1664"/>
      <c r="L56" s="1664"/>
      <c r="M56" s="1665"/>
      <c r="N56" s="110"/>
      <c r="O56" s="105" t="s">
        <v>27</v>
      </c>
      <c r="P56" s="1666"/>
      <c r="Q56" s="1666"/>
      <c r="R56" s="1666"/>
      <c r="S56" s="1666"/>
      <c r="T56" s="1666"/>
      <c r="U56" s="1666"/>
      <c r="V56" s="1666"/>
      <c r="W56" s="1666"/>
      <c r="X56" s="1666"/>
      <c r="Y56" s="1667"/>
      <c r="Z56" s="110"/>
    </row>
    <row r="57" spans="2:26" ht="20.100000000000001" customHeight="1">
      <c r="B57" s="63"/>
      <c r="O57" s="110"/>
      <c r="P57" s="1637"/>
      <c r="Q57" s="1637"/>
      <c r="R57" s="1637"/>
      <c r="S57" s="1637"/>
      <c r="T57" s="1637"/>
      <c r="U57" s="1637"/>
      <c r="V57" s="1637"/>
    </row>
    <row r="58" spans="2:26" ht="18" customHeight="1"/>
    <row r="59" spans="2:26" ht="18" customHeight="1"/>
    <row r="60" spans="2:26" ht="18" customHeight="1"/>
    <row r="61" spans="2:26" ht="18" customHeight="1"/>
    <row r="62" spans="2:26" ht="18" customHeight="1"/>
    <row r="63" spans="2:26" ht="18" customHeight="1"/>
    <row r="64" spans="2:26" ht="18" customHeight="1"/>
    <row r="65" spans="11:25" ht="18" customHeight="1"/>
    <row r="66" spans="11:25" ht="18" customHeight="1"/>
    <row r="67" spans="11:25" ht="20.100000000000001" customHeight="1"/>
    <row r="68" spans="11:25">
      <c r="K68" s="1"/>
      <c r="L68" s="1"/>
      <c r="M68" s="1"/>
      <c r="N68" s="1"/>
      <c r="O68" s="1"/>
      <c r="P68" s="1"/>
      <c r="Q68" s="1"/>
      <c r="R68" s="1"/>
      <c r="S68" s="1"/>
      <c r="T68" s="1"/>
      <c r="U68" s="1"/>
      <c r="V68" s="1"/>
      <c r="W68" s="1"/>
      <c r="X68" s="1"/>
      <c r="Y68" s="1"/>
    </row>
    <row r="69" spans="11:25">
      <c r="K69" s="1"/>
      <c r="L69" s="1"/>
      <c r="M69" s="1"/>
      <c r="N69" s="1"/>
      <c r="O69" s="1"/>
      <c r="P69" s="1"/>
      <c r="Q69" s="1"/>
      <c r="R69" s="1"/>
      <c r="S69" s="1"/>
      <c r="T69" s="1"/>
      <c r="U69" s="1"/>
      <c r="V69" s="1"/>
      <c r="W69" s="1"/>
      <c r="X69" s="1"/>
      <c r="Y69" s="1"/>
    </row>
    <row r="70" spans="11:25">
      <c r="K70" s="1"/>
      <c r="L70" s="1"/>
      <c r="M70" s="1"/>
      <c r="N70" s="1"/>
      <c r="O70" s="1"/>
      <c r="P70" s="1"/>
      <c r="Q70" s="1"/>
      <c r="R70" s="1"/>
      <c r="S70" s="1"/>
      <c r="T70" s="1"/>
      <c r="U70" s="1"/>
      <c r="V70" s="1"/>
      <c r="W70" s="1"/>
      <c r="X70" s="1"/>
      <c r="Y70" s="1"/>
    </row>
    <row r="71" spans="11:25">
      <c r="K71" s="1"/>
      <c r="L71" s="1"/>
      <c r="M71" s="1"/>
      <c r="N71" s="1"/>
      <c r="O71" s="1"/>
      <c r="P71" s="1"/>
      <c r="Q71" s="1"/>
      <c r="R71" s="1"/>
      <c r="S71" s="1"/>
      <c r="T71" s="1"/>
      <c r="U71" s="1"/>
      <c r="V71" s="1"/>
      <c r="W71" s="1"/>
      <c r="X71" s="1"/>
      <c r="Y71" s="1"/>
    </row>
    <row r="72" spans="11:25">
      <c r="K72" s="1"/>
      <c r="L72" s="1"/>
      <c r="M72" s="1"/>
      <c r="N72" s="1"/>
      <c r="O72" s="1"/>
      <c r="P72" s="1"/>
      <c r="Q72" s="1"/>
      <c r="R72" s="1"/>
      <c r="S72" s="1"/>
      <c r="T72" s="1"/>
      <c r="U72" s="1"/>
      <c r="V72" s="1"/>
      <c r="W72" s="1"/>
      <c r="X72" s="1"/>
      <c r="Y72" s="1"/>
    </row>
    <row r="73" spans="11:25">
      <c r="K73" s="1"/>
      <c r="L73" s="1"/>
      <c r="M73" s="1"/>
      <c r="N73" s="1"/>
      <c r="O73" s="1"/>
      <c r="P73" s="1"/>
      <c r="Q73" s="1"/>
      <c r="R73" s="1"/>
      <c r="S73" s="1"/>
      <c r="T73" s="1"/>
      <c r="U73" s="1"/>
      <c r="V73" s="1"/>
      <c r="W73" s="1"/>
      <c r="X73" s="1"/>
      <c r="Y73" s="1"/>
    </row>
    <row r="74" spans="11:25">
      <c r="K74" s="1"/>
      <c r="L74" s="1"/>
      <c r="M74" s="1"/>
      <c r="N74" s="1"/>
      <c r="O74" s="1"/>
      <c r="P74" s="1"/>
      <c r="Q74" s="1"/>
      <c r="R74" s="1"/>
      <c r="S74" s="1"/>
      <c r="T74" s="1"/>
      <c r="U74" s="1"/>
      <c r="V74" s="1"/>
      <c r="W74" s="1"/>
      <c r="X74" s="1"/>
      <c r="Y74" s="1"/>
    </row>
    <row r="75" spans="11:25">
      <c r="K75" s="1"/>
      <c r="L75" s="1"/>
      <c r="M75" s="1"/>
      <c r="N75" s="1"/>
      <c r="O75" s="1"/>
      <c r="P75" s="1"/>
      <c r="Q75" s="1"/>
      <c r="R75" s="1"/>
      <c r="S75" s="1"/>
      <c r="T75" s="1"/>
      <c r="U75" s="1"/>
      <c r="V75" s="1"/>
      <c r="W75" s="1"/>
      <c r="X75" s="1"/>
      <c r="Y75" s="1"/>
    </row>
    <row r="76" spans="11:25">
      <c r="K76" s="1"/>
      <c r="L76" s="1"/>
      <c r="M76" s="1"/>
      <c r="N76" s="1"/>
      <c r="O76" s="1"/>
      <c r="P76" s="1"/>
      <c r="Q76" s="1"/>
      <c r="R76" s="1"/>
      <c r="S76" s="1"/>
      <c r="T76" s="1"/>
      <c r="U76" s="1"/>
      <c r="V76" s="1"/>
      <c r="W76" s="1"/>
      <c r="X76" s="1"/>
      <c r="Y76" s="1"/>
    </row>
    <row r="77" spans="11:25">
      <c r="K77" s="1"/>
      <c r="L77" s="1"/>
      <c r="M77" s="1"/>
      <c r="N77" s="1"/>
      <c r="O77" s="1"/>
      <c r="P77" s="1"/>
      <c r="Q77" s="1"/>
      <c r="R77" s="1"/>
      <c r="S77" s="1"/>
      <c r="T77" s="1"/>
      <c r="U77" s="1"/>
      <c r="V77" s="1"/>
      <c r="W77" s="1"/>
      <c r="X77" s="1"/>
      <c r="Y77" s="1"/>
    </row>
    <row r="78" spans="11:25">
      <c r="K78" s="1"/>
      <c r="L78" s="1"/>
      <c r="M78" s="1"/>
      <c r="N78" s="1"/>
      <c r="O78" s="1"/>
      <c r="P78" s="1"/>
      <c r="Q78" s="1"/>
      <c r="R78" s="1"/>
      <c r="S78" s="1"/>
      <c r="T78" s="1"/>
      <c r="U78" s="1"/>
      <c r="V78" s="1"/>
      <c r="W78" s="1"/>
      <c r="X78" s="1"/>
      <c r="Y78" s="1"/>
    </row>
    <row r="79" spans="11:25">
      <c r="K79" s="1"/>
      <c r="L79" s="1"/>
      <c r="M79" s="1"/>
      <c r="N79" s="1"/>
      <c r="O79" s="1"/>
      <c r="P79" s="1"/>
      <c r="Q79" s="1"/>
      <c r="R79" s="1"/>
      <c r="S79" s="1"/>
      <c r="T79" s="1"/>
      <c r="U79" s="1"/>
      <c r="V79" s="1"/>
      <c r="W79" s="1"/>
      <c r="X79" s="1"/>
      <c r="Y79" s="1"/>
    </row>
    <row r="80" spans="11:25">
      <c r="K80" s="1"/>
      <c r="L80" s="1"/>
      <c r="M80" s="1"/>
      <c r="N80" s="1"/>
      <c r="O80" s="1"/>
      <c r="P80" s="1"/>
      <c r="Q80" s="1"/>
      <c r="R80" s="1"/>
      <c r="S80" s="1"/>
      <c r="T80" s="1"/>
      <c r="U80" s="1"/>
      <c r="V80" s="1"/>
      <c r="W80" s="1"/>
      <c r="X80" s="1"/>
      <c r="Y80" s="1"/>
    </row>
    <row r="81" spans="11:25">
      <c r="K81" s="1"/>
      <c r="L81" s="1"/>
      <c r="M81" s="1"/>
      <c r="N81" s="1"/>
      <c r="O81" s="1"/>
      <c r="P81" s="1"/>
      <c r="Q81" s="1"/>
      <c r="R81" s="1"/>
      <c r="S81" s="1"/>
      <c r="T81" s="1"/>
      <c r="U81" s="1"/>
      <c r="V81" s="1"/>
      <c r="W81" s="1"/>
      <c r="X81" s="1"/>
      <c r="Y81" s="1"/>
    </row>
    <row r="82" spans="11:25">
      <c r="K82" s="1"/>
      <c r="L82" s="1"/>
      <c r="M82" s="1"/>
      <c r="N82" s="1"/>
      <c r="O82" s="1"/>
      <c r="P82" s="1"/>
      <c r="Q82" s="1"/>
      <c r="R82" s="1"/>
      <c r="S82" s="1"/>
      <c r="T82" s="1"/>
      <c r="U82" s="1"/>
      <c r="V82" s="1"/>
      <c r="W82" s="1"/>
      <c r="X82" s="1"/>
      <c r="Y82" s="1"/>
    </row>
    <row r="83" spans="11:25">
      <c r="K83" s="1"/>
      <c r="L83" s="1"/>
      <c r="M83" s="1"/>
      <c r="N83" s="1"/>
      <c r="O83" s="1"/>
      <c r="P83" s="1"/>
      <c r="Q83" s="1"/>
      <c r="R83" s="1"/>
      <c r="S83" s="1"/>
      <c r="T83" s="1"/>
      <c r="U83" s="1"/>
      <c r="V83" s="1"/>
      <c r="W83" s="1"/>
      <c r="X83" s="1"/>
      <c r="Y83" s="1"/>
    </row>
    <row r="84" spans="11:25">
      <c r="K84" s="1"/>
      <c r="L84" s="1"/>
      <c r="M84" s="1"/>
      <c r="N84" s="1"/>
      <c r="O84" s="1"/>
      <c r="P84" s="1"/>
      <c r="Q84" s="1"/>
      <c r="R84" s="1"/>
      <c r="S84" s="1"/>
      <c r="T84" s="1"/>
      <c r="U84" s="1"/>
      <c r="V84" s="1"/>
      <c r="W84" s="1"/>
      <c r="X84" s="1"/>
      <c r="Y84" s="1"/>
    </row>
    <row r="85" spans="11:25">
      <c r="K85" s="1"/>
      <c r="L85" s="1"/>
      <c r="M85" s="1"/>
      <c r="N85" s="1"/>
      <c r="O85" s="1"/>
      <c r="P85" s="1"/>
      <c r="Q85" s="1"/>
      <c r="R85" s="1"/>
      <c r="S85" s="1"/>
      <c r="T85" s="1"/>
      <c r="U85" s="1"/>
      <c r="V85" s="1"/>
      <c r="W85" s="1"/>
      <c r="X85" s="1"/>
      <c r="Y85" s="1"/>
    </row>
    <row r="86" spans="11:25">
      <c r="K86" s="1"/>
      <c r="L86" s="1"/>
      <c r="M86" s="1"/>
      <c r="N86" s="1"/>
      <c r="O86" s="1"/>
      <c r="P86" s="1"/>
      <c r="Q86" s="1"/>
      <c r="R86" s="1"/>
      <c r="S86" s="1"/>
      <c r="T86" s="1"/>
      <c r="U86" s="1"/>
      <c r="V86" s="1"/>
      <c r="W86" s="1"/>
      <c r="X86" s="1"/>
      <c r="Y86" s="1"/>
    </row>
    <row r="87" spans="11:25">
      <c r="K87" s="1"/>
      <c r="L87" s="1"/>
      <c r="M87" s="1"/>
      <c r="N87" s="1"/>
      <c r="O87" s="1"/>
      <c r="P87" s="1"/>
      <c r="Q87" s="1"/>
      <c r="R87" s="1"/>
      <c r="S87" s="1"/>
      <c r="T87" s="1"/>
      <c r="U87" s="1"/>
      <c r="V87" s="1"/>
      <c r="W87" s="1"/>
      <c r="X87" s="1"/>
      <c r="Y87" s="1"/>
    </row>
    <row r="88" spans="11:25">
      <c r="K88" s="1"/>
      <c r="L88" s="1"/>
      <c r="M88" s="1"/>
      <c r="N88" s="1"/>
      <c r="O88" s="1"/>
      <c r="P88" s="1"/>
      <c r="Q88" s="1"/>
      <c r="R88" s="1"/>
      <c r="S88" s="1"/>
      <c r="T88" s="1"/>
      <c r="U88" s="1"/>
      <c r="V88" s="1"/>
      <c r="W88" s="1"/>
      <c r="X88" s="1"/>
      <c r="Y88" s="1"/>
    </row>
    <row r="89" spans="11:25">
      <c r="K89" s="1"/>
      <c r="L89" s="1"/>
      <c r="M89" s="1"/>
      <c r="N89" s="1"/>
      <c r="O89" s="1"/>
      <c r="P89" s="1"/>
      <c r="Q89" s="1"/>
      <c r="R89" s="1"/>
      <c r="S89" s="1"/>
      <c r="T89" s="1"/>
      <c r="U89" s="1"/>
      <c r="V89" s="1"/>
      <c r="W89" s="1"/>
      <c r="X89" s="1"/>
      <c r="Y89" s="1"/>
    </row>
    <row r="90" spans="11:25">
      <c r="K90" s="1"/>
      <c r="L90" s="1"/>
      <c r="M90" s="1"/>
      <c r="N90" s="1"/>
      <c r="O90" s="1"/>
      <c r="P90" s="1"/>
      <c r="Q90" s="1"/>
      <c r="R90" s="1"/>
      <c r="S90" s="1"/>
      <c r="T90" s="1"/>
      <c r="U90" s="1"/>
      <c r="V90" s="1"/>
      <c r="W90" s="1"/>
      <c r="X90" s="1"/>
      <c r="Y90" s="1"/>
    </row>
    <row r="91" spans="11:25">
      <c r="K91" s="1"/>
      <c r="L91" s="1"/>
      <c r="M91" s="1"/>
      <c r="N91" s="1"/>
      <c r="O91" s="1"/>
      <c r="P91" s="1"/>
      <c r="Q91" s="1"/>
      <c r="R91" s="1"/>
      <c r="S91" s="1"/>
      <c r="T91" s="1"/>
      <c r="U91" s="1"/>
      <c r="V91" s="1"/>
      <c r="W91" s="1"/>
      <c r="X91" s="1"/>
      <c r="Y91" s="1"/>
    </row>
    <row r="92" spans="11:25">
      <c r="K92" s="1"/>
      <c r="L92" s="1"/>
      <c r="M92" s="1"/>
      <c r="N92" s="1"/>
      <c r="O92" s="1"/>
      <c r="P92" s="1"/>
      <c r="Q92" s="1"/>
      <c r="R92" s="1"/>
      <c r="S92" s="1"/>
      <c r="T92" s="1"/>
      <c r="U92" s="1"/>
      <c r="V92" s="1"/>
      <c r="W92" s="1"/>
      <c r="X92" s="1"/>
      <c r="Y92" s="1"/>
    </row>
    <row r="93" spans="11:25">
      <c r="K93" s="1"/>
      <c r="L93" s="1"/>
      <c r="M93" s="1"/>
      <c r="N93" s="1"/>
      <c r="O93" s="1"/>
      <c r="P93" s="1"/>
      <c r="Q93" s="1"/>
      <c r="R93" s="1"/>
      <c r="S93" s="1"/>
      <c r="T93" s="1"/>
      <c r="U93" s="1"/>
      <c r="V93" s="1"/>
      <c r="W93" s="1"/>
      <c r="X93" s="1"/>
      <c r="Y93" s="1"/>
    </row>
    <row r="94" spans="11:25">
      <c r="K94" s="1"/>
      <c r="L94" s="1"/>
      <c r="M94" s="1"/>
      <c r="N94" s="1"/>
      <c r="O94" s="1"/>
      <c r="P94" s="1"/>
      <c r="Q94" s="1"/>
      <c r="R94" s="1"/>
      <c r="S94" s="1"/>
      <c r="T94" s="1"/>
      <c r="U94" s="1"/>
      <c r="V94" s="1"/>
      <c r="W94" s="1"/>
      <c r="X94" s="1"/>
      <c r="Y94" s="1"/>
    </row>
    <row r="95" spans="11:25">
      <c r="K95" s="1"/>
      <c r="L95" s="1"/>
      <c r="M95" s="1"/>
      <c r="N95" s="1"/>
      <c r="O95" s="1"/>
      <c r="P95" s="1"/>
      <c r="Q95" s="1"/>
      <c r="R95" s="1"/>
      <c r="S95" s="1"/>
      <c r="T95" s="1"/>
      <c r="U95" s="1"/>
      <c r="V95" s="1"/>
      <c r="W95" s="1"/>
      <c r="X95" s="1"/>
      <c r="Y95" s="1"/>
    </row>
    <row r="96" spans="11:25">
      <c r="K96" s="1"/>
      <c r="L96" s="1"/>
      <c r="M96" s="1"/>
      <c r="N96" s="1"/>
      <c r="O96" s="1"/>
      <c r="P96" s="1"/>
      <c r="Q96" s="1"/>
      <c r="R96" s="1"/>
      <c r="S96" s="1"/>
      <c r="T96" s="1"/>
      <c r="U96" s="1"/>
      <c r="V96" s="1"/>
      <c r="W96" s="1"/>
      <c r="X96" s="1"/>
      <c r="Y96" s="1"/>
    </row>
    <row r="97" spans="11:25">
      <c r="K97" s="1"/>
      <c r="L97" s="1"/>
      <c r="M97" s="1"/>
      <c r="N97" s="1"/>
      <c r="O97" s="1"/>
      <c r="P97" s="1"/>
      <c r="Q97" s="1"/>
      <c r="R97" s="1"/>
      <c r="S97" s="1"/>
      <c r="T97" s="1"/>
      <c r="U97" s="1"/>
      <c r="V97" s="1"/>
      <c r="W97" s="1"/>
      <c r="X97" s="1"/>
      <c r="Y97" s="1"/>
    </row>
    <row r="98" spans="11:25">
      <c r="K98" s="1"/>
      <c r="L98" s="1"/>
      <c r="M98" s="1"/>
      <c r="N98" s="1"/>
      <c r="O98" s="1"/>
      <c r="P98" s="1"/>
      <c r="Q98" s="1"/>
      <c r="R98" s="1"/>
      <c r="S98" s="1"/>
      <c r="T98" s="1"/>
      <c r="U98" s="1"/>
      <c r="V98" s="1"/>
      <c r="W98" s="1"/>
      <c r="X98" s="1"/>
      <c r="Y98" s="1"/>
    </row>
    <row r="99" spans="11:25">
      <c r="K99" s="1"/>
      <c r="L99" s="1"/>
      <c r="M99" s="1"/>
      <c r="N99" s="1"/>
      <c r="O99" s="1"/>
      <c r="P99" s="1"/>
      <c r="Q99" s="1"/>
      <c r="R99" s="1"/>
      <c r="S99" s="1"/>
      <c r="T99" s="1"/>
      <c r="U99" s="1"/>
      <c r="V99" s="1"/>
      <c r="W99" s="1"/>
      <c r="X99" s="1"/>
      <c r="Y99" s="1"/>
    </row>
    <row r="100" spans="11:25">
      <c r="K100" s="1"/>
      <c r="L100" s="1"/>
      <c r="M100" s="1"/>
      <c r="N100" s="1"/>
      <c r="O100" s="1"/>
      <c r="P100" s="1"/>
      <c r="Q100" s="1"/>
      <c r="R100" s="1"/>
      <c r="S100" s="1"/>
      <c r="T100" s="1"/>
      <c r="U100" s="1"/>
      <c r="V100" s="1"/>
      <c r="W100" s="1"/>
      <c r="X100" s="1"/>
      <c r="Y100" s="1"/>
    </row>
    <row r="101" spans="11:25">
      <c r="K101" s="1"/>
      <c r="L101" s="1"/>
      <c r="M101" s="1"/>
      <c r="N101" s="1"/>
      <c r="O101" s="1"/>
      <c r="P101" s="1"/>
      <c r="Q101" s="1"/>
      <c r="R101" s="1"/>
      <c r="S101" s="1"/>
      <c r="T101" s="1"/>
      <c r="U101" s="1"/>
      <c r="V101" s="1"/>
      <c r="W101" s="1"/>
      <c r="X101" s="1"/>
      <c r="Y101" s="1"/>
    </row>
    <row r="102" spans="11:25">
      <c r="K102" s="1"/>
      <c r="L102" s="1"/>
      <c r="M102" s="1"/>
      <c r="N102" s="1"/>
      <c r="O102" s="1"/>
      <c r="P102" s="1"/>
      <c r="Q102" s="1"/>
      <c r="R102" s="1"/>
      <c r="S102" s="1"/>
      <c r="T102" s="1"/>
      <c r="U102" s="1"/>
      <c r="V102" s="1"/>
      <c r="W102" s="1"/>
      <c r="X102" s="1"/>
      <c r="Y102" s="1"/>
    </row>
    <row r="103" spans="11:25">
      <c r="K103" s="1"/>
      <c r="L103" s="1"/>
      <c r="M103" s="1"/>
      <c r="N103" s="1"/>
      <c r="O103" s="1"/>
      <c r="P103" s="1"/>
      <c r="Q103" s="1"/>
      <c r="R103" s="1"/>
      <c r="S103" s="1"/>
      <c r="T103" s="1"/>
      <c r="U103" s="1"/>
      <c r="V103" s="1"/>
      <c r="W103" s="1"/>
      <c r="X103" s="1"/>
      <c r="Y103" s="1"/>
    </row>
    <row r="104" spans="11:25">
      <c r="K104" s="1"/>
      <c r="L104" s="1"/>
      <c r="M104" s="1"/>
      <c r="N104" s="1"/>
      <c r="O104" s="1"/>
      <c r="P104" s="1"/>
      <c r="Q104" s="1"/>
      <c r="R104" s="1"/>
      <c r="S104" s="1"/>
      <c r="T104" s="1"/>
      <c r="U104" s="1"/>
      <c r="V104" s="1"/>
      <c r="W104" s="1"/>
      <c r="X104" s="1"/>
      <c r="Y104" s="1"/>
    </row>
    <row r="105" spans="11:25">
      <c r="K105" s="1"/>
      <c r="L105" s="1"/>
      <c r="M105" s="1"/>
      <c r="N105" s="1"/>
      <c r="O105" s="1"/>
      <c r="P105" s="1"/>
      <c r="Q105" s="1"/>
      <c r="R105" s="1"/>
      <c r="S105" s="1"/>
      <c r="T105" s="1"/>
      <c r="U105" s="1"/>
      <c r="V105" s="1"/>
      <c r="W105" s="1"/>
      <c r="X105" s="1"/>
      <c r="Y105" s="1"/>
    </row>
    <row r="106" spans="11:25">
      <c r="K106" s="1"/>
      <c r="L106" s="1"/>
      <c r="M106" s="1"/>
      <c r="N106" s="1"/>
      <c r="O106" s="1"/>
      <c r="P106" s="1"/>
      <c r="Q106" s="1"/>
      <c r="R106" s="1"/>
      <c r="S106" s="1"/>
      <c r="T106" s="1"/>
      <c r="U106" s="1"/>
      <c r="V106" s="1"/>
      <c r="W106" s="1"/>
      <c r="X106" s="1"/>
      <c r="Y106" s="1"/>
    </row>
    <row r="107" spans="11:25">
      <c r="K107" s="1"/>
      <c r="L107" s="1"/>
      <c r="M107" s="1"/>
      <c r="N107" s="1"/>
      <c r="O107" s="1"/>
      <c r="P107" s="1"/>
      <c r="Q107" s="1"/>
      <c r="R107" s="1"/>
      <c r="S107" s="1"/>
      <c r="T107" s="1"/>
      <c r="U107" s="1"/>
      <c r="V107" s="1"/>
      <c r="W107" s="1"/>
      <c r="X107" s="1"/>
      <c r="Y107" s="1"/>
    </row>
    <row r="108" spans="11:25">
      <c r="K108" s="1"/>
      <c r="L108" s="1"/>
      <c r="M108" s="1"/>
      <c r="N108" s="1"/>
      <c r="O108" s="1"/>
      <c r="P108" s="1"/>
      <c r="Q108" s="1"/>
      <c r="R108" s="1"/>
      <c r="S108" s="1"/>
      <c r="T108" s="1"/>
      <c r="U108" s="1"/>
      <c r="V108" s="1"/>
      <c r="W108" s="1"/>
      <c r="X108" s="1"/>
      <c r="Y108" s="1"/>
    </row>
    <row r="109" spans="11:25">
      <c r="K109" s="1"/>
      <c r="L109" s="1"/>
      <c r="M109" s="1"/>
      <c r="N109" s="1"/>
      <c r="O109" s="1"/>
      <c r="P109" s="1"/>
      <c r="Q109" s="1"/>
      <c r="R109" s="1"/>
      <c r="S109" s="1"/>
      <c r="T109" s="1"/>
      <c r="U109" s="1"/>
      <c r="V109" s="1"/>
      <c r="W109" s="1"/>
      <c r="X109" s="1"/>
      <c r="Y109" s="1"/>
    </row>
    <row r="110" spans="11:25">
      <c r="K110" s="1"/>
      <c r="L110" s="1"/>
      <c r="M110" s="1"/>
      <c r="N110" s="1"/>
      <c r="O110" s="1"/>
      <c r="P110" s="1"/>
      <c r="Q110" s="1"/>
      <c r="R110" s="1"/>
      <c r="S110" s="1"/>
      <c r="T110" s="1"/>
      <c r="U110" s="1"/>
      <c r="V110" s="1"/>
      <c r="W110" s="1"/>
      <c r="X110" s="1"/>
      <c r="Y110" s="1"/>
    </row>
    <row r="111" spans="11:25">
      <c r="K111" s="1"/>
      <c r="L111" s="1"/>
      <c r="M111" s="1"/>
      <c r="N111" s="1"/>
      <c r="O111" s="1"/>
      <c r="P111" s="1"/>
      <c r="Q111" s="1"/>
      <c r="R111" s="1"/>
      <c r="S111" s="1"/>
      <c r="T111" s="1"/>
      <c r="U111" s="1"/>
      <c r="V111" s="1"/>
      <c r="W111" s="1"/>
      <c r="X111" s="1"/>
      <c r="Y111" s="1"/>
    </row>
    <row r="112" spans="11:25">
      <c r="K112" s="1"/>
      <c r="L112" s="1"/>
      <c r="M112" s="1"/>
      <c r="N112" s="1"/>
      <c r="O112" s="1"/>
      <c r="P112" s="1"/>
      <c r="Q112" s="1"/>
      <c r="R112" s="1"/>
      <c r="S112" s="1"/>
      <c r="T112" s="1"/>
      <c r="U112" s="1"/>
      <c r="V112" s="1"/>
      <c r="W112" s="1"/>
      <c r="X112" s="1"/>
      <c r="Y112" s="1"/>
    </row>
    <row r="113" spans="11:25">
      <c r="K113" s="1"/>
      <c r="L113" s="1"/>
      <c r="M113" s="1"/>
      <c r="N113" s="1"/>
      <c r="O113" s="1"/>
      <c r="P113" s="1"/>
      <c r="Q113" s="1"/>
      <c r="R113" s="1"/>
      <c r="S113" s="1"/>
      <c r="T113" s="1"/>
      <c r="U113" s="1"/>
      <c r="V113" s="1"/>
      <c r="W113" s="1"/>
      <c r="X113" s="1"/>
      <c r="Y113" s="1"/>
    </row>
    <row r="114" spans="11:25">
      <c r="K114" s="1"/>
      <c r="L114" s="1"/>
      <c r="M114" s="1"/>
      <c r="N114" s="1"/>
      <c r="O114" s="1"/>
      <c r="P114" s="1"/>
      <c r="Q114" s="1"/>
      <c r="R114" s="1"/>
      <c r="S114" s="1"/>
      <c r="T114" s="1"/>
      <c r="U114" s="1"/>
      <c r="V114" s="1"/>
      <c r="W114" s="1"/>
      <c r="X114" s="1"/>
      <c r="Y114" s="1"/>
    </row>
    <row r="115" spans="11:25">
      <c r="K115" s="1"/>
      <c r="L115" s="1"/>
      <c r="M115" s="1"/>
      <c r="N115" s="1"/>
      <c r="O115" s="1"/>
      <c r="P115" s="1"/>
      <c r="Q115" s="1"/>
      <c r="R115" s="1"/>
      <c r="S115" s="1"/>
      <c r="T115" s="1"/>
      <c r="U115" s="1"/>
      <c r="V115" s="1"/>
      <c r="W115" s="1"/>
      <c r="X115" s="1"/>
      <c r="Y115" s="1"/>
    </row>
    <row r="116" spans="11:25">
      <c r="K116" s="1"/>
      <c r="L116" s="1"/>
      <c r="M116" s="1"/>
      <c r="N116" s="1"/>
      <c r="O116" s="1"/>
      <c r="P116" s="1"/>
      <c r="Q116" s="1"/>
      <c r="R116" s="1"/>
      <c r="S116" s="1"/>
      <c r="T116" s="1"/>
      <c r="U116" s="1"/>
      <c r="V116" s="1"/>
      <c r="W116" s="1"/>
      <c r="X116" s="1"/>
      <c r="Y116" s="1"/>
    </row>
    <row r="117" spans="11:25">
      <c r="K117" s="1"/>
      <c r="L117" s="1"/>
      <c r="M117" s="1"/>
      <c r="N117" s="1"/>
      <c r="O117" s="1"/>
      <c r="P117" s="1"/>
      <c r="Q117" s="1"/>
      <c r="R117" s="1"/>
      <c r="S117" s="1"/>
      <c r="T117" s="1"/>
      <c r="U117" s="1"/>
      <c r="V117" s="1"/>
      <c r="W117" s="1"/>
      <c r="X117" s="1"/>
      <c r="Y117" s="1"/>
    </row>
    <row r="118" spans="11:25">
      <c r="K118" s="1"/>
      <c r="L118" s="1"/>
      <c r="M118" s="1"/>
      <c r="N118" s="1"/>
      <c r="O118" s="1"/>
      <c r="P118" s="1"/>
      <c r="Q118" s="1"/>
      <c r="R118" s="1"/>
      <c r="S118" s="1"/>
      <c r="T118" s="1"/>
      <c r="U118" s="1"/>
      <c r="V118" s="1"/>
      <c r="W118" s="1"/>
      <c r="X118" s="1"/>
      <c r="Y118" s="1"/>
    </row>
    <row r="119" spans="11:25">
      <c r="K119" s="1"/>
      <c r="L119" s="1"/>
      <c r="M119" s="1"/>
      <c r="N119" s="1"/>
      <c r="O119" s="1"/>
      <c r="P119" s="1"/>
      <c r="Q119" s="1"/>
      <c r="R119" s="1"/>
      <c r="S119" s="1"/>
      <c r="T119" s="1"/>
      <c r="U119" s="1"/>
      <c r="V119" s="1"/>
      <c r="W119" s="1"/>
      <c r="X119" s="1"/>
      <c r="Y119" s="1"/>
    </row>
    <row r="120" spans="11:25">
      <c r="K120" s="1"/>
      <c r="L120" s="1"/>
      <c r="M120" s="1"/>
      <c r="N120" s="1"/>
      <c r="O120" s="1"/>
      <c r="P120" s="1"/>
      <c r="Q120" s="1"/>
      <c r="R120" s="1"/>
      <c r="S120" s="1"/>
      <c r="T120" s="1"/>
      <c r="U120" s="1"/>
      <c r="V120" s="1"/>
      <c r="W120" s="1"/>
      <c r="X120" s="1"/>
      <c r="Y120" s="1"/>
    </row>
    <row r="121" spans="11:25">
      <c r="K121" s="1"/>
      <c r="L121" s="1"/>
      <c r="M121" s="1"/>
      <c r="N121" s="1"/>
      <c r="O121" s="1"/>
      <c r="P121" s="1"/>
      <c r="Q121" s="1"/>
      <c r="R121" s="1"/>
      <c r="S121" s="1"/>
      <c r="T121" s="1"/>
      <c r="U121" s="1"/>
      <c r="V121" s="1"/>
      <c r="W121" s="1"/>
      <c r="X121" s="1"/>
      <c r="Y121" s="1"/>
    </row>
    <row r="122" spans="11:25">
      <c r="K122" s="1"/>
      <c r="L122" s="1"/>
      <c r="M122" s="1"/>
      <c r="N122" s="1"/>
      <c r="O122" s="1"/>
      <c r="P122" s="1"/>
      <c r="Q122" s="1"/>
      <c r="R122" s="1"/>
      <c r="S122" s="1"/>
      <c r="T122" s="1"/>
      <c r="U122" s="1"/>
      <c r="V122" s="1"/>
      <c r="W122" s="1"/>
      <c r="X122" s="1"/>
      <c r="Y122" s="1"/>
    </row>
    <row r="123" spans="11:25">
      <c r="K123" s="1"/>
      <c r="L123" s="1"/>
      <c r="M123" s="1"/>
      <c r="N123" s="1"/>
      <c r="O123" s="1"/>
      <c r="P123" s="1"/>
      <c r="Q123" s="1"/>
      <c r="R123" s="1"/>
      <c r="S123" s="1"/>
      <c r="T123" s="1"/>
      <c r="U123" s="1"/>
      <c r="V123" s="1"/>
      <c r="W123" s="1"/>
      <c r="X123" s="1"/>
      <c r="Y123" s="1"/>
    </row>
    <row r="124" spans="11:25">
      <c r="K124" s="1"/>
      <c r="L124" s="1"/>
      <c r="M124" s="1"/>
      <c r="N124" s="1"/>
      <c r="O124" s="1"/>
      <c r="P124" s="1"/>
      <c r="Q124" s="1"/>
      <c r="R124" s="1"/>
      <c r="S124" s="1"/>
      <c r="T124" s="1"/>
      <c r="U124" s="1"/>
      <c r="V124" s="1"/>
      <c r="W124" s="1"/>
      <c r="X124" s="1"/>
      <c r="Y124" s="1"/>
    </row>
    <row r="125" spans="11:25">
      <c r="K125" s="1"/>
      <c r="L125" s="1"/>
      <c r="M125" s="1"/>
      <c r="N125" s="1"/>
      <c r="O125" s="1"/>
      <c r="P125" s="1"/>
      <c r="Q125" s="1"/>
      <c r="R125" s="1"/>
      <c r="S125" s="1"/>
      <c r="T125" s="1"/>
      <c r="U125" s="1"/>
      <c r="V125" s="1"/>
      <c r="W125" s="1"/>
      <c r="X125" s="1"/>
      <c r="Y125" s="1"/>
    </row>
    <row r="126" spans="11:25">
      <c r="K126" s="1"/>
      <c r="L126" s="1"/>
      <c r="M126" s="1"/>
      <c r="N126" s="1"/>
      <c r="O126" s="1"/>
      <c r="P126" s="1"/>
      <c r="Q126" s="1"/>
      <c r="R126" s="1"/>
      <c r="S126" s="1"/>
      <c r="T126" s="1"/>
      <c r="U126" s="1"/>
      <c r="V126" s="1"/>
      <c r="W126" s="1"/>
      <c r="X126" s="1"/>
      <c r="Y126" s="1"/>
    </row>
    <row r="127" spans="11:25">
      <c r="K127" s="1"/>
      <c r="L127" s="1"/>
      <c r="M127" s="1"/>
      <c r="N127" s="1"/>
      <c r="O127" s="1"/>
      <c r="P127" s="1"/>
      <c r="Q127" s="1"/>
      <c r="R127" s="1"/>
      <c r="S127" s="1"/>
      <c r="T127" s="1"/>
      <c r="U127" s="1"/>
      <c r="V127" s="1"/>
      <c r="W127" s="1"/>
      <c r="X127" s="1"/>
      <c r="Y127" s="1"/>
    </row>
    <row r="128" spans="11:25">
      <c r="K128" s="1"/>
      <c r="L128" s="1"/>
      <c r="M128" s="1"/>
      <c r="N128" s="1"/>
      <c r="O128" s="1"/>
      <c r="P128" s="1"/>
      <c r="Q128" s="1"/>
      <c r="R128" s="1"/>
      <c r="S128" s="1"/>
      <c r="T128" s="1"/>
      <c r="U128" s="1"/>
      <c r="V128" s="1"/>
      <c r="W128" s="1"/>
      <c r="X128" s="1"/>
      <c r="Y128" s="1"/>
    </row>
    <row r="129" spans="11:25">
      <c r="K129" s="1"/>
      <c r="L129" s="1"/>
      <c r="M129" s="1"/>
      <c r="N129" s="1"/>
      <c r="O129" s="1"/>
      <c r="P129" s="1"/>
      <c r="Q129" s="1"/>
      <c r="R129" s="1"/>
      <c r="S129" s="1"/>
      <c r="T129" s="1"/>
      <c r="U129" s="1"/>
      <c r="V129" s="1"/>
      <c r="W129" s="1"/>
      <c r="X129" s="1"/>
      <c r="Y129" s="1"/>
    </row>
    <row r="130" spans="11:25">
      <c r="K130" s="1"/>
      <c r="L130" s="1"/>
      <c r="M130" s="1"/>
      <c r="N130" s="1"/>
      <c r="O130" s="1"/>
      <c r="P130" s="1"/>
      <c r="Q130" s="1"/>
      <c r="R130" s="1"/>
      <c r="S130" s="1"/>
      <c r="T130" s="1"/>
      <c r="U130" s="1"/>
      <c r="V130" s="1"/>
      <c r="W130" s="1"/>
      <c r="X130" s="1"/>
      <c r="Y130" s="1"/>
    </row>
    <row r="131" spans="11:25">
      <c r="K131" s="1"/>
      <c r="L131" s="1"/>
      <c r="M131" s="1"/>
      <c r="N131" s="1"/>
      <c r="O131" s="1"/>
      <c r="P131" s="1"/>
      <c r="Q131" s="1"/>
      <c r="R131" s="1"/>
      <c r="S131" s="1"/>
      <c r="T131" s="1"/>
      <c r="U131" s="1"/>
      <c r="V131" s="1"/>
      <c r="W131" s="1"/>
      <c r="X131" s="1"/>
      <c r="Y131" s="1"/>
    </row>
    <row r="132" spans="11:25">
      <c r="K132" s="1"/>
      <c r="L132" s="1"/>
      <c r="M132" s="1"/>
      <c r="N132" s="1"/>
      <c r="O132" s="1"/>
      <c r="P132" s="1"/>
      <c r="Q132" s="1"/>
      <c r="R132" s="1"/>
      <c r="S132" s="1"/>
      <c r="T132" s="1"/>
      <c r="U132" s="1"/>
      <c r="V132" s="1"/>
      <c r="W132" s="1"/>
      <c r="X132" s="1"/>
      <c r="Y132" s="1"/>
    </row>
    <row r="133" spans="11:25">
      <c r="K133" s="1"/>
      <c r="L133" s="1"/>
      <c r="M133" s="1"/>
      <c r="N133" s="1"/>
      <c r="O133" s="1"/>
      <c r="P133" s="1"/>
      <c r="Q133" s="1"/>
      <c r="R133" s="1"/>
      <c r="S133" s="1"/>
      <c r="T133" s="1"/>
      <c r="U133" s="1"/>
      <c r="V133" s="1"/>
      <c r="W133" s="1"/>
      <c r="X133" s="1"/>
      <c r="Y133" s="1"/>
    </row>
    <row r="134" spans="11:25">
      <c r="K134" s="1"/>
      <c r="L134" s="1"/>
      <c r="M134" s="1"/>
      <c r="N134" s="1"/>
      <c r="O134" s="1"/>
      <c r="P134" s="1"/>
      <c r="Q134" s="1"/>
      <c r="R134" s="1"/>
      <c r="S134" s="1"/>
      <c r="T134" s="1"/>
      <c r="U134" s="1"/>
      <c r="V134" s="1"/>
      <c r="W134" s="1"/>
      <c r="X134" s="1"/>
      <c r="Y134" s="1"/>
    </row>
    <row r="135" spans="11:25">
      <c r="K135" s="1"/>
      <c r="L135" s="1"/>
      <c r="M135" s="1"/>
      <c r="N135" s="1"/>
      <c r="O135" s="1"/>
      <c r="P135" s="1"/>
      <c r="Q135" s="1"/>
      <c r="R135" s="1"/>
      <c r="S135" s="1"/>
      <c r="T135" s="1"/>
      <c r="U135" s="1"/>
      <c r="V135" s="1"/>
      <c r="W135" s="1"/>
      <c r="X135" s="1"/>
      <c r="Y135" s="1"/>
    </row>
    <row r="136" spans="11:25">
      <c r="K136" s="1"/>
      <c r="L136" s="1"/>
      <c r="M136" s="1"/>
      <c r="N136" s="1"/>
      <c r="O136" s="1"/>
      <c r="P136" s="1"/>
      <c r="Q136" s="1"/>
      <c r="R136" s="1"/>
      <c r="S136" s="1"/>
      <c r="T136" s="1"/>
      <c r="U136" s="1"/>
      <c r="V136" s="1"/>
      <c r="W136" s="1"/>
      <c r="X136" s="1"/>
      <c r="Y136" s="1"/>
    </row>
    <row r="137" spans="11:25">
      <c r="K137" s="1"/>
      <c r="L137" s="1"/>
      <c r="M137" s="1"/>
      <c r="N137" s="1"/>
      <c r="O137" s="1"/>
      <c r="P137" s="1"/>
      <c r="Q137" s="1"/>
      <c r="R137" s="1"/>
      <c r="S137" s="1"/>
      <c r="T137" s="1"/>
      <c r="U137" s="1"/>
      <c r="V137" s="1"/>
      <c r="W137" s="1"/>
      <c r="X137" s="1"/>
      <c r="Y137" s="1"/>
    </row>
    <row r="138" spans="11:25">
      <c r="K138" s="1"/>
      <c r="L138" s="1"/>
      <c r="M138" s="1"/>
      <c r="N138" s="1"/>
      <c r="O138" s="1"/>
      <c r="P138" s="1"/>
      <c r="Q138" s="1"/>
      <c r="R138" s="1"/>
      <c r="S138" s="1"/>
      <c r="T138" s="1"/>
      <c r="U138" s="1"/>
      <c r="V138" s="1"/>
      <c r="W138" s="1"/>
      <c r="X138" s="1"/>
      <c r="Y138" s="1"/>
    </row>
    <row r="139" spans="11:25">
      <c r="K139" s="1"/>
      <c r="L139" s="1"/>
      <c r="M139" s="1"/>
      <c r="N139" s="1"/>
      <c r="O139" s="1"/>
      <c r="P139" s="1"/>
      <c r="Q139" s="1"/>
      <c r="R139" s="1"/>
      <c r="S139" s="1"/>
      <c r="T139" s="1"/>
      <c r="U139" s="1"/>
      <c r="V139" s="1"/>
      <c r="W139" s="1"/>
      <c r="X139" s="1"/>
      <c r="Y139" s="1"/>
    </row>
    <row r="140" spans="11:25">
      <c r="K140" s="1"/>
      <c r="L140" s="1"/>
      <c r="M140" s="1"/>
      <c r="N140" s="1"/>
      <c r="O140" s="1"/>
      <c r="P140" s="1"/>
      <c r="Q140" s="1"/>
      <c r="R140" s="1"/>
      <c r="S140" s="1"/>
      <c r="T140" s="1"/>
      <c r="U140" s="1"/>
      <c r="V140" s="1"/>
      <c r="W140" s="1"/>
      <c r="X140" s="1"/>
      <c r="Y140" s="1"/>
    </row>
    <row r="141" spans="11:25">
      <c r="K141" s="1"/>
      <c r="L141" s="1"/>
      <c r="M141" s="1"/>
      <c r="N141" s="1"/>
      <c r="O141" s="1"/>
      <c r="P141" s="1"/>
      <c r="Q141" s="1"/>
      <c r="R141" s="1"/>
      <c r="S141" s="1"/>
      <c r="T141" s="1"/>
      <c r="U141" s="1"/>
      <c r="V141" s="1"/>
      <c r="W141" s="1"/>
      <c r="X141" s="1"/>
      <c r="Y141" s="1"/>
    </row>
    <row r="142" spans="11:25">
      <c r="K142" s="1"/>
      <c r="L142" s="1"/>
      <c r="M142" s="1"/>
      <c r="N142" s="1"/>
      <c r="O142" s="1"/>
      <c r="P142" s="1"/>
      <c r="Q142" s="1"/>
      <c r="R142" s="1"/>
      <c r="S142" s="1"/>
      <c r="T142" s="1"/>
      <c r="U142" s="1"/>
      <c r="V142" s="1"/>
      <c r="W142" s="1"/>
      <c r="X142" s="1"/>
      <c r="Y142" s="1"/>
    </row>
    <row r="143" spans="11:25">
      <c r="K143" s="1"/>
      <c r="L143" s="1"/>
      <c r="M143" s="1"/>
      <c r="N143" s="1"/>
      <c r="O143" s="1"/>
      <c r="P143" s="1"/>
      <c r="Q143" s="1"/>
      <c r="R143" s="1"/>
      <c r="S143" s="1"/>
      <c r="T143" s="1"/>
      <c r="U143" s="1"/>
      <c r="V143" s="1"/>
      <c r="W143" s="1"/>
      <c r="X143" s="1"/>
      <c r="Y143" s="1"/>
    </row>
    <row r="144" spans="11:25">
      <c r="K144" s="1"/>
      <c r="L144" s="1"/>
      <c r="M144" s="1"/>
      <c r="N144" s="1"/>
      <c r="O144" s="1"/>
      <c r="P144" s="1"/>
      <c r="Q144" s="1"/>
      <c r="R144" s="1"/>
      <c r="S144" s="1"/>
      <c r="T144" s="1"/>
      <c r="U144" s="1"/>
      <c r="V144" s="1"/>
      <c r="W144" s="1"/>
      <c r="X144" s="1"/>
      <c r="Y144" s="1"/>
    </row>
    <row r="145" spans="11:25">
      <c r="K145" s="1"/>
      <c r="L145" s="1"/>
      <c r="M145" s="1"/>
      <c r="N145" s="1"/>
      <c r="O145" s="1"/>
      <c r="P145" s="1"/>
      <c r="Q145" s="1"/>
      <c r="R145" s="1"/>
      <c r="S145" s="1"/>
      <c r="T145" s="1"/>
      <c r="U145" s="1"/>
      <c r="V145" s="1"/>
      <c r="W145" s="1"/>
      <c r="X145" s="1"/>
      <c r="Y145" s="1"/>
    </row>
    <row r="146" spans="11:25">
      <c r="K146" s="1"/>
      <c r="L146" s="1"/>
      <c r="M146" s="1"/>
      <c r="N146" s="1"/>
      <c r="O146" s="1"/>
      <c r="P146" s="1"/>
      <c r="Q146" s="1"/>
      <c r="R146" s="1"/>
      <c r="S146" s="1"/>
      <c r="T146" s="1"/>
      <c r="U146" s="1"/>
      <c r="V146" s="1"/>
      <c r="W146" s="1"/>
      <c r="X146" s="1"/>
      <c r="Y146" s="1"/>
    </row>
    <row r="147" spans="11:25">
      <c r="K147" s="1"/>
      <c r="L147" s="1"/>
      <c r="M147" s="1"/>
      <c r="N147" s="1"/>
      <c r="O147" s="1"/>
      <c r="P147" s="1"/>
      <c r="Q147" s="1"/>
      <c r="R147" s="1"/>
      <c r="S147" s="1"/>
      <c r="T147" s="1"/>
      <c r="U147" s="1"/>
      <c r="V147" s="1"/>
      <c r="W147" s="1"/>
      <c r="X147" s="1"/>
      <c r="Y147" s="1"/>
    </row>
    <row r="148" spans="11:25">
      <c r="K148" s="1"/>
      <c r="L148" s="1"/>
      <c r="M148" s="1"/>
      <c r="N148" s="1"/>
      <c r="O148" s="1"/>
      <c r="P148" s="1"/>
      <c r="Q148" s="1"/>
      <c r="R148" s="1"/>
      <c r="S148" s="1"/>
      <c r="T148" s="1"/>
      <c r="U148" s="1"/>
      <c r="V148" s="1"/>
      <c r="W148" s="1"/>
      <c r="X148" s="1"/>
      <c r="Y148" s="1"/>
    </row>
    <row r="149" spans="11:25">
      <c r="K149" s="1"/>
      <c r="L149" s="1"/>
      <c r="M149" s="1"/>
      <c r="N149" s="1"/>
      <c r="O149" s="1"/>
      <c r="P149" s="1"/>
      <c r="Q149" s="1"/>
      <c r="R149" s="1"/>
      <c r="S149" s="1"/>
      <c r="T149" s="1"/>
      <c r="U149" s="1"/>
      <c r="V149" s="1"/>
      <c r="W149" s="1"/>
      <c r="X149" s="1"/>
      <c r="Y149" s="1"/>
    </row>
    <row r="150" spans="11:25">
      <c r="K150" s="1"/>
      <c r="L150" s="1"/>
      <c r="M150" s="1"/>
      <c r="N150" s="1"/>
      <c r="O150" s="1"/>
      <c r="P150" s="1"/>
      <c r="Q150" s="1"/>
      <c r="R150" s="1"/>
      <c r="S150" s="1"/>
      <c r="T150" s="1"/>
      <c r="U150" s="1"/>
      <c r="V150" s="1"/>
      <c r="W150" s="1"/>
      <c r="X150" s="1"/>
      <c r="Y150" s="1"/>
    </row>
    <row r="151" spans="11:25">
      <c r="K151" s="1"/>
      <c r="L151" s="1"/>
      <c r="M151" s="1"/>
      <c r="N151" s="1"/>
      <c r="O151" s="1"/>
      <c r="P151" s="1"/>
      <c r="Q151" s="1"/>
      <c r="R151" s="1"/>
      <c r="S151" s="1"/>
      <c r="T151" s="1"/>
      <c r="U151" s="1"/>
      <c r="V151" s="1"/>
      <c r="W151" s="1"/>
      <c r="X151" s="1"/>
      <c r="Y151" s="1"/>
    </row>
    <row r="152" spans="11:25">
      <c r="K152" s="1"/>
      <c r="L152" s="1"/>
      <c r="M152" s="1"/>
      <c r="N152" s="1"/>
      <c r="O152" s="1"/>
      <c r="P152" s="1"/>
      <c r="Q152" s="1"/>
      <c r="R152" s="1"/>
      <c r="S152" s="1"/>
      <c r="T152" s="1"/>
      <c r="U152" s="1"/>
      <c r="V152" s="1"/>
      <c r="W152" s="1"/>
      <c r="X152" s="1"/>
      <c r="Y152" s="1"/>
    </row>
    <row r="153" spans="11:25">
      <c r="K153" s="1"/>
      <c r="L153" s="1"/>
      <c r="M153" s="1"/>
      <c r="N153" s="1"/>
      <c r="O153" s="1"/>
      <c r="P153" s="1"/>
      <c r="Q153" s="1"/>
      <c r="R153" s="1"/>
      <c r="S153" s="1"/>
      <c r="T153" s="1"/>
      <c r="U153" s="1"/>
      <c r="V153" s="1"/>
      <c r="W153" s="1"/>
      <c r="X153" s="1"/>
      <c r="Y153" s="1"/>
    </row>
    <row r="154" spans="11:25">
      <c r="K154" s="1"/>
      <c r="L154" s="1"/>
      <c r="M154" s="1"/>
      <c r="N154" s="1"/>
      <c r="O154" s="1"/>
      <c r="P154" s="1"/>
      <c r="Q154" s="1"/>
      <c r="R154" s="1"/>
      <c r="S154" s="1"/>
      <c r="T154" s="1"/>
      <c r="U154" s="1"/>
      <c r="V154" s="1"/>
      <c r="W154" s="1"/>
      <c r="X154" s="1"/>
      <c r="Y154" s="1"/>
    </row>
    <row r="155" spans="11:25">
      <c r="K155" s="1"/>
      <c r="L155" s="1"/>
      <c r="M155" s="1"/>
      <c r="N155" s="1"/>
      <c r="O155" s="1"/>
      <c r="P155" s="1"/>
      <c r="Q155" s="1"/>
      <c r="R155" s="1"/>
      <c r="S155" s="1"/>
      <c r="T155" s="1"/>
      <c r="U155" s="1"/>
      <c r="V155" s="1"/>
      <c r="W155" s="1"/>
      <c r="X155" s="1"/>
      <c r="Y155" s="1"/>
    </row>
    <row r="156" spans="11:25">
      <c r="K156" s="1"/>
      <c r="L156" s="1"/>
      <c r="M156" s="1"/>
      <c r="N156" s="1"/>
      <c r="O156" s="1"/>
      <c r="P156" s="1"/>
      <c r="Q156" s="1"/>
      <c r="R156" s="1"/>
      <c r="S156" s="1"/>
      <c r="T156" s="1"/>
      <c r="U156" s="1"/>
      <c r="V156" s="1"/>
      <c r="W156" s="1"/>
      <c r="X156" s="1"/>
      <c r="Y156" s="1"/>
    </row>
    <row r="157" spans="11:25">
      <c r="K157" s="1"/>
      <c r="L157" s="1"/>
      <c r="M157" s="1"/>
      <c r="N157" s="1"/>
      <c r="O157" s="1"/>
      <c r="P157" s="1"/>
      <c r="Q157" s="1"/>
      <c r="R157" s="1"/>
      <c r="S157" s="1"/>
      <c r="T157" s="1"/>
      <c r="U157" s="1"/>
      <c r="V157" s="1"/>
      <c r="W157" s="1"/>
      <c r="X157" s="1"/>
      <c r="Y157" s="1"/>
    </row>
    <row r="158" spans="11:25">
      <c r="K158" s="1"/>
      <c r="L158" s="1"/>
      <c r="M158" s="1"/>
      <c r="N158" s="1"/>
      <c r="O158" s="1"/>
      <c r="P158" s="1"/>
      <c r="Q158" s="1"/>
      <c r="R158" s="1"/>
      <c r="S158" s="1"/>
      <c r="T158" s="1"/>
      <c r="U158" s="1"/>
      <c r="V158" s="1"/>
      <c r="W158" s="1"/>
      <c r="X158" s="1"/>
      <c r="Y158" s="1"/>
    </row>
    <row r="159" spans="11:25">
      <c r="K159" s="1"/>
      <c r="L159" s="1"/>
      <c r="M159" s="1"/>
      <c r="N159" s="1"/>
      <c r="O159" s="1"/>
      <c r="P159" s="1"/>
      <c r="Q159" s="1"/>
      <c r="R159" s="1"/>
      <c r="S159" s="1"/>
      <c r="T159" s="1"/>
      <c r="U159" s="1"/>
      <c r="V159" s="1"/>
      <c r="W159" s="1"/>
      <c r="X159" s="1"/>
      <c r="Y159" s="1"/>
    </row>
    <row r="160" spans="11:25">
      <c r="K160" s="1"/>
      <c r="L160" s="1"/>
      <c r="M160" s="1"/>
      <c r="N160" s="1"/>
      <c r="O160" s="1"/>
      <c r="P160" s="1"/>
      <c r="Q160" s="1"/>
      <c r="R160" s="1"/>
      <c r="S160" s="1"/>
      <c r="T160" s="1"/>
      <c r="U160" s="1"/>
      <c r="V160" s="1"/>
      <c r="W160" s="1"/>
      <c r="X160" s="1"/>
      <c r="Y160" s="1"/>
    </row>
    <row r="161" spans="11:25">
      <c r="K161" s="1"/>
      <c r="L161" s="1"/>
      <c r="M161" s="1"/>
      <c r="N161" s="1"/>
      <c r="O161" s="1"/>
      <c r="P161" s="1"/>
      <c r="Q161" s="1"/>
      <c r="R161" s="1"/>
      <c r="S161" s="1"/>
      <c r="T161" s="1"/>
      <c r="U161" s="1"/>
      <c r="V161" s="1"/>
      <c r="W161" s="1"/>
      <c r="X161" s="1"/>
      <c r="Y161" s="1"/>
    </row>
    <row r="162" spans="11:25">
      <c r="K162" s="1"/>
      <c r="L162" s="1"/>
      <c r="M162" s="1"/>
      <c r="N162" s="1"/>
      <c r="O162" s="1"/>
      <c r="P162" s="1"/>
      <c r="Q162" s="1"/>
      <c r="R162" s="1"/>
      <c r="S162" s="1"/>
      <c r="T162" s="1"/>
      <c r="U162" s="1"/>
      <c r="V162" s="1"/>
      <c r="W162" s="1"/>
      <c r="X162" s="1"/>
      <c r="Y162" s="1"/>
    </row>
    <row r="163" spans="11:25">
      <c r="K163" s="1"/>
      <c r="L163" s="1"/>
      <c r="M163" s="1"/>
      <c r="N163" s="1"/>
      <c r="O163" s="1"/>
      <c r="P163" s="1"/>
      <c r="Q163" s="1"/>
      <c r="R163" s="1"/>
      <c r="S163" s="1"/>
      <c r="T163" s="1"/>
      <c r="U163" s="1"/>
      <c r="V163" s="1"/>
      <c r="W163" s="1"/>
      <c r="X163" s="1"/>
      <c r="Y163" s="1"/>
    </row>
    <row r="164" spans="11:25">
      <c r="K164" s="1"/>
      <c r="L164" s="1"/>
      <c r="M164" s="1"/>
      <c r="N164" s="1"/>
      <c r="O164" s="1"/>
      <c r="P164" s="1"/>
      <c r="Q164" s="1"/>
      <c r="R164" s="1"/>
      <c r="S164" s="1"/>
      <c r="T164" s="1"/>
      <c r="U164" s="1"/>
      <c r="V164" s="1"/>
      <c r="W164" s="1"/>
      <c r="X164" s="1"/>
      <c r="Y164" s="1"/>
    </row>
    <row r="165" spans="11:25">
      <c r="K165" s="1"/>
      <c r="L165" s="1"/>
      <c r="M165" s="1"/>
      <c r="N165" s="1"/>
      <c r="O165" s="1"/>
      <c r="P165" s="1"/>
      <c r="Q165" s="1"/>
      <c r="R165" s="1"/>
      <c r="S165" s="1"/>
      <c r="T165" s="1"/>
      <c r="U165" s="1"/>
      <c r="V165" s="1"/>
      <c r="W165" s="1"/>
      <c r="X165" s="1"/>
      <c r="Y165" s="1"/>
    </row>
    <row r="166" spans="11:25">
      <c r="K166" s="1"/>
      <c r="L166" s="1"/>
      <c r="M166" s="1"/>
      <c r="N166" s="1"/>
      <c r="O166" s="1"/>
      <c r="P166" s="1"/>
      <c r="Q166" s="1"/>
      <c r="R166" s="1"/>
      <c r="S166" s="1"/>
      <c r="T166" s="1"/>
      <c r="U166" s="1"/>
      <c r="V166" s="1"/>
      <c r="W166" s="1"/>
      <c r="X166" s="1"/>
      <c r="Y166" s="1"/>
    </row>
    <row r="167" spans="11:25">
      <c r="K167" s="1"/>
      <c r="L167" s="1"/>
      <c r="M167" s="1"/>
      <c r="N167" s="1"/>
      <c r="O167" s="1"/>
      <c r="P167" s="1"/>
      <c r="Q167" s="1"/>
      <c r="R167" s="1"/>
      <c r="S167" s="1"/>
      <c r="T167" s="1"/>
      <c r="U167" s="1"/>
      <c r="V167" s="1"/>
      <c r="W167" s="1"/>
      <c r="X167" s="1"/>
      <c r="Y167" s="1"/>
    </row>
    <row r="168" spans="11:25">
      <c r="K168" s="1"/>
      <c r="L168" s="1"/>
      <c r="M168" s="1"/>
      <c r="N168" s="1"/>
      <c r="O168" s="1"/>
      <c r="P168" s="1"/>
      <c r="Q168" s="1"/>
      <c r="R168" s="1"/>
      <c r="S168" s="1"/>
      <c r="T168" s="1"/>
      <c r="U168" s="1"/>
      <c r="V168" s="1"/>
      <c r="W168" s="1"/>
      <c r="X168" s="1"/>
      <c r="Y168" s="1"/>
    </row>
    <row r="169" spans="11:25">
      <c r="K169" s="1"/>
      <c r="L169" s="1"/>
      <c r="M169" s="1"/>
      <c r="N169" s="1"/>
      <c r="O169" s="1"/>
      <c r="P169" s="1"/>
      <c r="Q169" s="1"/>
      <c r="R169" s="1"/>
      <c r="S169" s="1"/>
      <c r="T169" s="1"/>
      <c r="U169" s="1"/>
      <c r="V169" s="1"/>
      <c r="W169" s="1"/>
      <c r="X169" s="1"/>
      <c r="Y169" s="1"/>
    </row>
    <row r="170" spans="11:25">
      <c r="K170" s="1"/>
      <c r="L170" s="1"/>
      <c r="M170" s="1"/>
      <c r="N170" s="1"/>
      <c r="O170" s="1"/>
      <c r="P170" s="1"/>
      <c r="Q170" s="1"/>
      <c r="R170" s="1"/>
      <c r="S170" s="1"/>
      <c r="T170" s="1"/>
      <c r="U170" s="1"/>
      <c r="V170" s="1"/>
      <c r="W170" s="1"/>
      <c r="X170" s="1"/>
      <c r="Y170" s="1"/>
    </row>
    <row r="171" spans="11:25">
      <c r="K171" s="1"/>
      <c r="L171" s="1"/>
      <c r="M171" s="1"/>
      <c r="N171" s="1"/>
      <c r="O171" s="1"/>
      <c r="P171" s="1"/>
      <c r="Q171" s="1"/>
      <c r="R171" s="1"/>
      <c r="S171" s="1"/>
      <c r="T171" s="1"/>
      <c r="U171" s="1"/>
      <c r="V171" s="1"/>
      <c r="W171" s="1"/>
      <c r="X171" s="1"/>
      <c r="Y171" s="1"/>
    </row>
    <row r="172" spans="11:25">
      <c r="K172" s="1"/>
      <c r="L172" s="1"/>
      <c r="M172" s="1"/>
      <c r="N172" s="1"/>
      <c r="O172" s="1"/>
      <c r="P172" s="1"/>
      <c r="Q172" s="1"/>
      <c r="R172" s="1"/>
      <c r="S172" s="1"/>
      <c r="T172" s="1"/>
      <c r="U172" s="1"/>
      <c r="V172" s="1"/>
      <c r="W172" s="1"/>
      <c r="X172" s="1"/>
      <c r="Y172" s="1"/>
    </row>
    <row r="173" spans="11:25">
      <c r="K173" s="1"/>
      <c r="L173" s="1"/>
      <c r="M173" s="1"/>
      <c r="N173" s="1"/>
      <c r="O173" s="1"/>
      <c r="P173" s="1"/>
      <c r="Q173" s="1"/>
      <c r="R173" s="1"/>
      <c r="S173" s="1"/>
      <c r="T173" s="1"/>
      <c r="U173" s="1"/>
      <c r="V173" s="1"/>
      <c r="W173" s="1"/>
      <c r="X173" s="1"/>
      <c r="Y173" s="1"/>
    </row>
    <row r="174" spans="11:25">
      <c r="K174" s="1"/>
      <c r="L174" s="1"/>
      <c r="M174" s="1"/>
      <c r="N174" s="1"/>
      <c r="O174" s="1"/>
      <c r="P174" s="1"/>
      <c r="Q174" s="1"/>
      <c r="R174" s="1"/>
      <c r="S174" s="1"/>
      <c r="T174" s="1"/>
      <c r="U174" s="1"/>
      <c r="V174" s="1"/>
      <c r="W174" s="1"/>
      <c r="X174" s="1"/>
      <c r="Y174" s="1"/>
    </row>
    <row r="175" spans="11:25">
      <c r="K175" s="1"/>
      <c r="L175" s="1"/>
      <c r="M175" s="1"/>
      <c r="N175" s="1"/>
      <c r="O175" s="1"/>
      <c r="P175" s="1"/>
      <c r="Q175" s="1"/>
      <c r="R175" s="1"/>
      <c r="S175" s="1"/>
      <c r="T175" s="1"/>
      <c r="U175" s="1"/>
      <c r="V175" s="1"/>
      <c r="W175" s="1"/>
      <c r="X175" s="1"/>
      <c r="Y175" s="1"/>
    </row>
    <row r="176" spans="11:25">
      <c r="K176" s="1"/>
      <c r="L176" s="1"/>
      <c r="M176" s="1"/>
      <c r="N176" s="1"/>
      <c r="O176" s="1"/>
      <c r="P176" s="1"/>
      <c r="Q176" s="1"/>
      <c r="R176" s="1"/>
      <c r="S176" s="1"/>
      <c r="T176" s="1"/>
      <c r="U176" s="1"/>
      <c r="V176" s="1"/>
      <c r="W176" s="1"/>
      <c r="X176" s="1"/>
      <c r="Y176" s="1"/>
    </row>
    <row r="177" spans="11:25">
      <c r="K177" s="1"/>
      <c r="L177" s="1"/>
      <c r="M177" s="1"/>
      <c r="N177" s="1"/>
      <c r="O177" s="1"/>
      <c r="P177" s="1"/>
      <c r="Q177" s="1"/>
      <c r="R177" s="1"/>
      <c r="S177" s="1"/>
      <c r="T177" s="1"/>
      <c r="U177" s="1"/>
      <c r="V177" s="1"/>
      <c r="W177" s="1"/>
      <c r="X177" s="1"/>
      <c r="Y177" s="1"/>
    </row>
    <row r="178" spans="11:25">
      <c r="K178" s="1"/>
      <c r="L178" s="1"/>
      <c r="M178" s="1"/>
      <c r="N178" s="1"/>
      <c r="O178" s="1"/>
      <c r="P178" s="1"/>
      <c r="Q178" s="1"/>
      <c r="R178" s="1"/>
      <c r="S178" s="1"/>
      <c r="T178" s="1"/>
      <c r="U178" s="1"/>
      <c r="V178" s="1"/>
      <c r="W178" s="1"/>
      <c r="X178" s="1"/>
      <c r="Y178" s="1"/>
    </row>
    <row r="179" spans="11:25">
      <c r="K179" s="1"/>
      <c r="L179" s="1"/>
      <c r="M179" s="1"/>
      <c r="N179" s="1"/>
      <c r="O179" s="1"/>
      <c r="P179" s="1"/>
      <c r="Q179" s="1"/>
      <c r="R179" s="1"/>
      <c r="S179" s="1"/>
      <c r="T179" s="1"/>
      <c r="U179" s="1"/>
      <c r="V179" s="1"/>
      <c r="W179" s="1"/>
      <c r="X179" s="1"/>
      <c r="Y179" s="1"/>
    </row>
    <row r="180" spans="11:25">
      <c r="K180" s="1"/>
      <c r="L180" s="1"/>
      <c r="M180" s="1"/>
      <c r="N180" s="1"/>
      <c r="O180" s="1"/>
      <c r="P180" s="1"/>
      <c r="Q180" s="1"/>
      <c r="R180" s="1"/>
      <c r="S180" s="1"/>
      <c r="T180" s="1"/>
      <c r="U180" s="1"/>
      <c r="V180" s="1"/>
      <c r="W180" s="1"/>
      <c r="X180" s="1"/>
      <c r="Y180" s="1"/>
    </row>
    <row r="181" spans="11:25">
      <c r="K181" s="1"/>
      <c r="L181" s="1"/>
      <c r="M181" s="1"/>
      <c r="N181" s="1"/>
      <c r="O181" s="1"/>
      <c r="P181" s="1"/>
      <c r="Q181" s="1"/>
      <c r="R181" s="1"/>
      <c r="S181" s="1"/>
      <c r="T181" s="1"/>
      <c r="U181" s="1"/>
      <c r="V181" s="1"/>
      <c r="W181" s="1"/>
      <c r="X181" s="1"/>
      <c r="Y181" s="1"/>
    </row>
    <row r="182" spans="11:25">
      <c r="K182" s="1"/>
      <c r="L182" s="1"/>
      <c r="M182" s="1"/>
      <c r="N182" s="1"/>
      <c r="O182" s="1"/>
      <c r="P182" s="1"/>
      <c r="Q182" s="1"/>
      <c r="R182" s="1"/>
      <c r="S182" s="1"/>
      <c r="T182" s="1"/>
      <c r="U182" s="1"/>
      <c r="V182" s="1"/>
      <c r="W182" s="1"/>
      <c r="X182" s="1"/>
      <c r="Y182" s="1"/>
    </row>
    <row r="183" spans="11:25">
      <c r="K183" s="1"/>
      <c r="L183" s="1"/>
      <c r="M183" s="1"/>
      <c r="N183" s="1"/>
      <c r="O183" s="1"/>
      <c r="P183" s="1"/>
      <c r="Q183" s="1"/>
      <c r="R183" s="1"/>
      <c r="S183" s="1"/>
      <c r="T183" s="1"/>
      <c r="U183" s="1"/>
      <c r="V183" s="1"/>
      <c r="W183" s="1"/>
      <c r="X183" s="1"/>
      <c r="Y183" s="1"/>
    </row>
    <row r="184" spans="11:25">
      <c r="K184" s="1"/>
      <c r="L184" s="1"/>
      <c r="M184" s="1"/>
      <c r="N184" s="1"/>
      <c r="O184" s="1"/>
      <c r="P184" s="1"/>
      <c r="Q184" s="1"/>
      <c r="R184" s="1"/>
      <c r="S184" s="1"/>
      <c r="T184" s="1"/>
      <c r="U184" s="1"/>
      <c r="V184" s="1"/>
      <c r="W184" s="1"/>
      <c r="X184" s="1"/>
      <c r="Y184" s="1"/>
    </row>
    <row r="185" spans="11:25">
      <c r="K185" s="1"/>
      <c r="L185" s="1"/>
      <c r="M185" s="1"/>
      <c r="N185" s="1"/>
      <c r="O185" s="1"/>
      <c r="P185" s="1"/>
      <c r="Q185" s="1"/>
      <c r="R185" s="1"/>
      <c r="S185" s="1"/>
      <c r="T185" s="1"/>
      <c r="U185" s="1"/>
      <c r="V185" s="1"/>
      <c r="W185" s="1"/>
      <c r="X185" s="1"/>
      <c r="Y185" s="1"/>
    </row>
    <row r="186" spans="11:25">
      <c r="K186" s="1"/>
      <c r="L186" s="1"/>
      <c r="M186" s="1"/>
      <c r="N186" s="1"/>
      <c r="O186" s="1"/>
      <c r="P186" s="1"/>
      <c r="Q186" s="1"/>
      <c r="R186" s="1"/>
      <c r="S186" s="1"/>
      <c r="T186" s="1"/>
      <c r="U186" s="1"/>
      <c r="V186" s="1"/>
      <c r="W186" s="1"/>
      <c r="X186" s="1"/>
      <c r="Y186" s="1"/>
    </row>
    <row r="187" spans="11:25">
      <c r="K187" s="1"/>
      <c r="L187" s="1"/>
      <c r="M187" s="1"/>
      <c r="N187" s="1"/>
      <c r="O187" s="1"/>
      <c r="P187" s="1"/>
      <c r="Q187" s="1"/>
      <c r="R187" s="1"/>
      <c r="S187" s="1"/>
      <c r="T187" s="1"/>
      <c r="U187" s="1"/>
      <c r="V187" s="1"/>
      <c r="W187" s="1"/>
      <c r="X187" s="1"/>
      <c r="Y187" s="1"/>
    </row>
    <row r="188" spans="11:25">
      <c r="K188" s="1"/>
      <c r="L188" s="1"/>
      <c r="M188" s="1"/>
      <c r="N188" s="1"/>
      <c r="O188" s="1"/>
      <c r="P188" s="1"/>
      <c r="Q188" s="1"/>
      <c r="R188" s="1"/>
      <c r="S188" s="1"/>
      <c r="T188" s="1"/>
      <c r="U188" s="1"/>
      <c r="V188" s="1"/>
      <c r="W188" s="1"/>
      <c r="X188" s="1"/>
      <c r="Y188" s="1"/>
    </row>
    <row r="189" spans="11:25">
      <c r="K189" s="1"/>
      <c r="L189" s="1"/>
      <c r="M189" s="1"/>
      <c r="N189" s="1"/>
      <c r="O189" s="1"/>
      <c r="P189" s="1"/>
      <c r="Q189" s="1"/>
      <c r="R189" s="1"/>
      <c r="S189" s="1"/>
      <c r="T189" s="1"/>
      <c r="U189" s="1"/>
      <c r="V189" s="1"/>
      <c r="W189" s="1"/>
      <c r="X189" s="1"/>
      <c r="Y189" s="1"/>
    </row>
    <row r="190" spans="11:25">
      <c r="K190" s="1"/>
      <c r="L190" s="1"/>
      <c r="M190" s="1"/>
      <c r="N190" s="1"/>
      <c r="O190" s="1"/>
      <c r="P190" s="1"/>
      <c r="Q190" s="1"/>
      <c r="R190" s="1"/>
      <c r="S190" s="1"/>
      <c r="T190" s="1"/>
      <c r="U190" s="1"/>
      <c r="V190" s="1"/>
      <c r="W190" s="1"/>
      <c r="X190" s="1"/>
      <c r="Y190" s="1"/>
    </row>
    <row r="191" spans="11:25">
      <c r="K191" s="1"/>
      <c r="L191" s="1"/>
      <c r="M191" s="1"/>
      <c r="N191" s="1"/>
      <c r="O191" s="1"/>
      <c r="P191" s="1"/>
      <c r="Q191" s="1"/>
      <c r="R191" s="1"/>
      <c r="S191" s="1"/>
      <c r="T191" s="1"/>
      <c r="U191" s="1"/>
      <c r="V191" s="1"/>
      <c r="W191" s="1"/>
      <c r="X191" s="1"/>
      <c r="Y191" s="1"/>
    </row>
    <row r="192" spans="11:25">
      <c r="K192" s="1"/>
      <c r="L192" s="1"/>
      <c r="M192" s="1"/>
      <c r="N192" s="1"/>
      <c r="O192" s="1"/>
      <c r="P192" s="1"/>
      <c r="Q192" s="1"/>
      <c r="R192" s="1"/>
      <c r="S192" s="1"/>
      <c r="T192" s="1"/>
      <c r="U192" s="1"/>
      <c r="V192" s="1"/>
      <c r="W192" s="1"/>
      <c r="X192" s="1"/>
      <c r="Y192" s="1"/>
    </row>
    <row r="193" spans="11:25">
      <c r="K193" s="1"/>
      <c r="L193" s="1"/>
      <c r="M193" s="1"/>
      <c r="N193" s="1"/>
      <c r="O193" s="1"/>
      <c r="P193" s="1"/>
      <c r="Q193" s="1"/>
      <c r="R193" s="1"/>
      <c r="S193" s="1"/>
      <c r="T193" s="1"/>
      <c r="U193" s="1"/>
      <c r="V193" s="1"/>
      <c r="W193" s="1"/>
      <c r="X193" s="1"/>
      <c r="Y193" s="1"/>
    </row>
    <row r="194" spans="11:25">
      <c r="K194" s="1"/>
      <c r="L194" s="1"/>
      <c r="M194" s="1"/>
      <c r="N194" s="1"/>
      <c r="O194" s="1"/>
      <c r="P194" s="1"/>
      <c r="Q194" s="1"/>
      <c r="R194" s="1"/>
      <c r="S194" s="1"/>
      <c r="T194" s="1"/>
      <c r="U194" s="1"/>
      <c r="V194" s="1"/>
      <c r="W194" s="1"/>
      <c r="X194" s="1"/>
      <c r="Y194" s="1"/>
    </row>
    <row r="195" spans="11:25">
      <c r="K195" s="1"/>
      <c r="L195" s="1"/>
      <c r="M195" s="1"/>
      <c r="N195" s="1"/>
      <c r="O195" s="1"/>
      <c r="P195" s="1"/>
      <c r="Q195" s="1"/>
      <c r="R195" s="1"/>
      <c r="S195" s="1"/>
      <c r="T195" s="1"/>
      <c r="U195" s="1"/>
      <c r="V195" s="1"/>
      <c r="W195" s="1"/>
      <c r="X195" s="1"/>
      <c r="Y195" s="1"/>
    </row>
    <row r="196" spans="11:25">
      <c r="K196" s="1"/>
      <c r="L196" s="1"/>
      <c r="M196" s="1"/>
      <c r="N196" s="1"/>
      <c r="O196" s="1"/>
      <c r="P196" s="1"/>
      <c r="Q196" s="1"/>
      <c r="R196" s="1"/>
      <c r="S196" s="1"/>
      <c r="T196" s="1"/>
      <c r="U196" s="1"/>
      <c r="V196" s="1"/>
      <c r="W196" s="1"/>
      <c r="X196" s="1"/>
      <c r="Y196" s="1"/>
    </row>
    <row r="197" spans="11:25">
      <c r="K197" s="1"/>
      <c r="L197" s="1"/>
      <c r="M197" s="1"/>
      <c r="N197" s="1"/>
      <c r="O197" s="1"/>
      <c r="P197" s="1"/>
      <c r="Q197" s="1"/>
      <c r="R197" s="1"/>
      <c r="S197" s="1"/>
      <c r="T197" s="1"/>
      <c r="U197" s="1"/>
      <c r="V197" s="1"/>
      <c r="W197" s="1"/>
      <c r="X197" s="1"/>
      <c r="Y197" s="1"/>
    </row>
    <row r="198" spans="11:25">
      <c r="K198" s="1"/>
      <c r="L198" s="1"/>
      <c r="M198" s="1"/>
      <c r="N198" s="1"/>
      <c r="O198" s="1"/>
      <c r="P198" s="1"/>
      <c r="Q198" s="1"/>
      <c r="R198" s="1"/>
      <c r="S198" s="1"/>
      <c r="T198" s="1"/>
      <c r="U198" s="1"/>
      <c r="V198" s="1"/>
      <c r="W198" s="1"/>
      <c r="X198" s="1"/>
      <c r="Y198" s="1"/>
    </row>
    <row r="199" spans="11:25">
      <c r="K199" s="1"/>
      <c r="L199" s="1"/>
      <c r="M199" s="1"/>
      <c r="N199" s="1"/>
      <c r="O199" s="1"/>
      <c r="P199" s="1"/>
      <c r="Q199" s="1"/>
      <c r="R199" s="1"/>
      <c r="S199" s="1"/>
      <c r="T199" s="1"/>
      <c r="U199" s="1"/>
      <c r="V199" s="1"/>
      <c r="W199" s="1"/>
      <c r="X199" s="1"/>
      <c r="Y199" s="1"/>
    </row>
    <row r="200" spans="11:25">
      <c r="K200" s="1"/>
      <c r="L200" s="1"/>
      <c r="M200" s="1"/>
      <c r="N200" s="1"/>
      <c r="O200" s="1"/>
      <c r="P200" s="1"/>
      <c r="Q200" s="1"/>
      <c r="R200" s="1"/>
      <c r="S200" s="1"/>
      <c r="T200" s="1"/>
      <c r="U200" s="1"/>
      <c r="V200" s="1"/>
      <c r="W200" s="1"/>
      <c r="X200" s="1"/>
      <c r="Y200" s="1"/>
    </row>
    <row r="201" spans="11:25">
      <c r="K201" s="1"/>
      <c r="L201" s="1"/>
      <c r="M201" s="1"/>
      <c r="N201" s="1"/>
      <c r="O201" s="1"/>
      <c r="P201" s="1"/>
      <c r="Q201" s="1"/>
      <c r="R201" s="1"/>
      <c r="S201" s="1"/>
      <c r="T201" s="1"/>
      <c r="U201" s="1"/>
      <c r="V201" s="1"/>
      <c r="W201" s="1"/>
      <c r="X201" s="1"/>
      <c r="Y201" s="1"/>
    </row>
    <row r="202" spans="11:25">
      <c r="K202" s="1"/>
      <c r="L202" s="1"/>
      <c r="M202" s="1"/>
      <c r="N202" s="1"/>
      <c r="O202" s="1"/>
      <c r="P202" s="1"/>
      <c r="Q202" s="1"/>
      <c r="R202" s="1"/>
      <c r="S202" s="1"/>
      <c r="T202" s="1"/>
      <c r="U202" s="1"/>
      <c r="V202" s="1"/>
      <c r="W202" s="1"/>
      <c r="X202" s="1"/>
      <c r="Y202" s="1"/>
    </row>
    <row r="203" spans="11:25">
      <c r="K203" s="1"/>
      <c r="L203" s="1"/>
      <c r="M203" s="1"/>
      <c r="N203" s="1"/>
      <c r="O203" s="1"/>
      <c r="P203" s="1"/>
      <c r="Q203" s="1"/>
      <c r="R203" s="1"/>
      <c r="S203" s="1"/>
      <c r="T203" s="1"/>
      <c r="U203" s="1"/>
      <c r="V203" s="1"/>
      <c r="W203" s="1"/>
      <c r="X203" s="1"/>
      <c r="Y203" s="1"/>
    </row>
    <row r="204" spans="11:25">
      <c r="K204" s="1"/>
      <c r="L204" s="1"/>
      <c r="M204" s="1"/>
      <c r="N204" s="1"/>
      <c r="O204" s="1"/>
      <c r="P204" s="1"/>
      <c r="Q204" s="1"/>
      <c r="R204" s="1"/>
      <c r="S204" s="1"/>
      <c r="T204" s="1"/>
      <c r="U204" s="1"/>
      <c r="V204" s="1"/>
      <c r="W204" s="1"/>
      <c r="X204" s="1"/>
      <c r="Y204" s="1"/>
    </row>
    <row r="205" spans="11:25">
      <c r="K205" s="1"/>
      <c r="L205" s="1"/>
      <c r="M205" s="1"/>
      <c r="N205" s="1"/>
      <c r="O205" s="1"/>
      <c r="P205" s="1"/>
      <c r="Q205" s="1"/>
      <c r="R205" s="1"/>
      <c r="S205" s="1"/>
      <c r="T205" s="1"/>
      <c r="U205" s="1"/>
      <c r="V205" s="1"/>
      <c r="W205" s="1"/>
      <c r="X205" s="1"/>
      <c r="Y205" s="1"/>
    </row>
    <row r="206" spans="11:25">
      <c r="K206" s="1"/>
      <c r="L206" s="1"/>
      <c r="M206" s="1"/>
      <c r="N206" s="1"/>
      <c r="O206" s="1"/>
      <c r="P206" s="1"/>
      <c r="Q206" s="1"/>
      <c r="R206" s="1"/>
      <c r="S206" s="1"/>
      <c r="T206" s="1"/>
      <c r="U206" s="1"/>
      <c r="V206" s="1"/>
      <c r="W206" s="1"/>
      <c r="X206" s="1"/>
      <c r="Y206" s="1"/>
    </row>
    <row r="207" spans="11:25">
      <c r="K207" s="1"/>
      <c r="L207" s="1"/>
      <c r="M207" s="1"/>
      <c r="N207" s="1"/>
      <c r="O207" s="1"/>
      <c r="P207" s="1"/>
      <c r="Q207" s="1"/>
      <c r="R207" s="1"/>
      <c r="S207" s="1"/>
      <c r="T207" s="1"/>
      <c r="U207" s="1"/>
      <c r="V207" s="1"/>
      <c r="W207" s="1"/>
      <c r="X207" s="1"/>
      <c r="Y207" s="1"/>
    </row>
    <row r="208" spans="11:25">
      <c r="K208" s="1"/>
      <c r="L208" s="1"/>
      <c r="M208" s="1"/>
      <c r="N208" s="1"/>
      <c r="O208" s="1"/>
      <c r="P208" s="1"/>
      <c r="Q208" s="1"/>
      <c r="R208" s="1"/>
      <c r="S208" s="1"/>
      <c r="T208" s="1"/>
      <c r="U208" s="1"/>
      <c r="V208" s="1"/>
      <c r="W208" s="1"/>
      <c r="X208" s="1"/>
      <c r="Y208" s="1"/>
    </row>
    <row r="209" spans="11:25">
      <c r="K209" s="1"/>
      <c r="L209" s="1"/>
      <c r="M209" s="1"/>
      <c r="N209" s="1"/>
      <c r="O209" s="1"/>
      <c r="P209" s="1"/>
      <c r="Q209" s="1"/>
      <c r="R209" s="1"/>
      <c r="S209" s="1"/>
      <c r="T209" s="1"/>
      <c r="U209" s="1"/>
      <c r="V209" s="1"/>
      <c r="W209" s="1"/>
      <c r="X209" s="1"/>
      <c r="Y209" s="1"/>
    </row>
    <row r="210" spans="11:25">
      <c r="K210" s="1"/>
      <c r="L210" s="1"/>
      <c r="M210" s="1"/>
      <c r="N210" s="1"/>
      <c r="O210" s="1"/>
      <c r="P210" s="1"/>
      <c r="Q210" s="1"/>
      <c r="R210" s="1"/>
      <c r="S210" s="1"/>
      <c r="T210" s="1"/>
      <c r="U210" s="1"/>
      <c r="V210" s="1"/>
      <c r="W210" s="1"/>
      <c r="X210" s="1"/>
      <c r="Y210" s="1"/>
    </row>
    <row r="211" spans="11:25">
      <c r="K211" s="1"/>
      <c r="L211" s="1"/>
      <c r="M211" s="1"/>
      <c r="N211" s="1"/>
      <c r="O211" s="1"/>
      <c r="P211" s="1"/>
      <c r="Q211" s="1"/>
      <c r="R211" s="1"/>
      <c r="S211" s="1"/>
      <c r="T211" s="1"/>
      <c r="U211" s="1"/>
      <c r="V211" s="1"/>
      <c r="W211" s="1"/>
      <c r="X211" s="1"/>
      <c r="Y211" s="1"/>
    </row>
    <row r="212" spans="11:25">
      <c r="K212" s="1"/>
      <c r="L212" s="1"/>
      <c r="M212" s="1"/>
      <c r="N212" s="1"/>
      <c r="O212" s="1"/>
      <c r="P212" s="1"/>
      <c r="Q212" s="1"/>
      <c r="R212" s="1"/>
      <c r="S212" s="1"/>
      <c r="T212" s="1"/>
      <c r="U212" s="1"/>
      <c r="V212" s="1"/>
      <c r="W212" s="1"/>
      <c r="X212" s="1"/>
      <c r="Y212" s="1"/>
    </row>
    <row r="213" spans="11:25">
      <c r="K213" s="1"/>
      <c r="L213" s="1"/>
      <c r="M213" s="1"/>
      <c r="N213" s="1"/>
      <c r="O213" s="1"/>
      <c r="P213" s="1"/>
      <c r="Q213" s="1"/>
      <c r="R213" s="1"/>
      <c r="S213" s="1"/>
      <c r="T213" s="1"/>
      <c r="U213" s="1"/>
      <c r="V213" s="1"/>
      <c r="W213" s="1"/>
      <c r="X213" s="1"/>
      <c r="Y213" s="1"/>
    </row>
    <row r="214" spans="11:25">
      <c r="K214" s="1"/>
      <c r="L214" s="1"/>
      <c r="M214" s="1"/>
      <c r="N214" s="1"/>
      <c r="O214" s="1"/>
      <c r="P214" s="1"/>
      <c r="Q214" s="1"/>
      <c r="R214" s="1"/>
      <c r="S214" s="1"/>
      <c r="T214" s="1"/>
      <c r="U214" s="1"/>
      <c r="V214" s="1"/>
      <c r="W214" s="1"/>
      <c r="X214" s="1"/>
      <c r="Y214" s="1"/>
    </row>
    <row r="215" spans="11:25">
      <c r="K215" s="1"/>
      <c r="L215" s="1"/>
      <c r="M215" s="1"/>
      <c r="N215" s="1"/>
      <c r="O215" s="1"/>
      <c r="P215" s="1"/>
      <c r="Q215" s="1"/>
      <c r="R215" s="1"/>
      <c r="S215" s="1"/>
      <c r="T215" s="1"/>
      <c r="U215" s="1"/>
      <c r="V215" s="1"/>
      <c r="W215" s="1"/>
      <c r="X215" s="1"/>
      <c r="Y215" s="1"/>
    </row>
    <row r="216" spans="11:25">
      <c r="K216" s="1"/>
      <c r="L216" s="1"/>
      <c r="M216" s="1"/>
      <c r="N216" s="1"/>
      <c r="O216" s="1"/>
      <c r="P216" s="1"/>
      <c r="Q216" s="1"/>
      <c r="R216" s="1"/>
      <c r="S216" s="1"/>
      <c r="T216" s="1"/>
      <c r="U216" s="1"/>
      <c r="V216" s="1"/>
      <c r="W216" s="1"/>
      <c r="X216" s="1"/>
      <c r="Y216" s="1"/>
    </row>
    <row r="217" spans="11:25">
      <c r="K217" s="1"/>
      <c r="L217" s="1"/>
      <c r="M217" s="1"/>
      <c r="N217" s="1"/>
      <c r="O217" s="1"/>
      <c r="P217" s="1"/>
      <c r="Q217" s="1"/>
      <c r="R217" s="1"/>
      <c r="S217" s="1"/>
      <c r="T217" s="1"/>
      <c r="U217" s="1"/>
      <c r="V217" s="1"/>
      <c r="W217" s="1"/>
      <c r="X217" s="1"/>
      <c r="Y217" s="1"/>
    </row>
    <row r="218" spans="11:25">
      <c r="K218" s="1"/>
      <c r="L218" s="1"/>
      <c r="M218" s="1"/>
      <c r="N218" s="1"/>
      <c r="O218" s="1"/>
      <c r="P218" s="1"/>
      <c r="Q218" s="1"/>
      <c r="R218" s="1"/>
      <c r="S218" s="1"/>
      <c r="T218" s="1"/>
      <c r="U218" s="1"/>
      <c r="V218" s="1"/>
      <c r="W218" s="1"/>
      <c r="X218" s="1"/>
      <c r="Y218" s="1"/>
    </row>
    <row r="219" spans="11:25">
      <c r="K219" s="1"/>
      <c r="L219" s="1"/>
      <c r="M219" s="1"/>
      <c r="N219" s="1"/>
      <c r="O219" s="1"/>
      <c r="P219" s="1"/>
      <c r="Q219" s="1"/>
      <c r="R219" s="1"/>
      <c r="S219" s="1"/>
      <c r="T219" s="1"/>
      <c r="U219" s="1"/>
      <c r="V219" s="1"/>
      <c r="W219" s="1"/>
      <c r="X219" s="1"/>
      <c r="Y219" s="1"/>
    </row>
    <row r="220" spans="11:25">
      <c r="K220" s="1"/>
      <c r="L220" s="1"/>
      <c r="M220" s="1"/>
      <c r="N220" s="1"/>
      <c r="O220" s="1"/>
      <c r="P220" s="1"/>
      <c r="Q220" s="1"/>
      <c r="R220" s="1"/>
      <c r="S220" s="1"/>
      <c r="T220" s="1"/>
      <c r="U220" s="1"/>
      <c r="V220" s="1"/>
      <c r="W220" s="1"/>
      <c r="X220" s="1"/>
      <c r="Y220" s="1"/>
    </row>
    <row r="221" spans="11:25">
      <c r="K221" s="1"/>
      <c r="L221" s="1"/>
      <c r="M221" s="1"/>
      <c r="N221" s="1"/>
      <c r="O221" s="1"/>
      <c r="P221" s="1"/>
      <c r="Q221" s="1"/>
      <c r="R221" s="1"/>
      <c r="S221" s="1"/>
      <c r="T221" s="1"/>
      <c r="U221" s="1"/>
      <c r="V221" s="1"/>
      <c r="W221" s="1"/>
      <c r="X221" s="1"/>
      <c r="Y221" s="1"/>
    </row>
    <row r="222" spans="11:25">
      <c r="K222" s="1"/>
      <c r="L222" s="1"/>
      <c r="M222" s="1"/>
      <c r="N222" s="1"/>
      <c r="O222" s="1"/>
      <c r="P222" s="1"/>
      <c r="Q222" s="1"/>
      <c r="R222" s="1"/>
      <c r="S222" s="1"/>
      <c r="T222" s="1"/>
      <c r="U222" s="1"/>
      <c r="V222" s="1"/>
      <c r="W222" s="1"/>
      <c r="X222" s="1"/>
      <c r="Y222" s="1"/>
    </row>
    <row r="223" spans="11:25">
      <c r="K223" s="1"/>
      <c r="L223" s="1"/>
      <c r="M223" s="1"/>
      <c r="N223" s="1"/>
      <c r="O223" s="1"/>
      <c r="P223" s="1"/>
      <c r="Q223" s="1"/>
      <c r="R223" s="1"/>
      <c r="S223" s="1"/>
      <c r="T223" s="1"/>
      <c r="U223" s="1"/>
      <c r="V223" s="1"/>
      <c r="W223" s="1"/>
      <c r="X223" s="1"/>
      <c r="Y223" s="1"/>
    </row>
    <row r="224" spans="11:25">
      <c r="K224" s="1"/>
      <c r="L224" s="1"/>
      <c r="M224" s="1"/>
      <c r="N224" s="1"/>
      <c r="O224" s="1"/>
      <c r="P224" s="1"/>
      <c r="Q224" s="1"/>
      <c r="R224" s="1"/>
      <c r="S224" s="1"/>
      <c r="T224" s="1"/>
      <c r="U224" s="1"/>
      <c r="V224" s="1"/>
      <c r="W224" s="1"/>
      <c r="X224" s="1"/>
      <c r="Y224" s="1"/>
    </row>
    <row r="225" spans="11:25">
      <c r="K225" s="1"/>
      <c r="L225" s="1"/>
      <c r="M225" s="1"/>
      <c r="N225" s="1"/>
      <c r="O225" s="1"/>
      <c r="P225" s="1"/>
      <c r="Q225" s="1"/>
      <c r="R225" s="1"/>
      <c r="S225" s="1"/>
      <c r="T225" s="1"/>
      <c r="U225" s="1"/>
      <c r="V225" s="1"/>
      <c r="W225" s="1"/>
      <c r="X225" s="1"/>
      <c r="Y225" s="1"/>
    </row>
    <row r="226" spans="11:25">
      <c r="K226" s="1"/>
      <c r="L226" s="1"/>
      <c r="M226" s="1"/>
      <c r="N226" s="1"/>
      <c r="O226" s="1"/>
      <c r="P226" s="1"/>
      <c r="Q226" s="1"/>
      <c r="R226" s="1"/>
      <c r="S226" s="1"/>
      <c r="T226" s="1"/>
      <c r="U226" s="1"/>
      <c r="V226" s="1"/>
      <c r="W226" s="1"/>
      <c r="X226" s="1"/>
      <c r="Y226" s="1"/>
    </row>
    <row r="227" spans="11:25">
      <c r="K227" s="1"/>
      <c r="L227" s="1"/>
      <c r="M227" s="1"/>
      <c r="N227" s="1"/>
      <c r="O227" s="1"/>
      <c r="P227" s="1"/>
      <c r="Q227" s="1"/>
      <c r="R227" s="1"/>
      <c r="S227" s="1"/>
      <c r="T227" s="1"/>
      <c r="U227" s="1"/>
      <c r="V227" s="1"/>
      <c r="W227" s="1"/>
      <c r="X227" s="1"/>
      <c r="Y227" s="1"/>
    </row>
    <row r="228" spans="11:25">
      <c r="K228" s="1"/>
      <c r="L228" s="1"/>
      <c r="M228" s="1"/>
      <c r="N228" s="1"/>
      <c r="O228" s="1"/>
      <c r="P228" s="1"/>
      <c r="Q228" s="1"/>
      <c r="R228" s="1"/>
      <c r="S228" s="1"/>
      <c r="T228" s="1"/>
      <c r="U228" s="1"/>
      <c r="V228" s="1"/>
      <c r="W228" s="1"/>
      <c r="X228" s="1"/>
      <c r="Y228" s="1"/>
    </row>
    <row r="229" spans="11:25">
      <c r="K229" s="1"/>
      <c r="L229" s="1"/>
      <c r="M229" s="1"/>
      <c r="N229" s="1"/>
      <c r="O229" s="1"/>
      <c r="P229" s="1"/>
      <c r="Q229" s="1"/>
      <c r="R229" s="1"/>
      <c r="S229" s="1"/>
      <c r="T229" s="1"/>
      <c r="U229" s="1"/>
      <c r="V229" s="1"/>
      <c r="W229" s="1"/>
      <c r="X229" s="1"/>
      <c r="Y229" s="1"/>
    </row>
    <row r="230" spans="11:25">
      <c r="K230" s="1"/>
      <c r="L230" s="1"/>
      <c r="M230" s="1"/>
      <c r="N230" s="1"/>
      <c r="O230" s="1"/>
      <c r="P230" s="1"/>
      <c r="Q230" s="1"/>
      <c r="R230" s="1"/>
      <c r="S230" s="1"/>
      <c r="T230" s="1"/>
      <c r="U230" s="1"/>
      <c r="V230" s="1"/>
      <c r="W230" s="1"/>
      <c r="X230" s="1"/>
      <c r="Y230" s="1"/>
    </row>
    <row r="231" spans="11:25">
      <c r="K231" s="1"/>
      <c r="L231" s="1"/>
      <c r="M231" s="1"/>
      <c r="N231" s="1"/>
      <c r="O231" s="1"/>
      <c r="P231" s="1"/>
      <c r="Q231" s="1"/>
      <c r="R231" s="1"/>
      <c r="S231" s="1"/>
      <c r="T231" s="1"/>
      <c r="U231" s="1"/>
      <c r="V231" s="1"/>
      <c r="W231" s="1"/>
      <c r="X231" s="1"/>
      <c r="Y231" s="1"/>
    </row>
    <row r="232" spans="11:25">
      <c r="K232" s="1"/>
      <c r="L232" s="1"/>
      <c r="M232" s="1"/>
      <c r="N232" s="1"/>
      <c r="O232" s="1"/>
      <c r="P232" s="1"/>
      <c r="Q232" s="1"/>
      <c r="R232" s="1"/>
      <c r="S232" s="1"/>
      <c r="T232" s="1"/>
      <c r="U232" s="1"/>
      <c r="V232" s="1"/>
      <c r="W232" s="1"/>
      <c r="X232" s="1"/>
      <c r="Y232" s="1"/>
    </row>
    <row r="233" spans="11:25">
      <c r="K233" s="1"/>
      <c r="L233" s="1"/>
      <c r="M233" s="1"/>
      <c r="N233" s="1"/>
      <c r="O233" s="1"/>
      <c r="P233" s="1"/>
      <c r="Q233" s="1"/>
      <c r="R233" s="1"/>
      <c r="S233" s="1"/>
      <c r="T233" s="1"/>
      <c r="U233" s="1"/>
      <c r="V233" s="1"/>
      <c r="W233" s="1"/>
      <c r="X233" s="1"/>
      <c r="Y233" s="1"/>
    </row>
    <row r="234" spans="11:25">
      <c r="K234" s="1"/>
      <c r="L234" s="1"/>
      <c r="M234" s="1"/>
      <c r="N234" s="1"/>
      <c r="O234" s="1"/>
      <c r="P234" s="1"/>
      <c r="Q234" s="1"/>
      <c r="R234" s="1"/>
      <c r="S234" s="1"/>
      <c r="T234" s="1"/>
      <c r="U234" s="1"/>
      <c r="V234" s="1"/>
      <c r="W234" s="1"/>
      <c r="X234" s="1"/>
      <c r="Y234" s="1"/>
    </row>
    <row r="235" spans="11:25">
      <c r="K235" s="1"/>
      <c r="L235" s="1"/>
      <c r="M235" s="1"/>
      <c r="N235" s="1"/>
      <c r="O235" s="1"/>
      <c r="P235" s="1"/>
      <c r="Q235" s="1"/>
      <c r="R235" s="1"/>
      <c r="S235" s="1"/>
      <c r="T235" s="1"/>
      <c r="U235" s="1"/>
      <c r="V235" s="1"/>
      <c r="W235" s="1"/>
      <c r="X235" s="1"/>
      <c r="Y235" s="1"/>
    </row>
    <row r="236" spans="11:25">
      <c r="K236" s="1"/>
      <c r="L236" s="1"/>
      <c r="M236" s="1"/>
      <c r="N236" s="1"/>
      <c r="O236" s="1"/>
      <c r="P236" s="1"/>
      <c r="Q236" s="1"/>
      <c r="R236" s="1"/>
      <c r="S236" s="1"/>
      <c r="T236" s="1"/>
      <c r="U236" s="1"/>
      <c r="V236" s="1"/>
      <c r="W236" s="1"/>
      <c r="X236" s="1"/>
      <c r="Y236" s="1"/>
    </row>
    <row r="237" spans="11:25">
      <c r="K237" s="1"/>
      <c r="L237" s="1"/>
      <c r="M237" s="1"/>
      <c r="N237" s="1"/>
      <c r="O237" s="1"/>
      <c r="P237" s="1"/>
      <c r="Q237" s="1"/>
      <c r="R237" s="1"/>
      <c r="S237" s="1"/>
      <c r="T237" s="1"/>
      <c r="U237" s="1"/>
      <c r="V237" s="1"/>
      <c r="W237" s="1"/>
      <c r="X237" s="1"/>
      <c r="Y237" s="1"/>
    </row>
    <row r="238" spans="11:25">
      <c r="K238" s="1"/>
      <c r="L238" s="1"/>
      <c r="M238" s="1"/>
      <c r="N238" s="1"/>
      <c r="O238" s="1"/>
      <c r="P238" s="1"/>
      <c r="Q238" s="1"/>
      <c r="R238" s="1"/>
      <c r="S238" s="1"/>
      <c r="T238" s="1"/>
      <c r="U238" s="1"/>
      <c r="V238" s="1"/>
      <c r="W238" s="1"/>
      <c r="X238" s="1"/>
      <c r="Y238" s="1"/>
    </row>
    <row r="239" spans="11:25">
      <c r="K239" s="1"/>
      <c r="L239" s="1"/>
      <c r="M239" s="1"/>
      <c r="N239" s="1"/>
      <c r="O239" s="1"/>
      <c r="P239" s="1"/>
      <c r="Q239" s="1"/>
      <c r="R239" s="1"/>
      <c r="S239" s="1"/>
      <c r="T239" s="1"/>
      <c r="U239" s="1"/>
      <c r="V239" s="1"/>
      <c r="W239" s="1"/>
      <c r="X239" s="1"/>
      <c r="Y239" s="1"/>
    </row>
    <row r="240" spans="11:25">
      <c r="K240" s="1"/>
      <c r="L240" s="1"/>
      <c r="M240" s="1"/>
      <c r="N240" s="1"/>
      <c r="O240" s="1"/>
      <c r="P240" s="1"/>
      <c r="Q240" s="1"/>
      <c r="R240" s="1"/>
      <c r="S240" s="1"/>
      <c r="T240" s="1"/>
      <c r="U240" s="1"/>
      <c r="V240" s="1"/>
      <c r="W240" s="1"/>
      <c r="X240" s="1"/>
      <c r="Y240" s="1"/>
    </row>
    <row r="241" spans="11:25">
      <c r="K241" s="1"/>
      <c r="L241" s="1"/>
      <c r="M241" s="1"/>
      <c r="N241" s="1"/>
      <c r="O241" s="1"/>
      <c r="P241" s="1"/>
      <c r="Q241" s="1"/>
      <c r="R241" s="1"/>
      <c r="S241" s="1"/>
      <c r="T241" s="1"/>
      <c r="U241" s="1"/>
      <c r="V241" s="1"/>
      <c r="W241" s="1"/>
      <c r="X241" s="1"/>
      <c r="Y241" s="1"/>
    </row>
    <row r="242" spans="11:25">
      <c r="K242" s="1"/>
      <c r="L242" s="1"/>
      <c r="M242" s="1"/>
      <c r="N242" s="1"/>
      <c r="O242" s="1"/>
      <c r="P242" s="1"/>
      <c r="Q242" s="1"/>
      <c r="R242" s="1"/>
      <c r="S242" s="1"/>
      <c r="T242" s="1"/>
      <c r="U242" s="1"/>
      <c r="V242" s="1"/>
      <c r="W242" s="1"/>
      <c r="X242" s="1"/>
      <c r="Y242" s="1"/>
    </row>
    <row r="243" spans="11:25">
      <c r="K243" s="1"/>
      <c r="L243" s="1"/>
      <c r="M243" s="1"/>
      <c r="N243" s="1"/>
      <c r="O243" s="1"/>
      <c r="P243" s="1"/>
      <c r="Q243" s="1"/>
      <c r="R243" s="1"/>
      <c r="S243" s="1"/>
      <c r="T243" s="1"/>
      <c r="U243" s="1"/>
      <c r="V243" s="1"/>
      <c r="W243" s="1"/>
      <c r="X243" s="1"/>
      <c r="Y243" s="1"/>
    </row>
    <row r="244" spans="11:25">
      <c r="K244" s="1"/>
      <c r="L244" s="1"/>
      <c r="M244" s="1"/>
      <c r="N244" s="1"/>
      <c r="O244" s="1"/>
      <c r="P244" s="1"/>
      <c r="Q244" s="1"/>
      <c r="R244" s="1"/>
      <c r="S244" s="1"/>
      <c r="T244" s="1"/>
      <c r="U244" s="1"/>
      <c r="V244" s="1"/>
      <c r="W244" s="1"/>
      <c r="X244" s="1"/>
      <c r="Y244" s="1"/>
    </row>
    <row r="245" spans="11:25">
      <c r="K245" s="1"/>
      <c r="L245" s="1"/>
      <c r="M245" s="1"/>
      <c r="N245" s="1"/>
      <c r="O245" s="1"/>
      <c r="P245" s="1"/>
      <c r="Q245" s="1"/>
      <c r="R245" s="1"/>
      <c r="S245" s="1"/>
      <c r="T245" s="1"/>
      <c r="U245" s="1"/>
      <c r="V245" s="1"/>
      <c r="W245" s="1"/>
      <c r="X245" s="1"/>
      <c r="Y245" s="1"/>
    </row>
    <row r="246" spans="11:25">
      <c r="K246" s="1"/>
      <c r="L246" s="1"/>
      <c r="M246" s="1"/>
      <c r="N246" s="1"/>
      <c r="O246" s="1"/>
      <c r="P246" s="1"/>
      <c r="Q246" s="1"/>
      <c r="R246" s="1"/>
      <c r="S246" s="1"/>
      <c r="T246" s="1"/>
      <c r="U246" s="1"/>
      <c r="V246" s="1"/>
      <c r="W246" s="1"/>
      <c r="X246" s="1"/>
      <c r="Y246" s="1"/>
    </row>
    <row r="247" spans="11:25">
      <c r="K247" s="1"/>
      <c r="L247" s="1"/>
      <c r="M247" s="1"/>
      <c r="N247" s="1"/>
      <c r="O247" s="1"/>
      <c r="P247" s="1"/>
      <c r="Q247" s="1"/>
      <c r="R247" s="1"/>
      <c r="S247" s="1"/>
      <c r="T247" s="1"/>
      <c r="U247" s="1"/>
      <c r="V247" s="1"/>
      <c r="W247" s="1"/>
      <c r="X247" s="1"/>
      <c r="Y247" s="1"/>
    </row>
    <row r="248" spans="11:25">
      <c r="K248" s="1"/>
      <c r="L248" s="1"/>
      <c r="M248" s="1"/>
      <c r="N248" s="1"/>
      <c r="O248" s="1"/>
      <c r="P248" s="1"/>
      <c r="Q248" s="1"/>
      <c r="R248" s="1"/>
      <c r="S248" s="1"/>
      <c r="T248" s="1"/>
      <c r="U248" s="1"/>
      <c r="V248" s="1"/>
      <c r="W248" s="1"/>
      <c r="X248" s="1"/>
      <c r="Y248" s="1"/>
    </row>
    <row r="249" spans="11:25">
      <c r="K249" s="1"/>
      <c r="L249" s="1"/>
      <c r="M249" s="1"/>
      <c r="N249" s="1"/>
      <c r="O249" s="1"/>
      <c r="P249" s="1"/>
      <c r="Q249" s="1"/>
      <c r="R249" s="1"/>
      <c r="S249" s="1"/>
      <c r="T249" s="1"/>
      <c r="U249" s="1"/>
      <c r="V249" s="1"/>
      <c r="W249" s="1"/>
      <c r="X249" s="1"/>
      <c r="Y249" s="1"/>
    </row>
    <row r="250" spans="11:25">
      <c r="K250" s="1"/>
      <c r="L250" s="1"/>
      <c r="M250" s="1"/>
      <c r="N250" s="1"/>
      <c r="O250" s="1"/>
      <c r="P250" s="1"/>
      <c r="Q250" s="1"/>
      <c r="R250" s="1"/>
      <c r="S250" s="1"/>
      <c r="T250" s="1"/>
      <c r="U250" s="1"/>
      <c r="V250" s="1"/>
      <c r="W250" s="1"/>
      <c r="X250" s="1"/>
      <c r="Y250" s="1"/>
    </row>
    <row r="251" spans="11:25">
      <c r="K251" s="1"/>
      <c r="L251" s="1"/>
      <c r="M251" s="1"/>
      <c r="N251" s="1"/>
      <c r="O251" s="1"/>
      <c r="P251" s="1"/>
      <c r="Q251" s="1"/>
      <c r="R251" s="1"/>
      <c r="S251" s="1"/>
      <c r="T251" s="1"/>
      <c r="U251" s="1"/>
      <c r="V251" s="1"/>
      <c r="W251" s="1"/>
      <c r="X251" s="1"/>
      <c r="Y251" s="1"/>
    </row>
    <row r="252" spans="11:25">
      <c r="K252" s="1"/>
      <c r="L252" s="1"/>
      <c r="M252" s="1"/>
      <c r="N252" s="1"/>
      <c r="O252" s="1"/>
      <c r="P252" s="1"/>
      <c r="Q252" s="1"/>
      <c r="R252" s="1"/>
      <c r="S252" s="1"/>
      <c r="T252" s="1"/>
      <c r="U252" s="1"/>
      <c r="V252" s="1"/>
      <c r="W252" s="1"/>
      <c r="X252" s="1"/>
      <c r="Y252" s="1"/>
    </row>
    <row r="253" spans="11:25">
      <c r="K253" s="1"/>
      <c r="L253" s="1"/>
      <c r="M253" s="1"/>
      <c r="N253" s="1"/>
      <c r="O253" s="1"/>
      <c r="P253" s="1"/>
      <c r="Q253" s="1"/>
      <c r="R253" s="1"/>
      <c r="S253" s="1"/>
      <c r="T253" s="1"/>
      <c r="U253" s="1"/>
      <c r="V253" s="1"/>
      <c r="W253" s="1"/>
      <c r="X253" s="1"/>
      <c r="Y253" s="1"/>
    </row>
    <row r="254" spans="11:25">
      <c r="K254" s="1"/>
      <c r="L254" s="1"/>
      <c r="M254" s="1"/>
      <c r="N254" s="1"/>
      <c r="O254" s="1"/>
      <c r="P254" s="1"/>
      <c r="Q254" s="1"/>
      <c r="R254" s="1"/>
      <c r="S254" s="1"/>
      <c r="T254" s="1"/>
      <c r="U254" s="1"/>
      <c r="V254" s="1"/>
      <c r="W254" s="1"/>
      <c r="X254" s="1"/>
      <c r="Y254" s="1"/>
    </row>
    <row r="255" spans="11:25">
      <c r="K255" s="1"/>
      <c r="L255" s="1"/>
      <c r="M255" s="1"/>
      <c r="N255" s="1"/>
      <c r="O255" s="1"/>
      <c r="P255" s="1"/>
      <c r="Q255" s="1"/>
      <c r="R255" s="1"/>
      <c r="S255" s="1"/>
      <c r="T255" s="1"/>
      <c r="U255" s="1"/>
      <c r="V255" s="1"/>
      <c r="W255" s="1"/>
      <c r="X255" s="1"/>
      <c r="Y255" s="1"/>
    </row>
    <row r="256" spans="11:25">
      <c r="K256" s="1"/>
      <c r="L256" s="1"/>
      <c r="M256" s="1"/>
      <c r="N256" s="1"/>
      <c r="O256" s="1"/>
      <c r="P256" s="1"/>
      <c r="Q256" s="1"/>
      <c r="R256" s="1"/>
      <c r="S256" s="1"/>
      <c r="T256" s="1"/>
      <c r="U256" s="1"/>
      <c r="V256" s="1"/>
      <c r="W256" s="1"/>
      <c r="X256" s="1"/>
      <c r="Y256" s="1"/>
    </row>
    <row r="257" spans="11:25">
      <c r="K257" s="1"/>
      <c r="L257" s="1"/>
      <c r="M257" s="1"/>
      <c r="N257" s="1"/>
      <c r="O257" s="1"/>
      <c r="P257" s="1"/>
      <c r="Q257" s="1"/>
      <c r="R257" s="1"/>
      <c r="S257" s="1"/>
      <c r="T257" s="1"/>
      <c r="U257" s="1"/>
      <c r="V257" s="1"/>
      <c r="W257" s="1"/>
      <c r="X257" s="1"/>
      <c r="Y257" s="1"/>
    </row>
    <row r="258" spans="11:25">
      <c r="K258" s="1"/>
      <c r="L258" s="1"/>
      <c r="M258" s="1"/>
      <c r="N258" s="1"/>
      <c r="O258" s="1"/>
      <c r="P258" s="1"/>
      <c r="Q258" s="1"/>
      <c r="R258" s="1"/>
      <c r="S258" s="1"/>
      <c r="T258" s="1"/>
      <c r="U258" s="1"/>
      <c r="V258" s="1"/>
      <c r="W258" s="1"/>
      <c r="X258" s="1"/>
      <c r="Y258" s="1"/>
    </row>
    <row r="259" spans="11:25">
      <c r="K259" s="1"/>
      <c r="L259" s="1"/>
      <c r="M259" s="1"/>
      <c r="N259" s="1"/>
      <c r="O259" s="1"/>
      <c r="P259" s="1"/>
      <c r="Q259" s="1"/>
      <c r="R259" s="1"/>
      <c r="S259" s="1"/>
      <c r="T259" s="1"/>
      <c r="U259" s="1"/>
      <c r="V259" s="1"/>
      <c r="W259" s="1"/>
      <c r="X259" s="1"/>
      <c r="Y259" s="1"/>
    </row>
    <row r="260" spans="11:25">
      <c r="K260" s="1"/>
      <c r="L260" s="1"/>
      <c r="M260" s="1"/>
      <c r="N260" s="1"/>
      <c r="O260" s="1"/>
      <c r="P260" s="1"/>
      <c r="Q260" s="1"/>
      <c r="R260" s="1"/>
      <c r="S260" s="1"/>
      <c r="T260" s="1"/>
      <c r="U260" s="1"/>
      <c r="V260" s="1"/>
      <c r="W260" s="1"/>
      <c r="X260" s="1"/>
      <c r="Y260" s="1"/>
    </row>
    <row r="261" spans="11:25">
      <c r="K261" s="1"/>
      <c r="L261" s="1"/>
      <c r="M261" s="1"/>
      <c r="N261" s="1"/>
      <c r="O261" s="1"/>
      <c r="P261" s="1"/>
      <c r="Q261" s="1"/>
      <c r="R261" s="1"/>
      <c r="S261" s="1"/>
      <c r="T261" s="1"/>
      <c r="U261" s="1"/>
      <c r="V261" s="1"/>
      <c r="W261" s="1"/>
      <c r="X261" s="1"/>
      <c r="Y261" s="1"/>
    </row>
    <row r="262" spans="11:25">
      <c r="K262" s="1"/>
      <c r="L262" s="1"/>
      <c r="M262" s="1"/>
      <c r="N262" s="1"/>
      <c r="O262" s="1"/>
      <c r="P262" s="1"/>
      <c r="Q262" s="1"/>
      <c r="R262" s="1"/>
      <c r="S262" s="1"/>
      <c r="T262" s="1"/>
      <c r="U262" s="1"/>
      <c r="V262" s="1"/>
      <c r="W262" s="1"/>
      <c r="X262" s="1"/>
      <c r="Y262" s="1"/>
    </row>
    <row r="263" spans="11:25">
      <c r="K263" s="1"/>
      <c r="L263" s="1"/>
      <c r="M263" s="1"/>
      <c r="N263" s="1"/>
      <c r="O263" s="1"/>
      <c r="P263" s="1"/>
      <c r="Q263" s="1"/>
      <c r="R263" s="1"/>
      <c r="S263" s="1"/>
      <c r="T263" s="1"/>
      <c r="U263" s="1"/>
      <c r="V263" s="1"/>
      <c r="W263" s="1"/>
      <c r="X263" s="1"/>
      <c r="Y263" s="1"/>
    </row>
    <row r="264" spans="11:25">
      <c r="K264" s="1"/>
      <c r="L264" s="1"/>
      <c r="M264" s="1"/>
      <c r="N264" s="1"/>
      <c r="O264" s="1"/>
      <c r="P264" s="1"/>
      <c r="Q264" s="1"/>
      <c r="R264" s="1"/>
      <c r="S264" s="1"/>
      <c r="T264" s="1"/>
      <c r="U264" s="1"/>
      <c r="V264" s="1"/>
      <c r="W264" s="1"/>
      <c r="X264" s="1"/>
      <c r="Y264" s="1"/>
    </row>
    <row r="265" spans="11:25">
      <c r="K265" s="1"/>
      <c r="L265" s="1"/>
      <c r="M265" s="1"/>
      <c r="N265" s="1"/>
      <c r="O265" s="1"/>
      <c r="P265" s="1"/>
      <c r="Q265" s="1"/>
      <c r="R265" s="1"/>
      <c r="S265" s="1"/>
      <c r="T265" s="1"/>
      <c r="U265" s="1"/>
      <c r="V265" s="1"/>
      <c r="W265" s="1"/>
      <c r="X265" s="1"/>
      <c r="Y265" s="1"/>
    </row>
    <row r="266" spans="11:25">
      <c r="K266" s="1"/>
      <c r="L266" s="1"/>
      <c r="M266" s="1"/>
      <c r="N266" s="1"/>
      <c r="O266" s="1"/>
      <c r="P266" s="1"/>
      <c r="Q266" s="1"/>
      <c r="R266" s="1"/>
      <c r="S266" s="1"/>
      <c r="T266" s="1"/>
      <c r="U266" s="1"/>
      <c r="V266" s="1"/>
      <c r="W266" s="1"/>
      <c r="X266" s="1"/>
      <c r="Y266" s="1"/>
    </row>
    <row r="267" spans="11:25">
      <c r="K267" s="1"/>
      <c r="L267" s="1"/>
      <c r="M267" s="1"/>
      <c r="N267" s="1"/>
      <c r="O267" s="1"/>
      <c r="P267" s="1"/>
      <c r="Q267" s="1"/>
      <c r="R267" s="1"/>
      <c r="S267" s="1"/>
      <c r="T267" s="1"/>
      <c r="U267" s="1"/>
      <c r="V267" s="1"/>
      <c r="W267" s="1"/>
      <c r="X267" s="1"/>
      <c r="Y267" s="1"/>
    </row>
    <row r="268" spans="11:25">
      <c r="K268" s="1"/>
      <c r="L268" s="1"/>
      <c r="M268" s="1"/>
      <c r="N268" s="1"/>
      <c r="O268" s="1"/>
      <c r="P268" s="1"/>
      <c r="Q268" s="1"/>
      <c r="R268" s="1"/>
      <c r="S268" s="1"/>
      <c r="T268" s="1"/>
      <c r="U268" s="1"/>
      <c r="V268" s="1"/>
      <c r="W268" s="1"/>
      <c r="X268" s="1"/>
      <c r="Y268" s="1"/>
    </row>
    <row r="269" spans="11:25">
      <c r="K269" s="1"/>
      <c r="L269" s="1"/>
      <c r="M269" s="1"/>
      <c r="N269" s="1"/>
      <c r="O269" s="1"/>
      <c r="P269" s="1"/>
      <c r="Q269" s="1"/>
      <c r="R269" s="1"/>
      <c r="S269" s="1"/>
      <c r="T269" s="1"/>
      <c r="U269" s="1"/>
      <c r="V269" s="1"/>
      <c r="W269" s="1"/>
      <c r="X269" s="1"/>
      <c r="Y269" s="1"/>
    </row>
    <row r="270" spans="11:25">
      <c r="K270" s="1"/>
      <c r="L270" s="1"/>
      <c r="M270" s="1"/>
      <c r="N270" s="1"/>
      <c r="O270" s="1"/>
      <c r="P270" s="1"/>
      <c r="Q270" s="1"/>
      <c r="R270" s="1"/>
      <c r="S270" s="1"/>
      <c r="T270" s="1"/>
      <c r="U270" s="1"/>
      <c r="V270" s="1"/>
      <c r="W270" s="1"/>
      <c r="X270" s="1"/>
      <c r="Y270" s="1"/>
    </row>
    <row r="271" spans="11:25">
      <c r="K271" s="1"/>
      <c r="L271" s="1"/>
      <c r="M271" s="1"/>
      <c r="N271" s="1"/>
      <c r="O271" s="1"/>
      <c r="P271" s="1"/>
      <c r="Q271" s="1"/>
      <c r="R271" s="1"/>
      <c r="S271" s="1"/>
      <c r="T271" s="1"/>
      <c r="U271" s="1"/>
      <c r="V271" s="1"/>
      <c r="W271" s="1"/>
      <c r="X271" s="1"/>
      <c r="Y271" s="1"/>
    </row>
    <row r="272" spans="11:25">
      <c r="K272" s="1"/>
      <c r="L272" s="1"/>
      <c r="M272" s="1"/>
      <c r="N272" s="1"/>
      <c r="O272" s="1"/>
      <c r="P272" s="1"/>
      <c r="Q272" s="1"/>
      <c r="R272" s="1"/>
      <c r="S272" s="1"/>
      <c r="T272" s="1"/>
      <c r="U272" s="1"/>
      <c r="V272" s="1"/>
      <c r="W272" s="1"/>
      <c r="X272" s="1"/>
      <c r="Y272" s="1"/>
    </row>
    <row r="273" spans="11:25">
      <c r="K273" s="1"/>
      <c r="L273" s="1"/>
      <c r="M273" s="1"/>
      <c r="N273" s="1"/>
      <c r="O273" s="1"/>
      <c r="P273" s="1"/>
      <c r="Q273" s="1"/>
      <c r="R273" s="1"/>
      <c r="S273" s="1"/>
      <c r="T273" s="1"/>
      <c r="U273" s="1"/>
      <c r="V273" s="1"/>
      <c r="W273" s="1"/>
      <c r="X273" s="1"/>
      <c r="Y273" s="1"/>
    </row>
    <row r="274" spans="11:25">
      <c r="K274" s="1"/>
      <c r="L274" s="1"/>
      <c r="M274" s="1"/>
      <c r="N274" s="1"/>
      <c r="O274" s="1"/>
      <c r="P274" s="1"/>
      <c r="Q274" s="1"/>
      <c r="R274" s="1"/>
      <c r="S274" s="1"/>
      <c r="T274" s="1"/>
      <c r="U274" s="1"/>
      <c r="V274" s="1"/>
      <c r="W274" s="1"/>
      <c r="X274" s="1"/>
      <c r="Y274" s="1"/>
    </row>
    <row r="275" spans="11:25">
      <c r="K275" s="1"/>
      <c r="L275" s="1"/>
      <c r="M275" s="1"/>
      <c r="N275" s="1"/>
      <c r="O275" s="1"/>
      <c r="P275" s="1"/>
      <c r="Q275" s="1"/>
      <c r="R275" s="1"/>
      <c r="S275" s="1"/>
      <c r="T275" s="1"/>
      <c r="U275" s="1"/>
      <c r="V275" s="1"/>
      <c r="W275" s="1"/>
      <c r="X275" s="1"/>
      <c r="Y275" s="1"/>
    </row>
    <row r="276" spans="11:25">
      <c r="K276" s="1"/>
      <c r="L276" s="1"/>
      <c r="M276" s="1"/>
      <c r="N276" s="1"/>
      <c r="O276" s="1"/>
      <c r="P276" s="1"/>
      <c r="Q276" s="1"/>
      <c r="R276" s="1"/>
      <c r="S276" s="1"/>
      <c r="T276" s="1"/>
      <c r="U276" s="1"/>
      <c r="V276" s="1"/>
      <c r="W276" s="1"/>
      <c r="X276" s="1"/>
      <c r="Y276" s="1"/>
    </row>
    <row r="277" spans="11:25">
      <c r="K277" s="1"/>
      <c r="L277" s="1"/>
      <c r="M277" s="1"/>
      <c r="N277" s="1"/>
      <c r="O277" s="1"/>
      <c r="P277" s="1"/>
      <c r="Q277" s="1"/>
      <c r="R277" s="1"/>
      <c r="S277" s="1"/>
      <c r="T277" s="1"/>
      <c r="U277" s="1"/>
      <c r="V277" s="1"/>
      <c r="W277" s="1"/>
      <c r="X277" s="1"/>
      <c r="Y277" s="1"/>
    </row>
    <row r="278" spans="11:25">
      <c r="K278" s="1"/>
      <c r="L278" s="1"/>
      <c r="M278" s="1"/>
      <c r="N278" s="1"/>
      <c r="O278" s="1"/>
      <c r="P278" s="1"/>
      <c r="Q278" s="1"/>
      <c r="R278" s="1"/>
      <c r="S278" s="1"/>
      <c r="T278" s="1"/>
      <c r="U278" s="1"/>
      <c r="V278" s="1"/>
      <c r="W278" s="1"/>
      <c r="X278" s="1"/>
      <c r="Y278" s="1"/>
    </row>
    <row r="279" spans="11:25">
      <c r="K279" s="1"/>
      <c r="L279" s="1"/>
      <c r="M279" s="1"/>
      <c r="N279" s="1"/>
      <c r="O279" s="1"/>
      <c r="P279" s="1"/>
      <c r="Q279" s="1"/>
      <c r="R279" s="1"/>
      <c r="S279" s="1"/>
      <c r="T279" s="1"/>
      <c r="U279" s="1"/>
      <c r="V279" s="1"/>
      <c r="W279" s="1"/>
      <c r="X279" s="1"/>
      <c r="Y279" s="1"/>
    </row>
    <row r="280" spans="11:25">
      <c r="K280" s="1"/>
      <c r="L280" s="1"/>
      <c r="M280" s="1"/>
      <c r="N280" s="1"/>
      <c r="O280" s="1"/>
      <c r="P280" s="1"/>
      <c r="Q280" s="1"/>
      <c r="R280" s="1"/>
      <c r="S280" s="1"/>
      <c r="T280" s="1"/>
      <c r="U280" s="1"/>
      <c r="V280" s="1"/>
      <c r="W280" s="1"/>
      <c r="X280" s="1"/>
      <c r="Y280" s="1"/>
    </row>
    <row r="281" spans="11:25">
      <c r="K281" s="1"/>
      <c r="L281" s="1"/>
      <c r="M281" s="1"/>
      <c r="N281" s="1"/>
      <c r="O281" s="1"/>
      <c r="P281" s="1"/>
      <c r="Q281" s="1"/>
      <c r="R281" s="1"/>
      <c r="S281" s="1"/>
      <c r="T281" s="1"/>
      <c r="U281" s="1"/>
      <c r="V281" s="1"/>
      <c r="W281" s="1"/>
      <c r="X281" s="1"/>
      <c r="Y281" s="1"/>
    </row>
    <row r="282" spans="11:25">
      <c r="K282" s="1"/>
      <c r="L282" s="1"/>
      <c r="M282" s="1"/>
      <c r="N282" s="1"/>
      <c r="O282" s="1"/>
      <c r="P282" s="1"/>
      <c r="Q282" s="1"/>
      <c r="R282" s="1"/>
      <c r="S282" s="1"/>
      <c r="T282" s="1"/>
      <c r="U282" s="1"/>
      <c r="V282" s="1"/>
      <c r="W282" s="1"/>
      <c r="X282" s="1"/>
      <c r="Y282" s="1"/>
    </row>
    <row r="283" spans="11:25">
      <c r="K283" s="1"/>
      <c r="L283" s="1"/>
      <c r="M283" s="1"/>
      <c r="N283" s="1"/>
      <c r="O283" s="1"/>
      <c r="P283" s="1"/>
      <c r="Q283" s="1"/>
      <c r="R283" s="1"/>
      <c r="S283" s="1"/>
      <c r="T283" s="1"/>
      <c r="U283" s="1"/>
      <c r="V283" s="1"/>
      <c r="W283" s="1"/>
      <c r="X283" s="1"/>
      <c r="Y283" s="1"/>
    </row>
    <row r="284" spans="11:25">
      <c r="K284" s="1"/>
      <c r="L284" s="1"/>
      <c r="M284" s="1"/>
      <c r="N284" s="1"/>
      <c r="O284" s="1"/>
      <c r="P284" s="1"/>
      <c r="Q284" s="1"/>
      <c r="R284" s="1"/>
      <c r="S284" s="1"/>
      <c r="T284" s="1"/>
      <c r="U284" s="1"/>
      <c r="V284" s="1"/>
      <c r="W284" s="1"/>
      <c r="X284" s="1"/>
      <c r="Y284" s="1"/>
    </row>
    <row r="285" spans="11:25">
      <c r="K285" s="1"/>
      <c r="L285" s="1"/>
      <c r="M285" s="1"/>
      <c r="N285" s="1"/>
      <c r="O285" s="1"/>
      <c r="P285" s="1"/>
      <c r="Q285" s="1"/>
      <c r="R285" s="1"/>
      <c r="S285" s="1"/>
      <c r="T285" s="1"/>
      <c r="U285" s="1"/>
      <c r="V285" s="1"/>
      <c r="W285" s="1"/>
      <c r="X285" s="1"/>
      <c r="Y285" s="1"/>
    </row>
    <row r="286" spans="11:25">
      <c r="K286" s="1"/>
      <c r="L286" s="1"/>
      <c r="M286" s="1"/>
      <c r="N286" s="1"/>
      <c r="O286" s="1"/>
      <c r="P286" s="1"/>
      <c r="Q286" s="1"/>
      <c r="R286" s="1"/>
      <c r="S286" s="1"/>
      <c r="T286" s="1"/>
      <c r="U286" s="1"/>
      <c r="V286" s="1"/>
      <c r="W286" s="1"/>
      <c r="X286" s="1"/>
      <c r="Y286" s="1"/>
    </row>
    <row r="287" spans="11:25">
      <c r="K287" s="1"/>
      <c r="L287" s="1"/>
      <c r="M287" s="1"/>
      <c r="N287" s="1"/>
      <c r="O287" s="1"/>
      <c r="P287" s="1"/>
      <c r="Q287" s="1"/>
      <c r="R287" s="1"/>
      <c r="S287" s="1"/>
      <c r="T287" s="1"/>
      <c r="U287" s="1"/>
      <c r="V287" s="1"/>
      <c r="W287" s="1"/>
      <c r="X287" s="1"/>
      <c r="Y287" s="1"/>
    </row>
    <row r="288" spans="11:25">
      <c r="K288" s="1"/>
      <c r="L288" s="1"/>
      <c r="M288" s="1"/>
      <c r="N288" s="1"/>
      <c r="O288" s="1"/>
      <c r="P288" s="1"/>
      <c r="Q288" s="1"/>
      <c r="R288" s="1"/>
      <c r="S288" s="1"/>
      <c r="T288" s="1"/>
      <c r="U288" s="1"/>
      <c r="V288" s="1"/>
      <c r="W288" s="1"/>
      <c r="X288" s="1"/>
      <c r="Y288" s="1"/>
    </row>
    <row r="289" spans="11:25">
      <c r="K289" s="1"/>
      <c r="L289" s="1"/>
      <c r="M289" s="1"/>
      <c r="N289" s="1"/>
      <c r="O289" s="1"/>
      <c r="P289" s="1"/>
      <c r="Q289" s="1"/>
      <c r="R289" s="1"/>
      <c r="S289" s="1"/>
      <c r="T289" s="1"/>
      <c r="U289" s="1"/>
      <c r="V289" s="1"/>
      <c r="W289" s="1"/>
      <c r="X289" s="1"/>
      <c r="Y289" s="1"/>
    </row>
    <row r="290" spans="11:25">
      <c r="K290" s="1"/>
      <c r="L290" s="1"/>
      <c r="M290" s="1"/>
      <c r="N290" s="1"/>
      <c r="O290" s="1"/>
      <c r="P290" s="1"/>
      <c r="Q290" s="1"/>
      <c r="R290" s="1"/>
      <c r="S290" s="1"/>
      <c r="T290" s="1"/>
      <c r="U290" s="1"/>
      <c r="V290" s="1"/>
      <c r="W290" s="1"/>
      <c r="X290" s="1"/>
      <c r="Y290" s="1"/>
    </row>
  </sheetData>
  <mergeCells count="130">
    <mergeCell ref="C56:M56"/>
    <mergeCell ref="P56:Y56"/>
    <mergeCell ref="P57:V57"/>
    <mergeCell ref="C53:M53"/>
    <mergeCell ref="P53:Y53"/>
    <mergeCell ref="C54:M54"/>
    <mergeCell ref="P54:Y54"/>
    <mergeCell ref="C55:M55"/>
    <mergeCell ref="P55:Y55"/>
    <mergeCell ref="C50:M50"/>
    <mergeCell ref="P50:Y50"/>
    <mergeCell ref="C51:M51"/>
    <mergeCell ref="P51:Y51"/>
    <mergeCell ref="C52:M52"/>
    <mergeCell ref="P52:Y52"/>
    <mergeCell ref="C47:M47"/>
    <mergeCell ref="P47:Y47"/>
    <mergeCell ref="C48:M48"/>
    <mergeCell ref="P48:Y48"/>
    <mergeCell ref="C49:M49"/>
    <mergeCell ref="P49:Y49"/>
    <mergeCell ref="C45:M45"/>
    <mergeCell ref="P45:Y45"/>
    <mergeCell ref="B46:D46"/>
    <mergeCell ref="E46:M46"/>
    <mergeCell ref="O46:Q46"/>
    <mergeCell ref="R46:Y46"/>
    <mergeCell ref="C42:M42"/>
    <mergeCell ref="P42:Y42"/>
    <mergeCell ref="C43:M43"/>
    <mergeCell ref="P43:Y43"/>
    <mergeCell ref="C44:M44"/>
    <mergeCell ref="P44:Y44"/>
    <mergeCell ref="C39:M39"/>
    <mergeCell ref="P39:Y39"/>
    <mergeCell ref="C40:M40"/>
    <mergeCell ref="P40:Y40"/>
    <mergeCell ref="C41:M41"/>
    <mergeCell ref="P41:Y41"/>
    <mergeCell ref="C36:M36"/>
    <mergeCell ref="P36:Y36"/>
    <mergeCell ref="C37:M37"/>
    <mergeCell ref="P37:Y37"/>
    <mergeCell ref="C38:M38"/>
    <mergeCell ref="P38:Y38"/>
    <mergeCell ref="B35:D35"/>
    <mergeCell ref="E35:M35"/>
    <mergeCell ref="O35:Q35"/>
    <mergeCell ref="R35:Y35"/>
    <mergeCell ref="E29:M29"/>
    <mergeCell ref="Q29:Y29"/>
    <mergeCell ref="E30:M30"/>
    <mergeCell ref="Q30:Y30"/>
    <mergeCell ref="E31:M31"/>
    <mergeCell ref="Q31:Y31"/>
    <mergeCell ref="Q25:Y25"/>
    <mergeCell ref="E26:M26"/>
    <mergeCell ref="Q26:Y26"/>
    <mergeCell ref="E27:M27"/>
    <mergeCell ref="Q27:Y27"/>
    <mergeCell ref="E28:M28"/>
    <mergeCell ref="Q28:Y28"/>
    <mergeCell ref="B23:B33"/>
    <mergeCell ref="D23:E23"/>
    <mergeCell ref="F23:M23"/>
    <mergeCell ref="P23:Q23"/>
    <mergeCell ref="R23:Y23"/>
    <mergeCell ref="C24:C33"/>
    <mergeCell ref="E24:M24"/>
    <mergeCell ref="O24:O33"/>
    <mergeCell ref="Q24:Y24"/>
    <mergeCell ref="E25:M25"/>
    <mergeCell ref="E32:M32"/>
    <mergeCell ref="Q32:Y32"/>
    <mergeCell ref="E33:M33"/>
    <mergeCell ref="Q33:Y33"/>
    <mergeCell ref="C20:C22"/>
    <mergeCell ref="E20:M20"/>
    <mergeCell ref="O20:O22"/>
    <mergeCell ref="Q20:Y20"/>
    <mergeCell ref="E21:M21"/>
    <mergeCell ref="Q21:Y21"/>
    <mergeCell ref="E22:M22"/>
    <mergeCell ref="Q22:Y22"/>
    <mergeCell ref="C17:C19"/>
    <mergeCell ref="E17:M17"/>
    <mergeCell ref="O17:O19"/>
    <mergeCell ref="Q17:Y17"/>
    <mergeCell ref="E18:M18"/>
    <mergeCell ref="Q18:Y18"/>
    <mergeCell ref="E19:M19"/>
    <mergeCell ref="Q19:Y19"/>
    <mergeCell ref="E15:M15"/>
    <mergeCell ref="Q15:Y15"/>
    <mergeCell ref="E16:M16"/>
    <mergeCell ref="Q16:Y16"/>
    <mergeCell ref="E10:M10"/>
    <mergeCell ref="Q10:Y10"/>
    <mergeCell ref="C11:C13"/>
    <mergeCell ref="E11:M11"/>
    <mergeCell ref="O11:O13"/>
    <mergeCell ref="Q11:Y11"/>
    <mergeCell ref="E12:M12"/>
    <mergeCell ref="Q12:Y12"/>
    <mergeCell ref="E13:M13"/>
    <mergeCell ref="Q13:Y13"/>
    <mergeCell ref="B1:Y3"/>
    <mergeCell ref="B4:B22"/>
    <mergeCell ref="D4:E4"/>
    <mergeCell ref="F4:M4"/>
    <mergeCell ref="P4:Q4"/>
    <mergeCell ref="R4:Y4"/>
    <mergeCell ref="C5:C7"/>
    <mergeCell ref="E5:M5"/>
    <mergeCell ref="O5:O7"/>
    <mergeCell ref="Q5:Y5"/>
    <mergeCell ref="E6:M6"/>
    <mergeCell ref="Q6:Y6"/>
    <mergeCell ref="E7:M7"/>
    <mergeCell ref="Q7:Y7"/>
    <mergeCell ref="C8:C10"/>
    <mergeCell ref="E8:M8"/>
    <mergeCell ref="O8:O10"/>
    <mergeCell ref="Q8:Y8"/>
    <mergeCell ref="E9:M9"/>
    <mergeCell ref="Q9:Y9"/>
    <mergeCell ref="C14:C16"/>
    <mergeCell ref="E14:M14"/>
    <mergeCell ref="O14:O16"/>
    <mergeCell ref="Q14:Y14"/>
  </mergeCells>
  <phoneticPr fontId="1"/>
  <pageMargins left="0.7" right="0.7" top="0.75" bottom="0.75" header="0.3" footer="0.3"/>
  <pageSetup paperSize="9" scale="74" fitToHeight="0" orientation="portrait" r:id="rId1"/>
  <rowBreaks count="1" manualBreakCount="1">
    <brk id="34" max="25" man="1"/>
  </rowBreaks>
  <colBreaks count="1" manualBreakCount="1">
    <brk id="26"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5AD20-12F6-4937-8928-890DFAD2D765}">
  <sheetPr>
    <tabColor rgb="FF00B050"/>
  </sheetPr>
  <dimension ref="A1:R22"/>
  <sheetViews>
    <sheetView view="pageBreakPreview" zoomScale="70" zoomScaleNormal="70" zoomScaleSheetLayoutView="70" workbookViewId="0">
      <selection activeCell="P3" sqref="P3"/>
    </sheetView>
  </sheetViews>
  <sheetFormatPr defaultColWidth="6.25" defaultRowHeight="12"/>
  <cols>
    <col min="1" max="2" width="6.5" style="302" customWidth="1"/>
    <col min="3" max="9" width="21.125" style="302" hidden="1" customWidth="1"/>
    <col min="10" max="12" width="6.5" style="302" hidden="1" customWidth="1"/>
    <col min="13" max="13" width="1.125" style="302" hidden="1" customWidth="1"/>
    <col min="14" max="14" width="58.25" style="313" customWidth="1"/>
    <col min="15" max="18" width="38.125" style="313" customWidth="1"/>
    <col min="19" max="16384" width="6.25" style="302"/>
  </cols>
  <sheetData>
    <row r="1" spans="1:18" ht="31.5" customHeight="1">
      <c r="B1" s="1480"/>
      <c r="C1" s="1535"/>
      <c r="D1" s="1535"/>
      <c r="E1" s="1535"/>
      <c r="F1" s="1535"/>
      <c r="G1" s="1535"/>
      <c r="H1" s="1535"/>
      <c r="I1" s="1535"/>
      <c r="J1" s="1535"/>
      <c r="K1" s="1535"/>
      <c r="L1" s="1535"/>
      <c r="N1" s="290"/>
      <c r="O1" s="291"/>
      <c r="P1" s="291"/>
      <c r="Q1" s="291"/>
      <c r="R1" s="291"/>
    </row>
    <row r="2" spans="1:18" ht="30.75" customHeight="1">
      <c r="A2" s="292" t="s">
        <v>10</v>
      </c>
      <c r="B2" s="1560" t="s">
        <v>484</v>
      </c>
      <c r="C2" s="1672"/>
      <c r="D2" s="1672"/>
      <c r="E2" s="1672"/>
      <c r="F2" s="1672"/>
      <c r="G2" s="1672"/>
      <c r="H2" s="1672"/>
      <c r="I2" s="1672"/>
      <c r="J2" s="1560" t="s">
        <v>13</v>
      </c>
      <c r="K2" s="1560"/>
      <c r="L2" s="1560"/>
      <c r="M2" s="390"/>
      <c r="N2" s="376" t="s">
        <v>485</v>
      </c>
      <c r="O2" s="377" t="s">
        <v>486</v>
      </c>
      <c r="P2" s="378" t="s">
        <v>487</v>
      </c>
      <c r="Q2" s="378" t="s">
        <v>493</v>
      </c>
      <c r="R2" s="343" t="s">
        <v>1249</v>
      </c>
    </row>
    <row r="3" spans="1:18" ht="98.25" customHeight="1">
      <c r="A3" s="1311" t="s">
        <v>1845</v>
      </c>
      <c r="B3" s="304" t="s">
        <v>44</v>
      </c>
      <c r="C3" s="1673" t="s">
        <v>1846</v>
      </c>
      <c r="D3" s="1673"/>
      <c r="E3" s="1673"/>
      <c r="F3" s="1673"/>
      <c r="G3" s="1673"/>
      <c r="H3" s="1673"/>
      <c r="I3" s="1673"/>
      <c r="J3" s="304">
        <v>5</v>
      </c>
      <c r="K3" s="304">
        <v>3</v>
      </c>
      <c r="L3" s="304">
        <v>1</v>
      </c>
      <c r="M3" s="379"/>
      <c r="N3" s="380" t="s">
        <v>1847</v>
      </c>
      <c r="O3" s="384" t="s">
        <v>1848</v>
      </c>
      <c r="P3" s="388" t="s">
        <v>1849</v>
      </c>
      <c r="Q3" s="388" t="s">
        <v>1850</v>
      </c>
      <c r="R3" s="386"/>
    </row>
    <row r="4" spans="1:18" ht="83.25" customHeight="1">
      <c r="A4" s="1312"/>
      <c r="B4" s="306" t="s">
        <v>45</v>
      </c>
      <c r="C4" s="1674" t="s">
        <v>1851</v>
      </c>
      <c r="D4" s="1674"/>
      <c r="E4" s="1674"/>
      <c r="F4" s="1674"/>
      <c r="G4" s="1674"/>
      <c r="H4" s="1674"/>
      <c r="I4" s="1674"/>
      <c r="J4" s="306">
        <v>5</v>
      </c>
      <c r="K4" s="306">
        <v>3</v>
      </c>
      <c r="L4" s="306">
        <v>1</v>
      </c>
      <c r="M4" s="379"/>
      <c r="N4" s="381" t="s">
        <v>1852</v>
      </c>
      <c r="O4" s="385" t="s">
        <v>1853</v>
      </c>
      <c r="P4" s="389" t="s">
        <v>1854</v>
      </c>
      <c r="Q4" s="389" t="s">
        <v>1855</v>
      </c>
      <c r="R4" s="387"/>
    </row>
    <row r="5" spans="1:18" ht="96.75" customHeight="1">
      <c r="A5" s="1312"/>
      <c r="B5" s="304" t="s">
        <v>46</v>
      </c>
      <c r="C5" s="1673" t="s">
        <v>1856</v>
      </c>
      <c r="D5" s="1675"/>
      <c r="E5" s="1675"/>
      <c r="F5" s="1675"/>
      <c r="G5" s="1675"/>
      <c r="H5" s="1675"/>
      <c r="I5" s="1675"/>
      <c r="J5" s="304">
        <v>5</v>
      </c>
      <c r="K5" s="304">
        <v>3</v>
      </c>
      <c r="L5" s="304">
        <v>1</v>
      </c>
      <c r="M5" s="379"/>
      <c r="N5" s="380" t="s">
        <v>1857</v>
      </c>
      <c r="O5" s="384" t="s">
        <v>1858</v>
      </c>
      <c r="P5" s="388" t="s">
        <v>2073</v>
      </c>
      <c r="Q5" s="388" t="s">
        <v>1860</v>
      </c>
      <c r="R5" s="386"/>
    </row>
    <row r="6" spans="1:18" ht="64.5" customHeight="1">
      <c r="A6" s="1312"/>
      <c r="B6" s="308" t="s">
        <v>47</v>
      </c>
      <c r="C6" s="1676" t="s">
        <v>1861</v>
      </c>
      <c r="D6" s="1676"/>
      <c r="E6" s="1676"/>
      <c r="F6" s="1676"/>
      <c r="G6" s="1676"/>
      <c r="H6" s="1676"/>
      <c r="I6" s="1676"/>
      <c r="J6" s="308">
        <v>5</v>
      </c>
      <c r="K6" s="308">
        <v>3</v>
      </c>
      <c r="L6" s="308">
        <v>1</v>
      </c>
      <c r="M6" s="379"/>
      <c r="N6" s="380" t="s">
        <v>1862</v>
      </c>
      <c r="O6" s="384" t="s">
        <v>1863</v>
      </c>
      <c r="P6" s="388" t="s">
        <v>1864</v>
      </c>
      <c r="Q6" s="388" t="s">
        <v>1865</v>
      </c>
      <c r="R6" s="386"/>
    </row>
    <row r="7" spans="1:18" ht="76.5" customHeight="1">
      <c r="A7" s="1312"/>
      <c r="B7" s="304" t="s">
        <v>48</v>
      </c>
      <c r="C7" s="1673" t="s">
        <v>1866</v>
      </c>
      <c r="D7" s="1673"/>
      <c r="E7" s="1673"/>
      <c r="F7" s="1673"/>
      <c r="G7" s="1673"/>
      <c r="H7" s="1673"/>
      <c r="I7" s="1673"/>
      <c r="J7" s="304">
        <v>5</v>
      </c>
      <c r="K7" s="304">
        <v>3</v>
      </c>
      <c r="L7" s="304">
        <v>1</v>
      </c>
      <c r="M7" s="379"/>
      <c r="N7" s="380" t="s">
        <v>1867</v>
      </c>
      <c r="O7" s="384" t="s">
        <v>1868</v>
      </c>
      <c r="P7" s="388" t="s">
        <v>1869</v>
      </c>
      <c r="Q7" s="388" t="s">
        <v>1870</v>
      </c>
      <c r="R7" s="386"/>
    </row>
    <row r="8" spans="1:18" ht="134.25" customHeight="1">
      <c r="A8" s="1312"/>
      <c r="B8" s="310" t="s">
        <v>49</v>
      </c>
      <c r="C8" s="1676" t="s">
        <v>1871</v>
      </c>
      <c r="D8" s="1676"/>
      <c r="E8" s="1676"/>
      <c r="F8" s="1676"/>
      <c r="G8" s="1676"/>
      <c r="H8" s="1676"/>
      <c r="I8" s="1676"/>
      <c r="J8" s="310">
        <v>5</v>
      </c>
      <c r="K8" s="310">
        <v>3</v>
      </c>
      <c r="L8" s="310">
        <v>1</v>
      </c>
      <c r="M8" s="379"/>
      <c r="N8" s="380" t="s">
        <v>1872</v>
      </c>
      <c r="O8" s="384" t="s">
        <v>1873</v>
      </c>
      <c r="P8" s="388" t="s">
        <v>1874</v>
      </c>
      <c r="Q8" s="388" t="s">
        <v>1875</v>
      </c>
      <c r="R8" s="386"/>
    </row>
    <row r="9" spans="1:18" ht="88.5" customHeight="1">
      <c r="A9" s="1312"/>
      <c r="B9" s="308" t="s">
        <v>50</v>
      </c>
      <c r="C9" s="1676" t="s">
        <v>1876</v>
      </c>
      <c r="D9" s="1676"/>
      <c r="E9" s="1676"/>
      <c r="F9" s="1676"/>
      <c r="G9" s="1676"/>
      <c r="H9" s="1676"/>
      <c r="I9" s="1676"/>
      <c r="J9" s="308">
        <v>5</v>
      </c>
      <c r="K9" s="308">
        <v>3</v>
      </c>
      <c r="L9" s="308">
        <v>1</v>
      </c>
      <c r="M9" s="379"/>
      <c r="N9" s="380" t="s">
        <v>1877</v>
      </c>
      <c r="O9" s="384" t="s">
        <v>1878</v>
      </c>
      <c r="P9" s="388" t="s">
        <v>1879</v>
      </c>
      <c r="Q9" s="388" t="s">
        <v>1880</v>
      </c>
      <c r="R9" s="386"/>
    </row>
    <row r="10" spans="1:18" ht="87" customHeight="1">
      <c r="A10" s="1313"/>
      <c r="B10" s="308" t="s">
        <v>1881</v>
      </c>
      <c r="C10" s="1676" t="s">
        <v>1839</v>
      </c>
      <c r="D10" s="1502"/>
      <c r="E10" s="1502"/>
      <c r="F10" s="1502"/>
      <c r="G10" s="1502"/>
      <c r="H10" s="1502"/>
      <c r="I10" s="1502"/>
      <c r="J10" s="308">
        <v>5</v>
      </c>
      <c r="K10" s="308">
        <v>3</v>
      </c>
      <c r="L10" s="308">
        <v>1</v>
      </c>
      <c r="M10" s="379"/>
      <c r="N10" s="380" t="s">
        <v>1882</v>
      </c>
      <c r="O10" s="384" t="s">
        <v>1883</v>
      </c>
      <c r="P10" s="388" t="s">
        <v>1884</v>
      </c>
      <c r="Q10" s="388" t="s">
        <v>1885</v>
      </c>
      <c r="R10" s="386"/>
    </row>
    <row r="11" spans="1:18" ht="70.5" customHeight="1">
      <c r="A11" s="1494" t="s">
        <v>1886</v>
      </c>
      <c r="B11" s="308" t="s">
        <v>44</v>
      </c>
      <c r="C11" s="1676" t="s">
        <v>1887</v>
      </c>
      <c r="D11" s="1676"/>
      <c r="E11" s="1676"/>
      <c r="F11" s="1676"/>
      <c r="G11" s="1676"/>
      <c r="H11" s="1676"/>
      <c r="I11" s="1676"/>
      <c r="J11" s="308">
        <v>5</v>
      </c>
      <c r="K11" s="308">
        <v>3</v>
      </c>
      <c r="L11" s="308">
        <v>1</v>
      </c>
      <c r="M11" s="379"/>
      <c r="N11" s="380" t="s">
        <v>1888</v>
      </c>
      <c r="O11" s="384" t="s">
        <v>1889</v>
      </c>
      <c r="P11" s="388" t="s">
        <v>1890</v>
      </c>
      <c r="Q11" s="388" t="s">
        <v>1891</v>
      </c>
      <c r="R11" s="386"/>
    </row>
    <row r="12" spans="1:18" ht="73.5" customHeight="1">
      <c r="A12" s="1483"/>
      <c r="B12" s="308" t="s">
        <v>2</v>
      </c>
      <c r="C12" s="1676" t="s">
        <v>1892</v>
      </c>
      <c r="D12" s="1676"/>
      <c r="E12" s="1676"/>
      <c r="F12" s="1676"/>
      <c r="G12" s="1676"/>
      <c r="H12" s="1676"/>
      <c r="I12" s="1676"/>
      <c r="J12" s="308">
        <v>5</v>
      </c>
      <c r="K12" s="308">
        <v>3</v>
      </c>
      <c r="L12" s="308">
        <v>1</v>
      </c>
      <c r="M12" s="379"/>
      <c r="N12" s="380" t="s">
        <v>1893</v>
      </c>
      <c r="O12" s="384" t="s">
        <v>1894</v>
      </c>
      <c r="P12" s="388" t="s">
        <v>1895</v>
      </c>
      <c r="Q12" s="388" t="s">
        <v>1896</v>
      </c>
      <c r="R12" s="386"/>
    </row>
    <row r="13" spans="1:18" ht="67.5" customHeight="1">
      <c r="A13" s="1494" t="s">
        <v>1897</v>
      </c>
      <c r="B13" s="306" t="s">
        <v>44</v>
      </c>
      <c r="C13" s="1674" t="s">
        <v>1898</v>
      </c>
      <c r="D13" s="1674"/>
      <c r="E13" s="1674"/>
      <c r="F13" s="1674"/>
      <c r="G13" s="1674"/>
      <c r="H13" s="1674"/>
      <c r="I13" s="1674"/>
      <c r="J13" s="306">
        <v>5</v>
      </c>
      <c r="K13" s="306">
        <v>3</v>
      </c>
      <c r="L13" s="306">
        <v>1</v>
      </c>
      <c r="M13" s="379"/>
      <c r="N13" s="382" t="s">
        <v>1899</v>
      </c>
      <c r="O13" s="385" t="s">
        <v>1900</v>
      </c>
      <c r="P13" s="389" t="s">
        <v>1901</v>
      </c>
      <c r="Q13" s="389" t="s">
        <v>1902</v>
      </c>
      <c r="R13" s="387"/>
    </row>
    <row r="14" spans="1:18" ht="75.75" customHeight="1">
      <c r="A14" s="1482"/>
      <c r="B14" s="306" t="s">
        <v>45</v>
      </c>
      <c r="C14" s="1674" t="s">
        <v>1903</v>
      </c>
      <c r="D14" s="1674"/>
      <c r="E14" s="1674"/>
      <c r="F14" s="1674"/>
      <c r="G14" s="1674"/>
      <c r="H14" s="1674"/>
      <c r="I14" s="1674"/>
      <c r="J14" s="306">
        <v>5</v>
      </c>
      <c r="K14" s="306">
        <v>3</v>
      </c>
      <c r="L14" s="306">
        <v>1</v>
      </c>
      <c r="M14" s="379"/>
      <c r="N14" s="382" t="s">
        <v>1904</v>
      </c>
      <c r="O14" s="385" t="s">
        <v>1905</v>
      </c>
      <c r="P14" s="389" t="s">
        <v>1906</v>
      </c>
      <c r="Q14" s="389" t="s">
        <v>1907</v>
      </c>
      <c r="R14" s="387"/>
    </row>
    <row r="15" spans="1:18" ht="72" customHeight="1">
      <c r="A15" s="1482"/>
      <c r="B15" s="308" t="s">
        <v>46</v>
      </c>
      <c r="C15" s="1676" t="s">
        <v>1835</v>
      </c>
      <c r="D15" s="1502"/>
      <c r="E15" s="1502"/>
      <c r="F15" s="1502"/>
      <c r="G15" s="1502"/>
      <c r="H15" s="1502"/>
      <c r="I15" s="1502"/>
      <c r="J15" s="308">
        <v>5</v>
      </c>
      <c r="K15" s="308">
        <v>3</v>
      </c>
      <c r="L15" s="308">
        <v>1</v>
      </c>
      <c r="M15" s="379"/>
      <c r="N15" s="383" t="s">
        <v>1908</v>
      </c>
      <c r="O15" s="384" t="s">
        <v>1909</v>
      </c>
      <c r="P15" s="388" t="s">
        <v>1910</v>
      </c>
      <c r="Q15" s="388" t="s">
        <v>1911</v>
      </c>
      <c r="R15" s="386"/>
    </row>
    <row r="16" spans="1:18" ht="80.25" customHeight="1">
      <c r="A16" s="1482"/>
      <c r="B16" s="308" t="s">
        <v>4</v>
      </c>
      <c r="C16" s="1676" t="s">
        <v>1836</v>
      </c>
      <c r="D16" s="1502"/>
      <c r="E16" s="1502"/>
      <c r="F16" s="1502"/>
      <c r="G16" s="1502"/>
      <c r="H16" s="1502"/>
      <c r="I16" s="1502"/>
      <c r="J16" s="308">
        <v>5</v>
      </c>
      <c r="K16" s="308">
        <v>3</v>
      </c>
      <c r="L16" s="308">
        <v>1</v>
      </c>
      <c r="M16" s="379"/>
      <c r="N16" s="383" t="s">
        <v>1912</v>
      </c>
      <c r="O16" s="384" t="s">
        <v>1913</v>
      </c>
      <c r="P16" s="388" t="s">
        <v>1914</v>
      </c>
      <c r="Q16" s="388" t="s">
        <v>1915</v>
      </c>
      <c r="R16" s="386"/>
    </row>
    <row r="17" spans="1:18" ht="66.75" customHeight="1">
      <c r="A17" s="1482"/>
      <c r="B17" s="308" t="s">
        <v>5</v>
      </c>
      <c r="C17" s="1676" t="s">
        <v>1840</v>
      </c>
      <c r="D17" s="1502"/>
      <c r="E17" s="1502"/>
      <c r="F17" s="1502"/>
      <c r="G17" s="1502"/>
      <c r="H17" s="1502"/>
      <c r="I17" s="1502"/>
      <c r="J17" s="308">
        <v>5</v>
      </c>
      <c r="K17" s="308">
        <v>3</v>
      </c>
      <c r="L17" s="308">
        <v>1</v>
      </c>
      <c r="M17" s="379"/>
      <c r="N17" s="383" t="s">
        <v>1916</v>
      </c>
      <c r="O17" s="384" t="s">
        <v>1917</v>
      </c>
      <c r="P17" s="388" t="s">
        <v>1918</v>
      </c>
      <c r="Q17" s="388" t="s">
        <v>1919</v>
      </c>
      <c r="R17" s="386"/>
    </row>
    <row r="18" spans="1:18" ht="69" customHeight="1">
      <c r="A18" s="1482"/>
      <c r="B18" s="308" t="s">
        <v>557</v>
      </c>
      <c r="C18" s="1676" t="s">
        <v>1841</v>
      </c>
      <c r="D18" s="1502"/>
      <c r="E18" s="1502"/>
      <c r="F18" s="1502"/>
      <c r="G18" s="1502"/>
      <c r="H18" s="1502"/>
      <c r="I18" s="1502"/>
      <c r="J18" s="308">
        <v>5</v>
      </c>
      <c r="K18" s="308">
        <v>3</v>
      </c>
      <c r="L18" s="308">
        <v>1</v>
      </c>
      <c r="M18" s="379"/>
      <c r="N18" s="383" t="s">
        <v>1920</v>
      </c>
      <c r="O18" s="384" t="s">
        <v>1921</v>
      </c>
      <c r="P18" s="388" t="s">
        <v>1922</v>
      </c>
      <c r="Q18" s="388" t="s">
        <v>1923</v>
      </c>
      <c r="R18" s="386"/>
    </row>
    <row r="19" spans="1:18" ht="79.5" customHeight="1">
      <c r="A19" s="1482"/>
      <c r="B19" s="306" t="s">
        <v>1029</v>
      </c>
      <c r="C19" s="1677" t="s">
        <v>1837</v>
      </c>
      <c r="D19" s="1677"/>
      <c r="E19" s="1677"/>
      <c r="F19" s="1677"/>
      <c r="G19" s="1677"/>
      <c r="H19" s="1677"/>
      <c r="I19" s="1677"/>
      <c r="J19" s="306">
        <v>5</v>
      </c>
      <c r="K19" s="306">
        <v>3</v>
      </c>
      <c r="L19" s="306">
        <v>1</v>
      </c>
      <c r="M19" s="379"/>
      <c r="N19" s="381" t="s">
        <v>1924</v>
      </c>
      <c r="O19" s="385" t="s">
        <v>1925</v>
      </c>
      <c r="P19" s="389" t="s">
        <v>1926</v>
      </c>
      <c r="Q19" s="389" t="s">
        <v>1927</v>
      </c>
      <c r="R19" s="387"/>
    </row>
    <row r="20" spans="1:18" ht="87" customHeight="1">
      <c r="A20" s="1482"/>
      <c r="B20" s="308" t="s">
        <v>51</v>
      </c>
      <c r="C20" s="1676" t="s">
        <v>1928</v>
      </c>
      <c r="D20" s="1502"/>
      <c r="E20" s="1502"/>
      <c r="F20" s="1502"/>
      <c r="G20" s="1502"/>
      <c r="H20" s="1502"/>
      <c r="I20" s="1502"/>
      <c r="J20" s="308">
        <v>5</v>
      </c>
      <c r="K20" s="308">
        <v>3</v>
      </c>
      <c r="L20" s="308">
        <v>1</v>
      </c>
      <c r="M20" s="379"/>
      <c r="N20" s="380" t="s">
        <v>2074</v>
      </c>
      <c r="O20" s="384" t="s">
        <v>1930</v>
      </c>
      <c r="P20" s="388" t="s">
        <v>1931</v>
      </c>
      <c r="Q20" s="388" t="s">
        <v>1932</v>
      </c>
      <c r="R20" s="386"/>
    </row>
    <row r="21" spans="1:18" ht="85.5" customHeight="1">
      <c r="A21" s="1482"/>
      <c r="B21" s="308" t="s">
        <v>52</v>
      </c>
      <c r="C21" s="1676" t="s">
        <v>1838</v>
      </c>
      <c r="D21" s="1502"/>
      <c r="E21" s="1502"/>
      <c r="F21" s="1502"/>
      <c r="G21" s="1502"/>
      <c r="H21" s="1502"/>
      <c r="I21" s="1502"/>
      <c r="J21" s="308">
        <v>5</v>
      </c>
      <c r="K21" s="308">
        <v>3</v>
      </c>
      <c r="L21" s="308">
        <v>1</v>
      </c>
      <c r="M21" s="379"/>
      <c r="N21" s="380" t="s">
        <v>1933</v>
      </c>
      <c r="O21" s="384" t="s">
        <v>1934</v>
      </c>
      <c r="P21" s="388" t="s">
        <v>1935</v>
      </c>
      <c r="Q21" s="388" t="s">
        <v>1936</v>
      </c>
      <c r="R21" s="386"/>
    </row>
    <row r="22" spans="1:18" ht="86.25" customHeight="1">
      <c r="A22" s="1483"/>
      <c r="B22" s="308" t="s">
        <v>53</v>
      </c>
      <c r="C22" s="1676" t="s">
        <v>1937</v>
      </c>
      <c r="D22" s="1502"/>
      <c r="E22" s="1502"/>
      <c r="F22" s="1502"/>
      <c r="G22" s="1502"/>
      <c r="H22" s="1502"/>
      <c r="I22" s="1502"/>
      <c r="J22" s="308">
        <v>5</v>
      </c>
      <c r="K22" s="308">
        <v>3</v>
      </c>
      <c r="L22" s="308">
        <v>1</v>
      </c>
      <c r="M22" s="379"/>
      <c r="N22" s="380" t="s">
        <v>1938</v>
      </c>
      <c r="O22" s="384" t="s">
        <v>1939</v>
      </c>
      <c r="P22" s="388" t="s">
        <v>1940</v>
      </c>
      <c r="Q22" s="388" t="s">
        <v>1941</v>
      </c>
      <c r="R22" s="386"/>
    </row>
  </sheetData>
  <mergeCells count="26">
    <mergeCell ref="C22:I22"/>
    <mergeCell ref="C9:I9"/>
    <mergeCell ref="C10:I10"/>
    <mergeCell ref="A11:A12"/>
    <mergeCell ref="C11:I11"/>
    <mergeCell ref="C12:I12"/>
    <mergeCell ref="A13:A22"/>
    <mergeCell ref="C13:I13"/>
    <mergeCell ref="C14:I14"/>
    <mergeCell ref="C15:I15"/>
    <mergeCell ref="C16:I16"/>
    <mergeCell ref="C17:I17"/>
    <mergeCell ref="C18:I18"/>
    <mergeCell ref="C19:I19"/>
    <mergeCell ref="C20:I20"/>
    <mergeCell ref="C21:I21"/>
    <mergeCell ref="B1:L1"/>
    <mergeCell ref="B2:I2"/>
    <mergeCell ref="J2:L2"/>
    <mergeCell ref="A3:A10"/>
    <mergeCell ref="C3:I3"/>
    <mergeCell ref="C4:I4"/>
    <mergeCell ref="C5:I5"/>
    <mergeCell ref="C6:I6"/>
    <mergeCell ref="C7:I7"/>
    <mergeCell ref="C8:I8"/>
  </mergeCells>
  <phoneticPr fontId="1"/>
  <printOptions horizontalCentered="1"/>
  <pageMargins left="0.39370078740157483" right="0.19685039370078741" top="0.74803149606299213" bottom="0.74803149606299213" header="0.31496062992125984" footer="0.31496062992125984"/>
  <pageSetup paperSize="9" scale="30" fitToWidth="2" orientation="portrait" r:id="rId1"/>
  <headerFooter>
    <oddHeader>&amp;C&amp;"BIZ UDPゴシック,標準"&amp;14労務管理チェックリスト_採点基準&amp;R2024/08/22</oddHeader>
    <oddFooter>&amp;P / &amp;N ページ</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46AC-A351-8240-9F9E-6DBB472096A4}">
  <sheetPr>
    <tabColor rgb="FFFFC000"/>
  </sheetPr>
  <dimension ref="B1:AN165"/>
  <sheetViews>
    <sheetView showGridLines="0" view="pageBreakPreview" zoomScaleNormal="100" zoomScaleSheetLayoutView="100" workbookViewId="0">
      <selection activeCell="B2" sqref="B2"/>
    </sheetView>
  </sheetViews>
  <sheetFormatPr defaultColWidth="9" defaultRowHeight="12"/>
  <cols>
    <col min="1" max="1" width="1.375" style="662" customWidth="1"/>
    <col min="2" max="2" width="3.625" style="662" customWidth="1"/>
    <col min="3" max="4" width="7.125" style="662" customWidth="1"/>
    <col min="5" max="29" width="3.625" style="662" customWidth="1"/>
    <col min="30" max="30" width="1.375" style="662" hidden="1" customWidth="1"/>
    <col min="31" max="16384" width="9" style="662"/>
  </cols>
  <sheetData>
    <row r="1" spans="2:32" ht="17.25">
      <c r="B1" s="1917" t="s">
        <v>2393</v>
      </c>
      <c r="C1" s="1917"/>
      <c r="D1" s="1917"/>
      <c r="E1" s="1917"/>
      <c r="F1" s="1917"/>
      <c r="G1" s="1917"/>
      <c r="H1" s="1917"/>
      <c r="I1" s="1917"/>
      <c r="J1" s="1917"/>
      <c r="K1" s="1917"/>
      <c r="L1" s="1917"/>
      <c r="M1" s="1917"/>
      <c r="N1" s="1917"/>
      <c r="O1" s="1917"/>
      <c r="P1" s="1917"/>
      <c r="Q1" s="1917"/>
      <c r="R1" s="1917"/>
      <c r="S1" s="1917"/>
      <c r="T1" s="1917"/>
      <c r="U1" s="1917"/>
      <c r="V1" s="1917"/>
      <c r="W1" s="1917"/>
      <c r="X1" s="1917"/>
      <c r="Y1" s="1917"/>
      <c r="Z1" s="1917"/>
      <c r="AA1" s="1917"/>
      <c r="AB1" s="1917"/>
      <c r="AC1" s="1917"/>
    </row>
    <row r="2" spans="2:32" ht="14.25">
      <c r="B2" s="2862" t="s">
        <v>3013</v>
      </c>
      <c r="C2" s="683"/>
      <c r="D2" s="547"/>
      <c r="E2" s="547"/>
      <c r="F2" s="547"/>
      <c r="G2" s="547"/>
      <c r="H2" s="547"/>
      <c r="I2" s="547"/>
      <c r="J2" s="547"/>
      <c r="K2" s="547"/>
      <c r="L2" s="547"/>
      <c r="M2" s="547"/>
      <c r="N2" s="547"/>
      <c r="O2" s="547"/>
      <c r="P2" s="683"/>
      <c r="Q2" s="547"/>
      <c r="R2" s="547"/>
      <c r="S2" s="547"/>
      <c r="T2" s="547"/>
      <c r="U2" s="547"/>
      <c r="V2" s="547"/>
      <c r="W2" s="1918" t="s">
        <v>2394</v>
      </c>
      <c r="X2" s="1919"/>
      <c r="Y2" s="1920" t="s">
        <v>2395</v>
      </c>
      <c r="Z2" s="1921"/>
      <c r="AA2" s="1921"/>
      <c r="AB2" s="1921"/>
      <c r="AC2" s="1921"/>
      <c r="AE2" s="38"/>
    </row>
    <row r="3" spans="2:32" ht="14.25">
      <c r="W3" s="1905" t="s">
        <v>2396</v>
      </c>
      <c r="X3" s="1763"/>
      <c r="Y3" s="1728" t="s">
        <v>2395</v>
      </c>
      <c r="Z3" s="1922"/>
      <c r="AA3" s="1922"/>
      <c r="AB3" s="1922"/>
      <c r="AC3" s="1922"/>
    </row>
    <row r="4" spans="2:32" ht="14.25">
      <c r="B4" s="1738" t="s">
        <v>2397</v>
      </c>
      <c r="C4" s="1739"/>
      <c r="D4" s="1739"/>
      <c r="E4" s="1739"/>
      <c r="F4" s="1739"/>
      <c r="G4" s="1739"/>
      <c r="H4" s="1739"/>
      <c r="I4" s="1739"/>
      <c r="J4" s="1739"/>
      <c r="K4" s="1739"/>
      <c r="L4" s="1739"/>
      <c r="M4" s="1739"/>
      <c r="N4" s="1739"/>
      <c r="O4" s="1739"/>
      <c r="P4" s="1739"/>
      <c r="Q4" s="1739"/>
      <c r="R4" s="1739"/>
      <c r="S4" s="1739"/>
      <c r="T4" s="1739"/>
      <c r="U4" s="1739"/>
      <c r="V4" s="1739"/>
      <c r="W4" s="1739"/>
      <c r="X4" s="1739"/>
      <c r="Y4" s="1739"/>
      <c r="Z4" s="1739"/>
      <c r="AA4" s="1739"/>
      <c r="AB4" s="1739"/>
      <c r="AC4" s="1740"/>
    </row>
    <row r="5" spans="2:32" ht="14.25" customHeight="1">
      <c r="B5" s="1684" t="s">
        <v>2398</v>
      </c>
      <c r="C5" s="1685"/>
      <c r="D5" s="1686"/>
      <c r="E5" s="737"/>
      <c r="F5" s="1724" t="s">
        <v>2399</v>
      </c>
      <c r="G5" s="1725"/>
      <c r="H5" s="1737"/>
      <c r="I5" s="741"/>
      <c r="J5" s="1724" t="s">
        <v>2400</v>
      </c>
      <c r="K5" s="1725"/>
      <c r="L5" s="1889"/>
      <c r="M5" s="741"/>
      <c r="N5" s="738" t="s">
        <v>2401</v>
      </c>
      <c r="O5" s="740"/>
      <c r="P5" s="1684" t="s">
        <v>2402</v>
      </c>
      <c r="Q5" s="1685"/>
      <c r="R5" s="1685"/>
      <c r="S5" s="1686"/>
      <c r="T5" s="1704" t="s">
        <v>2403</v>
      </c>
      <c r="U5" s="1779"/>
      <c r="V5" s="1779"/>
      <c r="W5" s="1779"/>
      <c r="X5" s="1779"/>
      <c r="Y5" s="1779"/>
      <c r="Z5" s="1779"/>
      <c r="AA5" s="1779"/>
      <c r="AB5" s="1779"/>
      <c r="AC5" s="1889"/>
      <c r="AF5" s="744"/>
    </row>
    <row r="6" spans="2:32" ht="14.25" customHeight="1">
      <c r="B6" s="1681" t="s">
        <v>2404</v>
      </c>
      <c r="C6" s="1682"/>
      <c r="D6" s="1683"/>
      <c r="E6" s="1716"/>
      <c r="F6" s="1717"/>
      <c r="G6" s="1717"/>
      <c r="H6" s="1717"/>
      <c r="I6" s="1717"/>
      <c r="J6" s="1717"/>
      <c r="K6" s="1717"/>
      <c r="L6" s="1717"/>
      <c r="M6" s="1717"/>
      <c r="N6" s="1717"/>
      <c r="O6" s="1717"/>
      <c r="P6" s="1717"/>
      <c r="Q6" s="1717"/>
      <c r="R6" s="1717"/>
      <c r="S6" s="1717"/>
      <c r="T6" s="1717"/>
      <c r="U6" s="1717"/>
      <c r="V6" s="1717"/>
      <c r="W6" s="1717"/>
      <c r="X6" s="1717"/>
      <c r="Y6" s="1717"/>
      <c r="Z6" s="1717"/>
      <c r="AA6" s="1717"/>
      <c r="AB6" s="1717"/>
      <c r="AC6" s="1718"/>
      <c r="AE6" s="970"/>
      <c r="AF6" s="744"/>
    </row>
    <row r="7" spans="2:32" ht="14.25" customHeight="1">
      <c r="B7" s="1678" t="s">
        <v>2405</v>
      </c>
      <c r="C7" s="1679"/>
      <c r="D7" s="1680"/>
      <c r="E7" s="1719"/>
      <c r="F7" s="1720"/>
      <c r="G7" s="1720"/>
      <c r="H7" s="1720"/>
      <c r="I7" s="1720"/>
      <c r="J7" s="1720"/>
      <c r="K7" s="1720"/>
      <c r="L7" s="1720"/>
      <c r="M7" s="1720"/>
      <c r="N7" s="1720"/>
      <c r="O7" s="1720"/>
      <c r="P7" s="1720"/>
      <c r="Q7" s="1720"/>
      <c r="R7" s="1720"/>
      <c r="S7" s="1720"/>
      <c r="T7" s="1720"/>
      <c r="U7" s="1720"/>
      <c r="V7" s="1720"/>
      <c r="W7" s="1720"/>
      <c r="X7" s="1720"/>
      <c r="Y7" s="1720"/>
      <c r="Z7" s="1720"/>
      <c r="AA7" s="1720"/>
      <c r="AB7" s="1720"/>
      <c r="AC7" s="1721"/>
      <c r="AF7" s="744"/>
    </row>
    <row r="8" spans="2:32" ht="14.25" customHeight="1">
      <c r="B8" s="1681" t="s">
        <v>2404</v>
      </c>
      <c r="C8" s="1682"/>
      <c r="D8" s="1683"/>
      <c r="E8" s="683"/>
      <c r="F8" s="683"/>
      <c r="G8" s="683"/>
      <c r="H8" s="683"/>
      <c r="I8" s="683"/>
      <c r="J8" s="683"/>
      <c r="K8" s="683"/>
      <c r="L8" s="683"/>
      <c r="M8" s="683"/>
      <c r="N8" s="683"/>
      <c r="O8" s="683"/>
      <c r="P8" s="547"/>
      <c r="Q8" s="547"/>
      <c r="R8" s="547"/>
      <c r="S8" s="683"/>
      <c r="T8" s="683"/>
      <c r="U8" s="1684" t="s">
        <v>2408</v>
      </c>
      <c r="V8" s="1685"/>
      <c r="W8" s="1685"/>
      <c r="X8" s="1685"/>
      <c r="Y8" s="1685"/>
      <c r="Z8" s="1685"/>
      <c r="AA8" s="1685"/>
      <c r="AB8" s="1685"/>
      <c r="AC8" s="1686"/>
      <c r="AF8" s="744"/>
    </row>
    <row r="9" spans="2:32" ht="14.25" customHeight="1">
      <c r="B9" s="1678" t="s">
        <v>2915</v>
      </c>
      <c r="C9" s="1679"/>
      <c r="D9" s="1680"/>
      <c r="E9" s="683"/>
      <c r="F9" s="683"/>
      <c r="G9" s="683"/>
      <c r="H9" s="683"/>
      <c r="I9" s="683"/>
      <c r="J9" s="683"/>
      <c r="K9" s="683"/>
      <c r="L9" s="683"/>
      <c r="M9" s="683"/>
      <c r="N9" s="683"/>
      <c r="O9" s="683"/>
      <c r="P9" s="547"/>
      <c r="Q9" s="547"/>
      <c r="R9" s="547"/>
      <c r="S9" s="683"/>
      <c r="T9" s="683"/>
      <c r="U9" s="750"/>
      <c r="V9" s="1687" t="s">
        <v>2409</v>
      </c>
      <c r="W9" s="1687"/>
      <c r="X9" s="750"/>
      <c r="Y9" s="1688" t="s">
        <v>2410</v>
      </c>
      <c r="Z9" s="1687"/>
      <c r="AA9" s="750"/>
      <c r="AB9" s="1688" t="s">
        <v>2401</v>
      </c>
      <c r="AC9" s="1689"/>
      <c r="AF9" s="744"/>
    </row>
    <row r="10" spans="2:32" ht="14.25" customHeight="1">
      <c r="B10" s="1681" t="s">
        <v>2406</v>
      </c>
      <c r="C10" s="1682"/>
      <c r="D10" s="1683"/>
      <c r="E10" s="747" t="s">
        <v>2407</v>
      </c>
      <c r="F10" s="745"/>
      <c r="G10" s="745"/>
      <c r="H10" s="745"/>
      <c r="I10" s="745"/>
      <c r="J10" s="745"/>
      <c r="K10" s="745"/>
      <c r="L10" s="745"/>
      <c r="M10" s="745"/>
      <c r="N10" s="745"/>
      <c r="O10" s="745"/>
      <c r="P10" s="745"/>
      <c r="Q10" s="745"/>
      <c r="R10" s="745"/>
      <c r="S10" s="745"/>
      <c r="T10" s="745"/>
      <c r="U10" s="1836"/>
      <c r="V10" s="1836"/>
      <c r="W10" s="1836"/>
      <c r="X10" s="1836"/>
      <c r="Y10" s="1836"/>
      <c r="Z10" s="1836"/>
      <c r="AA10" s="1836"/>
      <c r="AB10" s="1836"/>
      <c r="AC10" s="1835"/>
      <c r="AF10" s="744"/>
    </row>
    <row r="11" spans="2:32" ht="14.25" customHeight="1">
      <c r="B11" s="1678"/>
      <c r="C11" s="1679"/>
      <c r="D11" s="1680"/>
      <c r="E11" s="735"/>
      <c r="F11" s="735"/>
      <c r="G11" s="748"/>
      <c r="H11" s="749"/>
      <c r="I11" s="749"/>
      <c r="J11" s="749"/>
      <c r="K11" s="749"/>
      <c r="L11" s="749"/>
      <c r="M11" s="749"/>
      <c r="N11" s="749"/>
      <c r="O11" s="749"/>
      <c r="P11" s="749"/>
      <c r="Q11" s="749"/>
      <c r="R11" s="749"/>
      <c r="S11" s="749"/>
      <c r="T11" s="749"/>
      <c r="U11" s="748"/>
      <c r="V11" s="1691"/>
      <c r="W11" s="1691"/>
      <c r="X11" s="748"/>
      <c r="Y11" s="1691"/>
      <c r="Z11" s="1691"/>
      <c r="AA11" s="748"/>
      <c r="AB11" s="1691"/>
      <c r="AC11" s="1784"/>
      <c r="AF11" s="744"/>
    </row>
    <row r="12" spans="2:32" ht="14.25" customHeight="1">
      <c r="B12" s="1684" t="s">
        <v>2411</v>
      </c>
      <c r="C12" s="1685"/>
      <c r="D12" s="1686"/>
      <c r="E12" s="743"/>
      <c r="F12" s="751"/>
      <c r="G12" s="751"/>
      <c r="H12" s="739"/>
      <c r="I12" s="739"/>
      <c r="J12" s="739"/>
      <c r="K12" s="739"/>
      <c r="L12" s="739"/>
      <c r="M12" s="739"/>
      <c r="N12" s="739"/>
      <c r="O12" s="739"/>
      <c r="P12" s="1684" t="s">
        <v>2412</v>
      </c>
      <c r="Q12" s="1685"/>
      <c r="R12" s="1685"/>
      <c r="S12" s="1805"/>
      <c r="T12" s="1779"/>
      <c r="U12" s="1779"/>
      <c r="V12" s="1779"/>
      <c r="W12" s="1779"/>
      <c r="X12" s="1779"/>
      <c r="Y12" s="1779"/>
      <c r="Z12" s="1779"/>
      <c r="AA12" s="1779"/>
      <c r="AB12" s="1779"/>
      <c r="AC12" s="1889"/>
      <c r="AF12" s="744"/>
    </row>
    <row r="13" spans="2:32" ht="14.25" customHeight="1">
      <c r="B13" s="1684" t="s">
        <v>2413</v>
      </c>
      <c r="C13" s="1685"/>
      <c r="D13" s="1686"/>
      <c r="E13" s="1704"/>
      <c r="F13" s="1752"/>
      <c r="G13" s="1752"/>
      <c r="H13" s="1706" t="s">
        <v>2414</v>
      </c>
      <c r="I13" s="1752"/>
      <c r="J13" s="1684" t="s">
        <v>2415</v>
      </c>
      <c r="K13" s="1685"/>
      <c r="L13" s="1686"/>
      <c r="M13" s="1758"/>
      <c r="N13" s="1706"/>
      <c r="O13" s="751" t="s">
        <v>2417</v>
      </c>
      <c r="P13" s="743"/>
      <c r="Q13" s="517" t="s">
        <v>2419</v>
      </c>
      <c r="R13" s="1684" t="s">
        <v>2420</v>
      </c>
      <c r="S13" s="1685"/>
      <c r="T13" s="1686"/>
      <c r="U13" s="1758"/>
      <c r="V13" s="1706"/>
      <c r="W13" s="751" t="s">
        <v>2417</v>
      </c>
      <c r="X13" s="743"/>
      <c r="Y13" s="751" t="s">
        <v>2419</v>
      </c>
      <c r="Z13" s="753"/>
      <c r="AA13" s="747" t="s">
        <v>2421</v>
      </c>
      <c r="AB13" s="743"/>
      <c r="AC13" s="517" t="s">
        <v>2422</v>
      </c>
      <c r="AE13" s="744"/>
    </row>
    <row r="14" spans="2:32" ht="14.25" customHeight="1">
      <c r="B14" s="1701" t="s">
        <v>2423</v>
      </c>
      <c r="C14" s="1734"/>
      <c r="D14" s="1735"/>
      <c r="E14" s="1706"/>
      <c r="F14" s="1706"/>
      <c r="G14" s="751" t="s">
        <v>2417</v>
      </c>
      <c r="H14" s="743"/>
      <c r="I14" s="751" t="s">
        <v>2419</v>
      </c>
      <c r="J14" s="754" t="s">
        <v>2424</v>
      </c>
      <c r="K14" s="755"/>
      <c r="L14" s="755"/>
      <c r="M14" s="1758"/>
      <c r="N14" s="1706"/>
      <c r="O14" s="751" t="s">
        <v>2417</v>
      </c>
      <c r="P14" s="743"/>
      <c r="Q14" s="751" t="s">
        <v>2419</v>
      </c>
      <c r="R14" s="1684" t="s">
        <v>2425</v>
      </c>
      <c r="S14" s="1685"/>
      <c r="T14" s="1685"/>
      <c r="U14" s="1705"/>
      <c r="V14" s="1736"/>
      <c r="W14" s="1688"/>
      <c r="X14" s="1705"/>
      <c r="Y14" s="751" t="s">
        <v>2426</v>
      </c>
      <c r="Z14" s="1687" t="s">
        <v>2427</v>
      </c>
      <c r="AA14" s="1916"/>
      <c r="AB14" s="743"/>
      <c r="AC14" s="756" t="s">
        <v>2428</v>
      </c>
      <c r="AF14" s="744"/>
    </row>
    <row r="15" spans="2:32" ht="14.25" customHeight="1">
      <c r="B15" s="1914" t="s">
        <v>2429</v>
      </c>
      <c r="C15" s="1836"/>
      <c r="D15" s="1835"/>
      <c r="E15" s="1685" t="s">
        <v>2430</v>
      </c>
      <c r="F15" s="1685"/>
      <c r="G15" s="1684" t="s">
        <v>2431</v>
      </c>
      <c r="H15" s="1685"/>
      <c r="I15" s="1684" t="s">
        <v>2432</v>
      </c>
      <c r="J15" s="1685"/>
      <c r="K15" s="1685"/>
      <c r="L15" s="1686"/>
      <c r="M15" s="1684" t="s">
        <v>2433</v>
      </c>
      <c r="N15" s="1685"/>
      <c r="O15" s="1685"/>
      <c r="P15" s="1686"/>
      <c r="Q15" s="1701" t="s">
        <v>2434</v>
      </c>
      <c r="R15" s="1915"/>
      <c r="S15" s="1915"/>
      <c r="T15" s="1678" t="s">
        <v>2435</v>
      </c>
      <c r="U15" s="1679"/>
      <c r="V15" s="1905"/>
      <c r="W15" s="1779"/>
      <c r="X15" s="1779"/>
      <c r="Y15" s="1779"/>
      <c r="Z15" s="1905"/>
      <c r="AA15" s="1779"/>
      <c r="AB15" s="1779"/>
      <c r="AC15" s="1889"/>
      <c r="AE15" s="744"/>
    </row>
    <row r="16" spans="2:32" ht="14.25" customHeight="1">
      <c r="B16" s="1830"/>
      <c r="C16" s="1831"/>
      <c r="D16" s="1832"/>
      <c r="E16" s="1687"/>
      <c r="F16" s="1687"/>
      <c r="G16" s="1688"/>
      <c r="H16" s="1687"/>
      <c r="I16" s="1724"/>
      <c r="J16" s="1912"/>
      <c r="K16" s="1912"/>
      <c r="L16" s="758" t="s">
        <v>2436</v>
      </c>
      <c r="M16" s="1724"/>
      <c r="N16" s="1725"/>
      <c r="O16" s="1725"/>
      <c r="P16" s="1737"/>
      <c r="Q16" s="1778"/>
      <c r="R16" s="1913"/>
      <c r="S16" s="1913"/>
      <c r="T16" s="1688"/>
      <c r="U16" s="1687"/>
      <c r="V16" s="1779"/>
      <c r="W16" s="1779"/>
      <c r="X16" s="1779"/>
      <c r="Y16" s="1779"/>
      <c r="Z16" s="1779"/>
      <c r="AA16" s="1779"/>
      <c r="AB16" s="1779"/>
      <c r="AC16" s="1889"/>
      <c r="AE16" s="744"/>
    </row>
    <row r="17" spans="2:36" ht="14.25" customHeight="1">
      <c r="B17" s="1830"/>
      <c r="C17" s="1831"/>
      <c r="D17" s="1832"/>
      <c r="E17" s="1687"/>
      <c r="F17" s="1687"/>
      <c r="G17" s="1688"/>
      <c r="H17" s="1687"/>
      <c r="I17" s="1724"/>
      <c r="J17" s="1912"/>
      <c r="K17" s="1912"/>
      <c r="L17" s="758" t="s">
        <v>2436</v>
      </c>
      <c r="M17" s="1724"/>
      <c r="N17" s="1725"/>
      <c r="O17" s="1725"/>
      <c r="P17" s="1737"/>
      <c r="Q17" s="1778"/>
      <c r="R17" s="1913"/>
      <c r="S17" s="1913"/>
      <c r="T17" s="1688"/>
      <c r="U17" s="1687"/>
      <c r="V17" s="1779"/>
      <c r="W17" s="1779"/>
      <c r="X17" s="1779"/>
      <c r="Y17" s="1779"/>
      <c r="Z17" s="1779"/>
      <c r="AA17" s="1779"/>
      <c r="AB17" s="1779"/>
      <c r="AC17" s="1889"/>
      <c r="AE17" s="744"/>
    </row>
    <row r="18" spans="2:36" ht="14.25" customHeight="1">
      <c r="B18" s="1690"/>
      <c r="C18" s="1691"/>
      <c r="D18" s="1784"/>
      <c r="E18" s="1687"/>
      <c r="F18" s="1687"/>
      <c r="G18" s="1688"/>
      <c r="H18" s="1687"/>
      <c r="I18" s="1724"/>
      <c r="J18" s="1912"/>
      <c r="K18" s="1912"/>
      <c r="L18" s="758" t="s">
        <v>2436</v>
      </c>
      <c r="M18" s="1724"/>
      <c r="N18" s="1725"/>
      <c r="O18" s="1725"/>
      <c r="P18" s="1737"/>
      <c r="Q18" s="1778"/>
      <c r="R18" s="1913"/>
      <c r="S18" s="1913"/>
      <c r="T18" s="1688"/>
      <c r="U18" s="1687"/>
      <c r="V18" s="1779"/>
      <c r="W18" s="1779"/>
      <c r="X18" s="1779"/>
      <c r="Y18" s="1779"/>
      <c r="Z18" s="1779"/>
      <c r="AA18" s="1779"/>
      <c r="AB18" s="1779"/>
      <c r="AC18" s="1889"/>
      <c r="AE18" s="744"/>
      <c r="AF18" s="662" t="s">
        <v>2437</v>
      </c>
    </row>
    <row r="19" spans="2:36" ht="14.25" customHeight="1">
      <c r="B19" s="1908" t="s">
        <v>2438</v>
      </c>
      <c r="C19" s="1909"/>
      <c r="D19" s="1910"/>
      <c r="E19" s="737"/>
      <c r="F19" s="747" t="s">
        <v>2439</v>
      </c>
      <c r="G19" s="747" t="s">
        <v>2440</v>
      </c>
      <c r="H19" s="750"/>
      <c r="I19" s="745" t="s">
        <v>2441</v>
      </c>
      <c r="J19" s="745"/>
      <c r="K19" s="750"/>
      <c r="L19" s="745" t="s">
        <v>2442</v>
      </c>
      <c r="M19" s="745"/>
      <c r="N19" s="750"/>
      <c r="O19" s="745" t="s">
        <v>2443</v>
      </c>
      <c r="P19" s="745"/>
      <c r="Q19" s="750"/>
      <c r="R19" s="745" t="s">
        <v>2444</v>
      </c>
      <c r="S19" s="747"/>
      <c r="T19" s="747" t="s">
        <v>2428</v>
      </c>
      <c r="U19" s="750"/>
      <c r="V19" s="747" t="s">
        <v>2445</v>
      </c>
      <c r="W19" s="1701" t="s">
        <v>2446</v>
      </c>
      <c r="X19" s="1843"/>
      <c r="Y19" s="1762" t="s">
        <v>2416</v>
      </c>
      <c r="Z19" s="1728"/>
      <c r="AA19" s="748" t="s">
        <v>2417</v>
      </c>
      <c r="AB19" s="735" t="s">
        <v>2418</v>
      </c>
      <c r="AC19" s="762" t="s">
        <v>2419</v>
      </c>
    </row>
    <row r="20" spans="2:36" ht="14.25" customHeight="1">
      <c r="B20" s="1820" t="s">
        <v>2447</v>
      </c>
      <c r="C20" s="1681" t="s">
        <v>2448</v>
      </c>
      <c r="D20" s="1683"/>
      <c r="E20" s="1836" t="s">
        <v>2409</v>
      </c>
      <c r="F20" s="1836"/>
      <c r="G20" s="1906"/>
      <c r="H20" s="1906"/>
      <c r="I20" s="747" t="s">
        <v>2449</v>
      </c>
      <c r="J20" s="1834" t="s">
        <v>2410</v>
      </c>
      <c r="K20" s="1836"/>
      <c r="L20" s="1906"/>
      <c r="M20" s="1906"/>
      <c r="N20" s="747" t="s">
        <v>2449</v>
      </c>
      <c r="O20" s="1834" t="s">
        <v>2401</v>
      </c>
      <c r="P20" s="1836"/>
      <c r="Q20" s="1906"/>
      <c r="R20" s="1906"/>
      <c r="S20" s="747" t="s">
        <v>2449</v>
      </c>
      <c r="T20" s="1834" t="s">
        <v>2450</v>
      </c>
      <c r="U20" s="1836"/>
      <c r="V20" s="1906"/>
      <c r="W20" s="1906"/>
      <c r="X20" s="757" t="s">
        <v>2449</v>
      </c>
      <c r="Y20" s="1681" t="s">
        <v>2451</v>
      </c>
      <c r="Z20" s="1685"/>
      <c r="AA20" s="1685"/>
      <c r="AB20" s="1836"/>
      <c r="AC20" s="1889"/>
      <c r="AD20" s="547"/>
      <c r="AE20" s="547"/>
      <c r="AF20" s="547"/>
      <c r="AG20" s="547"/>
      <c r="AJ20" s="744"/>
    </row>
    <row r="21" spans="2:36" ht="14.25" customHeight="1">
      <c r="B21" s="1820"/>
      <c r="C21" s="1858" t="s">
        <v>2452</v>
      </c>
      <c r="D21" s="1859"/>
      <c r="E21" s="1693" t="s">
        <v>2409</v>
      </c>
      <c r="F21" s="1693"/>
      <c r="G21" s="1907"/>
      <c r="H21" s="1907"/>
      <c r="I21" s="764" t="s">
        <v>2449</v>
      </c>
      <c r="J21" s="1692" t="s">
        <v>2410</v>
      </c>
      <c r="K21" s="1693"/>
      <c r="L21" s="1907"/>
      <c r="M21" s="1907"/>
      <c r="N21" s="764" t="s">
        <v>2449</v>
      </c>
      <c r="O21" s="1692" t="s">
        <v>2401</v>
      </c>
      <c r="P21" s="1693"/>
      <c r="Q21" s="1907"/>
      <c r="R21" s="1907"/>
      <c r="S21" s="764" t="s">
        <v>2449</v>
      </c>
      <c r="T21" s="1692" t="s">
        <v>2450</v>
      </c>
      <c r="U21" s="1693"/>
      <c r="V21" s="1907"/>
      <c r="W21" s="1907"/>
      <c r="X21" s="764" t="s">
        <v>2449</v>
      </c>
      <c r="Y21" s="750"/>
      <c r="Z21" s="747" t="s">
        <v>2439</v>
      </c>
      <c r="AA21" s="747"/>
      <c r="AB21" s="750"/>
      <c r="AC21" s="757" t="s">
        <v>2445</v>
      </c>
      <c r="AD21" s="547"/>
      <c r="AE21" s="547"/>
      <c r="AF21" s="547"/>
      <c r="AG21" s="547"/>
      <c r="AJ21" s="744"/>
    </row>
    <row r="22" spans="2:36" ht="14.25" customHeight="1">
      <c r="B22" s="1820"/>
      <c r="C22" s="1858" t="s">
        <v>2453</v>
      </c>
      <c r="D22" s="1859"/>
      <c r="E22" s="1693" t="s">
        <v>2409</v>
      </c>
      <c r="F22" s="1693"/>
      <c r="G22" s="1907"/>
      <c r="H22" s="1907"/>
      <c r="I22" s="764" t="s">
        <v>2449</v>
      </c>
      <c r="J22" s="1692" t="s">
        <v>2410</v>
      </c>
      <c r="K22" s="1693"/>
      <c r="L22" s="1907"/>
      <c r="M22" s="1907"/>
      <c r="N22" s="764" t="s">
        <v>2449</v>
      </c>
      <c r="O22" s="1692" t="s">
        <v>2401</v>
      </c>
      <c r="P22" s="1693"/>
      <c r="Q22" s="1907"/>
      <c r="R22" s="1907"/>
      <c r="S22" s="764" t="s">
        <v>2449</v>
      </c>
      <c r="T22" s="1692" t="s">
        <v>2450</v>
      </c>
      <c r="U22" s="1693"/>
      <c r="V22" s="1907"/>
      <c r="W22" s="1907"/>
      <c r="X22" s="767" t="s">
        <v>2449</v>
      </c>
      <c r="Y22" s="1684" t="s">
        <v>2454</v>
      </c>
      <c r="Z22" s="1685"/>
      <c r="AA22" s="1685"/>
      <c r="AB22" s="1687"/>
      <c r="AC22" s="1889"/>
      <c r="AD22" s="683"/>
      <c r="AE22" s="683"/>
      <c r="AF22" s="683"/>
      <c r="AG22" s="683"/>
      <c r="AJ22" s="744"/>
    </row>
    <row r="23" spans="2:36" ht="14.25" customHeight="1">
      <c r="B23" s="1820"/>
      <c r="C23" s="1678" t="s">
        <v>2455</v>
      </c>
      <c r="D23" s="1680"/>
      <c r="E23" s="1691" t="s">
        <v>2409</v>
      </c>
      <c r="F23" s="1691"/>
      <c r="G23" s="1905"/>
      <c r="H23" s="1905"/>
      <c r="I23" s="748" t="s">
        <v>2449</v>
      </c>
      <c r="J23" s="1690" t="s">
        <v>2410</v>
      </c>
      <c r="K23" s="1691"/>
      <c r="L23" s="1905"/>
      <c r="M23" s="1905"/>
      <c r="N23" s="748" t="s">
        <v>2449</v>
      </c>
      <c r="O23" s="1690" t="s">
        <v>2401</v>
      </c>
      <c r="P23" s="1691"/>
      <c r="Q23" s="1905"/>
      <c r="R23" s="1905"/>
      <c r="S23" s="748" t="s">
        <v>2449</v>
      </c>
      <c r="T23" s="1690" t="s">
        <v>2450</v>
      </c>
      <c r="U23" s="1691"/>
      <c r="V23" s="1905"/>
      <c r="W23" s="1905"/>
      <c r="X23" s="748" t="s">
        <v>2449</v>
      </c>
      <c r="Y23" s="768"/>
      <c r="Z23" s="769" t="s">
        <v>2439</v>
      </c>
      <c r="AA23" s="770"/>
      <c r="AB23" s="768"/>
      <c r="AC23" s="771" t="s">
        <v>2445</v>
      </c>
      <c r="AD23" s="683"/>
      <c r="AE23" s="683"/>
      <c r="AF23" s="683"/>
      <c r="AG23" s="683"/>
    </row>
    <row r="24" spans="2:36" ht="14.25" customHeight="1">
      <c r="B24" s="1911"/>
      <c r="C24" s="1685" t="s">
        <v>2456</v>
      </c>
      <c r="D24" s="1686"/>
      <c r="E24" s="1687" t="s">
        <v>2409</v>
      </c>
      <c r="F24" s="1687"/>
      <c r="G24" s="1779"/>
      <c r="H24" s="1779"/>
      <c r="I24" s="751" t="s">
        <v>2449</v>
      </c>
      <c r="J24" s="1688" t="s">
        <v>2410</v>
      </c>
      <c r="K24" s="1687"/>
      <c r="L24" s="1779"/>
      <c r="M24" s="1779"/>
      <c r="N24" s="751" t="s">
        <v>2449</v>
      </c>
      <c r="O24" s="1688" t="s">
        <v>2401</v>
      </c>
      <c r="P24" s="1687"/>
      <c r="Q24" s="1779"/>
      <c r="R24" s="1779"/>
      <c r="S24" s="751" t="s">
        <v>2449</v>
      </c>
      <c r="T24" s="1688" t="s">
        <v>2450</v>
      </c>
      <c r="U24" s="1687"/>
      <c r="V24" s="1779"/>
      <c r="W24" s="1779"/>
      <c r="X24" s="751" t="s">
        <v>2449</v>
      </c>
      <c r="Y24" s="761" t="s">
        <v>2457</v>
      </c>
      <c r="Z24" s="735"/>
      <c r="AA24" s="748" t="s">
        <v>2417</v>
      </c>
      <c r="AB24" s="735"/>
      <c r="AC24" s="760" t="s">
        <v>2419</v>
      </c>
      <c r="AD24" s="683"/>
      <c r="AE24" s="683"/>
      <c r="AF24" s="683"/>
      <c r="AG24" s="683"/>
    </row>
    <row r="25" spans="2:36" ht="14.25" customHeight="1">
      <c r="B25" s="1701" t="s">
        <v>2458</v>
      </c>
      <c r="C25" s="1734"/>
      <c r="D25" s="1735"/>
      <c r="E25" s="1687" t="s">
        <v>2459</v>
      </c>
      <c r="F25" s="1687"/>
      <c r="G25" s="1906"/>
      <c r="H25" s="1906"/>
      <c r="I25" s="751" t="s">
        <v>2460</v>
      </c>
      <c r="J25" s="1687" t="s">
        <v>2461</v>
      </c>
      <c r="K25" s="1687"/>
      <c r="L25" s="1906"/>
      <c r="M25" s="1906"/>
      <c r="N25" s="751" t="s">
        <v>2460</v>
      </c>
      <c r="O25" s="751"/>
      <c r="P25" s="1684" t="s">
        <v>2462</v>
      </c>
      <c r="Q25" s="1685"/>
      <c r="R25" s="1686"/>
      <c r="S25" s="1687" t="s">
        <v>2463</v>
      </c>
      <c r="T25" s="1687"/>
      <c r="U25" s="1779"/>
      <c r="V25" s="1779"/>
      <c r="W25" s="751" t="s">
        <v>2436</v>
      </c>
      <c r="X25" s="1687" t="s">
        <v>2461</v>
      </c>
      <c r="Y25" s="1691"/>
      <c r="Z25" s="1905"/>
      <c r="AA25" s="1905"/>
      <c r="AB25" s="748" t="s">
        <v>2436</v>
      </c>
      <c r="AC25" s="746"/>
      <c r="AD25" s="683"/>
      <c r="AE25" s="683"/>
      <c r="AF25" s="683"/>
    </row>
    <row r="26" spans="2:36" ht="14.25" customHeight="1">
      <c r="B26" s="1684" t="s">
        <v>2464</v>
      </c>
      <c r="C26" s="1685"/>
      <c r="D26" s="1686"/>
      <c r="E26" s="1687" t="s">
        <v>2463</v>
      </c>
      <c r="F26" s="1687"/>
      <c r="G26" s="1906"/>
      <c r="H26" s="1906"/>
      <c r="I26" s="751" t="s">
        <v>2436</v>
      </c>
      <c r="J26" s="1687" t="s">
        <v>2461</v>
      </c>
      <c r="K26" s="1687"/>
      <c r="L26" s="1906"/>
      <c r="M26" s="1906"/>
      <c r="N26" s="751" t="s">
        <v>2436</v>
      </c>
      <c r="O26" s="751"/>
      <c r="P26" s="1684" t="s">
        <v>2465</v>
      </c>
      <c r="Q26" s="1685"/>
      <c r="R26" s="1686"/>
      <c r="S26" s="1805"/>
      <c r="T26" s="1779"/>
      <c r="U26" s="1705"/>
      <c r="V26" s="1705"/>
      <c r="W26" s="1705"/>
      <c r="X26" s="1705"/>
      <c r="Y26" s="1705"/>
      <c r="Z26" s="1705"/>
      <c r="AA26" s="1705"/>
      <c r="AB26" s="1705"/>
      <c r="AC26" s="1736"/>
      <c r="AD26" s="683"/>
      <c r="AE26" s="683"/>
    </row>
    <row r="27" spans="2:36" ht="14.25" customHeight="1">
      <c r="B27" s="1684" t="s">
        <v>2466</v>
      </c>
      <c r="C27" s="1685"/>
      <c r="D27" s="1686"/>
      <c r="E27" s="737"/>
      <c r="F27" s="743" t="s">
        <v>2467</v>
      </c>
      <c r="G27" s="753"/>
      <c r="H27" s="753"/>
      <c r="I27" s="751"/>
      <c r="J27" s="1706"/>
      <c r="K27" s="1706"/>
      <c r="L27" s="751" t="s">
        <v>2417</v>
      </c>
      <c r="M27" s="743"/>
      <c r="N27" s="517" t="s">
        <v>2419</v>
      </c>
      <c r="O27" s="737"/>
      <c r="P27" s="743" t="s">
        <v>2468</v>
      </c>
      <c r="Q27" s="751"/>
      <c r="R27" s="751"/>
      <c r="S27" s="1758"/>
      <c r="T27" s="1706"/>
      <c r="U27" s="751" t="s">
        <v>2417</v>
      </c>
      <c r="V27" s="743"/>
      <c r="W27" s="751" t="s">
        <v>2419</v>
      </c>
      <c r="X27" s="1687" t="s">
        <v>2469</v>
      </c>
      <c r="Y27" s="1687"/>
      <c r="Z27" s="1687"/>
      <c r="AA27" s="1687"/>
      <c r="AB27" s="1687"/>
      <c r="AC27" s="757" t="s">
        <v>2470</v>
      </c>
      <c r="AD27" s="683"/>
      <c r="AE27" s="683"/>
    </row>
    <row r="28" spans="2:36" ht="28.5" customHeight="1">
      <c r="B28" s="1701" t="s">
        <v>2909</v>
      </c>
      <c r="C28" s="1734"/>
      <c r="D28" s="1735"/>
      <c r="E28" s="1902"/>
      <c r="F28" s="1903"/>
      <c r="G28" s="1903"/>
      <c r="H28" s="1903"/>
      <c r="I28" s="1903"/>
      <c r="J28" s="1903"/>
      <c r="K28" s="1903"/>
      <c r="L28" s="1903"/>
      <c r="M28" s="1903"/>
      <c r="N28" s="1903"/>
      <c r="O28" s="1903"/>
      <c r="P28" s="1903"/>
      <c r="Q28" s="1903"/>
      <c r="R28" s="1903"/>
      <c r="S28" s="1903"/>
      <c r="T28" s="1903"/>
      <c r="U28" s="1903"/>
      <c r="V28" s="1903"/>
      <c r="W28" s="1903"/>
      <c r="X28" s="1903"/>
      <c r="Y28" s="1903"/>
      <c r="Z28" s="1903"/>
      <c r="AA28" s="1903"/>
      <c r="AB28" s="1903"/>
      <c r="AC28" s="1904"/>
      <c r="AE28" s="970"/>
    </row>
    <row r="29" spans="2:36" ht="28.5" customHeight="1">
      <c r="B29" s="1701" t="s">
        <v>2471</v>
      </c>
      <c r="C29" s="1734"/>
      <c r="D29" s="1735"/>
      <c r="E29" s="1902"/>
      <c r="F29" s="1903"/>
      <c r="G29" s="1903"/>
      <c r="H29" s="1903"/>
      <c r="I29" s="1903"/>
      <c r="J29" s="1903"/>
      <c r="K29" s="1903"/>
      <c r="L29" s="1903"/>
      <c r="M29" s="1903"/>
      <c r="N29" s="1903"/>
      <c r="O29" s="1903"/>
      <c r="P29" s="1903"/>
      <c r="Q29" s="1903"/>
      <c r="R29" s="1903"/>
      <c r="S29" s="1903"/>
      <c r="T29" s="1903"/>
      <c r="U29" s="1903"/>
      <c r="V29" s="1903"/>
      <c r="W29" s="1903"/>
      <c r="X29" s="1903"/>
      <c r="Y29" s="1903"/>
      <c r="Z29" s="1903"/>
      <c r="AA29" s="1903"/>
      <c r="AB29" s="1903"/>
      <c r="AC29" s="1904"/>
    </row>
    <row r="30" spans="2:36" ht="28.5" customHeight="1">
      <c r="B30" s="1701" t="s">
        <v>2472</v>
      </c>
      <c r="C30" s="1734"/>
      <c r="D30" s="1735"/>
      <c r="E30" s="1902"/>
      <c r="F30" s="1903"/>
      <c r="G30" s="1903"/>
      <c r="H30" s="1903"/>
      <c r="I30" s="1903"/>
      <c r="J30" s="1903"/>
      <c r="K30" s="1903"/>
      <c r="L30" s="1903"/>
      <c r="M30" s="1903"/>
      <c r="N30" s="1903"/>
      <c r="O30" s="1903"/>
      <c r="P30" s="1903"/>
      <c r="Q30" s="1903"/>
      <c r="R30" s="1903"/>
      <c r="S30" s="1903"/>
      <c r="T30" s="1903"/>
      <c r="U30" s="1903"/>
      <c r="V30" s="1903"/>
      <c r="W30" s="1903"/>
      <c r="X30" s="1903"/>
      <c r="Y30" s="1903"/>
      <c r="Z30" s="1903"/>
      <c r="AA30" s="1903"/>
      <c r="AB30" s="1903"/>
      <c r="AC30" s="1904"/>
    </row>
    <row r="31" spans="2:36" ht="28.5" customHeight="1">
      <c r="B31" s="1701" t="s">
        <v>2473</v>
      </c>
      <c r="C31" s="1734"/>
      <c r="D31" s="1735"/>
      <c r="E31" s="1902"/>
      <c r="F31" s="1903"/>
      <c r="G31" s="1903"/>
      <c r="H31" s="1903"/>
      <c r="I31" s="1903"/>
      <c r="J31" s="1903"/>
      <c r="K31" s="1903"/>
      <c r="L31" s="1903"/>
      <c r="M31" s="1903"/>
      <c r="N31" s="1903"/>
      <c r="O31" s="1903"/>
      <c r="P31" s="1903"/>
      <c r="Q31" s="1903"/>
      <c r="R31" s="1903"/>
      <c r="S31" s="1903"/>
      <c r="T31" s="1903"/>
      <c r="U31" s="1903"/>
      <c r="V31" s="1903"/>
      <c r="W31" s="1903"/>
      <c r="X31" s="1903"/>
      <c r="Y31" s="1903"/>
      <c r="Z31" s="1903"/>
      <c r="AA31" s="1903"/>
      <c r="AB31" s="1903"/>
      <c r="AC31" s="1904"/>
    </row>
    <row r="32" spans="2:36" ht="28.5" customHeight="1">
      <c r="B32" s="1726" t="s">
        <v>2474</v>
      </c>
      <c r="C32" s="1726"/>
      <c r="D32" s="1726"/>
      <c r="E32" s="1688"/>
      <c r="F32" s="1687"/>
      <c r="G32" s="1687"/>
      <c r="H32" s="1687"/>
      <c r="I32" s="1687"/>
      <c r="J32" s="1687"/>
      <c r="K32" s="1687"/>
      <c r="L32" s="1687"/>
      <c r="M32" s="1687"/>
      <c r="N32" s="1687"/>
      <c r="O32" s="1687"/>
      <c r="P32" s="1687"/>
      <c r="Q32" s="1687"/>
      <c r="R32" s="1687"/>
      <c r="S32" s="1687"/>
      <c r="T32" s="1687"/>
      <c r="U32" s="1687"/>
      <c r="V32" s="1687"/>
      <c r="W32" s="1687"/>
      <c r="X32" s="1687"/>
      <c r="Y32" s="1687"/>
      <c r="Z32" s="1687"/>
      <c r="AA32" s="1687"/>
      <c r="AB32" s="1687"/>
      <c r="AC32" s="1689"/>
    </row>
    <row r="33" spans="2:31" s="526" customFormat="1" ht="14.25">
      <c r="B33" s="1738" t="s">
        <v>2475</v>
      </c>
      <c r="C33" s="1739"/>
      <c r="D33" s="1739"/>
      <c r="E33" s="1739"/>
      <c r="F33" s="1739"/>
      <c r="G33" s="1739"/>
      <c r="H33" s="1739"/>
      <c r="I33" s="1739"/>
      <c r="J33" s="1739"/>
      <c r="K33" s="1739"/>
      <c r="L33" s="1739"/>
      <c r="M33" s="1739"/>
      <c r="N33" s="1739"/>
      <c r="O33" s="1739"/>
      <c r="P33" s="1739"/>
      <c r="Q33" s="1739"/>
      <c r="R33" s="1739"/>
      <c r="S33" s="1739"/>
      <c r="T33" s="1739"/>
      <c r="U33" s="1739"/>
      <c r="V33" s="1739"/>
      <c r="W33" s="1739"/>
      <c r="X33" s="1739"/>
      <c r="Y33" s="1739"/>
      <c r="Z33" s="1739"/>
      <c r="AA33" s="1739"/>
      <c r="AB33" s="1739"/>
      <c r="AC33" s="1740"/>
    </row>
    <row r="34" spans="2:31" ht="14.25" customHeight="1">
      <c r="B34" s="1820" t="s">
        <v>2476</v>
      </c>
      <c r="C34" s="1681" t="s">
        <v>2477</v>
      </c>
      <c r="D34" s="1683"/>
      <c r="E34" s="1684" t="s">
        <v>2478</v>
      </c>
      <c r="F34" s="1685"/>
      <c r="G34" s="1685"/>
      <c r="H34" s="1685"/>
      <c r="I34" s="1685"/>
      <c r="J34" s="1685"/>
      <c r="K34" s="1685"/>
      <c r="L34" s="1685"/>
      <c r="M34" s="1685"/>
      <c r="N34" s="1685"/>
      <c r="O34" s="1685"/>
      <c r="P34" s="1685"/>
      <c r="Q34" s="1685"/>
      <c r="R34" s="1685"/>
      <c r="S34" s="1685"/>
      <c r="T34" s="1685"/>
      <c r="U34" s="1685"/>
      <c r="V34" s="1685"/>
      <c r="W34" s="1779"/>
      <c r="X34" s="1779"/>
      <c r="Y34" s="1779"/>
      <c r="Z34" s="1779"/>
      <c r="AA34" s="1779"/>
      <c r="AB34" s="1779"/>
      <c r="AC34" s="1889"/>
    </row>
    <row r="35" spans="2:31" ht="14.25" customHeight="1">
      <c r="B35" s="1820"/>
      <c r="C35" s="1678"/>
      <c r="D35" s="1680"/>
      <c r="E35" s="1679" t="s">
        <v>2479</v>
      </c>
      <c r="F35" s="1679"/>
      <c r="G35" s="1679"/>
      <c r="H35" s="1679"/>
      <c r="I35" s="1679"/>
      <c r="J35" s="1890" t="s">
        <v>2480</v>
      </c>
      <c r="K35" s="1679"/>
      <c r="L35" s="1679"/>
      <c r="M35" s="1679"/>
      <c r="N35" s="1891"/>
      <c r="O35" s="1883" t="s">
        <v>2481</v>
      </c>
      <c r="P35" s="1679"/>
      <c r="Q35" s="1679"/>
      <c r="R35" s="1679"/>
      <c r="S35" s="1679"/>
      <c r="T35" s="1892" t="s">
        <v>2482</v>
      </c>
      <c r="U35" s="1679"/>
      <c r="V35" s="1893"/>
      <c r="W35" s="1679" t="s">
        <v>2483</v>
      </c>
      <c r="X35" s="1679"/>
      <c r="Y35" s="1679"/>
      <c r="Z35" s="1679"/>
      <c r="AA35" s="1679"/>
      <c r="AB35" s="1679"/>
      <c r="AC35" s="1680"/>
    </row>
    <row r="36" spans="2:31" ht="14.25" customHeight="1">
      <c r="B36" s="1820"/>
      <c r="C36" s="1696" t="s">
        <v>2484</v>
      </c>
      <c r="D36" s="1698"/>
      <c r="E36" s="1749"/>
      <c r="F36" s="1748"/>
      <c r="G36" s="1748"/>
      <c r="H36" s="1748" t="s">
        <v>2414</v>
      </c>
      <c r="I36" s="1748"/>
      <c r="J36" s="1894"/>
      <c r="K36" s="1748"/>
      <c r="L36" s="1748"/>
      <c r="M36" s="1748" t="s">
        <v>2414</v>
      </c>
      <c r="N36" s="1895"/>
      <c r="O36" s="1749"/>
      <c r="P36" s="1748"/>
      <c r="Q36" s="1748"/>
      <c r="R36" s="1748" t="s">
        <v>2414</v>
      </c>
      <c r="S36" s="1748"/>
      <c r="T36" s="1896"/>
      <c r="U36" s="1897"/>
      <c r="V36" s="772" t="s">
        <v>0</v>
      </c>
      <c r="W36" s="1716"/>
      <c r="X36" s="1853"/>
      <c r="Y36" s="1853"/>
      <c r="Z36" s="1853"/>
      <c r="AA36" s="1853"/>
      <c r="AB36" s="1853"/>
      <c r="AC36" s="1854"/>
    </row>
    <row r="37" spans="2:31" ht="14.25" customHeight="1">
      <c r="B37" s="1820"/>
      <c r="C37" s="1858" t="s">
        <v>2485</v>
      </c>
      <c r="D37" s="1859"/>
      <c r="E37" s="1715"/>
      <c r="F37" s="1709"/>
      <c r="G37" s="1709"/>
      <c r="H37" s="1709" t="s">
        <v>2414</v>
      </c>
      <c r="I37" s="1709"/>
      <c r="J37" s="1862"/>
      <c r="K37" s="1709"/>
      <c r="L37" s="1709"/>
      <c r="M37" s="1709" t="s">
        <v>2414</v>
      </c>
      <c r="N37" s="1863"/>
      <c r="O37" s="1715"/>
      <c r="P37" s="1709"/>
      <c r="Q37" s="1709"/>
      <c r="R37" s="1709" t="s">
        <v>2414</v>
      </c>
      <c r="S37" s="1709"/>
      <c r="T37" s="1885"/>
      <c r="U37" s="1886"/>
      <c r="V37" s="774" t="s">
        <v>0</v>
      </c>
      <c r="W37" s="1855"/>
      <c r="X37" s="1856"/>
      <c r="Y37" s="1856"/>
      <c r="Z37" s="1856"/>
      <c r="AA37" s="1856"/>
      <c r="AB37" s="1856"/>
      <c r="AC37" s="1857"/>
    </row>
    <row r="38" spans="2:31" ht="14.25" customHeight="1">
      <c r="B38" s="1820"/>
      <c r="C38" s="1678" t="s">
        <v>2486</v>
      </c>
      <c r="D38" s="1680"/>
      <c r="E38" s="1727"/>
      <c r="F38" s="1728"/>
      <c r="G38" s="1728"/>
      <c r="H38" s="1728" t="s">
        <v>2414</v>
      </c>
      <c r="I38" s="1728"/>
      <c r="J38" s="1887"/>
      <c r="K38" s="1728"/>
      <c r="L38" s="1728"/>
      <c r="M38" s="1728" t="s">
        <v>2414</v>
      </c>
      <c r="N38" s="1888"/>
      <c r="O38" s="1727"/>
      <c r="P38" s="1728"/>
      <c r="Q38" s="1728"/>
      <c r="R38" s="1728" t="s">
        <v>2414</v>
      </c>
      <c r="S38" s="1728"/>
      <c r="T38" s="1785"/>
      <c r="U38" s="1786"/>
      <c r="V38" s="775" t="s">
        <v>0</v>
      </c>
      <c r="W38" s="1898"/>
      <c r="X38" s="1899"/>
      <c r="Y38" s="1899"/>
      <c r="Z38" s="1899"/>
      <c r="AA38" s="1899"/>
      <c r="AB38" s="1899"/>
      <c r="AC38" s="1900"/>
    </row>
    <row r="39" spans="2:31" ht="14.25" customHeight="1">
      <c r="B39" s="1820"/>
      <c r="C39" s="1681" t="s">
        <v>2487</v>
      </c>
      <c r="D39" s="1683"/>
      <c r="E39" s="1901" t="s">
        <v>2488</v>
      </c>
      <c r="F39" s="1685"/>
      <c r="G39" s="1685"/>
      <c r="H39" s="1685"/>
      <c r="I39" s="1685"/>
      <c r="J39" s="1685"/>
      <c r="K39" s="1685"/>
      <c r="L39" s="1685"/>
      <c r="M39" s="1685"/>
      <c r="N39" s="1685"/>
      <c r="O39" s="1685"/>
      <c r="P39" s="1685"/>
      <c r="Q39" s="1685"/>
      <c r="R39" s="1685"/>
      <c r="S39" s="1685"/>
      <c r="T39" s="1685"/>
      <c r="U39" s="1685"/>
      <c r="V39" s="1685"/>
      <c r="W39" s="1779"/>
      <c r="X39" s="1779"/>
      <c r="Y39" s="1779"/>
      <c r="Z39" s="1779"/>
      <c r="AA39" s="1779"/>
      <c r="AB39" s="1779"/>
      <c r="AC39" s="1889"/>
    </row>
    <row r="40" spans="2:31" ht="14.25" customHeight="1">
      <c r="B40" s="1820"/>
      <c r="C40" s="1678"/>
      <c r="D40" s="1680"/>
      <c r="E40" s="1679" t="s">
        <v>2479</v>
      </c>
      <c r="F40" s="1679"/>
      <c r="G40" s="1679"/>
      <c r="H40" s="1679"/>
      <c r="I40" s="1679"/>
      <c r="J40" s="1890" t="s">
        <v>2480</v>
      </c>
      <c r="K40" s="1679"/>
      <c r="L40" s="1679"/>
      <c r="M40" s="1679"/>
      <c r="N40" s="1891"/>
      <c r="O40" s="1883" t="s">
        <v>2481</v>
      </c>
      <c r="P40" s="1679"/>
      <c r="Q40" s="1679"/>
      <c r="R40" s="1679"/>
      <c r="S40" s="1679"/>
      <c r="T40" s="1753" t="s">
        <v>2482</v>
      </c>
      <c r="U40" s="1685"/>
      <c r="V40" s="1884"/>
      <c r="W40" s="1684" t="s">
        <v>2483</v>
      </c>
      <c r="X40" s="1685"/>
      <c r="Y40" s="1685"/>
      <c r="Z40" s="1685"/>
      <c r="AA40" s="1685"/>
      <c r="AB40" s="1685"/>
      <c r="AC40" s="1686"/>
    </row>
    <row r="41" spans="2:31" ht="14.25" customHeight="1">
      <c r="B41" s="1820"/>
      <c r="C41" s="1864" t="s">
        <v>2489</v>
      </c>
      <c r="D41" s="1865"/>
      <c r="E41" s="1866"/>
      <c r="F41" s="1850"/>
      <c r="G41" s="1850"/>
      <c r="H41" s="1850" t="s">
        <v>2414</v>
      </c>
      <c r="I41" s="1850"/>
      <c r="J41" s="1867"/>
      <c r="K41" s="1850"/>
      <c r="L41" s="1850"/>
      <c r="M41" s="1850" t="s">
        <v>2414</v>
      </c>
      <c r="N41" s="1868"/>
      <c r="O41" s="1866"/>
      <c r="P41" s="1850"/>
      <c r="Q41" s="1850"/>
      <c r="R41" s="1850" t="s">
        <v>2414</v>
      </c>
      <c r="S41" s="1850"/>
      <c r="T41" s="1851"/>
      <c r="U41" s="1852"/>
      <c r="V41" s="791" t="s">
        <v>0</v>
      </c>
      <c r="W41" s="1716"/>
      <c r="X41" s="1853"/>
      <c r="Y41" s="1853"/>
      <c r="Z41" s="1853"/>
      <c r="AA41" s="1853"/>
      <c r="AB41" s="1853"/>
      <c r="AC41" s="1854"/>
      <c r="AE41" s="38"/>
    </row>
    <row r="42" spans="2:31" ht="14.25" customHeight="1">
      <c r="B42" s="1820"/>
      <c r="C42" s="1858" t="s">
        <v>2490</v>
      </c>
      <c r="D42" s="1859"/>
      <c r="E42" s="1860"/>
      <c r="F42" s="1861"/>
      <c r="G42" s="1861"/>
      <c r="H42" s="765"/>
      <c r="I42" s="773" t="s">
        <v>2491</v>
      </c>
      <c r="J42" s="1862"/>
      <c r="K42" s="1709"/>
      <c r="L42" s="1709"/>
      <c r="M42" s="1709" t="s">
        <v>2414</v>
      </c>
      <c r="N42" s="1863"/>
      <c r="O42" s="1715"/>
      <c r="P42" s="1709"/>
      <c r="Q42" s="1709"/>
      <c r="R42" s="1709" t="s">
        <v>2414</v>
      </c>
      <c r="S42" s="1709"/>
      <c r="T42" s="1851"/>
      <c r="U42" s="1852"/>
      <c r="V42" s="791" t="s">
        <v>0</v>
      </c>
      <c r="W42" s="1855"/>
      <c r="X42" s="1856"/>
      <c r="Y42" s="1856"/>
      <c r="Z42" s="1856"/>
      <c r="AA42" s="1856"/>
      <c r="AB42" s="1856"/>
      <c r="AC42" s="1857"/>
    </row>
    <row r="43" spans="2:31" ht="14.25" customHeight="1">
      <c r="B43" s="1820"/>
      <c r="C43" s="1858" t="s">
        <v>2492</v>
      </c>
      <c r="D43" s="1859"/>
      <c r="E43" s="1869"/>
      <c r="F43" s="1870"/>
      <c r="G43" s="1870"/>
      <c r="H43" s="1871"/>
      <c r="I43" s="1871"/>
      <c r="J43" s="1871"/>
      <c r="K43" s="1871"/>
      <c r="L43" s="1871"/>
      <c r="M43" s="1871"/>
      <c r="N43" s="1872"/>
      <c r="O43" s="1715"/>
      <c r="P43" s="1709"/>
      <c r="Q43" s="1709"/>
      <c r="R43" s="1709" t="s">
        <v>2414</v>
      </c>
      <c r="S43" s="1709"/>
      <c r="T43" s="1873"/>
      <c r="U43" s="1874"/>
      <c r="V43" s="1875"/>
      <c r="W43" s="1855"/>
      <c r="X43" s="1856"/>
      <c r="Y43" s="1856"/>
      <c r="Z43" s="1856"/>
      <c r="AA43" s="1856"/>
      <c r="AB43" s="1856"/>
      <c r="AC43" s="1857"/>
    </row>
    <row r="44" spans="2:31" ht="28.5" customHeight="1">
      <c r="B44" s="1820"/>
      <c r="C44" s="1876" t="s">
        <v>2493</v>
      </c>
      <c r="D44" s="1877"/>
      <c r="E44" s="1878"/>
      <c r="F44" s="1879"/>
      <c r="G44" s="1879"/>
      <c r="H44" s="1880"/>
      <c r="I44" s="1880"/>
      <c r="J44" s="1880"/>
      <c r="K44" s="1880"/>
      <c r="L44" s="1880"/>
      <c r="M44" s="1880"/>
      <c r="N44" s="1881"/>
      <c r="O44" s="1882"/>
      <c r="P44" s="1845"/>
      <c r="Q44" s="1845"/>
      <c r="R44" s="1845" t="s">
        <v>2414</v>
      </c>
      <c r="S44" s="1845"/>
      <c r="T44" s="1846"/>
      <c r="U44" s="1847"/>
      <c r="V44" s="1848"/>
      <c r="W44" s="1855"/>
      <c r="X44" s="1856"/>
      <c r="Y44" s="1856"/>
      <c r="Z44" s="1856"/>
      <c r="AA44" s="1856"/>
      <c r="AB44" s="1856"/>
      <c r="AC44" s="1857"/>
    </row>
    <row r="45" spans="2:31" ht="14.25" customHeight="1">
      <c r="B45" s="1681" t="s">
        <v>2494</v>
      </c>
      <c r="C45" s="1682"/>
      <c r="D45" s="1683"/>
      <c r="E45" s="750"/>
      <c r="F45" s="1724" t="s">
        <v>2495</v>
      </c>
      <c r="G45" s="1725"/>
      <c r="H45" s="1737"/>
      <c r="I45" s="741"/>
      <c r="J45" s="1724" t="s">
        <v>2496</v>
      </c>
      <c r="K45" s="1725"/>
      <c r="L45" s="1779"/>
      <c r="M45" s="739" t="s">
        <v>2497</v>
      </c>
      <c r="N45" s="739"/>
      <c r="O45" s="739"/>
      <c r="P45" s="739"/>
      <c r="Q45" s="739"/>
      <c r="R45" s="739"/>
      <c r="S45" s="739"/>
      <c r="T45" s="739"/>
      <c r="U45" s="739" t="s">
        <v>2498</v>
      </c>
      <c r="V45" s="739"/>
      <c r="W45" s="739"/>
      <c r="X45" s="739"/>
      <c r="Y45" s="739"/>
      <c r="Z45" s="739"/>
      <c r="AA45" s="739"/>
      <c r="AB45" s="739"/>
      <c r="AC45" s="758" t="s">
        <v>2428</v>
      </c>
    </row>
    <row r="46" spans="2:31" ht="14.25" customHeight="1">
      <c r="B46" s="1830"/>
      <c r="C46" s="1831"/>
      <c r="D46" s="1832"/>
      <c r="E46" s="777"/>
      <c r="F46" s="1844" t="s">
        <v>2499</v>
      </c>
      <c r="G46" s="1844"/>
      <c r="H46" s="1844"/>
      <c r="I46" s="1844"/>
      <c r="J46" s="778"/>
      <c r="K46" s="1844" t="s">
        <v>2500</v>
      </c>
      <c r="L46" s="1844"/>
      <c r="M46" s="1844"/>
      <c r="N46" s="1844"/>
      <c r="O46" s="778"/>
      <c r="P46" s="1844" t="s">
        <v>2501</v>
      </c>
      <c r="Q46" s="1844"/>
      <c r="R46" s="1844"/>
      <c r="S46" s="1844"/>
      <c r="T46" s="778"/>
      <c r="U46" s="1844" t="s">
        <v>2502</v>
      </c>
      <c r="V46" s="1844"/>
      <c r="W46" s="1844"/>
      <c r="X46" s="1844"/>
      <c r="Y46" s="778"/>
      <c r="Z46" s="1844" t="s">
        <v>2503</v>
      </c>
      <c r="AA46" s="1844"/>
      <c r="AB46" s="1844"/>
      <c r="AC46" s="1849"/>
    </row>
    <row r="47" spans="2:31" ht="14.25" customHeight="1">
      <c r="B47" s="1830"/>
      <c r="C47" s="1831"/>
      <c r="D47" s="1832"/>
      <c r="E47" s="777"/>
      <c r="F47" s="1844" t="s">
        <v>2504</v>
      </c>
      <c r="G47" s="1844"/>
      <c r="H47" s="1844"/>
      <c r="I47" s="1844"/>
      <c r="J47" s="778"/>
      <c r="K47" s="1844" t="s">
        <v>2505</v>
      </c>
      <c r="L47" s="1844"/>
      <c r="M47" s="1844"/>
      <c r="N47" s="1844"/>
      <c r="O47" s="778"/>
      <c r="P47" s="1844" t="s">
        <v>2506</v>
      </c>
      <c r="Q47" s="1844"/>
      <c r="R47" s="1844"/>
      <c r="S47" s="1844"/>
      <c r="T47" s="778"/>
      <c r="U47" s="1844" t="s">
        <v>2507</v>
      </c>
      <c r="V47" s="1844"/>
      <c r="W47" s="1844"/>
      <c r="X47" s="1844"/>
      <c r="Y47" s="778"/>
      <c r="Z47" s="1844" t="s">
        <v>2508</v>
      </c>
      <c r="AA47" s="1844"/>
      <c r="AB47" s="1844"/>
      <c r="AC47" s="1849"/>
    </row>
    <row r="48" spans="2:31" ht="14.25" customHeight="1">
      <c r="B48" s="1690"/>
      <c r="C48" s="1691"/>
      <c r="D48" s="1784"/>
      <c r="E48" s="779"/>
      <c r="F48" s="1841" t="s">
        <v>2509</v>
      </c>
      <c r="G48" s="1841"/>
      <c r="H48" s="1841"/>
      <c r="I48" s="1841"/>
      <c r="J48" s="780"/>
      <c r="K48" s="1841" t="s">
        <v>2510</v>
      </c>
      <c r="L48" s="1841"/>
      <c r="M48" s="1841"/>
      <c r="N48" s="1841"/>
      <c r="O48" s="780"/>
      <c r="P48" s="1841" t="s">
        <v>2511</v>
      </c>
      <c r="Q48" s="1841"/>
      <c r="R48" s="1841"/>
      <c r="S48" s="1841"/>
      <c r="T48" s="780"/>
      <c r="U48" s="1841" t="s">
        <v>2512</v>
      </c>
      <c r="V48" s="1841"/>
      <c r="W48" s="1841"/>
      <c r="X48" s="1841"/>
      <c r="Y48" s="780"/>
      <c r="Z48" s="1841" t="s">
        <v>2513</v>
      </c>
      <c r="AA48" s="1841"/>
      <c r="AB48" s="1841"/>
      <c r="AC48" s="1842"/>
    </row>
    <row r="49" spans="2:31" ht="14.25" customHeight="1">
      <c r="B49" s="1701" t="s">
        <v>2514</v>
      </c>
      <c r="C49" s="1734"/>
      <c r="D49" s="1735"/>
      <c r="E49" s="749"/>
      <c r="F49" s="749"/>
      <c r="G49" s="749"/>
      <c r="H49" s="736" t="s">
        <v>2841</v>
      </c>
      <c r="I49" s="748" t="s">
        <v>2440</v>
      </c>
      <c r="J49" s="749"/>
      <c r="K49" s="749"/>
      <c r="L49" s="749"/>
      <c r="M49" s="736" t="s">
        <v>2841</v>
      </c>
      <c r="N49" s="749" t="s">
        <v>2428</v>
      </c>
      <c r="O49" s="749"/>
      <c r="P49" s="1678" t="s">
        <v>2516</v>
      </c>
      <c r="Q49" s="1679"/>
      <c r="R49" s="1679"/>
      <c r="S49" s="1784"/>
      <c r="T49" s="749"/>
      <c r="U49" s="749"/>
      <c r="V49" s="749"/>
      <c r="W49" s="736" t="s">
        <v>2841</v>
      </c>
      <c r="X49" s="748" t="s">
        <v>2440</v>
      </c>
      <c r="Y49" s="749"/>
      <c r="Z49" s="749"/>
      <c r="AA49" s="749"/>
      <c r="AB49" s="736" t="s">
        <v>2841</v>
      </c>
      <c r="AC49" s="746" t="s">
        <v>2428</v>
      </c>
    </row>
    <row r="50" spans="2:31" ht="14.25" customHeight="1">
      <c r="B50" s="1701" t="s">
        <v>2517</v>
      </c>
      <c r="C50" s="1734"/>
      <c r="D50" s="1735"/>
      <c r="E50" s="739"/>
      <c r="F50" s="739"/>
      <c r="G50" s="739"/>
      <c r="H50" s="736" t="s">
        <v>2841</v>
      </c>
      <c r="I50" s="751" t="s">
        <v>2440</v>
      </c>
      <c r="J50" s="739"/>
      <c r="K50" s="739"/>
      <c r="L50" s="739"/>
      <c r="M50" s="736" t="s">
        <v>2841</v>
      </c>
      <c r="N50" s="739" t="s">
        <v>2428</v>
      </c>
      <c r="O50" s="739"/>
      <c r="P50" s="1701" t="s">
        <v>2518</v>
      </c>
      <c r="Q50" s="1734"/>
      <c r="R50" s="1734"/>
      <c r="S50" s="1843"/>
      <c r="T50" s="739"/>
      <c r="U50" s="739"/>
      <c r="V50" s="739"/>
      <c r="W50" s="736" t="s">
        <v>2841</v>
      </c>
      <c r="X50" s="751" t="s">
        <v>2440</v>
      </c>
      <c r="Y50" s="739"/>
      <c r="Z50" s="739"/>
      <c r="AA50" s="739"/>
      <c r="AB50" s="736" t="s">
        <v>2841</v>
      </c>
      <c r="AC50" s="740" t="s">
        <v>2428</v>
      </c>
    </row>
    <row r="51" spans="2:31" ht="14.25" customHeight="1">
      <c r="B51" s="1701" t="s">
        <v>2519</v>
      </c>
      <c r="C51" s="1734"/>
      <c r="D51" s="1735"/>
      <c r="E51" s="1688" t="s">
        <v>2520</v>
      </c>
      <c r="F51" s="1689"/>
      <c r="G51" s="745"/>
      <c r="H51" s="745"/>
      <c r="I51" s="745"/>
      <c r="J51" s="745"/>
      <c r="K51" s="745"/>
      <c r="L51" s="745"/>
      <c r="M51" s="745"/>
      <c r="N51" s="745"/>
      <c r="O51" s="745"/>
      <c r="P51" s="745"/>
      <c r="Q51" s="745"/>
      <c r="R51" s="745"/>
      <c r="S51" s="745"/>
      <c r="T51" s="745"/>
      <c r="U51" s="745"/>
      <c r="V51" s="1688" t="s">
        <v>2521</v>
      </c>
      <c r="W51" s="1689"/>
      <c r="X51" s="745"/>
      <c r="Y51" s="745"/>
      <c r="Z51" s="745"/>
      <c r="AA51" s="745"/>
      <c r="AB51" s="745"/>
      <c r="AC51" s="758" t="s">
        <v>2841</v>
      </c>
      <c r="AE51" s="970"/>
    </row>
    <row r="52" spans="2:31" ht="14.25" customHeight="1">
      <c r="B52" s="1701" t="s">
        <v>2523</v>
      </c>
      <c r="C52" s="1734"/>
      <c r="D52" s="1735"/>
      <c r="E52" s="1688" t="s">
        <v>2520</v>
      </c>
      <c r="F52" s="1689"/>
      <c r="G52" s="745"/>
      <c r="H52" s="745"/>
      <c r="I52" s="745"/>
      <c r="J52" s="745"/>
      <c r="K52" s="745"/>
      <c r="L52" s="745"/>
      <c r="M52" s="745"/>
      <c r="N52" s="745"/>
      <c r="O52" s="745"/>
      <c r="P52" s="745"/>
      <c r="Q52" s="745"/>
      <c r="R52" s="745"/>
      <c r="S52" s="745"/>
      <c r="T52" s="745"/>
      <c r="U52" s="745"/>
      <c r="V52" s="1688" t="s">
        <v>2521</v>
      </c>
      <c r="W52" s="1689"/>
      <c r="X52" s="745"/>
      <c r="Y52" s="745"/>
      <c r="Z52" s="745"/>
      <c r="AA52" s="745"/>
      <c r="AB52" s="745"/>
      <c r="AC52" s="775" t="s">
        <v>2841</v>
      </c>
    </row>
    <row r="53" spans="2:31" ht="14.25" customHeight="1">
      <c r="B53" s="1681" t="s">
        <v>2524</v>
      </c>
      <c r="C53" s="1682"/>
      <c r="D53" s="1683"/>
      <c r="E53" s="1834" t="s">
        <v>2525</v>
      </c>
      <c r="F53" s="1835"/>
      <c r="G53" s="745"/>
      <c r="H53" s="745"/>
      <c r="I53" s="745"/>
      <c r="J53" s="745"/>
      <c r="K53" s="745"/>
      <c r="L53" s="745"/>
      <c r="M53" s="745"/>
      <c r="N53" s="745"/>
      <c r="O53" s="1834" t="s">
        <v>2526</v>
      </c>
      <c r="P53" s="1835"/>
      <c r="Q53" s="763"/>
      <c r="R53" s="747"/>
      <c r="S53" s="747"/>
      <c r="T53" s="747"/>
      <c r="U53" s="1745" t="s">
        <v>2527</v>
      </c>
      <c r="V53" s="1839"/>
      <c r="W53" s="1834" t="s">
        <v>2528</v>
      </c>
      <c r="X53" s="1835"/>
      <c r="Y53" s="745"/>
      <c r="Z53" s="745"/>
      <c r="AA53" s="745"/>
      <c r="AB53" s="745"/>
      <c r="AC53" s="772" t="s">
        <v>2529</v>
      </c>
    </row>
    <row r="54" spans="2:31" ht="14.25" customHeight="1">
      <c r="B54" s="1830"/>
      <c r="C54" s="1831"/>
      <c r="D54" s="1832"/>
      <c r="E54" s="1692" t="s">
        <v>2525</v>
      </c>
      <c r="F54" s="1837"/>
      <c r="G54" s="781"/>
      <c r="H54" s="781"/>
      <c r="I54" s="781"/>
      <c r="J54" s="781"/>
      <c r="K54" s="781"/>
      <c r="L54" s="781"/>
      <c r="M54" s="781"/>
      <c r="N54" s="781"/>
      <c r="O54" s="1692" t="s">
        <v>2526</v>
      </c>
      <c r="P54" s="1837"/>
      <c r="Q54" s="766"/>
      <c r="R54" s="764"/>
      <c r="S54" s="764"/>
      <c r="T54" s="764"/>
      <c r="U54" s="1709" t="s">
        <v>2527</v>
      </c>
      <c r="V54" s="1840"/>
      <c r="W54" s="1692" t="s">
        <v>2528</v>
      </c>
      <c r="X54" s="1837"/>
      <c r="Y54" s="781"/>
      <c r="Z54" s="781"/>
      <c r="AA54" s="781"/>
      <c r="AB54" s="781"/>
      <c r="AC54" s="774" t="s">
        <v>2529</v>
      </c>
    </row>
    <row r="55" spans="2:31" ht="14.25" customHeight="1">
      <c r="B55" s="1690"/>
      <c r="C55" s="1691"/>
      <c r="D55" s="1784"/>
      <c r="E55" s="1690" t="s">
        <v>2525</v>
      </c>
      <c r="F55" s="1784"/>
      <c r="G55" s="683"/>
      <c r="H55" s="683"/>
      <c r="I55" s="683"/>
      <c r="J55" s="683"/>
      <c r="K55" s="683"/>
      <c r="L55" s="683"/>
      <c r="M55" s="683"/>
      <c r="N55" s="683"/>
      <c r="O55" s="1690" t="s">
        <v>2526</v>
      </c>
      <c r="P55" s="1784"/>
      <c r="Q55" s="759"/>
      <c r="R55" s="748"/>
      <c r="S55" s="547"/>
      <c r="T55" s="547"/>
      <c r="U55" s="1711" t="s">
        <v>2527</v>
      </c>
      <c r="V55" s="1838"/>
      <c r="W55" s="1690" t="s">
        <v>2528</v>
      </c>
      <c r="X55" s="1784"/>
      <c r="Y55" s="683"/>
      <c r="Z55" s="683"/>
      <c r="AA55" s="683"/>
      <c r="AB55" s="683"/>
      <c r="AC55" s="782" t="s">
        <v>2529</v>
      </c>
    </row>
    <row r="56" spans="2:31" ht="14.25" customHeight="1">
      <c r="B56" s="1681" t="s">
        <v>2530</v>
      </c>
      <c r="C56" s="1682"/>
      <c r="D56" s="1683"/>
      <c r="E56" s="1834" t="s">
        <v>2525</v>
      </c>
      <c r="F56" s="1835"/>
      <c r="G56" s="745"/>
      <c r="H56" s="745"/>
      <c r="I56" s="745"/>
      <c r="J56" s="745"/>
      <c r="K56" s="745"/>
      <c r="L56" s="745"/>
      <c r="M56" s="745"/>
      <c r="N56" s="745"/>
      <c r="O56" s="745"/>
      <c r="P56" s="745"/>
      <c r="Q56" s="745"/>
      <c r="R56" s="1834" t="s">
        <v>2531</v>
      </c>
      <c r="S56" s="1836"/>
      <c r="T56" s="1835"/>
      <c r="U56" s="745"/>
      <c r="V56" s="745"/>
      <c r="W56" s="745"/>
      <c r="X56" s="747" t="s">
        <v>2532</v>
      </c>
      <c r="Y56" s="745"/>
      <c r="Z56" s="745"/>
      <c r="AA56" s="745"/>
      <c r="AB56" s="745"/>
      <c r="AC56" s="772" t="s">
        <v>2522</v>
      </c>
    </row>
    <row r="57" spans="2:31" ht="14.25" customHeight="1">
      <c r="B57" s="1830"/>
      <c r="C57" s="1831"/>
      <c r="D57" s="1832"/>
      <c r="E57" s="1692" t="s">
        <v>2525</v>
      </c>
      <c r="F57" s="1837"/>
      <c r="G57" s="781"/>
      <c r="H57" s="781"/>
      <c r="I57" s="781"/>
      <c r="J57" s="781"/>
      <c r="K57" s="781"/>
      <c r="L57" s="781"/>
      <c r="M57" s="781"/>
      <c r="N57" s="781"/>
      <c r="O57" s="781"/>
      <c r="P57" s="781"/>
      <c r="Q57" s="781"/>
      <c r="R57" s="1692" t="s">
        <v>2531</v>
      </c>
      <c r="S57" s="1693"/>
      <c r="T57" s="1837"/>
      <c r="U57" s="781"/>
      <c r="V57" s="781"/>
      <c r="W57" s="781"/>
      <c r="X57" s="764" t="s">
        <v>2532</v>
      </c>
      <c r="Y57" s="781"/>
      <c r="Z57" s="781"/>
      <c r="AA57" s="781"/>
      <c r="AB57" s="781"/>
      <c r="AC57" s="774" t="s">
        <v>2522</v>
      </c>
    </row>
    <row r="58" spans="2:31" ht="14.25" customHeight="1">
      <c r="B58" s="1690"/>
      <c r="C58" s="1691"/>
      <c r="D58" s="1784"/>
      <c r="E58" s="1690" t="s">
        <v>2525</v>
      </c>
      <c r="F58" s="1784"/>
      <c r="G58" s="683"/>
      <c r="H58" s="683"/>
      <c r="I58" s="683"/>
      <c r="J58" s="683"/>
      <c r="K58" s="683"/>
      <c r="L58" s="683"/>
      <c r="M58" s="683"/>
      <c r="N58" s="683"/>
      <c r="O58" s="683"/>
      <c r="P58" s="683"/>
      <c r="Q58" s="683"/>
      <c r="R58" s="1690" t="s">
        <v>2531</v>
      </c>
      <c r="S58" s="1691"/>
      <c r="T58" s="1784"/>
      <c r="U58" s="683"/>
      <c r="V58" s="683"/>
      <c r="W58" s="683"/>
      <c r="X58" s="547" t="s">
        <v>2532</v>
      </c>
      <c r="Y58" s="683"/>
      <c r="Z58" s="683"/>
      <c r="AA58" s="683"/>
      <c r="AB58" s="683"/>
      <c r="AC58" s="782" t="s">
        <v>2522</v>
      </c>
    </row>
    <row r="59" spans="2:31" ht="14.25" customHeight="1">
      <c r="B59" s="1681" t="s">
        <v>2533</v>
      </c>
      <c r="C59" s="1682"/>
      <c r="D59" s="1683"/>
      <c r="E59" s="1834" t="s">
        <v>2534</v>
      </c>
      <c r="F59" s="1835"/>
      <c r="G59" s="745"/>
      <c r="H59" s="745"/>
      <c r="I59" s="745"/>
      <c r="J59" s="745"/>
      <c r="K59" s="745"/>
      <c r="L59" s="745"/>
      <c r="M59" s="745"/>
      <c r="N59" s="745"/>
      <c r="O59" s="1834" t="s">
        <v>2535</v>
      </c>
      <c r="P59" s="1836"/>
      <c r="Q59" s="1835"/>
      <c r="R59" s="747"/>
      <c r="S59" s="747"/>
      <c r="T59" s="747"/>
      <c r="U59" s="745"/>
      <c r="V59" s="745"/>
      <c r="W59" s="745"/>
      <c r="X59" s="747"/>
      <c r="Y59" s="745"/>
      <c r="Z59" s="745"/>
      <c r="AA59" s="745"/>
      <c r="AB59" s="745"/>
      <c r="AC59" s="772" t="s">
        <v>2536</v>
      </c>
    </row>
    <row r="60" spans="2:31" ht="14.25" customHeight="1">
      <c r="B60" s="1696"/>
      <c r="C60" s="1697"/>
      <c r="D60" s="1698"/>
      <c r="E60" s="1692" t="s">
        <v>2534</v>
      </c>
      <c r="F60" s="1837"/>
      <c r="G60" s="781"/>
      <c r="H60" s="781"/>
      <c r="I60" s="781"/>
      <c r="J60" s="781"/>
      <c r="K60" s="781"/>
      <c r="L60" s="781"/>
      <c r="M60" s="781"/>
      <c r="N60" s="781"/>
      <c r="O60" s="1692" t="s">
        <v>2535</v>
      </c>
      <c r="P60" s="1693"/>
      <c r="Q60" s="1837"/>
      <c r="R60" s="764"/>
      <c r="S60" s="764"/>
      <c r="T60" s="764"/>
      <c r="U60" s="781"/>
      <c r="V60" s="781"/>
      <c r="W60" s="781"/>
      <c r="X60" s="764"/>
      <c r="Y60" s="781"/>
      <c r="Z60" s="781"/>
      <c r="AA60" s="781"/>
      <c r="AB60" s="781"/>
      <c r="AC60" s="774" t="s">
        <v>2536</v>
      </c>
    </row>
    <row r="61" spans="2:31" ht="14.25" customHeight="1">
      <c r="B61" s="1696"/>
      <c r="C61" s="1697"/>
      <c r="D61" s="1698"/>
      <c r="E61" s="1692" t="s">
        <v>2534</v>
      </c>
      <c r="F61" s="1837"/>
      <c r="G61" s="781"/>
      <c r="H61" s="781"/>
      <c r="I61" s="781"/>
      <c r="J61" s="781"/>
      <c r="K61" s="781"/>
      <c r="L61" s="781"/>
      <c r="M61" s="781"/>
      <c r="N61" s="781"/>
      <c r="O61" s="1692" t="s">
        <v>2535</v>
      </c>
      <c r="P61" s="1693"/>
      <c r="Q61" s="1837"/>
      <c r="R61" s="764"/>
      <c r="S61" s="764"/>
      <c r="T61" s="764"/>
      <c r="U61" s="781"/>
      <c r="V61" s="781"/>
      <c r="W61" s="781"/>
      <c r="X61" s="764"/>
      <c r="Y61" s="781"/>
      <c r="Z61" s="781"/>
      <c r="AA61" s="781"/>
      <c r="AB61" s="781"/>
      <c r="AC61" s="774" t="s">
        <v>2536</v>
      </c>
    </row>
    <row r="62" spans="2:31" ht="14.25" customHeight="1">
      <c r="B62" s="1830"/>
      <c r="C62" s="1831"/>
      <c r="D62" s="1832"/>
      <c r="E62" s="1692" t="s">
        <v>2534</v>
      </c>
      <c r="F62" s="1837"/>
      <c r="G62" s="781"/>
      <c r="H62" s="781"/>
      <c r="I62" s="781"/>
      <c r="J62" s="781"/>
      <c r="K62" s="781"/>
      <c r="L62" s="781"/>
      <c r="M62" s="781"/>
      <c r="N62" s="781"/>
      <c r="O62" s="1692" t="s">
        <v>2535</v>
      </c>
      <c r="P62" s="1693"/>
      <c r="Q62" s="1837"/>
      <c r="R62" s="764"/>
      <c r="S62" s="764"/>
      <c r="T62" s="764"/>
      <c r="U62" s="781"/>
      <c r="V62" s="781"/>
      <c r="W62" s="781"/>
      <c r="X62" s="764"/>
      <c r="Y62" s="781"/>
      <c r="Z62" s="781"/>
      <c r="AA62" s="781"/>
      <c r="AB62" s="781"/>
      <c r="AC62" s="774" t="s">
        <v>2536</v>
      </c>
    </row>
    <row r="63" spans="2:31" ht="14.25" customHeight="1">
      <c r="B63" s="1690"/>
      <c r="C63" s="1691"/>
      <c r="D63" s="1784"/>
      <c r="E63" s="1690" t="s">
        <v>2534</v>
      </c>
      <c r="F63" s="1784"/>
      <c r="G63" s="683"/>
      <c r="H63" s="683"/>
      <c r="I63" s="683"/>
      <c r="J63" s="683"/>
      <c r="K63" s="683"/>
      <c r="L63" s="683"/>
      <c r="M63" s="683"/>
      <c r="N63" s="683"/>
      <c r="O63" s="1694" t="s">
        <v>2535</v>
      </c>
      <c r="P63" s="1695"/>
      <c r="Q63" s="1833"/>
      <c r="R63" s="547"/>
      <c r="S63" s="547"/>
      <c r="T63" s="547"/>
      <c r="U63" s="683"/>
      <c r="V63" s="683"/>
      <c r="W63" s="683"/>
      <c r="X63" s="547"/>
      <c r="Y63" s="683"/>
      <c r="Z63" s="683"/>
      <c r="AA63" s="683"/>
      <c r="AB63" s="683"/>
      <c r="AC63" s="785" t="s">
        <v>2536</v>
      </c>
    </row>
    <row r="64" spans="2:31" ht="14.25" customHeight="1">
      <c r="B64" s="1681" t="s">
        <v>2537</v>
      </c>
      <c r="C64" s="1682"/>
      <c r="D64" s="1683"/>
      <c r="E64" s="1834" t="s">
        <v>2534</v>
      </c>
      <c r="F64" s="1835"/>
      <c r="G64" s="745"/>
      <c r="H64" s="745"/>
      <c r="I64" s="745"/>
      <c r="J64" s="745"/>
      <c r="K64" s="745"/>
      <c r="L64" s="745"/>
      <c r="M64" s="745"/>
      <c r="N64" s="745"/>
      <c r="O64" s="1834" t="s">
        <v>2535</v>
      </c>
      <c r="P64" s="1836"/>
      <c r="Q64" s="1835"/>
      <c r="R64" s="747"/>
      <c r="S64" s="747"/>
      <c r="T64" s="747"/>
      <c r="U64" s="745"/>
      <c r="V64" s="745"/>
      <c r="W64" s="745"/>
      <c r="X64" s="747"/>
      <c r="Y64" s="745"/>
      <c r="Z64" s="745"/>
      <c r="AA64" s="745"/>
      <c r="AB64" s="745"/>
      <c r="AC64" s="772" t="s">
        <v>2536</v>
      </c>
    </row>
    <row r="65" spans="2:31" ht="14.25" customHeight="1">
      <c r="B65" s="1696"/>
      <c r="C65" s="1697"/>
      <c r="D65" s="1698"/>
      <c r="E65" s="1692" t="s">
        <v>2534</v>
      </c>
      <c r="F65" s="1837"/>
      <c r="G65" s="781"/>
      <c r="H65" s="781"/>
      <c r="I65" s="781"/>
      <c r="J65" s="781"/>
      <c r="K65" s="781"/>
      <c r="L65" s="781"/>
      <c r="M65" s="781"/>
      <c r="N65" s="781"/>
      <c r="O65" s="1692" t="s">
        <v>2535</v>
      </c>
      <c r="P65" s="1693"/>
      <c r="Q65" s="1837"/>
      <c r="R65" s="764"/>
      <c r="S65" s="764"/>
      <c r="T65" s="764"/>
      <c r="U65" s="781"/>
      <c r="V65" s="781"/>
      <c r="W65" s="781"/>
      <c r="X65" s="764"/>
      <c r="Y65" s="781"/>
      <c r="Z65" s="781"/>
      <c r="AA65" s="781"/>
      <c r="AB65" s="781"/>
      <c r="AC65" s="774" t="s">
        <v>2536</v>
      </c>
    </row>
    <row r="66" spans="2:31" ht="14.25" customHeight="1">
      <c r="B66" s="1690"/>
      <c r="C66" s="1691"/>
      <c r="D66" s="1784"/>
      <c r="E66" s="1690" t="s">
        <v>2534</v>
      </c>
      <c r="F66" s="1784"/>
      <c r="G66" s="749"/>
      <c r="H66" s="749"/>
      <c r="I66" s="749"/>
      <c r="J66" s="749"/>
      <c r="K66" s="749"/>
      <c r="L66" s="749"/>
      <c r="M66" s="749"/>
      <c r="N66" s="749"/>
      <c r="O66" s="1694" t="s">
        <v>2535</v>
      </c>
      <c r="P66" s="1695"/>
      <c r="Q66" s="1833"/>
      <c r="R66" s="748"/>
      <c r="S66" s="748"/>
      <c r="T66" s="748"/>
      <c r="U66" s="749"/>
      <c r="V66" s="749"/>
      <c r="W66" s="749"/>
      <c r="X66" s="748"/>
      <c r="Y66" s="749"/>
      <c r="Z66" s="749"/>
      <c r="AA66" s="749"/>
      <c r="AB66" s="749"/>
      <c r="AC66" s="785" t="s">
        <v>2536</v>
      </c>
    </row>
    <row r="67" spans="2:31" s="526" customFormat="1" ht="14.25">
      <c r="B67" s="1738" t="s">
        <v>2538</v>
      </c>
      <c r="C67" s="1739"/>
      <c r="D67" s="1739"/>
      <c r="E67" s="1739"/>
      <c r="F67" s="1739"/>
      <c r="G67" s="1739"/>
      <c r="H67" s="1739"/>
      <c r="I67" s="1739"/>
      <c r="J67" s="1739"/>
      <c r="K67" s="1739"/>
      <c r="L67" s="1739"/>
      <c r="M67" s="1739"/>
      <c r="N67" s="1739"/>
      <c r="O67" s="1739"/>
      <c r="P67" s="1739"/>
      <c r="Q67" s="1739"/>
      <c r="R67" s="1739"/>
      <c r="S67" s="1739"/>
      <c r="T67" s="1739"/>
      <c r="U67" s="1739"/>
      <c r="V67" s="1739"/>
      <c r="W67" s="1739"/>
      <c r="X67" s="1739"/>
      <c r="Y67" s="1739"/>
      <c r="Z67" s="1739"/>
      <c r="AA67" s="1739"/>
      <c r="AB67" s="1739"/>
      <c r="AC67" s="1740"/>
    </row>
    <row r="68" spans="2:31" ht="14.25" customHeight="1">
      <c r="B68" s="1684" t="s">
        <v>2539</v>
      </c>
      <c r="C68" s="1685"/>
      <c r="D68" s="1686"/>
      <c r="E68" s="737"/>
      <c r="F68" s="1724" t="s">
        <v>2540</v>
      </c>
      <c r="G68" s="1725"/>
      <c r="H68" s="1737"/>
      <c r="I68" s="750"/>
      <c r="J68" s="1724" t="s">
        <v>2541</v>
      </c>
      <c r="K68" s="1725"/>
      <c r="L68" s="1779"/>
      <c r="M68" s="750"/>
      <c r="N68" s="1724" t="s">
        <v>2844</v>
      </c>
      <c r="O68" s="1725"/>
      <c r="P68" s="1779"/>
      <c r="Q68" s="750"/>
      <c r="R68" s="1724" t="s">
        <v>2542</v>
      </c>
      <c r="S68" s="1725"/>
      <c r="T68" s="1779"/>
      <c r="U68" s="750"/>
      <c r="V68" s="1724" t="s">
        <v>2401</v>
      </c>
      <c r="W68" s="1725"/>
      <c r="X68" s="743" t="s">
        <v>2440</v>
      </c>
      <c r="Y68" s="1725"/>
      <c r="Z68" s="1725"/>
      <c r="AA68" s="1725"/>
      <c r="AB68" s="1725"/>
      <c r="AC68" s="517" t="s">
        <v>2428</v>
      </c>
    </row>
    <row r="69" spans="2:31" ht="14.25" customHeight="1">
      <c r="B69" s="1684" t="s">
        <v>2543</v>
      </c>
      <c r="C69" s="1685"/>
      <c r="D69" s="1686"/>
      <c r="E69" s="1688"/>
      <c r="F69" s="1687"/>
      <c r="G69" s="1687"/>
      <c r="H69" s="1687"/>
      <c r="I69" s="1687"/>
      <c r="J69" s="1687"/>
      <c r="K69" s="1687"/>
      <c r="L69" s="1687"/>
      <c r="M69" s="1687"/>
      <c r="N69" s="1687"/>
      <c r="O69" s="1687"/>
      <c r="P69" s="1687"/>
      <c r="Q69" s="1687"/>
      <c r="R69" s="1687"/>
      <c r="S69" s="1687"/>
      <c r="T69" s="1687"/>
      <c r="U69" s="1687"/>
      <c r="V69" s="1687"/>
      <c r="W69" s="1687"/>
      <c r="X69" s="1687"/>
      <c r="Y69" s="1687"/>
      <c r="Z69" s="1687"/>
      <c r="AA69" s="1687"/>
      <c r="AB69" s="1687"/>
      <c r="AC69" s="1689"/>
    </row>
    <row r="70" spans="2:31" ht="14.25" customHeight="1">
      <c r="B70" s="1684" t="s">
        <v>2544</v>
      </c>
      <c r="C70" s="1685"/>
      <c r="D70" s="1686"/>
      <c r="E70" s="1724"/>
      <c r="F70" s="1725"/>
      <c r="G70" s="1725"/>
      <c r="H70" s="1725"/>
      <c r="I70" s="1725"/>
      <c r="J70" s="1725"/>
      <c r="K70" s="1725"/>
      <c r="L70" s="1725"/>
      <c r="M70" s="1725"/>
      <c r="N70" s="1725"/>
      <c r="O70" s="1725"/>
      <c r="P70" s="1725"/>
      <c r="Q70" s="1725"/>
      <c r="R70" s="1725"/>
      <c r="S70" s="1725"/>
      <c r="T70" s="1725"/>
      <c r="U70" s="1725"/>
      <c r="V70" s="1725"/>
      <c r="W70" s="1725"/>
      <c r="X70" s="1725"/>
      <c r="Y70" s="1725"/>
      <c r="Z70" s="1725"/>
      <c r="AA70" s="1725"/>
      <c r="AB70" s="1725"/>
      <c r="AC70" s="1737"/>
    </row>
    <row r="71" spans="2:31" ht="28.5" customHeight="1">
      <c r="B71" s="1726" t="s">
        <v>2474</v>
      </c>
      <c r="C71" s="1726"/>
      <c r="D71" s="1726"/>
      <c r="E71" s="1688"/>
      <c r="F71" s="1687"/>
      <c r="G71" s="1687"/>
      <c r="H71" s="1687"/>
      <c r="I71" s="1687"/>
      <c r="J71" s="1687"/>
      <c r="K71" s="1687"/>
      <c r="L71" s="1687"/>
      <c r="M71" s="1687"/>
      <c r="N71" s="1687"/>
      <c r="O71" s="1687"/>
      <c r="P71" s="1687"/>
      <c r="Q71" s="1687"/>
      <c r="R71" s="1687"/>
      <c r="S71" s="1687"/>
      <c r="T71" s="1687"/>
      <c r="U71" s="1687"/>
      <c r="V71" s="1687"/>
      <c r="W71" s="1687"/>
      <c r="X71" s="1687"/>
      <c r="Y71" s="1687"/>
      <c r="Z71" s="1687"/>
      <c r="AA71" s="1687"/>
      <c r="AB71" s="1687"/>
      <c r="AC71" s="1689"/>
    </row>
    <row r="72" spans="2:31" ht="14.25" customHeight="1">
      <c r="B72" s="1827" t="s">
        <v>2545</v>
      </c>
      <c r="C72" s="1828"/>
      <c r="D72" s="1828"/>
      <c r="E72" s="1828"/>
      <c r="F72" s="1828"/>
      <c r="G72" s="1828"/>
      <c r="H72" s="1828"/>
      <c r="I72" s="1828"/>
      <c r="J72" s="1828"/>
      <c r="K72" s="1828"/>
      <c r="L72" s="1828"/>
      <c r="M72" s="1828"/>
      <c r="N72" s="1828"/>
      <c r="O72" s="1828"/>
      <c r="P72" s="1828"/>
      <c r="Q72" s="1828"/>
      <c r="R72" s="1828"/>
      <c r="S72" s="1828"/>
      <c r="T72" s="1828"/>
      <c r="U72" s="1828"/>
      <c r="V72" s="1828"/>
      <c r="W72" s="1828"/>
      <c r="X72" s="1828"/>
      <c r="Y72" s="1828"/>
      <c r="Z72" s="1828"/>
      <c r="AA72" s="1828"/>
      <c r="AB72" s="1828"/>
      <c r="AC72" s="1829"/>
    </row>
    <row r="73" spans="2:31" ht="14.25" customHeight="1">
      <c r="B73" s="1681" t="s">
        <v>2494</v>
      </c>
      <c r="C73" s="1682"/>
      <c r="D73" s="1683"/>
      <c r="E73" s="1681" t="s">
        <v>2547</v>
      </c>
      <c r="F73" s="1682"/>
      <c r="G73" s="1682"/>
      <c r="H73" s="1682"/>
      <c r="I73" s="1682"/>
      <c r="J73" s="1682"/>
      <c r="K73" s="1683"/>
      <c r="L73" s="1685" t="s">
        <v>2908</v>
      </c>
      <c r="M73" s="1685"/>
      <c r="N73" s="1685"/>
      <c r="O73" s="1685"/>
      <c r="P73" s="1685"/>
      <c r="Q73" s="1685"/>
      <c r="R73" s="1685"/>
      <c r="S73" s="1685"/>
      <c r="T73" s="1686"/>
      <c r="U73" s="1684" t="s">
        <v>2997</v>
      </c>
      <c r="V73" s="1685"/>
      <c r="W73" s="1685"/>
      <c r="X73" s="1685"/>
      <c r="Y73" s="1685"/>
      <c r="Z73" s="1685"/>
      <c r="AA73" s="1685"/>
      <c r="AB73" s="1685"/>
      <c r="AC73" s="1686"/>
      <c r="AE73" s="38"/>
    </row>
    <row r="74" spans="2:31" ht="14.25" customHeight="1">
      <c r="B74" s="1696"/>
      <c r="C74" s="1697"/>
      <c r="D74" s="1698"/>
      <c r="E74" s="1678"/>
      <c r="F74" s="1679"/>
      <c r="G74" s="1679"/>
      <c r="H74" s="1679"/>
      <c r="I74" s="1679"/>
      <c r="J74" s="1679"/>
      <c r="K74" s="1680"/>
      <c r="L74" s="1696" t="s">
        <v>2548</v>
      </c>
      <c r="M74" s="1697"/>
      <c r="N74" s="1698"/>
      <c r="O74" s="1678" t="s">
        <v>2682</v>
      </c>
      <c r="P74" s="1679"/>
      <c r="Q74" s="1680"/>
      <c r="R74" s="1678" t="s">
        <v>2899</v>
      </c>
      <c r="S74" s="1679"/>
      <c r="T74" s="1680"/>
      <c r="U74" s="1684" t="s">
        <v>2548</v>
      </c>
      <c r="V74" s="1685"/>
      <c r="W74" s="1686"/>
      <c r="X74" s="1684" t="s">
        <v>2682</v>
      </c>
      <c r="Y74" s="1685"/>
      <c r="Z74" s="1686"/>
      <c r="AA74" s="1684" t="s">
        <v>2899</v>
      </c>
      <c r="AB74" s="1685"/>
      <c r="AC74" s="1686"/>
      <c r="AE74" s="970"/>
    </row>
    <row r="75" spans="2:31" ht="14.25" customHeight="1">
      <c r="B75" s="1696"/>
      <c r="C75" s="1697"/>
      <c r="D75" s="1698"/>
      <c r="E75" s="769" t="s">
        <v>1</v>
      </c>
      <c r="F75" s="1699"/>
      <c r="G75" s="1700"/>
      <c r="H75" s="1700"/>
      <c r="I75" s="1700"/>
      <c r="J75" s="1700"/>
      <c r="K75" s="1700"/>
      <c r="L75" s="1699"/>
      <c r="M75" s="1700"/>
      <c r="N75" s="958" t="s">
        <v>2842</v>
      </c>
      <c r="O75" s="794"/>
      <c r="P75" s="792"/>
      <c r="Q75" s="791" t="s">
        <v>2529</v>
      </c>
      <c r="R75" s="793"/>
      <c r="S75" s="793"/>
      <c r="T75" s="791" t="s">
        <v>2683</v>
      </c>
      <c r="U75" s="818"/>
      <c r="V75" s="965"/>
      <c r="W75" s="791" t="s">
        <v>2842</v>
      </c>
      <c r="X75" s="794"/>
      <c r="Y75" s="792"/>
      <c r="Z75" s="791" t="s">
        <v>2529</v>
      </c>
      <c r="AA75" s="790"/>
      <c r="AB75" s="792"/>
      <c r="AC75" s="791" t="s">
        <v>2683</v>
      </c>
    </row>
    <row r="76" spans="2:31" ht="14.25" customHeight="1">
      <c r="B76" s="1696"/>
      <c r="C76" s="1697"/>
      <c r="D76" s="1698"/>
      <c r="E76" s="766" t="s">
        <v>2</v>
      </c>
      <c r="F76" s="1692"/>
      <c r="G76" s="1693"/>
      <c r="H76" s="1693"/>
      <c r="I76" s="1693"/>
      <c r="J76" s="1693"/>
      <c r="K76" s="1693"/>
      <c r="L76" s="1692"/>
      <c r="M76" s="1693"/>
      <c r="N76" s="774" t="s">
        <v>2840</v>
      </c>
      <c r="O76" s="795"/>
      <c r="P76" s="765"/>
      <c r="Q76" s="774" t="s">
        <v>2529</v>
      </c>
      <c r="R76" s="764"/>
      <c r="S76" s="764"/>
      <c r="T76" s="774" t="s">
        <v>2683</v>
      </c>
      <c r="U76" s="821"/>
      <c r="V76" s="963"/>
      <c r="W76" s="774" t="s">
        <v>2840</v>
      </c>
      <c r="X76" s="795"/>
      <c r="Y76" s="765"/>
      <c r="Z76" s="774" t="s">
        <v>2529</v>
      </c>
      <c r="AA76" s="766"/>
      <c r="AB76" s="765"/>
      <c r="AC76" s="774" t="s">
        <v>2683</v>
      </c>
    </row>
    <row r="77" spans="2:31" ht="14.25" customHeight="1">
      <c r="B77" s="1830"/>
      <c r="C77" s="1831"/>
      <c r="D77" s="1832"/>
      <c r="E77" s="766" t="s">
        <v>3</v>
      </c>
      <c r="F77" s="1692"/>
      <c r="G77" s="1693"/>
      <c r="H77" s="1693"/>
      <c r="I77" s="1693"/>
      <c r="J77" s="1693"/>
      <c r="K77" s="1693"/>
      <c r="L77" s="1692"/>
      <c r="M77" s="1693"/>
      <c r="N77" s="774" t="s">
        <v>2840</v>
      </c>
      <c r="O77" s="795"/>
      <c r="P77" s="765"/>
      <c r="Q77" s="774" t="s">
        <v>2529</v>
      </c>
      <c r="R77" s="764"/>
      <c r="S77" s="764"/>
      <c r="T77" s="774" t="s">
        <v>2683</v>
      </c>
      <c r="U77" s="821"/>
      <c r="V77" s="963"/>
      <c r="W77" s="774" t="s">
        <v>2840</v>
      </c>
      <c r="X77" s="795"/>
      <c r="Y77" s="765"/>
      <c r="Z77" s="774" t="s">
        <v>2529</v>
      </c>
      <c r="AA77" s="766"/>
      <c r="AB77" s="765"/>
      <c r="AC77" s="774" t="s">
        <v>2683</v>
      </c>
    </row>
    <row r="78" spans="2:31" ht="14.25" customHeight="1">
      <c r="B78" s="1830"/>
      <c r="C78" s="1831"/>
      <c r="D78" s="1832"/>
      <c r="E78" s="766" t="s">
        <v>4</v>
      </c>
      <c r="F78" s="1692"/>
      <c r="G78" s="1693"/>
      <c r="H78" s="1693"/>
      <c r="I78" s="1693"/>
      <c r="J78" s="1693"/>
      <c r="K78" s="1693"/>
      <c r="L78" s="1692"/>
      <c r="M78" s="1693"/>
      <c r="N78" s="774" t="s">
        <v>2840</v>
      </c>
      <c r="O78" s="795"/>
      <c r="P78" s="765"/>
      <c r="Q78" s="774" t="s">
        <v>2529</v>
      </c>
      <c r="R78" s="764"/>
      <c r="S78" s="764"/>
      <c r="T78" s="774" t="s">
        <v>2683</v>
      </c>
      <c r="U78" s="821"/>
      <c r="V78" s="963"/>
      <c r="W78" s="774" t="s">
        <v>2840</v>
      </c>
      <c r="X78" s="795"/>
      <c r="Y78" s="765"/>
      <c r="Z78" s="774" t="s">
        <v>2529</v>
      </c>
      <c r="AA78" s="766"/>
      <c r="AB78" s="765"/>
      <c r="AC78" s="774" t="s">
        <v>2683</v>
      </c>
    </row>
    <row r="79" spans="2:31" ht="14.25" customHeight="1">
      <c r="B79" s="1830"/>
      <c r="C79" s="1831"/>
      <c r="D79" s="1832"/>
      <c r="E79" s="783" t="s">
        <v>5</v>
      </c>
      <c r="F79" s="1694"/>
      <c r="G79" s="1695"/>
      <c r="H79" s="1695"/>
      <c r="I79" s="1695"/>
      <c r="J79" s="1695"/>
      <c r="K79" s="1695"/>
      <c r="L79" s="1694"/>
      <c r="M79" s="1695"/>
      <c r="N79" s="785" t="s">
        <v>2840</v>
      </c>
      <c r="O79" s="797"/>
      <c r="P79" s="788"/>
      <c r="Q79" s="785" t="s">
        <v>2529</v>
      </c>
      <c r="R79" s="784"/>
      <c r="S79" s="784"/>
      <c r="T79" s="785" t="s">
        <v>2684</v>
      </c>
      <c r="U79" s="824"/>
      <c r="V79" s="964"/>
      <c r="W79" s="785" t="s">
        <v>2840</v>
      </c>
      <c r="X79" s="797"/>
      <c r="Y79" s="788"/>
      <c r="Z79" s="785" t="s">
        <v>2529</v>
      </c>
      <c r="AA79" s="783"/>
      <c r="AB79" s="788"/>
      <c r="AC79" s="785" t="s">
        <v>2684</v>
      </c>
    </row>
    <row r="80" spans="2:31" ht="14.25" customHeight="1">
      <c r="B80" s="1690"/>
      <c r="C80" s="1691"/>
      <c r="D80" s="1784"/>
      <c r="E80" s="1690" t="s">
        <v>6</v>
      </c>
      <c r="F80" s="1691"/>
      <c r="G80" s="1691"/>
      <c r="H80" s="1691"/>
      <c r="I80" s="1691"/>
      <c r="J80" s="1691"/>
      <c r="K80" s="1691"/>
      <c r="L80" s="1690"/>
      <c r="M80" s="1691"/>
      <c r="N80" s="775" t="s">
        <v>2840</v>
      </c>
      <c r="O80" s="796"/>
      <c r="P80" s="735"/>
      <c r="Q80" s="775" t="s">
        <v>2529</v>
      </c>
      <c r="R80" s="748"/>
      <c r="S80" s="748"/>
      <c r="T80" s="775" t="s">
        <v>2683</v>
      </c>
      <c r="U80" s="966"/>
      <c r="V80" s="967"/>
      <c r="W80" s="736" t="s">
        <v>2840</v>
      </c>
      <c r="X80" s="796"/>
      <c r="Y80" s="735"/>
      <c r="Z80" s="775" t="s">
        <v>2529</v>
      </c>
      <c r="AA80" s="759"/>
      <c r="AB80" s="735"/>
      <c r="AC80" s="775" t="s">
        <v>2683</v>
      </c>
    </row>
    <row r="81" spans="2:31" ht="28.5" customHeight="1">
      <c r="B81" s="1726" t="s">
        <v>2474</v>
      </c>
      <c r="C81" s="1726"/>
      <c r="D81" s="1726"/>
      <c r="E81" s="1688"/>
      <c r="F81" s="1687"/>
      <c r="G81" s="1687"/>
      <c r="H81" s="1687"/>
      <c r="I81" s="1687"/>
      <c r="J81" s="1687"/>
      <c r="K81" s="1687"/>
      <c r="L81" s="1687"/>
      <c r="M81" s="1687"/>
      <c r="N81" s="1687"/>
      <c r="O81" s="1687"/>
      <c r="P81" s="1687"/>
      <c r="Q81" s="1687"/>
      <c r="R81" s="1687"/>
      <c r="S81" s="1687"/>
      <c r="T81" s="1687"/>
      <c r="U81" s="1687"/>
      <c r="V81" s="1687"/>
      <c r="W81" s="1687"/>
      <c r="X81" s="1687"/>
      <c r="Y81" s="1687"/>
      <c r="Z81" s="1687"/>
      <c r="AA81" s="1687"/>
      <c r="AB81" s="1687"/>
      <c r="AC81" s="1689"/>
    </row>
    <row r="82" spans="2:31" ht="14.25" customHeight="1">
      <c r="B82" s="1824" t="s">
        <v>2549</v>
      </c>
      <c r="C82" s="1825"/>
      <c r="D82" s="1825"/>
      <c r="E82" s="1825"/>
      <c r="F82" s="1825"/>
      <c r="G82" s="1825"/>
      <c r="H82" s="1825"/>
      <c r="I82" s="1825"/>
      <c r="J82" s="1825"/>
      <c r="K82" s="1825"/>
      <c r="L82" s="1825"/>
      <c r="M82" s="1825"/>
      <c r="N82" s="1825"/>
      <c r="O82" s="1825"/>
      <c r="P82" s="1825"/>
      <c r="Q82" s="1825"/>
      <c r="R82" s="1825"/>
      <c r="S82" s="1825"/>
      <c r="T82" s="1825"/>
      <c r="U82" s="1825"/>
      <c r="V82" s="1825"/>
      <c r="W82" s="1825"/>
      <c r="X82" s="1825"/>
      <c r="Y82" s="1825"/>
      <c r="Z82" s="1825"/>
      <c r="AA82" s="1825"/>
      <c r="AB82" s="1825"/>
      <c r="AC82" s="1826"/>
    </row>
    <row r="83" spans="2:31" ht="14.25" customHeight="1">
      <c r="B83" s="1726" t="s">
        <v>2550</v>
      </c>
      <c r="C83" s="1726"/>
      <c r="D83" s="1726"/>
      <c r="E83" s="1682" t="s">
        <v>2551</v>
      </c>
      <c r="F83" s="1792"/>
      <c r="G83" s="1792"/>
      <c r="H83" s="1792"/>
      <c r="I83" s="1792"/>
      <c r="J83" s="1770" t="s">
        <v>2546</v>
      </c>
      <c r="K83" s="1771"/>
      <c r="L83" s="1771"/>
      <c r="M83" s="1771"/>
      <c r="N83" s="1771"/>
      <c r="O83" s="1726" t="s">
        <v>2550</v>
      </c>
      <c r="P83" s="1726"/>
      <c r="Q83" s="1726"/>
      <c r="R83" s="1802"/>
      <c r="S83" s="1682" t="s">
        <v>2551</v>
      </c>
      <c r="T83" s="1792"/>
      <c r="U83" s="1792"/>
      <c r="V83" s="1792"/>
      <c r="W83" s="1792"/>
      <c r="X83" s="1684" t="s">
        <v>2546</v>
      </c>
      <c r="Y83" s="1766"/>
      <c r="Z83" s="1766"/>
      <c r="AA83" s="1766"/>
      <c r="AB83" s="1766"/>
      <c r="AC83" s="1736"/>
      <c r="AD83" s="547"/>
    </row>
    <row r="84" spans="2:31" ht="14.25" customHeight="1">
      <c r="B84" s="1701" t="s">
        <v>2552</v>
      </c>
      <c r="C84" s="1702"/>
      <c r="D84" s="1703"/>
      <c r="E84" s="1704"/>
      <c r="F84" s="1705"/>
      <c r="G84" s="1705"/>
      <c r="H84" s="1706" t="s">
        <v>2553</v>
      </c>
      <c r="I84" s="1707"/>
      <c r="J84" s="1704"/>
      <c r="K84" s="1705"/>
      <c r="L84" s="1705"/>
      <c r="M84" s="1706" t="s">
        <v>2553</v>
      </c>
      <c r="N84" s="1707"/>
      <c r="O84" s="1726" t="s">
        <v>2554</v>
      </c>
      <c r="P84" s="1726"/>
      <c r="Q84" s="1726"/>
      <c r="R84" s="1790"/>
      <c r="S84" s="1756"/>
      <c r="T84" s="1757"/>
      <c r="U84" s="1758"/>
      <c r="V84" s="1759" t="s">
        <v>2555</v>
      </c>
      <c r="W84" s="1757"/>
      <c r="X84" s="1704"/>
      <c r="Y84" s="1706"/>
      <c r="Z84" s="1706"/>
      <c r="AA84" s="1705"/>
      <c r="AB84" s="1759" t="s">
        <v>2555</v>
      </c>
      <c r="AC84" s="1757"/>
    </row>
    <row r="85" spans="2:31" ht="14.25" customHeight="1">
      <c r="B85" s="1822" t="s">
        <v>2556</v>
      </c>
      <c r="C85" s="1770" t="s">
        <v>2557</v>
      </c>
      <c r="D85" s="1770"/>
      <c r="E85" s="1789"/>
      <c r="F85" s="1757"/>
      <c r="G85" s="1758"/>
      <c r="H85" s="1759" t="s">
        <v>2558</v>
      </c>
      <c r="I85" s="1757"/>
      <c r="J85" s="1789"/>
      <c r="K85" s="1757"/>
      <c r="L85" s="1758"/>
      <c r="M85" s="1759" t="s">
        <v>2558</v>
      </c>
      <c r="N85" s="1757"/>
      <c r="O85" s="1701" t="s">
        <v>2559</v>
      </c>
      <c r="P85" s="1734"/>
      <c r="Q85" s="1734"/>
      <c r="R85" s="1735"/>
      <c r="S85" s="1704"/>
      <c r="T85" s="1818"/>
      <c r="U85" s="1818"/>
      <c r="V85" s="1706" t="s">
        <v>2560</v>
      </c>
      <c r="W85" s="1759"/>
      <c r="X85" s="1704"/>
      <c r="Y85" s="1818"/>
      <c r="Z85" s="1818"/>
      <c r="AA85" s="1818"/>
      <c r="AB85" s="1759" t="s">
        <v>2560</v>
      </c>
      <c r="AC85" s="1757"/>
    </row>
    <row r="86" spans="2:31" ht="14.25" customHeight="1">
      <c r="B86" s="1823"/>
      <c r="C86" s="1770" t="s">
        <v>2561</v>
      </c>
      <c r="D86" s="1770"/>
      <c r="E86" s="1789"/>
      <c r="F86" s="1757"/>
      <c r="G86" s="1758"/>
      <c r="H86" s="1759" t="s">
        <v>2562</v>
      </c>
      <c r="I86" s="1757"/>
      <c r="J86" s="1789"/>
      <c r="K86" s="1757"/>
      <c r="L86" s="1758"/>
      <c r="M86" s="1759" t="s">
        <v>2562</v>
      </c>
      <c r="N86" s="1757"/>
      <c r="O86" s="1701" t="s">
        <v>2563</v>
      </c>
      <c r="P86" s="1734"/>
      <c r="Q86" s="1734"/>
      <c r="R86" s="1735"/>
      <c r="S86" s="1704"/>
      <c r="T86" s="1818"/>
      <c r="U86" s="1818"/>
      <c r="V86" s="1706" t="s">
        <v>2564</v>
      </c>
      <c r="W86" s="1759"/>
      <c r="X86" s="1704"/>
      <c r="Y86" s="1818"/>
      <c r="Z86" s="1818"/>
      <c r="AA86" s="1818"/>
      <c r="AB86" s="1706" t="s">
        <v>2564</v>
      </c>
      <c r="AC86" s="1759"/>
    </row>
    <row r="87" spans="2:31" ht="14.25" customHeight="1">
      <c r="B87" s="1823"/>
      <c r="C87" s="1770" t="s">
        <v>2565</v>
      </c>
      <c r="D87" s="1770"/>
      <c r="E87" s="1789"/>
      <c r="F87" s="1757"/>
      <c r="G87" s="1758"/>
      <c r="H87" s="1759" t="s">
        <v>2566</v>
      </c>
      <c r="I87" s="1757"/>
      <c r="J87" s="1789"/>
      <c r="K87" s="1757"/>
      <c r="L87" s="1758"/>
      <c r="M87" s="1759" t="s">
        <v>2566</v>
      </c>
      <c r="N87" s="1757"/>
      <c r="O87" s="1701" t="s">
        <v>2567</v>
      </c>
      <c r="P87" s="1734"/>
      <c r="Q87" s="1734"/>
      <c r="R87" s="1735"/>
      <c r="S87" s="1704"/>
      <c r="T87" s="1818"/>
      <c r="U87" s="1818"/>
      <c r="V87" s="1706" t="s">
        <v>2568</v>
      </c>
      <c r="W87" s="1759"/>
      <c r="X87" s="1704"/>
      <c r="Y87" s="1818"/>
      <c r="Z87" s="1818"/>
      <c r="AA87" s="1818"/>
      <c r="AB87" s="1706" t="s">
        <v>2568</v>
      </c>
      <c r="AC87" s="1759"/>
    </row>
    <row r="88" spans="2:31" ht="14.25" customHeight="1">
      <c r="B88" s="1819" t="s">
        <v>2569</v>
      </c>
      <c r="C88" s="1684" t="s">
        <v>2570</v>
      </c>
      <c r="D88" s="1686"/>
      <c r="E88" s="1789"/>
      <c r="F88" s="1757"/>
      <c r="G88" s="1758"/>
      <c r="H88" s="1759" t="s">
        <v>2562</v>
      </c>
      <c r="I88" s="1757"/>
      <c r="J88" s="1789"/>
      <c r="K88" s="1757"/>
      <c r="L88" s="1758"/>
      <c r="M88" s="1759" t="s">
        <v>2562</v>
      </c>
      <c r="N88" s="1757"/>
      <c r="O88" s="1701" t="s">
        <v>2571</v>
      </c>
      <c r="P88" s="1734"/>
      <c r="Q88" s="1734"/>
      <c r="R88" s="1735"/>
      <c r="S88" s="1704"/>
      <c r="T88" s="1818"/>
      <c r="U88" s="1818"/>
      <c r="V88" s="1706" t="s">
        <v>2572</v>
      </c>
      <c r="W88" s="1759"/>
      <c r="X88" s="1704"/>
      <c r="Y88" s="1818"/>
      <c r="Z88" s="1818"/>
      <c r="AA88" s="1818"/>
      <c r="AB88" s="1706" t="s">
        <v>2572</v>
      </c>
      <c r="AC88" s="1759"/>
      <c r="AD88" s="547"/>
      <c r="AE88" s="1228"/>
    </row>
    <row r="89" spans="2:31" ht="14.25" customHeight="1">
      <c r="B89" s="1820"/>
      <c r="C89" s="1684" t="s">
        <v>2573</v>
      </c>
      <c r="D89" s="1686"/>
      <c r="E89" s="1789"/>
      <c r="F89" s="1757"/>
      <c r="G89" s="1758"/>
      <c r="H89" s="1759" t="s">
        <v>2564</v>
      </c>
      <c r="I89" s="1757"/>
      <c r="J89" s="1789"/>
      <c r="K89" s="1757"/>
      <c r="L89" s="1758"/>
      <c r="M89" s="1759" t="s">
        <v>2564</v>
      </c>
      <c r="N89" s="1757"/>
      <c r="O89" s="1701" t="s">
        <v>2574</v>
      </c>
      <c r="P89" s="1734"/>
      <c r="Q89" s="1734"/>
      <c r="R89" s="1735"/>
      <c r="S89" s="1704"/>
      <c r="T89" s="1818"/>
      <c r="U89" s="1818"/>
      <c r="V89" s="1706" t="s">
        <v>2575</v>
      </c>
      <c r="W89" s="1759"/>
      <c r="X89" s="1704"/>
      <c r="Y89" s="1818"/>
      <c r="Z89" s="1818"/>
      <c r="AA89" s="1818"/>
      <c r="AB89" s="1706" t="s">
        <v>2575</v>
      </c>
      <c r="AC89" s="1759"/>
      <c r="AD89" s="547"/>
    </row>
    <row r="90" spans="2:31" ht="14.25" customHeight="1">
      <c r="B90" s="1820"/>
      <c r="C90" s="1684" t="s">
        <v>2576</v>
      </c>
      <c r="D90" s="1686"/>
      <c r="E90" s="1789"/>
      <c r="F90" s="1757"/>
      <c r="G90" s="1758"/>
      <c r="H90" s="1759" t="s">
        <v>2566</v>
      </c>
      <c r="I90" s="1757"/>
      <c r="J90" s="1789"/>
      <c r="K90" s="1757"/>
      <c r="L90" s="1758"/>
      <c r="M90" s="1759" t="s">
        <v>2566</v>
      </c>
      <c r="N90" s="1757"/>
      <c r="O90" s="1726" t="s">
        <v>2577</v>
      </c>
      <c r="P90" s="1790"/>
      <c r="Q90" s="1790"/>
      <c r="R90" s="1790"/>
      <c r="S90" s="1704"/>
      <c r="T90" s="1818"/>
      <c r="U90" s="1818"/>
      <c r="V90" s="1706"/>
      <c r="W90" s="1759"/>
      <c r="X90" s="1704"/>
      <c r="Y90" s="1818"/>
      <c r="Z90" s="1818"/>
      <c r="AA90" s="1818"/>
      <c r="AB90" s="1706"/>
      <c r="AC90" s="1759"/>
      <c r="AD90" s="662" t="s">
        <v>2578</v>
      </c>
    </row>
    <row r="91" spans="2:31" ht="14.25" customHeight="1">
      <c r="B91" s="1821"/>
      <c r="C91" s="1684" t="s">
        <v>2579</v>
      </c>
      <c r="D91" s="1686"/>
      <c r="E91" s="1789"/>
      <c r="F91" s="1757"/>
      <c r="G91" s="1758"/>
      <c r="H91" s="1759" t="s">
        <v>2560</v>
      </c>
      <c r="I91" s="1757"/>
      <c r="J91" s="1789"/>
      <c r="K91" s="1757"/>
      <c r="L91" s="1758"/>
      <c r="M91" s="1759" t="s">
        <v>2560</v>
      </c>
      <c r="N91" s="1757"/>
      <c r="O91" s="1726" t="s">
        <v>2580</v>
      </c>
      <c r="P91" s="1790"/>
      <c r="Q91" s="1790"/>
      <c r="R91" s="1790"/>
      <c r="S91" s="1704"/>
      <c r="T91" s="1818"/>
      <c r="U91" s="1818"/>
      <c r="V91" s="1706" t="s">
        <v>2581</v>
      </c>
      <c r="W91" s="1759"/>
      <c r="X91" s="1704"/>
      <c r="Y91" s="1818"/>
      <c r="Z91" s="1818"/>
      <c r="AA91" s="1818"/>
      <c r="AB91" s="1706" t="s">
        <v>2581</v>
      </c>
      <c r="AC91" s="1759"/>
      <c r="AD91" s="662" t="s">
        <v>2582</v>
      </c>
    </row>
    <row r="92" spans="2:31" ht="28.5" customHeight="1">
      <c r="B92" s="1726" t="s">
        <v>2474</v>
      </c>
      <c r="C92" s="1726"/>
      <c r="D92" s="1726"/>
      <c r="E92" s="1688"/>
      <c r="F92" s="1687"/>
      <c r="G92" s="1687"/>
      <c r="H92" s="1687"/>
      <c r="I92" s="1687"/>
      <c r="J92" s="1687"/>
      <c r="K92" s="1687"/>
      <c r="L92" s="1687"/>
      <c r="M92" s="1687"/>
      <c r="N92" s="1687"/>
      <c r="O92" s="1687"/>
      <c r="P92" s="1687"/>
      <c r="Q92" s="1687"/>
      <c r="R92" s="1687"/>
      <c r="S92" s="1687"/>
      <c r="T92" s="1687"/>
      <c r="U92" s="1687"/>
      <c r="V92" s="1687"/>
      <c r="W92" s="1687"/>
      <c r="X92" s="1687"/>
      <c r="Y92" s="1687"/>
      <c r="Z92" s="1687"/>
      <c r="AA92" s="1687"/>
      <c r="AB92" s="1687"/>
      <c r="AC92" s="1689"/>
    </row>
    <row r="93" spans="2:31" ht="14.25" customHeight="1">
      <c r="B93" s="1799" t="s">
        <v>2583</v>
      </c>
      <c r="C93" s="1800"/>
      <c r="D93" s="1800"/>
      <c r="E93" s="1800"/>
      <c r="F93" s="1800"/>
      <c r="G93" s="1800"/>
      <c r="H93" s="1800"/>
      <c r="I93" s="1800"/>
      <c r="J93" s="1800"/>
      <c r="K93" s="1800"/>
      <c r="L93" s="1800"/>
      <c r="M93" s="1800"/>
      <c r="N93" s="1800"/>
      <c r="O93" s="1800"/>
      <c r="P93" s="1800"/>
      <c r="Q93" s="1800"/>
      <c r="R93" s="1800"/>
      <c r="S93" s="1800"/>
      <c r="T93" s="1800"/>
      <c r="U93" s="1800"/>
      <c r="V93" s="1800"/>
      <c r="W93" s="1800"/>
      <c r="X93" s="1800"/>
      <c r="Y93" s="1800"/>
      <c r="Z93" s="1800"/>
      <c r="AA93" s="1800"/>
      <c r="AB93" s="1800"/>
      <c r="AC93" s="1801"/>
    </row>
    <row r="94" spans="2:31" ht="14.25" customHeight="1">
      <c r="B94" s="1726" t="s">
        <v>2550</v>
      </c>
      <c r="C94" s="1726"/>
      <c r="D94" s="1726"/>
      <c r="E94" s="1682" t="s">
        <v>2551</v>
      </c>
      <c r="F94" s="1792"/>
      <c r="G94" s="1792"/>
      <c r="H94" s="1792"/>
      <c r="I94" s="1792"/>
      <c r="J94" s="1770" t="s">
        <v>2546</v>
      </c>
      <c r="K94" s="1771"/>
      <c r="L94" s="1771"/>
      <c r="M94" s="1771"/>
      <c r="N94" s="1771"/>
      <c r="O94" s="1726" t="s">
        <v>2550</v>
      </c>
      <c r="P94" s="1726"/>
      <c r="Q94" s="1726"/>
      <c r="R94" s="1802"/>
      <c r="S94" s="1682" t="s">
        <v>2551</v>
      </c>
      <c r="T94" s="1792"/>
      <c r="U94" s="1792"/>
      <c r="V94" s="1792"/>
      <c r="W94" s="1792"/>
      <c r="X94" s="1684" t="s">
        <v>2546</v>
      </c>
      <c r="Y94" s="1766"/>
      <c r="Z94" s="1766"/>
      <c r="AA94" s="1766"/>
      <c r="AB94" s="1766"/>
      <c r="AC94" s="1736"/>
      <c r="AD94" s="547"/>
    </row>
    <row r="95" spans="2:31" ht="14.25" customHeight="1">
      <c r="B95" s="1701" t="s">
        <v>2552</v>
      </c>
      <c r="C95" s="1702"/>
      <c r="D95" s="1703"/>
      <c r="E95" s="1704"/>
      <c r="F95" s="1705"/>
      <c r="G95" s="1705"/>
      <c r="H95" s="1706" t="s">
        <v>2553</v>
      </c>
      <c r="I95" s="1707"/>
      <c r="J95" s="1704"/>
      <c r="K95" s="1705"/>
      <c r="L95" s="1705"/>
      <c r="M95" s="1706" t="s">
        <v>2553</v>
      </c>
      <c r="N95" s="1707"/>
      <c r="O95" s="1726" t="s">
        <v>2554</v>
      </c>
      <c r="P95" s="1726"/>
      <c r="Q95" s="1726"/>
      <c r="R95" s="1790"/>
      <c r="S95" s="1756"/>
      <c r="T95" s="1757"/>
      <c r="U95" s="1758"/>
      <c r="V95" s="1759" t="s">
        <v>2555</v>
      </c>
      <c r="W95" s="1757"/>
      <c r="X95" s="1704"/>
      <c r="Y95" s="1706"/>
      <c r="Z95" s="1706"/>
      <c r="AA95" s="1705"/>
      <c r="AB95" s="1759" t="s">
        <v>2555</v>
      </c>
      <c r="AC95" s="1757"/>
    </row>
    <row r="96" spans="2:31" ht="14.25" customHeight="1">
      <c r="B96" s="1726" t="s">
        <v>2584</v>
      </c>
      <c r="C96" s="1726"/>
      <c r="D96" s="1726"/>
      <c r="E96" s="1789"/>
      <c r="F96" s="1757"/>
      <c r="G96" s="1758"/>
      <c r="H96" s="1759" t="s">
        <v>2560</v>
      </c>
      <c r="I96" s="1757"/>
      <c r="J96" s="1789"/>
      <c r="K96" s="1757"/>
      <c r="L96" s="1758"/>
      <c r="M96" s="1759" t="s">
        <v>2560</v>
      </c>
      <c r="N96" s="1757"/>
      <c r="O96" s="1701" t="s">
        <v>2585</v>
      </c>
      <c r="P96" s="1734"/>
      <c r="Q96" s="1734"/>
      <c r="R96" s="1735"/>
      <c r="S96" s="1704"/>
      <c r="T96" s="1818"/>
      <c r="U96" s="1818"/>
      <c r="V96" s="1706" t="s">
        <v>2568</v>
      </c>
      <c r="W96" s="1759"/>
      <c r="X96" s="1704"/>
      <c r="Y96" s="1818"/>
      <c r="Z96" s="1818"/>
      <c r="AA96" s="1818"/>
      <c r="AB96" s="1706" t="s">
        <v>2568</v>
      </c>
      <c r="AC96" s="1759"/>
    </row>
    <row r="97" spans="2:30" ht="14.25" customHeight="1">
      <c r="B97" s="1726" t="s">
        <v>2586</v>
      </c>
      <c r="C97" s="1726"/>
      <c r="D97" s="1726"/>
      <c r="E97" s="1789"/>
      <c r="F97" s="1757"/>
      <c r="G97" s="1758"/>
      <c r="H97" s="1759" t="s">
        <v>2587</v>
      </c>
      <c r="I97" s="1757"/>
      <c r="J97" s="1789"/>
      <c r="K97" s="1757"/>
      <c r="L97" s="1758"/>
      <c r="M97" s="1759" t="s">
        <v>2587</v>
      </c>
      <c r="N97" s="1757"/>
      <c r="O97" s="1701" t="s">
        <v>2571</v>
      </c>
      <c r="P97" s="1734"/>
      <c r="Q97" s="1734"/>
      <c r="R97" s="1735"/>
      <c r="S97" s="1704"/>
      <c r="T97" s="1818"/>
      <c r="U97" s="1818"/>
      <c r="V97" s="1706" t="s">
        <v>2572</v>
      </c>
      <c r="W97" s="1759"/>
      <c r="X97" s="1704"/>
      <c r="Y97" s="1818"/>
      <c r="Z97" s="1818"/>
      <c r="AA97" s="1818"/>
      <c r="AB97" s="1706" t="s">
        <v>2572</v>
      </c>
      <c r="AC97" s="1759"/>
    </row>
    <row r="98" spans="2:30" ht="14.25" customHeight="1">
      <c r="B98" s="1726" t="s">
        <v>2588</v>
      </c>
      <c r="C98" s="1726"/>
      <c r="D98" s="1726"/>
      <c r="E98" s="1756"/>
      <c r="F98" s="1757"/>
      <c r="G98" s="1758"/>
      <c r="H98" s="1759" t="s">
        <v>2572</v>
      </c>
      <c r="I98" s="1757"/>
      <c r="J98" s="1756"/>
      <c r="K98" s="1757"/>
      <c r="L98" s="1758"/>
      <c r="M98" s="1759" t="s">
        <v>2572</v>
      </c>
      <c r="N98" s="1757"/>
      <c r="O98" s="1701" t="s">
        <v>2577</v>
      </c>
      <c r="P98" s="1734"/>
      <c r="Q98" s="1734"/>
      <c r="R98" s="1735"/>
      <c r="S98" s="1704"/>
      <c r="T98" s="1818"/>
      <c r="U98" s="1818"/>
      <c r="V98" s="1706"/>
      <c r="W98" s="1759"/>
      <c r="X98" s="1704"/>
      <c r="Y98" s="1818"/>
      <c r="Z98" s="1818"/>
      <c r="AA98" s="1818"/>
      <c r="AB98" s="1706"/>
      <c r="AC98" s="1759"/>
      <c r="AD98" s="662" t="s">
        <v>2578</v>
      </c>
    </row>
    <row r="99" spans="2:30" ht="14.25" customHeight="1">
      <c r="B99" s="1726" t="s">
        <v>2589</v>
      </c>
      <c r="C99" s="1726"/>
      <c r="D99" s="1726"/>
      <c r="E99" s="1756"/>
      <c r="F99" s="1757"/>
      <c r="G99" s="1758"/>
      <c r="H99" s="1759" t="s">
        <v>0</v>
      </c>
      <c r="I99" s="1757"/>
      <c r="J99" s="1756"/>
      <c r="K99" s="1757"/>
      <c r="L99" s="1758"/>
      <c r="M99" s="1759" t="s">
        <v>0</v>
      </c>
      <c r="N99" s="1757"/>
      <c r="O99" s="1701" t="s">
        <v>2574</v>
      </c>
      <c r="P99" s="1734"/>
      <c r="Q99" s="1734"/>
      <c r="R99" s="1735"/>
      <c r="S99" s="1704"/>
      <c r="T99" s="1818"/>
      <c r="U99" s="1818"/>
      <c r="V99" s="1706" t="s">
        <v>2575</v>
      </c>
      <c r="W99" s="1759"/>
      <c r="X99" s="1704"/>
      <c r="Y99" s="1818"/>
      <c r="Z99" s="1818"/>
      <c r="AA99" s="1818"/>
      <c r="AB99" s="1706" t="s">
        <v>2575</v>
      </c>
      <c r="AC99" s="1759"/>
    </row>
    <row r="100" spans="2:30" ht="28.5" customHeight="1">
      <c r="B100" s="1726" t="s">
        <v>2474</v>
      </c>
      <c r="C100" s="1726"/>
      <c r="D100" s="1726"/>
      <c r="E100" s="1688"/>
      <c r="F100" s="1687"/>
      <c r="G100" s="1687"/>
      <c r="H100" s="1687"/>
      <c r="I100" s="1687"/>
      <c r="J100" s="1687"/>
      <c r="K100" s="1687"/>
      <c r="L100" s="1687"/>
      <c r="M100" s="1687"/>
      <c r="N100" s="1687"/>
      <c r="O100" s="1687"/>
      <c r="P100" s="1687"/>
      <c r="Q100" s="1687"/>
      <c r="R100" s="1687"/>
      <c r="S100" s="1687"/>
      <c r="T100" s="1687"/>
      <c r="U100" s="1687"/>
      <c r="V100" s="1687"/>
      <c r="W100" s="1687"/>
      <c r="X100" s="1687"/>
      <c r="Y100" s="1687"/>
      <c r="Z100" s="1687"/>
      <c r="AA100" s="1687"/>
      <c r="AB100" s="1687"/>
      <c r="AC100" s="1689"/>
    </row>
    <row r="101" spans="2:30" ht="14.25" customHeight="1">
      <c r="B101" s="1799" t="s">
        <v>2590</v>
      </c>
      <c r="C101" s="1800"/>
      <c r="D101" s="1800"/>
      <c r="E101" s="1800"/>
      <c r="F101" s="1800"/>
      <c r="G101" s="1800"/>
      <c r="H101" s="1800"/>
      <c r="I101" s="1800"/>
      <c r="J101" s="1800"/>
      <c r="K101" s="1800"/>
      <c r="L101" s="1800"/>
      <c r="M101" s="1800"/>
      <c r="N101" s="1800"/>
      <c r="O101" s="1800"/>
      <c r="P101" s="1800"/>
      <c r="Q101" s="1800"/>
      <c r="R101" s="1800"/>
      <c r="S101" s="1800"/>
      <c r="T101" s="1800"/>
      <c r="U101" s="1800"/>
      <c r="V101" s="1800"/>
      <c r="W101" s="1800"/>
      <c r="X101" s="1800"/>
      <c r="Y101" s="1800"/>
      <c r="Z101" s="1800"/>
      <c r="AA101" s="1800"/>
      <c r="AB101" s="1800"/>
      <c r="AC101" s="1801"/>
    </row>
    <row r="102" spans="2:30" ht="14.25">
      <c r="B102" s="1726" t="s">
        <v>2550</v>
      </c>
      <c r="C102" s="1726"/>
      <c r="D102" s="1726"/>
      <c r="E102" s="1682" t="s">
        <v>2551</v>
      </c>
      <c r="F102" s="1792"/>
      <c r="G102" s="1792"/>
      <c r="H102" s="1792"/>
      <c r="I102" s="1792"/>
      <c r="J102" s="1770" t="s">
        <v>2546</v>
      </c>
      <c r="K102" s="1771"/>
      <c r="L102" s="1771"/>
      <c r="M102" s="1771"/>
      <c r="N102" s="1771"/>
      <c r="O102" s="1726" t="s">
        <v>2550</v>
      </c>
      <c r="P102" s="1726"/>
      <c r="Q102" s="1726"/>
      <c r="R102" s="1802"/>
      <c r="S102" s="1682" t="s">
        <v>2551</v>
      </c>
      <c r="T102" s="1792"/>
      <c r="U102" s="1792"/>
      <c r="V102" s="1792"/>
      <c r="W102" s="1792"/>
      <c r="X102" s="1684" t="s">
        <v>2546</v>
      </c>
      <c r="Y102" s="1766"/>
      <c r="Z102" s="1766"/>
      <c r="AA102" s="1766"/>
      <c r="AB102" s="1766"/>
      <c r="AC102" s="1736"/>
      <c r="AD102" s="547"/>
    </row>
    <row r="103" spans="2:30" ht="14.25">
      <c r="B103" s="1701" t="s">
        <v>2552</v>
      </c>
      <c r="C103" s="1702"/>
      <c r="D103" s="1703"/>
      <c r="E103" s="1704"/>
      <c r="F103" s="1705"/>
      <c r="G103" s="1705"/>
      <c r="H103" s="1706" t="s">
        <v>2553</v>
      </c>
      <c r="I103" s="1707"/>
      <c r="J103" s="1704"/>
      <c r="K103" s="1705"/>
      <c r="L103" s="1705"/>
      <c r="M103" s="1706" t="s">
        <v>2553</v>
      </c>
      <c r="N103" s="1707"/>
      <c r="O103" s="1726" t="s">
        <v>2554</v>
      </c>
      <c r="P103" s="1726"/>
      <c r="Q103" s="1726"/>
      <c r="R103" s="1790"/>
      <c r="S103" s="1756"/>
      <c r="T103" s="1757"/>
      <c r="U103" s="1758"/>
      <c r="V103" s="1759" t="s">
        <v>2555</v>
      </c>
      <c r="W103" s="1757"/>
      <c r="X103" s="1704"/>
      <c r="Y103" s="1706"/>
      <c r="Z103" s="1706"/>
      <c r="AA103" s="1705"/>
      <c r="AB103" s="1759" t="s">
        <v>2555</v>
      </c>
      <c r="AC103" s="1757"/>
    </row>
    <row r="104" spans="2:30" ht="14.25">
      <c r="B104" s="1812" t="s">
        <v>2591</v>
      </c>
      <c r="C104" s="1726" t="s">
        <v>2592</v>
      </c>
      <c r="D104" s="1790"/>
      <c r="E104" s="1756"/>
      <c r="F104" s="1757"/>
      <c r="G104" s="1758"/>
      <c r="H104" s="1759" t="s">
        <v>2560</v>
      </c>
      <c r="I104" s="1757"/>
      <c r="J104" s="1789"/>
      <c r="K104" s="1757"/>
      <c r="L104" s="1758"/>
      <c r="M104" s="1759" t="s">
        <v>2560</v>
      </c>
      <c r="N104" s="1757"/>
      <c r="O104" s="1814" t="s">
        <v>2593</v>
      </c>
      <c r="P104" s="1815"/>
      <c r="Q104" s="1770" t="s">
        <v>2594</v>
      </c>
      <c r="R104" s="1770"/>
      <c r="S104" s="1789"/>
      <c r="T104" s="1757"/>
      <c r="U104" s="1758"/>
      <c r="V104" s="1759" t="s">
        <v>2436</v>
      </c>
      <c r="W104" s="1757"/>
      <c r="X104" s="1704"/>
      <c r="Y104" s="1706"/>
      <c r="Z104" s="1706"/>
      <c r="AA104" s="1705"/>
      <c r="AB104" s="1759" t="s">
        <v>2436</v>
      </c>
      <c r="AC104" s="1757"/>
    </row>
    <row r="105" spans="2:30" ht="14.25">
      <c r="B105" s="1813"/>
      <c r="C105" s="1726" t="s">
        <v>2595</v>
      </c>
      <c r="D105" s="1790"/>
      <c r="E105" s="1756"/>
      <c r="F105" s="1757"/>
      <c r="G105" s="1758"/>
      <c r="H105" s="1759" t="s">
        <v>2560</v>
      </c>
      <c r="I105" s="1757"/>
      <c r="J105" s="1789"/>
      <c r="K105" s="1757"/>
      <c r="L105" s="1758"/>
      <c r="M105" s="1759" t="s">
        <v>2560</v>
      </c>
      <c r="N105" s="1757"/>
      <c r="O105" s="1816"/>
      <c r="P105" s="1817"/>
      <c r="Q105" s="1770" t="s">
        <v>2596</v>
      </c>
      <c r="R105" s="1770"/>
      <c r="S105" s="1789"/>
      <c r="T105" s="1757"/>
      <c r="U105" s="1758"/>
      <c r="V105" s="1759" t="s">
        <v>2564</v>
      </c>
      <c r="W105" s="1757"/>
      <c r="X105" s="1704"/>
      <c r="Y105" s="1706"/>
      <c r="Z105" s="1706"/>
      <c r="AA105" s="1705"/>
      <c r="AB105" s="1759" t="s">
        <v>2564</v>
      </c>
      <c r="AC105" s="1757"/>
    </row>
    <row r="106" spans="2:30" ht="14.25">
      <c r="B106" s="1726" t="s">
        <v>2597</v>
      </c>
      <c r="C106" s="1790"/>
      <c r="D106" s="1790"/>
      <c r="E106" s="1756"/>
      <c r="F106" s="1757"/>
      <c r="G106" s="1758"/>
      <c r="H106" s="1759" t="s">
        <v>2558</v>
      </c>
      <c r="I106" s="1757"/>
      <c r="J106" s="1789"/>
      <c r="K106" s="1757"/>
      <c r="L106" s="1758"/>
      <c r="M106" s="1759" t="s">
        <v>2558</v>
      </c>
      <c r="N106" s="1757"/>
      <c r="O106" s="1726" t="s">
        <v>2598</v>
      </c>
      <c r="P106" s="1790"/>
      <c r="Q106" s="1790"/>
      <c r="R106" s="1790"/>
      <c r="S106" s="1756"/>
      <c r="T106" s="1757"/>
      <c r="U106" s="1758"/>
      <c r="V106" s="1759" t="s">
        <v>2564</v>
      </c>
      <c r="W106" s="1757"/>
      <c r="X106" s="1704"/>
      <c r="Y106" s="1706"/>
      <c r="Z106" s="1706"/>
      <c r="AA106" s="1705"/>
      <c r="AB106" s="1759" t="s">
        <v>2564</v>
      </c>
      <c r="AC106" s="1757"/>
    </row>
    <row r="107" spans="2:30" ht="14.25">
      <c r="B107" s="1726" t="s">
        <v>2599</v>
      </c>
      <c r="C107" s="1790"/>
      <c r="D107" s="1790"/>
      <c r="E107" s="1756"/>
      <c r="F107" s="1757"/>
      <c r="G107" s="1758"/>
      <c r="H107" s="1759" t="s">
        <v>2600</v>
      </c>
      <c r="I107" s="1757"/>
      <c r="J107" s="1756"/>
      <c r="K107" s="1757"/>
      <c r="L107" s="1758"/>
      <c r="M107" s="1759" t="s">
        <v>2600</v>
      </c>
      <c r="N107" s="1757"/>
      <c r="O107" s="1726" t="s">
        <v>2601</v>
      </c>
      <c r="P107" s="1790"/>
      <c r="Q107" s="1790"/>
      <c r="R107" s="1790"/>
      <c r="S107" s="1756"/>
      <c r="T107" s="1757"/>
      <c r="U107" s="1758"/>
      <c r="V107" s="1759" t="s">
        <v>2572</v>
      </c>
      <c r="W107" s="1757"/>
      <c r="X107" s="1704"/>
      <c r="Y107" s="1706"/>
      <c r="Z107" s="1706"/>
      <c r="AA107" s="1705"/>
      <c r="AB107" s="1759" t="s">
        <v>2572</v>
      </c>
      <c r="AC107" s="1757"/>
    </row>
    <row r="108" spans="2:30" ht="14.25">
      <c r="B108" s="1812" t="s">
        <v>2602</v>
      </c>
      <c r="C108" s="1770" t="s">
        <v>2594</v>
      </c>
      <c r="D108" s="1770"/>
      <c r="E108" s="1756"/>
      <c r="F108" s="1757"/>
      <c r="G108" s="1758"/>
      <c r="H108" s="1759" t="s">
        <v>2436</v>
      </c>
      <c r="I108" s="1757"/>
      <c r="J108" s="1789"/>
      <c r="K108" s="1757"/>
      <c r="L108" s="1758"/>
      <c r="M108" s="1759" t="s">
        <v>2436</v>
      </c>
      <c r="N108" s="1757"/>
      <c r="O108" s="1726" t="s">
        <v>2603</v>
      </c>
      <c r="P108" s="1790"/>
      <c r="Q108" s="1790"/>
      <c r="R108" s="1790"/>
      <c r="S108" s="1756"/>
      <c r="T108" s="1757"/>
      <c r="U108" s="1758"/>
      <c r="V108" s="1759"/>
      <c r="W108" s="1757"/>
      <c r="X108" s="1704"/>
      <c r="Y108" s="1706"/>
      <c r="Z108" s="1706"/>
      <c r="AA108" s="1705"/>
      <c r="AB108" s="1759"/>
      <c r="AC108" s="1757"/>
      <c r="AD108" s="662" t="s">
        <v>2578</v>
      </c>
    </row>
    <row r="109" spans="2:30" ht="14.25">
      <c r="B109" s="1813"/>
      <c r="C109" s="1770" t="s">
        <v>2596</v>
      </c>
      <c r="D109" s="1770"/>
      <c r="E109" s="1756"/>
      <c r="F109" s="1757"/>
      <c r="G109" s="1758"/>
      <c r="H109" s="1759" t="s">
        <v>2564</v>
      </c>
      <c r="I109" s="1757"/>
      <c r="J109" s="1789"/>
      <c r="K109" s="1757"/>
      <c r="L109" s="1758"/>
      <c r="M109" s="1759" t="s">
        <v>2564</v>
      </c>
      <c r="N109" s="1757"/>
      <c r="O109" s="1726" t="s">
        <v>2604</v>
      </c>
      <c r="P109" s="1790"/>
      <c r="Q109" s="1790"/>
      <c r="R109" s="1790"/>
      <c r="S109" s="1756"/>
      <c r="T109" s="1757"/>
      <c r="U109" s="1758"/>
      <c r="V109" s="1759" t="s">
        <v>2605</v>
      </c>
      <c r="W109" s="1757"/>
      <c r="X109" s="1704"/>
      <c r="Y109" s="1706"/>
      <c r="Z109" s="1706"/>
      <c r="AA109" s="1705"/>
      <c r="AB109" s="1759" t="s">
        <v>2605</v>
      </c>
      <c r="AC109" s="1757"/>
    </row>
    <row r="110" spans="2:30" ht="28.5" customHeight="1">
      <c r="B110" s="1726" t="s">
        <v>2474</v>
      </c>
      <c r="C110" s="1726"/>
      <c r="D110" s="1726"/>
      <c r="E110" s="1688"/>
      <c r="F110" s="1687"/>
      <c r="G110" s="1687"/>
      <c r="H110" s="1687"/>
      <c r="I110" s="1687"/>
      <c r="J110" s="1687"/>
      <c r="K110" s="1687"/>
      <c r="L110" s="1687"/>
      <c r="M110" s="1687"/>
      <c r="N110" s="1687"/>
      <c r="O110" s="1687"/>
      <c r="P110" s="1687"/>
      <c r="Q110" s="1687"/>
      <c r="R110" s="1687"/>
      <c r="S110" s="1687"/>
      <c r="T110" s="1687"/>
      <c r="U110" s="1687"/>
      <c r="V110" s="1687"/>
      <c r="W110" s="1687"/>
      <c r="X110" s="1687"/>
      <c r="Y110" s="1687"/>
      <c r="Z110" s="1687"/>
      <c r="AA110" s="1687"/>
      <c r="AB110" s="1687"/>
      <c r="AC110" s="1689"/>
    </row>
    <row r="111" spans="2:30" ht="14.25" customHeight="1">
      <c r="B111" s="1799" t="s">
        <v>2606</v>
      </c>
      <c r="C111" s="1800"/>
      <c r="D111" s="1800"/>
      <c r="E111" s="1800"/>
      <c r="F111" s="1800"/>
      <c r="G111" s="1800"/>
      <c r="H111" s="1800"/>
      <c r="I111" s="1800"/>
      <c r="J111" s="1800"/>
      <c r="K111" s="1800"/>
      <c r="L111" s="1800"/>
      <c r="M111" s="1800"/>
      <c r="N111" s="1800"/>
      <c r="O111" s="1800"/>
      <c r="P111" s="1800"/>
      <c r="Q111" s="1800"/>
      <c r="R111" s="1800"/>
      <c r="S111" s="1800"/>
      <c r="T111" s="1800"/>
      <c r="U111" s="1800"/>
      <c r="V111" s="1800"/>
      <c r="W111" s="1800"/>
      <c r="X111" s="1800"/>
      <c r="Y111" s="1800"/>
      <c r="Z111" s="1800"/>
      <c r="AA111" s="1800"/>
      <c r="AB111" s="1800"/>
      <c r="AC111" s="1801"/>
    </row>
    <row r="112" spans="2:30" ht="14.25" customHeight="1">
      <c r="B112" s="1726" t="s">
        <v>2550</v>
      </c>
      <c r="C112" s="1726"/>
      <c r="D112" s="1726"/>
      <c r="E112" s="1682" t="s">
        <v>2551</v>
      </c>
      <c r="F112" s="1792"/>
      <c r="G112" s="1792"/>
      <c r="H112" s="1792"/>
      <c r="I112" s="1792"/>
      <c r="J112" s="1770" t="s">
        <v>2546</v>
      </c>
      <c r="K112" s="1771"/>
      <c r="L112" s="1771"/>
      <c r="M112" s="1771"/>
      <c r="N112" s="1771"/>
      <c r="O112" s="1726" t="s">
        <v>2550</v>
      </c>
      <c r="P112" s="1726"/>
      <c r="Q112" s="1726"/>
      <c r="R112" s="1802"/>
      <c r="S112" s="1682" t="s">
        <v>2551</v>
      </c>
      <c r="T112" s="1792"/>
      <c r="U112" s="1792"/>
      <c r="V112" s="1792"/>
      <c r="W112" s="1792"/>
      <c r="X112" s="1684" t="s">
        <v>2546</v>
      </c>
      <c r="Y112" s="1766"/>
      <c r="Z112" s="1766"/>
      <c r="AA112" s="1766"/>
      <c r="AB112" s="1766"/>
      <c r="AC112" s="1736"/>
      <c r="AD112" s="547"/>
    </row>
    <row r="113" spans="2:31" ht="14.25" customHeight="1">
      <c r="B113" s="1701" t="s">
        <v>2552</v>
      </c>
      <c r="C113" s="1702"/>
      <c r="D113" s="1703"/>
      <c r="E113" s="1803"/>
      <c r="F113" s="1705"/>
      <c r="G113" s="1705"/>
      <c r="H113" s="1706" t="s">
        <v>2553</v>
      </c>
      <c r="I113" s="1707"/>
      <c r="J113" s="1803"/>
      <c r="K113" s="1705"/>
      <c r="L113" s="1705"/>
      <c r="M113" s="1706" t="s">
        <v>2553</v>
      </c>
      <c r="N113" s="1707"/>
      <c r="O113" s="1726" t="s">
        <v>2554</v>
      </c>
      <c r="P113" s="1726"/>
      <c r="Q113" s="1726"/>
      <c r="R113" s="1790"/>
      <c r="S113" s="1809"/>
      <c r="T113" s="1810"/>
      <c r="U113" s="1805"/>
      <c r="V113" s="1759" t="s">
        <v>2555</v>
      </c>
      <c r="W113" s="1757"/>
      <c r="X113" s="1803"/>
      <c r="Y113" s="1779"/>
      <c r="Z113" s="1779"/>
      <c r="AA113" s="1705"/>
      <c r="AB113" s="1759" t="s">
        <v>2555</v>
      </c>
      <c r="AC113" s="1757"/>
    </row>
    <row r="114" spans="2:31" ht="14.25" customHeight="1">
      <c r="B114" s="1812" t="s">
        <v>2607</v>
      </c>
      <c r="C114" s="1701" t="s">
        <v>2592</v>
      </c>
      <c r="D114" s="1735"/>
      <c r="E114" s="1803"/>
      <c r="F114" s="1804"/>
      <c r="G114" s="1804"/>
      <c r="H114" s="1706" t="s">
        <v>2608</v>
      </c>
      <c r="I114" s="1759"/>
      <c r="J114" s="1803"/>
      <c r="K114" s="1804"/>
      <c r="L114" s="1804"/>
      <c r="M114" s="1706" t="s">
        <v>2608</v>
      </c>
      <c r="N114" s="1759"/>
      <c r="O114" s="1701" t="s">
        <v>2609</v>
      </c>
      <c r="P114" s="1734"/>
      <c r="Q114" s="1734"/>
      <c r="R114" s="1735"/>
      <c r="S114" s="1803"/>
      <c r="T114" s="1804"/>
      <c r="U114" s="1804"/>
      <c r="V114" s="1706" t="s">
        <v>2562</v>
      </c>
      <c r="W114" s="1759"/>
      <c r="X114" s="1803"/>
      <c r="Y114" s="1804"/>
      <c r="Z114" s="1804"/>
      <c r="AA114" s="1804"/>
      <c r="AB114" s="1706" t="s">
        <v>2562</v>
      </c>
      <c r="AC114" s="1759"/>
    </row>
    <row r="115" spans="2:31" ht="14.25" customHeight="1">
      <c r="B115" s="1813"/>
      <c r="C115" s="1726" t="s">
        <v>2595</v>
      </c>
      <c r="D115" s="1790"/>
      <c r="E115" s="1809"/>
      <c r="F115" s="1810"/>
      <c r="G115" s="1805"/>
      <c r="H115" s="1759" t="s">
        <v>2608</v>
      </c>
      <c r="I115" s="1757"/>
      <c r="J115" s="1811"/>
      <c r="K115" s="1810"/>
      <c r="L115" s="1805"/>
      <c r="M115" s="1759" t="s">
        <v>2608</v>
      </c>
      <c r="N115" s="1757"/>
      <c r="O115" s="1726" t="s">
        <v>2610</v>
      </c>
      <c r="P115" s="1790"/>
      <c r="Q115" s="1790"/>
      <c r="R115" s="1790"/>
      <c r="S115" s="1809"/>
      <c r="T115" s="1810"/>
      <c r="U115" s="1805"/>
      <c r="V115" s="1759" t="s">
        <v>0</v>
      </c>
      <c r="W115" s="1757"/>
      <c r="X115" s="1803"/>
      <c r="Y115" s="1779"/>
      <c r="Z115" s="1779"/>
      <c r="AA115" s="1705"/>
      <c r="AB115" s="1759" t="s">
        <v>0</v>
      </c>
      <c r="AC115" s="1757"/>
    </row>
    <row r="116" spans="2:31" ht="14.25" customHeight="1">
      <c r="B116" s="1806" t="s">
        <v>2611</v>
      </c>
      <c r="C116" s="1770" t="s">
        <v>2612</v>
      </c>
      <c r="D116" s="1770"/>
      <c r="E116" s="1809"/>
      <c r="F116" s="1810"/>
      <c r="G116" s="1805"/>
      <c r="H116" s="1759" t="s">
        <v>2613</v>
      </c>
      <c r="I116" s="1757"/>
      <c r="J116" s="1811"/>
      <c r="K116" s="1810"/>
      <c r="L116" s="1805"/>
      <c r="M116" s="1759" t="s">
        <v>2613</v>
      </c>
      <c r="N116" s="1757"/>
      <c r="O116" s="1726" t="s">
        <v>2614</v>
      </c>
      <c r="P116" s="1790"/>
      <c r="Q116" s="1790"/>
      <c r="R116" s="1790"/>
      <c r="S116" s="1809"/>
      <c r="T116" s="1810"/>
      <c r="U116" s="1805"/>
      <c r="V116" s="1759" t="s">
        <v>2615</v>
      </c>
      <c r="W116" s="1757"/>
      <c r="X116" s="1803"/>
      <c r="Y116" s="1779"/>
      <c r="Z116" s="1779"/>
      <c r="AA116" s="1705"/>
      <c r="AB116" s="1759" t="s">
        <v>2615</v>
      </c>
      <c r="AC116" s="1757"/>
    </row>
    <row r="117" spans="2:31" ht="14.25" customHeight="1">
      <c r="B117" s="1807"/>
      <c r="C117" s="1770" t="s">
        <v>2616</v>
      </c>
      <c r="D117" s="1770"/>
      <c r="E117" s="1809"/>
      <c r="F117" s="1810"/>
      <c r="G117" s="1805"/>
      <c r="H117" s="1759" t="s">
        <v>2617</v>
      </c>
      <c r="I117" s="1757"/>
      <c r="J117" s="1811"/>
      <c r="K117" s="1810"/>
      <c r="L117" s="1805"/>
      <c r="M117" s="1759" t="s">
        <v>2617</v>
      </c>
      <c r="N117" s="1757"/>
      <c r="O117" s="1726" t="s">
        <v>2601</v>
      </c>
      <c r="P117" s="1790"/>
      <c r="Q117" s="1790"/>
      <c r="R117" s="1790"/>
      <c r="S117" s="1809"/>
      <c r="T117" s="1810"/>
      <c r="U117" s="1805"/>
      <c r="V117" s="1759" t="s">
        <v>2572</v>
      </c>
      <c r="W117" s="1757"/>
      <c r="X117" s="1803"/>
      <c r="Y117" s="1779"/>
      <c r="Z117" s="1779"/>
      <c r="AA117" s="1705"/>
      <c r="AB117" s="1759" t="s">
        <v>2572</v>
      </c>
      <c r="AC117" s="1757"/>
    </row>
    <row r="118" spans="2:31" ht="14.25" customHeight="1">
      <c r="B118" s="1808"/>
      <c r="C118" s="1770" t="s">
        <v>2618</v>
      </c>
      <c r="D118" s="1770"/>
      <c r="E118" s="1809"/>
      <c r="F118" s="1810"/>
      <c r="G118" s="1805"/>
      <c r="H118" s="1759" t="s">
        <v>2619</v>
      </c>
      <c r="I118" s="1757"/>
      <c r="J118" s="1811"/>
      <c r="K118" s="1810"/>
      <c r="L118" s="1805"/>
      <c r="M118" s="1759" t="s">
        <v>2619</v>
      </c>
      <c r="N118" s="1757"/>
      <c r="O118" s="1726" t="s">
        <v>2620</v>
      </c>
      <c r="P118" s="1790"/>
      <c r="Q118" s="1790"/>
      <c r="R118" s="1790"/>
      <c r="S118" s="1809"/>
      <c r="T118" s="1810"/>
      <c r="U118" s="1805"/>
      <c r="V118" s="1759"/>
      <c r="W118" s="1757"/>
      <c r="X118" s="1803"/>
      <c r="Y118" s="1779"/>
      <c r="Z118" s="1779"/>
      <c r="AA118" s="1705"/>
      <c r="AB118" s="1759"/>
      <c r="AC118" s="1757"/>
      <c r="AD118" s="662" t="s">
        <v>2578</v>
      </c>
    </row>
    <row r="119" spans="2:31" ht="14.25" customHeight="1">
      <c r="B119" s="1678" t="s">
        <v>2934</v>
      </c>
      <c r="C119" s="1679"/>
      <c r="D119" s="1680"/>
      <c r="E119" s="1803"/>
      <c r="F119" s="1804"/>
      <c r="G119" s="1804"/>
      <c r="H119" s="1706" t="s">
        <v>2621</v>
      </c>
      <c r="I119" s="1706"/>
      <c r="J119" s="1803"/>
      <c r="K119" s="1804"/>
      <c r="L119" s="1804"/>
      <c r="M119" s="1706" t="s">
        <v>2621</v>
      </c>
      <c r="N119" s="1706"/>
      <c r="O119" s="1701" t="s">
        <v>2935</v>
      </c>
      <c r="P119" s="1734"/>
      <c r="Q119" s="1734"/>
      <c r="R119" s="1734"/>
      <c r="S119" s="1803"/>
      <c r="T119" s="1804"/>
      <c r="U119" s="1804"/>
      <c r="V119" s="1706" t="s">
        <v>2615</v>
      </c>
      <c r="W119" s="1706"/>
      <c r="X119" s="1805"/>
      <c r="Y119" s="1779"/>
      <c r="Z119" s="1779"/>
      <c r="AA119" s="1779"/>
      <c r="AB119" s="1706" t="s">
        <v>2615</v>
      </c>
      <c r="AC119" s="1759"/>
      <c r="AE119" s="970"/>
    </row>
    <row r="120" spans="2:31" ht="28.5" customHeight="1">
      <c r="B120" s="1726" t="s">
        <v>2474</v>
      </c>
      <c r="C120" s="1726"/>
      <c r="D120" s="1726"/>
      <c r="E120" s="1688"/>
      <c r="F120" s="1687"/>
      <c r="G120" s="1687"/>
      <c r="H120" s="1687"/>
      <c r="I120" s="1687"/>
      <c r="J120" s="1687"/>
      <c r="K120" s="1687"/>
      <c r="L120" s="1687"/>
      <c r="M120" s="1687"/>
      <c r="N120" s="1687"/>
      <c r="O120" s="1687"/>
      <c r="P120" s="1687"/>
      <c r="Q120" s="1687"/>
      <c r="R120" s="1687"/>
      <c r="S120" s="1687"/>
      <c r="T120" s="1687"/>
      <c r="U120" s="1687"/>
      <c r="V120" s="1687"/>
      <c r="W120" s="1687"/>
      <c r="X120" s="1687"/>
      <c r="Y120" s="1687"/>
      <c r="Z120" s="1687"/>
      <c r="AA120" s="1687"/>
      <c r="AB120" s="1687"/>
      <c r="AC120" s="1689"/>
    </row>
    <row r="121" spans="2:31" ht="14.25" customHeight="1">
      <c r="B121" s="1799" t="s">
        <v>2622</v>
      </c>
      <c r="C121" s="1800"/>
      <c r="D121" s="1800"/>
      <c r="E121" s="1800"/>
      <c r="F121" s="1800"/>
      <c r="G121" s="1800"/>
      <c r="H121" s="1800"/>
      <c r="I121" s="1800"/>
      <c r="J121" s="1800"/>
      <c r="K121" s="1800"/>
      <c r="L121" s="1800"/>
      <c r="M121" s="1800"/>
      <c r="N121" s="1800"/>
      <c r="O121" s="1800"/>
      <c r="P121" s="1800"/>
      <c r="Q121" s="1800"/>
      <c r="R121" s="1800"/>
      <c r="S121" s="1800"/>
      <c r="T121" s="1800"/>
      <c r="U121" s="1800"/>
      <c r="V121" s="1800"/>
      <c r="W121" s="1800"/>
      <c r="X121" s="1800"/>
      <c r="Y121" s="1800"/>
      <c r="Z121" s="1800"/>
      <c r="AA121" s="1800"/>
      <c r="AB121" s="1800"/>
      <c r="AC121" s="1801"/>
    </row>
    <row r="122" spans="2:31" ht="14.25" customHeight="1">
      <c r="B122" s="1726" t="s">
        <v>2550</v>
      </c>
      <c r="C122" s="1726"/>
      <c r="D122" s="1726"/>
      <c r="E122" s="1682" t="s">
        <v>2551</v>
      </c>
      <c r="F122" s="1792"/>
      <c r="G122" s="1792"/>
      <c r="H122" s="1792"/>
      <c r="I122" s="1792"/>
      <c r="J122" s="1770" t="s">
        <v>2546</v>
      </c>
      <c r="K122" s="1771"/>
      <c r="L122" s="1771"/>
      <c r="M122" s="1771"/>
      <c r="N122" s="1771"/>
      <c r="O122" s="1726" t="s">
        <v>2550</v>
      </c>
      <c r="P122" s="1726"/>
      <c r="Q122" s="1726"/>
      <c r="R122" s="1802"/>
      <c r="S122" s="1682" t="s">
        <v>2551</v>
      </c>
      <c r="T122" s="1792"/>
      <c r="U122" s="1792"/>
      <c r="V122" s="1792"/>
      <c r="W122" s="1792"/>
      <c r="X122" s="1684" t="s">
        <v>2546</v>
      </c>
      <c r="Y122" s="1766"/>
      <c r="Z122" s="1766"/>
      <c r="AA122" s="1766"/>
      <c r="AB122" s="1766"/>
      <c r="AC122" s="1736"/>
      <c r="AD122" s="547"/>
    </row>
    <row r="123" spans="2:31" ht="14.25" customHeight="1">
      <c r="B123" s="1701" t="s">
        <v>2552</v>
      </c>
      <c r="C123" s="1702"/>
      <c r="D123" s="1703"/>
      <c r="E123" s="1704"/>
      <c r="F123" s="1705"/>
      <c r="G123" s="1705"/>
      <c r="H123" s="1706" t="s">
        <v>2553</v>
      </c>
      <c r="I123" s="1707"/>
      <c r="J123" s="1704"/>
      <c r="K123" s="1705"/>
      <c r="L123" s="1705"/>
      <c r="M123" s="1706" t="s">
        <v>2553</v>
      </c>
      <c r="N123" s="1707"/>
      <c r="O123" s="1726" t="s">
        <v>2554</v>
      </c>
      <c r="P123" s="1726"/>
      <c r="Q123" s="1726"/>
      <c r="R123" s="1790"/>
      <c r="S123" s="1756"/>
      <c r="T123" s="1757"/>
      <c r="U123" s="1758"/>
      <c r="V123" s="1759" t="s">
        <v>2555</v>
      </c>
      <c r="W123" s="1757"/>
      <c r="X123" s="1704"/>
      <c r="Y123" s="1706"/>
      <c r="Z123" s="1706"/>
      <c r="AA123" s="1705"/>
      <c r="AB123" s="1759" t="s">
        <v>2555</v>
      </c>
      <c r="AC123" s="1757"/>
    </row>
    <row r="124" spans="2:31" ht="14.25" customHeight="1">
      <c r="B124" s="1770" t="s">
        <v>2623</v>
      </c>
      <c r="C124" s="1771"/>
      <c r="D124" s="1771"/>
      <c r="E124" s="1725"/>
      <c r="F124" s="1705"/>
      <c r="G124" s="1705"/>
      <c r="H124" s="1705"/>
      <c r="I124" s="1736"/>
      <c r="J124" s="1725"/>
      <c r="K124" s="1705"/>
      <c r="L124" s="1705"/>
      <c r="M124" s="1705"/>
      <c r="N124" s="1705"/>
      <c r="O124" s="1684" t="s">
        <v>2624</v>
      </c>
      <c r="P124" s="1766"/>
      <c r="Q124" s="1766"/>
      <c r="R124" s="1767"/>
      <c r="S124" s="1756"/>
      <c r="T124" s="1757"/>
      <c r="U124" s="1758"/>
      <c r="V124" s="1759" t="s">
        <v>2625</v>
      </c>
      <c r="W124" s="1757"/>
      <c r="X124" s="1704"/>
      <c r="Y124" s="1706"/>
      <c r="Z124" s="1706"/>
      <c r="AA124" s="1705"/>
      <c r="AB124" s="1759" t="s">
        <v>2625</v>
      </c>
      <c r="AC124" s="1757"/>
      <c r="AE124" s="1228"/>
    </row>
    <row r="125" spans="2:31" ht="14.25" customHeight="1">
      <c r="B125" s="1681" t="s">
        <v>2626</v>
      </c>
      <c r="C125" s="1792"/>
      <c r="D125" s="1793"/>
      <c r="E125" s="1797"/>
      <c r="F125" s="1798"/>
      <c r="G125" s="1744"/>
      <c r="H125" s="1746" t="s">
        <v>2627</v>
      </c>
      <c r="I125" s="1798"/>
      <c r="J125" s="1797"/>
      <c r="K125" s="1798"/>
      <c r="L125" s="1744"/>
      <c r="M125" s="1746" t="s">
        <v>2627</v>
      </c>
      <c r="N125" s="1798"/>
      <c r="O125" s="1726" t="s">
        <v>2610</v>
      </c>
      <c r="P125" s="1790"/>
      <c r="Q125" s="1790"/>
      <c r="R125" s="1790"/>
      <c r="S125" s="1756"/>
      <c r="T125" s="1757"/>
      <c r="U125" s="1758"/>
      <c r="V125" s="1759" t="s">
        <v>0</v>
      </c>
      <c r="W125" s="1757"/>
      <c r="X125" s="1704"/>
      <c r="Y125" s="1706"/>
      <c r="Z125" s="1706"/>
      <c r="AA125" s="1705"/>
      <c r="AB125" s="1759" t="s">
        <v>0</v>
      </c>
      <c r="AC125" s="1757"/>
    </row>
    <row r="126" spans="2:31" ht="14.25" customHeight="1">
      <c r="B126" s="1794"/>
      <c r="C126" s="1795"/>
      <c r="D126" s="1796"/>
      <c r="E126" s="1760"/>
      <c r="F126" s="1761"/>
      <c r="G126" s="1762"/>
      <c r="H126" s="1730" t="s">
        <v>2628</v>
      </c>
      <c r="I126" s="1761"/>
      <c r="J126" s="1791"/>
      <c r="K126" s="1761"/>
      <c r="L126" s="1762"/>
      <c r="M126" s="1730" t="s">
        <v>2628</v>
      </c>
      <c r="N126" s="1761"/>
      <c r="O126" s="1726" t="s">
        <v>2843</v>
      </c>
      <c r="P126" s="1790"/>
      <c r="Q126" s="1790"/>
      <c r="R126" s="1790"/>
      <c r="S126" s="1756"/>
      <c r="T126" s="1757"/>
      <c r="U126" s="1758"/>
      <c r="V126" s="1759" t="s">
        <v>2515</v>
      </c>
      <c r="W126" s="1757"/>
      <c r="X126" s="1704"/>
      <c r="Y126" s="1706"/>
      <c r="Z126" s="1706"/>
      <c r="AA126" s="1705"/>
      <c r="AB126" s="1759" t="s">
        <v>2515</v>
      </c>
      <c r="AC126" s="1757"/>
      <c r="AE126" s="1228"/>
    </row>
    <row r="127" spans="2:31" ht="14.25" customHeight="1">
      <c r="B127" s="1770" t="s">
        <v>2629</v>
      </c>
      <c r="C127" s="1771"/>
      <c r="D127" s="1771"/>
      <c r="E127" s="1756"/>
      <c r="F127" s="1757"/>
      <c r="G127" s="1758"/>
      <c r="H127" s="1759" t="s">
        <v>2627</v>
      </c>
      <c r="I127" s="1757"/>
      <c r="J127" s="1789"/>
      <c r="K127" s="1757"/>
      <c r="L127" s="1758"/>
      <c r="M127" s="1759" t="s">
        <v>2627</v>
      </c>
      <c r="N127" s="1757"/>
      <c r="O127" s="1726" t="s">
        <v>2630</v>
      </c>
      <c r="P127" s="1790"/>
      <c r="Q127" s="1790"/>
      <c r="R127" s="1790"/>
      <c r="S127" s="1756"/>
      <c r="T127" s="1757"/>
      <c r="U127" s="1758"/>
      <c r="V127" s="1759" t="s">
        <v>2568</v>
      </c>
      <c r="W127" s="1757"/>
      <c r="X127" s="1704"/>
      <c r="Y127" s="1706"/>
      <c r="Z127" s="1706"/>
      <c r="AA127" s="1705"/>
      <c r="AB127" s="1759" t="s">
        <v>2568</v>
      </c>
      <c r="AC127" s="1757"/>
    </row>
    <row r="128" spans="2:31" ht="14.25" customHeight="1">
      <c r="B128" s="1770" t="s">
        <v>2631</v>
      </c>
      <c r="C128" s="1771"/>
      <c r="D128" s="1771"/>
      <c r="E128" s="1756"/>
      <c r="F128" s="1757"/>
      <c r="G128" s="1758"/>
      <c r="H128" s="1759" t="s">
        <v>2627</v>
      </c>
      <c r="I128" s="1757"/>
      <c r="J128" s="1789"/>
      <c r="K128" s="1757"/>
      <c r="L128" s="1758"/>
      <c r="M128" s="1759" t="s">
        <v>2627</v>
      </c>
      <c r="N128" s="1757"/>
      <c r="O128" s="1726" t="s">
        <v>2601</v>
      </c>
      <c r="P128" s="1790"/>
      <c r="Q128" s="1790"/>
      <c r="R128" s="1790"/>
      <c r="S128" s="1756"/>
      <c r="T128" s="1757"/>
      <c r="U128" s="1758"/>
      <c r="V128" s="1759" t="s">
        <v>2572</v>
      </c>
      <c r="W128" s="1757"/>
      <c r="X128" s="1704"/>
      <c r="Y128" s="1706"/>
      <c r="Z128" s="1706"/>
      <c r="AA128" s="1705"/>
      <c r="AB128" s="1759" t="s">
        <v>2572</v>
      </c>
      <c r="AC128" s="1757"/>
    </row>
    <row r="129" spans="2:31" ht="14.25" customHeight="1">
      <c r="B129" s="1770" t="s">
        <v>2632</v>
      </c>
      <c r="C129" s="1771"/>
      <c r="D129" s="1771"/>
      <c r="E129" s="1756"/>
      <c r="F129" s="1757"/>
      <c r="G129" s="1758"/>
      <c r="H129" s="1787" t="s">
        <v>2633</v>
      </c>
      <c r="I129" s="1788"/>
      <c r="J129" s="1789"/>
      <c r="K129" s="1757"/>
      <c r="L129" s="1758"/>
      <c r="M129" s="1787" t="s">
        <v>2633</v>
      </c>
      <c r="N129" s="1788"/>
      <c r="O129" s="1726" t="s">
        <v>2603</v>
      </c>
      <c r="P129" s="1790"/>
      <c r="Q129" s="1790"/>
      <c r="R129" s="1790"/>
      <c r="S129" s="1756"/>
      <c r="T129" s="1757"/>
      <c r="U129" s="1758"/>
      <c r="V129" s="1759"/>
      <c r="W129" s="1757"/>
      <c r="X129" s="1704"/>
      <c r="Y129" s="1706"/>
      <c r="Z129" s="1706"/>
      <c r="AA129" s="1705"/>
      <c r="AB129" s="1759"/>
      <c r="AC129" s="1757"/>
      <c r="AD129" s="662" t="s">
        <v>2578</v>
      </c>
    </row>
    <row r="130" spans="2:31" ht="28.5" customHeight="1">
      <c r="B130" s="1726" t="s">
        <v>2474</v>
      </c>
      <c r="C130" s="1726"/>
      <c r="D130" s="1726"/>
      <c r="E130" s="1688"/>
      <c r="F130" s="1687"/>
      <c r="G130" s="1687"/>
      <c r="H130" s="1687"/>
      <c r="I130" s="1687"/>
      <c r="J130" s="1687"/>
      <c r="K130" s="1687"/>
      <c r="L130" s="1687"/>
      <c r="M130" s="1687"/>
      <c r="N130" s="1687"/>
      <c r="O130" s="1687"/>
      <c r="P130" s="1687"/>
      <c r="Q130" s="1687"/>
      <c r="R130" s="1687"/>
      <c r="S130" s="1687"/>
      <c r="T130" s="1687"/>
      <c r="U130" s="1687"/>
      <c r="V130" s="1687"/>
      <c r="W130" s="1687"/>
      <c r="X130" s="1687"/>
      <c r="Y130" s="1687"/>
      <c r="Z130" s="1687"/>
      <c r="AA130" s="1687"/>
      <c r="AB130" s="1687"/>
      <c r="AC130" s="1689"/>
    </row>
    <row r="131" spans="2:31" s="526" customFormat="1" ht="14.25">
      <c r="B131" s="1738" t="s">
        <v>2634</v>
      </c>
      <c r="C131" s="1739"/>
      <c r="D131" s="1739"/>
      <c r="E131" s="1739"/>
      <c r="F131" s="1739"/>
      <c r="G131" s="1739"/>
      <c r="H131" s="1739"/>
      <c r="I131" s="1739"/>
      <c r="J131" s="1739"/>
      <c r="K131" s="1739"/>
      <c r="L131" s="1739"/>
      <c r="M131" s="1739"/>
      <c r="N131" s="1739"/>
      <c r="O131" s="1739"/>
      <c r="P131" s="1739"/>
      <c r="Q131" s="1739"/>
      <c r="R131" s="1739"/>
      <c r="S131" s="1739"/>
      <c r="T131" s="1739"/>
      <c r="U131" s="1739"/>
      <c r="V131" s="1739"/>
      <c r="W131" s="1739"/>
      <c r="X131" s="1739"/>
      <c r="Y131" s="1739"/>
      <c r="Z131" s="1739"/>
      <c r="AA131" s="1739"/>
      <c r="AB131" s="1739"/>
      <c r="AC131" s="1740"/>
    </row>
    <row r="132" spans="2:31" ht="14.25" customHeight="1">
      <c r="B132" s="1770" t="s">
        <v>2635</v>
      </c>
      <c r="C132" s="1770"/>
      <c r="D132" s="1770"/>
      <c r="E132" s="1687" t="s">
        <v>2636</v>
      </c>
      <c r="F132" s="1689"/>
      <c r="G132" s="1783"/>
      <c r="H132" s="1781"/>
      <c r="I132" s="758" t="s">
        <v>0</v>
      </c>
      <c r="J132" s="1688" t="s">
        <v>2637</v>
      </c>
      <c r="K132" s="1687"/>
      <c r="L132" s="1783"/>
      <c r="M132" s="1781"/>
      <c r="N132" s="758" t="s">
        <v>0</v>
      </c>
      <c r="O132" s="1688" t="s">
        <v>2638</v>
      </c>
      <c r="P132" s="1687"/>
      <c r="Q132" s="1783"/>
      <c r="R132" s="1781"/>
      <c r="S132" s="758" t="s">
        <v>0</v>
      </c>
      <c r="T132" s="1688" t="s">
        <v>2639</v>
      </c>
      <c r="U132" s="1687"/>
      <c r="V132" s="1783"/>
      <c r="W132" s="1781"/>
      <c r="X132" s="758" t="s">
        <v>0</v>
      </c>
      <c r="Y132" s="1688" t="s">
        <v>2640</v>
      </c>
      <c r="Z132" s="1687"/>
      <c r="AA132" s="1783"/>
      <c r="AB132" s="1781"/>
      <c r="AC132" s="758" t="s">
        <v>0</v>
      </c>
    </row>
    <row r="133" spans="2:31" ht="14.25" customHeight="1">
      <c r="B133" s="1770"/>
      <c r="C133" s="1770"/>
      <c r="D133" s="1770"/>
      <c r="E133" s="1691" t="s">
        <v>2444</v>
      </c>
      <c r="F133" s="1784"/>
      <c r="G133" s="1785"/>
      <c r="H133" s="1786"/>
      <c r="I133" s="736" t="s">
        <v>0</v>
      </c>
      <c r="J133" s="1779" t="s">
        <v>2641</v>
      </c>
      <c r="K133" s="1779"/>
      <c r="L133" s="1779"/>
      <c r="M133" s="1705"/>
      <c r="N133" s="1705"/>
      <c r="O133" s="1705"/>
      <c r="P133" s="1705"/>
      <c r="Q133" s="1705"/>
      <c r="R133" s="1705"/>
      <c r="S133" s="1705"/>
      <c r="T133" s="1705"/>
      <c r="U133" s="1705"/>
      <c r="V133" s="1705"/>
      <c r="W133" s="1705"/>
      <c r="X133" s="1705"/>
      <c r="Y133" s="1705"/>
      <c r="Z133" s="1705"/>
      <c r="AA133" s="1705"/>
      <c r="AB133" s="1705"/>
      <c r="AC133" s="1736"/>
    </row>
    <row r="134" spans="2:31" ht="14.25" customHeight="1">
      <c r="B134" s="1782"/>
      <c r="C134" s="1782"/>
      <c r="D134" s="1782"/>
      <c r="E134" s="1778" t="s">
        <v>2642</v>
      </c>
      <c r="F134" s="1703"/>
      <c r="G134" s="1779"/>
      <c r="H134" s="1705"/>
      <c r="I134" s="1705"/>
      <c r="J134" s="1705"/>
      <c r="K134" s="1705"/>
      <c r="L134" s="1780"/>
      <c r="M134" s="787" t="s">
        <v>2845</v>
      </c>
      <c r="N134" s="1781"/>
      <c r="O134" s="1781"/>
      <c r="P134" s="758" t="s">
        <v>2683</v>
      </c>
      <c r="Q134" s="1778" t="s">
        <v>2643</v>
      </c>
      <c r="R134" s="1703"/>
      <c r="S134" s="1779"/>
      <c r="T134" s="1705"/>
      <c r="U134" s="1705"/>
      <c r="V134" s="1705"/>
      <c r="W134" s="1705"/>
      <c r="X134" s="1780"/>
      <c r="Y134" s="787" t="s">
        <v>2845</v>
      </c>
      <c r="Z134" s="1781"/>
      <c r="AA134" s="1781"/>
      <c r="AB134" s="752"/>
      <c r="AC134" s="758" t="s">
        <v>2683</v>
      </c>
    </row>
    <row r="135" spans="2:31" ht="14.25" customHeight="1">
      <c r="B135" s="1782"/>
      <c r="C135" s="1782"/>
      <c r="D135" s="1782"/>
      <c r="E135" s="1778" t="s">
        <v>2644</v>
      </c>
      <c r="F135" s="1703"/>
      <c r="G135" s="1779"/>
      <c r="H135" s="1705"/>
      <c r="I135" s="1705"/>
      <c r="J135" s="1705"/>
      <c r="K135" s="1705"/>
      <c r="L135" s="1780"/>
      <c r="M135" s="787" t="s">
        <v>2845</v>
      </c>
      <c r="N135" s="1781"/>
      <c r="O135" s="1781"/>
      <c r="P135" s="758" t="s">
        <v>2683</v>
      </c>
      <c r="Q135" s="1778" t="s">
        <v>2645</v>
      </c>
      <c r="R135" s="1703"/>
      <c r="S135" s="1779"/>
      <c r="T135" s="1705"/>
      <c r="U135" s="1705"/>
      <c r="V135" s="1705"/>
      <c r="W135" s="1705"/>
      <c r="X135" s="1780"/>
      <c r="Y135" s="787" t="s">
        <v>2845</v>
      </c>
      <c r="Z135" s="1781"/>
      <c r="AA135" s="1781"/>
      <c r="AB135" s="752"/>
      <c r="AC135" s="758" t="s">
        <v>2684</v>
      </c>
    </row>
    <row r="136" spans="2:31" ht="28.5" customHeight="1">
      <c r="B136" s="1726" t="s">
        <v>2474</v>
      </c>
      <c r="C136" s="1726"/>
      <c r="D136" s="1726"/>
      <c r="E136" s="1688"/>
      <c r="F136" s="1687"/>
      <c r="G136" s="1687"/>
      <c r="H136" s="1687"/>
      <c r="I136" s="1687"/>
      <c r="J136" s="1687"/>
      <c r="K136" s="1687"/>
      <c r="L136" s="1687"/>
      <c r="M136" s="1687"/>
      <c r="N136" s="1687"/>
      <c r="O136" s="1687"/>
      <c r="P136" s="1687"/>
      <c r="Q136" s="1687"/>
      <c r="R136" s="1687"/>
      <c r="S136" s="1687"/>
      <c r="T136" s="1687"/>
      <c r="U136" s="1687"/>
      <c r="V136" s="1687"/>
      <c r="W136" s="1687"/>
      <c r="X136" s="1687"/>
      <c r="Y136" s="1687"/>
      <c r="Z136" s="1687"/>
      <c r="AA136" s="1687"/>
      <c r="AB136" s="1687"/>
      <c r="AC136" s="1689"/>
    </row>
    <row r="137" spans="2:31" s="526" customFormat="1" ht="14.25">
      <c r="B137" s="1738" t="s">
        <v>2646</v>
      </c>
      <c r="C137" s="1739"/>
      <c r="D137" s="1739"/>
      <c r="E137" s="1739"/>
      <c r="F137" s="1739"/>
      <c r="G137" s="1739"/>
      <c r="H137" s="1739"/>
      <c r="I137" s="1739"/>
      <c r="J137" s="1739"/>
      <c r="K137" s="1739"/>
      <c r="L137" s="1739"/>
      <c r="M137" s="1739"/>
      <c r="N137" s="1739"/>
      <c r="O137" s="1739"/>
      <c r="P137" s="1739"/>
      <c r="Q137" s="1739"/>
      <c r="R137" s="1739"/>
      <c r="S137" s="1768"/>
      <c r="T137" s="1768"/>
      <c r="U137" s="1768"/>
      <c r="V137" s="1768"/>
      <c r="W137" s="1768"/>
      <c r="X137" s="1768"/>
      <c r="Y137" s="1768"/>
      <c r="Z137" s="1768"/>
      <c r="AA137" s="1768"/>
      <c r="AB137" s="1768"/>
      <c r="AC137" s="1769"/>
    </row>
    <row r="138" spans="2:31" s="526" customFormat="1" ht="14.25">
      <c r="B138" s="1773" t="s">
        <v>2550</v>
      </c>
      <c r="C138" s="1774"/>
      <c r="D138" s="1774"/>
      <c r="E138" s="1777" t="s">
        <v>2489</v>
      </c>
      <c r="F138" s="1777"/>
      <c r="G138" s="1777"/>
      <c r="H138" s="1777"/>
      <c r="I138" s="1777"/>
      <c r="J138" s="1777"/>
      <c r="K138" s="1777"/>
      <c r="L138" s="1777"/>
      <c r="M138" s="1777"/>
      <c r="N138" s="1777"/>
      <c r="O138" s="1774" t="s">
        <v>2550</v>
      </c>
      <c r="P138" s="1774"/>
      <c r="Q138" s="1774"/>
      <c r="R138" s="1774"/>
      <c r="S138" s="1777" t="s">
        <v>2489</v>
      </c>
      <c r="T138" s="1777"/>
      <c r="U138" s="1777"/>
      <c r="V138" s="1777"/>
      <c r="W138" s="1777"/>
      <c r="X138" s="1777"/>
      <c r="Y138" s="1777"/>
      <c r="Z138" s="1777"/>
      <c r="AA138" s="1777"/>
      <c r="AB138" s="1777"/>
      <c r="AC138" s="1777"/>
      <c r="AE138" s="38"/>
    </row>
    <row r="139" spans="2:31" ht="14.25">
      <c r="B139" s="1775"/>
      <c r="C139" s="1776"/>
      <c r="D139" s="1776"/>
      <c r="E139" s="1770" t="s">
        <v>2551</v>
      </c>
      <c r="F139" s="1771"/>
      <c r="G139" s="1771"/>
      <c r="H139" s="1771"/>
      <c r="I139" s="1771"/>
      <c r="J139" s="1770" t="s">
        <v>2546</v>
      </c>
      <c r="K139" s="1771"/>
      <c r="L139" s="1771"/>
      <c r="M139" s="1771"/>
      <c r="N139" s="1771"/>
      <c r="O139" s="1776"/>
      <c r="P139" s="1776"/>
      <c r="Q139" s="1776"/>
      <c r="R139" s="1776"/>
      <c r="S139" s="1770" t="s">
        <v>2551</v>
      </c>
      <c r="T139" s="1771"/>
      <c r="U139" s="1771"/>
      <c r="V139" s="1771"/>
      <c r="W139" s="1771"/>
      <c r="X139" s="1770" t="s">
        <v>2546</v>
      </c>
      <c r="Y139" s="1771"/>
      <c r="Z139" s="1771"/>
      <c r="AA139" s="1771"/>
      <c r="AB139" s="1771"/>
      <c r="AC139" s="1772"/>
    </row>
    <row r="140" spans="2:31" ht="14.25">
      <c r="B140" s="1753" t="s">
        <v>2647</v>
      </c>
      <c r="C140" s="1764"/>
      <c r="D140" s="1765"/>
      <c r="E140" s="1704"/>
      <c r="F140" s="1705"/>
      <c r="G140" s="1705"/>
      <c r="H140" s="1706" t="s">
        <v>2491</v>
      </c>
      <c r="I140" s="1707"/>
      <c r="J140" s="1704"/>
      <c r="K140" s="1705"/>
      <c r="L140" s="1705"/>
      <c r="M140" s="1706" t="s">
        <v>2491</v>
      </c>
      <c r="N140" s="1752"/>
      <c r="O140" s="1753" t="s">
        <v>2648</v>
      </c>
      <c r="P140" s="1754"/>
      <c r="Q140" s="1754"/>
      <c r="R140" s="1755"/>
      <c r="S140" s="1760"/>
      <c r="T140" s="1761"/>
      <c r="U140" s="1762"/>
      <c r="V140" s="1730" t="s">
        <v>2555</v>
      </c>
      <c r="W140" s="1761"/>
      <c r="X140" s="1729"/>
      <c r="Y140" s="1728"/>
      <c r="Z140" s="1728"/>
      <c r="AA140" s="1763"/>
      <c r="AB140" s="1730" t="s">
        <v>2555</v>
      </c>
      <c r="AC140" s="1761"/>
    </row>
    <row r="141" spans="2:31" ht="14.25">
      <c r="B141" s="1753" t="s">
        <v>2649</v>
      </c>
      <c r="C141" s="1764"/>
      <c r="D141" s="1765"/>
      <c r="E141" s="1704"/>
      <c r="F141" s="1705"/>
      <c r="G141" s="1705"/>
      <c r="H141" s="1706" t="s">
        <v>2491</v>
      </c>
      <c r="I141" s="1707"/>
      <c r="J141" s="1704"/>
      <c r="K141" s="1705"/>
      <c r="L141" s="1705"/>
      <c r="M141" s="1706" t="s">
        <v>2491</v>
      </c>
      <c r="N141" s="1752"/>
      <c r="O141" s="1684" t="s">
        <v>2650</v>
      </c>
      <c r="P141" s="1766"/>
      <c r="Q141" s="1766"/>
      <c r="R141" s="1767"/>
      <c r="S141" s="1756"/>
      <c r="T141" s="1757"/>
      <c r="U141" s="1758"/>
      <c r="V141" s="1759" t="s">
        <v>2555</v>
      </c>
      <c r="W141" s="1757"/>
      <c r="X141" s="1704"/>
      <c r="Y141" s="1706"/>
      <c r="Z141" s="1706"/>
      <c r="AA141" s="1705"/>
      <c r="AB141" s="1759" t="s">
        <v>2555</v>
      </c>
      <c r="AC141" s="1757"/>
    </row>
    <row r="142" spans="2:31" ht="14.25">
      <c r="B142" s="1701" t="s">
        <v>2651</v>
      </c>
      <c r="C142" s="1702"/>
      <c r="D142" s="1703"/>
      <c r="E142" s="1704"/>
      <c r="F142" s="1705"/>
      <c r="G142" s="1705"/>
      <c r="H142" s="1706" t="s">
        <v>2491</v>
      </c>
      <c r="I142" s="1707"/>
      <c r="J142" s="1704"/>
      <c r="K142" s="1705"/>
      <c r="L142" s="1705"/>
      <c r="M142" s="1706" t="s">
        <v>2491</v>
      </c>
      <c r="N142" s="1752"/>
      <c r="O142" s="1753" t="s">
        <v>7</v>
      </c>
      <c r="P142" s="1754"/>
      <c r="Q142" s="1754"/>
      <c r="R142" s="1755"/>
      <c r="S142" s="1756"/>
      <c r="T142" s="1757"/>
      <c r="U142" s="1758"/>
      <c r="V142" s="1759" t="s">
        <v>2555</v>
      </c>
      <c r="W142" s="1757"/>
      <c r="X142" s="1704"/>
      <c r="Y142" s="1706"/>
      <c r="Z142" s="1706"/>
      <c r="AA142" s="1705"/>
      <c r="AB142" s="1759" t="s">
        <v>2555</v>
      </c>
      <c r="AC142" s="1757"/>
    </row>
    <row r="143" spans="2:31" ht="28.5" customHeight="1">
      <c r="B143" s="1726" t="s">
        <v>2474</v>
      </c>
      <c r="C143" s="1726"/>
      <c r="D143" s="1726"/>
      <c r="E143" s="1688"/>
      <c r="F143" s="1687"/>
      <c r="G143" s="1687"/>
      <c r="H143" s="1687"/>
      <c r="I143" s="1687"/>
      <c r="J143" s="1687"/>
      <c r="K143" s="1687"/>
      <c r="L143" s="1687"/>
      <c r="M143" s="1687"/>
      <c r="N143" s="1687"/>
      <c r="O143" s="1687"/>
      <c r="P143" s="1687"/>
      <c r="Q143" s="1687"/>
      <c r="R143" s="1687"/>
      <c r="S143" s="1687"/>
      <c r="T143" s="1687"/>
      <c r="U143" s="1687"/>
      <c r="V143" s="1687"/>
      <c r="W143" s="1687"/>
      <c r="X143" s="1687"/>
      <c r="Y143" s="1687"/>
      <c r="Z143" s="1687"/>
      <c r="AA143" s="1687"/>
      <c r="AB143" s="1687"/>
      <c r="AC143" s="1689"/>
    </row>
    <row r="144" spans="2:31" s="526" customFormat="1" ht="14.25">
      <c r="B144" s="1738" t="s">
        <v>2652</v>
      </c>
      <c r="C144" s="1739"/>
      <c r="D144" s="1739"/>
      <c r="E144" s="1739"/>
      <c r="F144" s="1739"/>
      <c r="G144" s="1739"/>
      <c r="H144" s="1739"/>
      <c r="I144" s="1739"/>
      <c r="J144" s="1739"/>
      <c r="K144" s="1739"/>
      <c r="L144" s="1739"/>
      <c r="M144" s="1739"/>
      <c r="N144" s="1739"/>
      <c r="O144" s="1739"/>
      <c r="P144" s="1739"/>
      <c r="Q144" s="1739"/>
      <c r="R144" s="1739"/>
      <c r="S144" s="1739"/>
      <c r="T144" s="1739"/>
      <c r="U144" s="1739"/>
      <c r="V144" s="1739"/>
      <c r="W144" s="1739"/>
      <c r="X144" s="1739"/>
      <c r="Y144" s="1739"/>
      <c r="Z144" s="1739"/>
      <c r="AA144" s="1739"/>
      <c r="AB144" s="1739"/>
      <c r="AC144" s="1740"/>
    </row>
    <row r="145" spans="2:40" ht="14.25" customHeight="1">
      <c r="B145" s="1684" t="s">
        <v>2911</v>
      </c>
      <c r="C145" s="1685"/>
      <c r="D145" s="1685"/>
      <c r="E145" s="1685"/>
      <c r="F145" s="1685"/>
      <c r="G145" s="1685"/>
      <c r="H145" s="1685"/>
      <c r="I145" s="1686"/>
      <c r="J145" s="1684" t="s">
        <v>2653</v>
      </c>
      <c r="K145" s="1685"/>
      <c r="L145" s="1685"/>
      <c r="M145" s="1685"/>
      <c r="N145" s="1686"/>
      <c r="O145" s="1684" t="s">
        <v>2654</v>
      </c>
      <c r="P145" s="1685"/>
      <c r="Q145" s="1685"/>
      <c r="R145" s="1685"/>
      <c r="S145" s="1686"/>
      <c r="T145" s="1684" t="s">
        <v>2655</v>
      </c>
      <c r="U145" s="1685"/>
      <c r="V145" s="1685"/>
      <c r="W145" s="1685"/>
      <c r="X145" s="1686"/>
      <c r="Y145" s="1684" t="s">
        <v>2656</v>
      </c>
      <c r="Z145" s="1685"/>
      <c r="AA145" s="1685"/>
      <c r="AB145" s="1685"/>
      <c r="AC145" s="1686"/>
    </row>
    <row r="146" spans="2:40" ht="14.25" customHeight="1">
      <c r="B146" s="978" t="s">
        <v>2916</v>
      </c>
      <c r="C146" s="974"/>
      <c r="D146" s="974"/>
      <c r="E146" s="974"/>
      <c r="F146" s="974"/>
      <c r="G146" s="974"/>
      <c r="H146" s="974"/>
      <c r="I146" s="975"/>
      <c r="J146" s="1749"/>
      <c r="K146" s="1748"/>
      <c r="L146" s="1748"/>
      <c r="M146" s="1748" t="s">
        <v>2414</v>
      </c>
      <c r="N146" s="1748"/>
      <c r="O146" s="1750"/>
      <c r="P146" s="1748"/>
      <c r="Q146" s="1748"/>
      <c r="R146" s="1748" t="s">
        <v>2414</v>
      </c>
      <c r="S146" s="1751"/>
      <c r="T146" s="1744"/>
      <c r="U146" s="1745"/>
      <c r="V146" s="1745"/>
      <c r="W146" s="1745" t="s">
        <v>8</v>
      </c>
      <c r="X146" s="1746"/>
      <c r="Y146" s="1747"/>
      <c r="Z146" s="1748"/>
      <c r="AA146" s="747" t="s">
        <v>2417</v>
      </c>
      <c r="AB146" s="753"/>
      <c r="AC146" s="757" t="s">
        <v>2419</v>
      </c>
      <c r="AE146" s="970"/>
    </row>
    <row r="147" spans="2:40" ht="14.25" customHeight="1">
      <c r="B147" s="979" t="s">
        <v>2917</v>
      </c>
      <c r="C147" s="972"/>
      <c r="D147" s="972"/>
      <c r="E147" s="972"/>
      <c r="F147" s="972"/>
      <c r="G147" s="972"/>
      <c r="H147" s="972"/>
      <c r="I147" s="973"/>
      <c r="J147" s="1715"/>
      <c r="K147" s="1709"/>
      <c r="L147" s="1709"/>
      <c r="M147" s="1709" t="s">
        <v>2414</v>
      </c>
      <c r="N147" s="1709"/>
      <c r="O147" s="1722"/>
      <c r="P147" s="1709"/>
      <c r="Q147" s="1709"/>
      <c r="R147" s="1709" t="s">
        <v>2414</v>
      </c>
      <c r="S147" s="1723"/>
      <c r="T147" s="1708"/>
      <c r="U147" s="1709"/>
      <c r="V147" s="1709"/>
      <c r="W147" s="1709" t="s">
        <v>2414</v>
      </c>
      <c r="X147" s="1723"/>
      <c r="Y147" s="1708"/>
      <c r="Z147" s="1709"/>
      <c r="AA147" s="764" t="s">
        <v>2417</v>
      </c>
      <c r="AB147" s="765"/>
      <c r="AC147" s="767" t="s">
        <v>2419</v>
      </c>
    </row>
    <row r="148" spans="2:40" ht="14.25" customHeight="1">
      <c r="B148" s="979" t="s">
        <v>2918</v>
      </c>
      <c r="C148" s="972"/>
      <c r="D148" s="972"/>
      <c r="E148" s="972"/>
      <c r="F148" s="972"/>
      <c r="G148" s="972"/>
      <c r="H148" s="972"/>
      <c r="I148" s="973"/>
      <c r="J148" s="1715"/>
      <c r="K148" s="1709"/>
      <c r="L148" s="1709"/>
      <c r="M148" s="1709" t="s">
        <v>2414</v>
      </c>
      <c r="N148" s="1709"/>
      <c r="O148" s="1722"/>
      <c r="P148" s="1709"/>
      <c r="Q148" s="1709"/>
      <c r="R148" s="1709" t="s">
        <v>2414</v>
      </c>
      <c r="S148" s="1723"/>
      <c r="T148" s="1708"/>
      <c r="U148" s="1709"/>
      <c r="V148" s="1709"/>
      <c r="W148" s="1709" t="s">
        <v>2414</v>
      </c>
      <c r="X148" s="1723"/>
      <c r="Y148" s="1708"/>
      <c r="Z148" s="1709"/>
      <c r="AA148" s="764" t="s">
        <v>2417</v>
      </c>
      <c r="AB148" s="765"/>
      <c r="AC148" s="767" t="s">
        <v>2419</v>
      </c>
    </row>
    <row r="149" spans="2:40" ht="14.25" customHeight="1">
      <c r="B149" s="979" t="s">
        <v>2919</v>
      </c>
      <c r="C149" s="972"/>
      <c r="D149" s="972"/>
      <c r="E149" s="972"/>
      <c r="F149" s="972"/>
      <c r="G149" s="972"/>
      <c r="H149" s="972"/>
      <c r="I149" s="973"/>
      <c r="J149" s="1715"/>
      <c r="K149" s="1709"/>
      <c r="L149" s="1709"/>
      <c r="M149" s="1709" t="s">
        <v>2414</v>
      </c>
      <c r="N149" s="1709"/>
      <c r="O149" s="1722"/>
      <c r="P149" s="1709"/>
      <c r="Q149" s="1709"/>
      <c r="R149" s="1709" t="s">
        <v>2414</v>
      </c>
      <c r="S149" s="1723"/>
      <c r="T149" s="1708"/>
      <c r="U149" s="1709"/>
      <c r="V149" s="1709"/>
      <c r="W149" s="1709" t="s">
        <v>2414</v>
      </c>
      <c r="X149" s="1723"/>
      <c r="Y149" s="1708"/>
      <c r="Z149" s="1709"/>
      <c r="AA149" s="764" t="s">
        <v>2417</v>
      </c>
      <c r="AB149" s="765"/>
      <c r="AC149" s="767" t="s">
        <v>2419</v>
      </c>
    </row>
    <row r="150" spans="2:40" ht="14.25" customHeight="1">
      <c r="B150" s="979" t="s">
        <v>2920</v>
      </c>
      <c r="C150" s="972"/>
      <c r="D150" s="972"/>
      <c r="E150" s="972"/>
      <c r="F150" s="972"/>
      <c r="G150" s="972"/>
      <c r="H150" s="972"/>
      <c r="I150" s="973"/>
      <c r="J150" s="1715"/>
      <c r="K150" s="1709"/>
      <c r="L150" s="1709"/>
      <c r="M150" s="1709" t="s">
        <v>2414</v>
      </c>
      <c r="N150" s="1709"/>
      <c r="O150" s="1722"/>
      <c r="P150" s="1709"/>
      <c r="Q150" s="1709"/>
      <c r="R150" s="1709" t="s">
        <v>2414</v>
      </c>
      <c r="S150" s="1723"/>
      <c r="T150" s="1708"/>
      <c r="U150" s="1709"/>
      <c r="V150" s="1709"/>
      <c r="W150" s="1709" t="s">
        <v>2414</v>
      </c>
      <c r="X150" s="1723"/>
      <c r="Y150" s="1708"/>
      <c r="Z150" s="1709"/>
      <c r="AA150" s="764" t="s">
        <v>2417</v>
      </c>
      <c r="AB150" s="765"/>
      <c r="AC150" s="767" t="s">
        <v>2419</v>
      </c>
    </row>
    <row r="151" spans="2:40" ht="14.25" customHeight="1">
      <c r="B151" s="980" t="s">
        <v>2657</v>
      </c>
      <c r="C151" s="976"/>
      <c r="D151" s="976"/>
      <c r="E151" s="976"/>
      <c r="F151" s="976"/>
      <c r="G151" s="976"/>
      <c r="H151" s="976"/>
      <c r="I151" s="977"/>
      <c r="J151" s="1710"/>
      <c r="K151" s="1711"/>
      <c r="L151" s="1711"/>
      <c r="M151" s="1711" t="s">
        <v>2414</v>
      </c>
      <c r="N151" s="1711"/>
      <c r="O151" s="1712"/>
      <c r="P151" s="1711"/>
      <c r="Q151" s="1711"/>
      <c r="R151" s="1711" t="s">
        <v>2414</v>
      </c>
      <c r="S151" s="1713"/>
      <c r="T151" s="1714"/>
      <c r="U151" s="1711"/>
      <c r="V151" s="1711"/>
      <c r="W151" s="1711" t="s">
        <v>2414</v>
      </c>
      <c r="X151" s="1713"/>
      <c r="Y151" s="1714"/>
      <c r="Z151" s="1711"/>
      <c r="AA151" s="784" t="s">
        <v>2417</v>
      </c>
      <c r="AB151" s="788"/>
      <c r="AC151" s="762" t="s">
        <v>2658</v>
      </c>
    </row>
    <row r="152" spans="2:40" ht="14.25">
      <c r="B152" s="1701" t="s">
        <v>2659</v>
      </c>
      <c r="C152" s="1734"/>
      <c r="D152" s="1734"/>
      <c r="E152" s="1734"/>
      <c r="F152" s="1734"/>
      <c r="G152" s="1734"/>
      <c r="H152" s="1734"/>
      <c r="I152" s="1735"/>
      <c r="J152" s="1727"/>
      <c r="K152" s="1728"/>
      <c r="L152" s="1728"/>
      <c r="M152" s="1728" t="s">
        <v>2414</v>
      </c>
      <c r="N152" s="1728"/>
      <c r="O152" s="1729"/>
      <c r="P152" s="1728"/>
      <c r="Q152" s="1728"/>
      <c r="R152" s="1728" t="s">
        <v>2414</v>
      </c>
      <c r="S152" s="1730"/>
      <c r="T152" s="1731"/>
      <c r="U152" s="1732"/>
      <c r="V152" s="1732"/>
      <c r="W152" s="1732"/>
      <c r="X152" s="1732"/>
      <c r="Y152" s="1732"/>
      <c r="Z152" s="1732"/>
      <c r="AA152" s="1732"/>
      <c r="AB152" s="1732"/>
      <c r="AC152" s="1733"/>
    </row>
    <row r="153" spans="2:40" ht="14.25">
      <c r="B153" s="1684" t="s">
        <v>2660</v>
      </c>
      <c r="C153" s="1685"/>
      <c r="D153" s="1686"/>
      <c r="E153" s="737"/>
      <c r="F153" s="1724" t="s">
        <v>2661</v>
      </c>
      <c r="G153" s="1725"/>
      <c r="H153" s="1725"/>
      <c r="I153" s="750"/>
      <c r="J153" s="738" t="s">
        <v>2662</v>
      </c>
      <c r="K153" s="739"/>
      <c r="L153" s="739"/>
      <c r="M153" s="739"/>
      <c r="N153" s="750"/>
      <c r="O153" s="1724" t="s">
        <v>2663</v>
      </c>
      <c r="P153" s="1725"/>
      <c r="Q153" s="1725"/>
      <c r="R153" s="750"/>
      <c r="S153" s="1724" t="s">
        <v>2401</v>
      </c>
      <c r="T153" s="1725"/>
      <c r="U153" s="743" t="s">
        <v>2440</v>
      </c>
      <c r="V153" s="1725"/>
      <c r="W153" s="1705"/>
      <c r="X153" s="1705"/>
      <c r="Y153" s="1705"/>
      <c r="Z153" s="1705"/>
      <c r="AA153" s="1705"/>
      <c r="AB153" s="1705"/>
      <c r="AC153" s="517" t="s">
        <v>2428</v>
      </c>
    </row>
    <row r="154" spans="2:40" ht="28.5" customHeight="1">
      <c r="B154" s="1726" t="s">
        <v>2474</v>
      </c>
      <c r="C154" s="1726"/>
      <c r="D154" s="1726"/>
      <c r="E154" s="1688"/>
      <c r="F154" s="1687"/>
      <c r="G154" s="1687"/>
      <c r="H154" s="1687"/>
      <c r="I154" s="1687"/>
      <c r="J154" s="1687"/>
      <c r="K154" s="1687"/>
      <c r="L154" s="1687"/>
      <c r="M154" s="1687"/>
      <c r="N154" s="1687"/>
      <c r="O154" s="1687"/>
      <c r="P154" s="1687"/>
      <c r="Q154" s="1687"/>
      <c r="R154" s="1687"/>
      <c r="S154" s="1687"/>
      <c r="T154" s="1687"/>
      <c r="U154" s="1687"/>
      <c r="V154" s="1687"/>
      <c r="W154" s="1687"/>
      <c r="X154" s="1687"/>
      <c r="Y154" s="1687"/>
      <c r="Z154" s="1687"/>
      <c r="AA154" s="1687"/>
      <c r="AB154" s="1687"/>
      <c r="AC154" s="1689"/>
    </row>
    <row r="155" spans="2:40" ht="14.25">
      <c r="B155" s="1738" t="s">
        <v>2664</v>
      </c>
      <c r="C155" s="1739"/>
      <c r="D155" s="1739"/>
      <c r="E155" s="1739"/>
      <c r="F155" s="1739"/>
      <c r="G155" s="1739"/>
      <c r="H155" s="1739"/>
      <c r="I155" s="1739"/>
      <c r="J155" s="1739"/>
      <c r="K155" s="1739"/>
      <c r="L155" s="1739"/>
      <c r="M155" s="1739"/>
      <c r="N155" s="1739"/>
      <c r="O155" s="1739"/>
      <c r="P155" s="1739"/>
      <c r="Q155" s="1739"/>
      <c r="R155" s="1739"/>
      <c r="S155" s="1739"/>
      <c r="T155" s="1739"/>
      <c r="U155" s="1739"/>
      <c r="V155" s="1739"/>
      <c r="W155" s="1739"/>
      <c r="X155" s="1739"/>
      <c r="Y155" s="1739"/>
      <c r="Z155" s="1739"/>
      <c r="AA155" s="1739"/>
      <c r="AB155" s="1739"/>
      <c r="AC155" s="1740"/>
      <c r="AD155" s="527"/>
      <c r="AE155" s="527"/>
      <c r="AF155" s="527"/>
      <c r="AG155" s="527"/>
      <c r="AH155" s="527"/>
      <c r="AI155" s="527"/>
      <c r="AJ155" s="527"/>
      <c r="AK155" s="527"/>
      <c r="AL155" s="527"/>
      <c r="AM155" s="527"/>
      <c r="AN155" s="527"/>
    </row>
    <row r="156" spans="2:40" ht="14.25" customHeight="1">
      <c r="B156" s="1681" t="s">
        <v>2665</v>
      </c>
      <c r="C156" s="1682"/>
      <c r="D156" s="1683"/>
      <c r="E156" s="789"/>
      <c r="F156" s="1724" t="s">
        <v>2666</v>
      </c>
      <c r="G156" s="1725"/>
      <c r="H156" s="1725"/>
      <c r="I156" s="1737"/>
      <c r="J156" s="789"/>
      <c r="K156" s="1724" t="s">
        <v>2667</v>
      </c>
      <c r="L156" s="1725"/>
      <c r="M156" s="1725"/>
      <c r="N156" s="1737"/>
      <c r="O156" s="789"/>
      <c r="P156" s="1724" t="s">
        <v>2668</v>
      </c>
      <c r="Q156" s="1725"/>
      <c r="R156" s="1725"/>
      <c r="S156" s="1737"/>
      <c r="T156" s="789"/>
      <c r="U156" s="1724" t="s">
        <v>2669</v>
      </c>
      <c r="V156" s="1725"/>
      <c r="W156" s="1725"/>
      <c r="X156" s="1737"/>
      <c r="Y156" s="789"/>
      <c r="Z156" s="1724" t="s">
        <v>2670</v>
      </c>
      <c r="AA156" s="1725"/>
      <c r="AB156" s="1725"/>
      <c r="AC156" s="1737"/>
    </row>
    <row r="157" spans="2:40" ht="14.25" customHeight="1">
      <c r="B157" s="1696"/>
      <c r="C157" s="1697"/>
      <c r="D157" s="1698"/>
      <c r="E157" s="789"/>
      <c r="F157" s="1724" t="s">
        <v>2671</v>
      </c>
      <c r="G157" s="1725"/>
      <c r="H157" s="1725"/>
      <c r="I157" s="1737"/>
      <c r="J157" s="789"/>
      <c r="K157" s="1724" t="s">
        <v>2672</v>
      </c>
      <c r="L157" s="1725"/>
      <c r="M157" s="1725"/>
      <c r="N157" s="1737"/>
      <c r="O157" s="789"/>
      <c r="P157" s="1724" t="s">
        <v>2673</v>
      </c>
      <c r="Q157" s="1725"/>
      <c r="R157" s="1725"/>
      <c r="S157" s="1737"/>
      <c r="T157" s="789"/>
      <c r="U157" s="1724" t="s">
        <v>2674</v>
      </c>
      <c r="V157" s="1725"/>
      <c r="W157" s="1725"/>
      <c r="X157" s="1737"/>
      <c r="Y157" s="789"/>
      <c r="Z157" s="1724" t="s">
        <v>2675</v>
      </c>
      <c r="AA157" s="1725"/>
      <c r="AB157" s="1725"/>
      <c r="AC157" s="1737"/>
    </row>
    <row r="158" spans="2:40" ht="14.25" customHeight="1">
      <c r="B158" s="1696"/>
      <c r="C158" s="1697"/>
      <c r="D158" s="1698"/>
      <c r="E158" s="789"/>
      <c r="F158" s="1724" t="s">
        <v>2676</v>
      </c>
      <c r="G158" s="1725"/>
      <c r="H158" s="1725"/>
      <c r="I158" s="1737"/>
      <c r="J158" s="789"/>
      <c r="K158" s="1724" t="s">
        <v>2677</v>
      </c>
      <c r="L158" s="1725"/>
      <c r="M158" s="1725"/>
      <c r="N158" s="1737"/>
      <c r="O158" s="789"/>
      <c r="P158" s="1724" t="s">
        <v>2678</v>
      </c>
      <c r="Q158" s="1725"/>
      <c r="R158" s="1725"/>
      <c r="S158" s="1737"/>
      <c r="T158" s="789"/>
      <c r="U158" s="1724" t="s">
        <v>2679</v>
      </c>
      <c r="V158" s="1725"/>
      <c r="W158" s="1725"/>
      <c r="X158" s="1737"/>
      <c r="Y158" s="910"/>
      <c r="Z158" s="743"/>
      <c r="AA158" s="743"/>
      <c r="AB158" s="743"/>
      <c r="AC158" s="742"/>
    </row>
    <row r="159" spans="2:40" ht="14.25" customHeight="1">
      <c r="B159" s="1678"/>
      <c r="C159" s="1679"/>
      <c r="D159" s="1680"/>
      <c r="E159" s="789"/>
      <c r="F159" s="739" t="s">
        <v>2444</v>
      </c>
      <c r="G159" s="739"/>
      <c r="H159" s="1725" t="s">
        <v>2440</v>
      </c>
      <c r="I159" s="1725"/>
      <c r="J159" s="1725"/>
      <c r="K159" s="1725"/>
      <c r="L159" s="1725"/>
      <c r="M159" s="1725"/>
      <c r="N159" s="1725"/>
      <c r="O159" s="1725"/>
      <c r="P159" s="1725"/>
      <c r="Q159" s="1725"/>
      <c r="R159" s="1725"/>
      <c r="S159" s="1725"/>
      <c r="T159" s="1725"/>
      <c r="U159" s="1725"/>
      <c r="V159" s="1725"/>
      <c r="W159" s="1725"/>
      <c r="X159" s="1725"/>
      <c r="Y159" s="1720"/>
      <c r="Z159" s="1725"/>
      <c r="AA159" s="1725"/>
      <c r="AB159" s="1725"/>
      <c r="AC159" s="740" t="s">
        <v>2428</v>
      </c>
    </row>
    <row r="160" spans="2:40" ht="28.5" customHeight="1">
      <c r="B160" s="1726" t="s">
        <v>2680</v>
      </c>
      <c r="C160" s="1726"/>
      <c r="D160" s="1726"/>
      <c r="E160" s="1688"/>
      <c r="F160" s="1687"/>
      <c r="G160" s="1687"/>
      <c r="H160" s="1687"/>
      <c r="I160" s="1687"/>
      <c r="J160" s="1687"/>
      <c r="K160" s="1687"/>
      <c r="L160" s="1687"/>
      <c r="M160" s="1687"/>
      <c r="N160" s="1687"/>
      <c r="O160" s="1687"/>
      <c r="P160" s="1687"/>
      <c r="Q160" s="1687"/>
      <c r="R160" s="1687"/>
      <c r="S160" s="1687"/>
      <c r="T160" s="1687"/>
      <c r="U160" s="1687"/>
      <c r="V160" s="1687"/>
      <c r="W160" s="1687"/>
      <c r="X160" s="1687"/>
      <c r="Y160" s="1687"/>
      <c r="Z160" s="1687"/>
      <c r="AA160" s="1687"/>
      <c r="AB160" s="1687"/>
      <c r="AC160" s="1689"/>
    </row>
    <row r="161" spans="2:29">
      <c r="B161" s="683"/>
      <c r="C161" s="683"/>
      <c r="D161" s="683"/>
      <c r="E161" s="683"/>
      <c r="F161" s="683"/>
      <c r="G161" s="683"/>
      <c r="H161" s="683"/>
      <c r="I161" s="683"/>
      <c r="J161" s="683"/>
      <c r="K161" s="683"/>
      <c r="L161" s="683"/>
      <c r="M161" s="683"/>
      <c r="O161" s="683"/>
      <c r="P161" s="683"/>
      <c r="Q161" s="683"/>
      <c r="R161" s="547"/>
      <c r="S161" s="547"/>
      <c r="T161" s="547"/>
      <c r="W161" s="683"/>
      <c r="X161" s="683"/>
      <c r="Y161" s="683"/>
      <c r="Z161" s="547"/>
      <c r="AA161" s="547"/>
      <c r="AB161" s="547"/>
    </row>
    <row r="162" spans="2:29" s="526" customFormat="1" ht="14.25">
      <c r="B162" s="1741" t="s">
        <v>2681</v>
      </c>
      <c r="C162" s="1742"/>
      <c r="D162" s="1742"/>
      <c r="E162" s="1742"/>
      <c r="F162" s="1742"/>
      <c r="G162" s="1742"/>
      <c r="H162" s="1742"/>
      <c r="I162" s="1742"/>
      <c r="J162" s="1742"/>
      <c r="K162" s="1742"/>
      <c r="L162" s="1742"/>
      <c r="M162" s="1742"/>
      <c r="N162" s="1742"/>
      <c r="O162" s="1742"/>
      <c r="P162" s="1742"/>
      <c r="Q162" s="1742"/>
      <c r="R162" s="1742"/>
      <c r="S162" s="1742"/>
      <c r="T162" s="1742"/>
      <c r="U162" s="1742"/>
      <c r="V162" s="1742"/>
      <c r="W162" s="1742"/>
      <c r="X162" s="1742"/>
      <c r="Y162" s="1742"/>
      <c r="Z162" s="1742"/>
      <c r="AA162" s="1742"/>
      <c r="AB162" s="1742"/>
      <c r="AC162" s="1743"/>
    </row>
    <row r="163" spans="2:29" ht="62.25" customHeight="1">
      <c r="B163" s="1724"/>
      <c r="C163" s="1705"/>
      <c r="D163" s="1705"/>
      <c r="E163" s="1705"/>
      <c r="F163" s="1705"/>
      <c r="G163" s="1705"/>
      <c r="H163" s="1705"/>
      <c r="I163" s="1705"/>
      <c r="J163" s="1705"/>
      <c r="K163" s="1705"/>
      <c r="L163" s="1705"/>
      <c r="M163" s="1705"/>
      <c r="N163" s="1705"/>
      <c r="O163" s="1705"/>
      <c r="P163" s="1705"/>
      <c r="Q163" s="1705"/>
      <c r="R163" s="1705"/>
      <c r="S163" s="1705"/>
      <c r="T163" s="1705"/>
      <c r="U163" s="1705"/>
      <c r="V163" s="1705"/>
      <c r="W163" s="1705"/>
      <c r="X163" s="1705"/>
      <c r="Y163" s="1705"/>
      <c r="Z163" s="1705"/>
      <c r="AA163" s="1705"/>
      <c r="AB163" s="1705"/>
      <c r="AC163" s="1736"/>
    </row>
    <row r="164" spans="2:29">
      <c r="B164" s="683"/>
      <c r="C164" s="683"/>
      <c r="D164" s="683"/>
      <c r="E164" s="683"/>
      <c r="F164" s="683"/>
      <c r="G164" s="683"/>
      <c r="H164" s="683"/>
      <c r="I164" s="683"/>
      <c r="J164" s="683"/>
      <c r="K164" s="683"/>
      <c r="L164" s="683"/>
      <c r="M164" s="683"/>
      <c r="O164" s="683"/>
      <c r="P164" s="683"/>
      <c r="Q164" s="683"/>
      <c r="R164" s="547"/>
      <c r="S164" s="547"/>
      <c r="T164" s="547"/>
      <c r="W164" s="683"/>
      <c r="X164" s="683"/>
      <c r="Y164" s="683"/>
      <c r="Z164" s="547"/>
      <c r="AA164" s="547"/>
      <c r="AB164" s="547"/>
    </row>
    <row r="165" spans="2:29">
      <c r="B165" s="683"/>
      <c r="C165" s="683"/>
      <c r="D165" s="683"/>
      <c r="E165" s="683"/>
      <c r="F165" s="683"/>
      <c r="G165" s="683"/>
      <c r="H165" s="683"/>
      <c r="I165" s="683"/>
      <c r="J165" s="683"/>
      <c r="K165" s="683"/>
      <c r="L165" s="683"/>
      <c r="M165" s="683"/>
      <c r="O165" s="683"/>
      <c r="P165" s="683"/>
      <c r="Q165" s="683"/>
      <c r="R165" s="547"/>
      <c r="S165" s="547"/>
      <c r="T165" s="547"/>
      <c r="W165" s="683"/>
      <c r="X165" s="683"/>
      <c r="Y165" s="683"/>
      <c r="Z165" s="547"/>
      <c r="AA165" s="547"/>
      <c r="AB165" s="547"/>
    </row>
  </sheetData>
  <mergeCells count="863">
    <mergeCell ref="C88:D88"/>
    <mergeCell ref="C89:D89"/>
    <mergeCell ref="C90:D90"/>
    <mergeCell ref="B1:AC1"/>
    <mergeCell ref="W2:X2"/>
    <mergeCell ref="Y2:AC2"/>
    <mergeCell ref="W3:X3"/>
    <mergeCell ref="Y3:AC3"/>
    <mergeCell ref="B4:AC4"/>
    <mergeCell ref="B5:D5"/>
    <mergeCell ref="F5:H5"/>
    <mergeCell ref="J5:L5"/>
    <mergeCell ref="P5:S5"/>
    <mergeCell ref="T5:AC5"/>
    <mergeCell ref="B6:D6"/>
    <mergeCell ref="B7:D7"/>
    <mergeCell ref="B10:D11"/>
    <mergeCell ref="U10:AC10"/>
    <mergeCell ref="V11:W11"/>
    <mergeCell ref="Y11:Z11"/>
    <mergeCell ref="AB11:AC11"/>
    <mergeCell ref="B14:D14"/>
    <mergeCell ref="E14:F14"/>
    <mergeCell ref="M14:N14"/>
    <mergeCell ref="R14:V14"/>
    <mergeCell ref="W14:X14"/>
    <mergeCell ref="Z14:AA14"/>
    <mergeCell ref="B12:D12"/>
    <mergeCell ref="P12:R12"/>
    <mergeCell ref="S12:AC12"/>
    <mergeCell ref="B13:D13"/>
    <mergeCell ref="E13:G13"/>
    <mergeCell ref="H13:I13"/>
    <mergeCell ref="J13:L13"/>
    <mergeCell ref="M13:N13"/>
    <mergeCell ref="R13:T13"/>
    <mergeCell ref="U13:V13"/>
    <mergeCell ref="B15:D18"/>
    <mergeCell ref="E15:F15"/>
    <mergeCell ref="G15:H15"/>
    <mergeCell ref="I15:L15"/>
    <mergeCell ref="M15:P15"/>
    <mergeCell ref="Q15:S15"/>
    <mergeCell ref="E17:F17"/>
    <mergeCell ref="G17:H17"/>
    <mergeCell ref="I17:K17"/>
    <mergeCell ref="M17:P17"/>
    <mergeCell ref="Q17:S17"/>
    <mergeCell ref="T17:AC17"/>
    <mergeCell ref="E18:F18"/>
    <mergeCell ref="G18:H18"/>
    <mergeCell ref="I18:K18"/>
    <mergeCell ref="M18:P18"/>
    <mergeCell ref="Q18:S18"/>
    <mergeCell ref="T18:AC18"/>
    <mergeCell ref="T15:AC15"/>
    <mergeCell ref="E16:F16"/>
    <mergeCell ref="G16:H16"/>
    <mergeCell ref="I16:K16"/>
    <mergeCell ref="M16:P16"/>
    <mergeCell ref="Q16:S16"/>
    <mergeCell ref="T16:AC16"/>
    <mergeCell ref="B19:D19"/>
    <mergeCell ref="W19:X19"/>
    <mergeCell ref="Y19:Z19"/>
    <mergeCell ref="B20:B24"/>
    <mergeCell ref="C20:D20"/>
    <mergeCell ref="E20:F20"/>
    <mergeCell ref="G20:H20"/>
    <mergeCell ref="J20:K20"/>
    <mergeCell ref="L20:M20"/>
    <mergeCell ref="O20:P20"/>
    <mergeCell ref="Q20:R20"/>
    <mergeCell ref="T20:U20"/>
    <mergeCell ref="V20:W20"/>
    <mergeCell ref="Y20:AC20"/>
    <mergeCell ref="C21:D21"/>
    <mergeCell ref="E21:F21"/>
    <mergeCell ref="G21:H21"/>
    <mergeCell ref="J21:K21"/>
    <mergeCell ref="L21:M21"/>
    <mergeCell ref="O21:P21"/>
    <mergeCell ref="Q21:R21"/>
    <mergeCell ref="T21:U21"/>
    <mergeCell ref="V21:W21"/>
    <mergeCell ref="C22:D22"/>
    <mergeCell ref="E22:F22"/>
    <mergeCell ref="G22:H22"/>
    <mergeCell ref="J22:K22"/>
    <mergeCell ref="L22:M22"/>
    <mergeCell ref="O22:P22"/>
    <mergeCell ref="Q22:R22"/>
    <mergeCell ref="T22:U22"/>
    <mergeCell ref="V22:W22"/>
    <mergeCell ref="Y22:AC22"/>
    <mergeCell ref="C23:D23"/>
    <mergeCell ref="E23:F23"/>
    <mergeCell ref="G23:H23"/>
    <mergeCell ref="J23:K23"/>
    <mergeCell ref="L23:M23"/>
    <mergeCell ref="O23:P23"/>
    <mergeCell ref="Q23:R23"/>
    <mergeCell ref="T23:U23"/>
    <mergeCell ref="V23:W23"/>
    <mergeCell ref="C24:D24"/>
    <mergeCell ref="E24:F24"/>
    <mergeCell ref="G24:H24"/>
    <mergeCell ref="J24:K24"/>
    <mergeCell ref="L24:M24"/>
    <mergeCell ref="O24:P24"/>
    <mergeCell ref="Q24:R24"/>
    <mergeCell ref="T24:U24"/>
    <mergeCell ref="V24:W24"/>
    <mergeCell ref="Z25:AA25"/>
    <mergeCell ref="B26:D26"/>
    <mergeCell ref="E26:F26"/>
    <mergeCell ref="G26:H26"/>
    <mergeCell ref="J26:K26"/>
    <mergeCell ref="L26:M26"/>
    <mergeCell ref="P26:R26"/>
    <mergeCell ref="S26:AC26"/>
    <mergeCell ref="B29:D29"/>
    <mergeCell ref="E29:AC29"/>
    <mergeCell ref="B25:D25"/>
    <mergeCell ref="E25:F25"/>
    <mergeCell ref="G25:H25"/>
    <mergeCell ref="J25:K25"/>
    <mergeCell ref="L25:M25"/>
    <mergeCell ref="P25:R25"/>
    <mergeCell ref="S25:T25"/>
    <mergeCell ref="U25:V25"/>
    <mergeCell ref="X25:Y25"/>
    <mergeCell ref="B30:D30"/>
    <mergeCell ref="E30:AC30"/>
    <mergeCell ref="B31:D31"/>
    <mergeCell ref="E31:AC31"/>
    <mergeCell ref="B27:D27"/>
    <mergeCell ref="J27:K27"/>
    <mergeCell ref="S27:T27"/>
    <mergeCell ref="X27:Z27"/>
    <mergeCell ref="AA27:AB27"/>
    <mergeCell ref="B28:D28"/>
    <mergeCell ref="E28:AC28"/>
    <mergeCell ref="B32:D32"/>
    <mergeCell ref="E32:AC32"/>
    <mergeCell ref="B33:AC33"/>
    <mergeCell ref="B34:B44"/>
    <mergeCell ref="C34:D35"/>
    <mergeCell ref="E34:AC34"/>
    <mergeCell ref="E35:I35"/>
    <mergeCell ref="J35:N35"/>
    <mergeCell ref="O35:S35"/>
    <mergeCell ref="T35:V35"/>
    <mergeCell ref="W35:AC35"/>
    <mergeCell ref="C36:D36"/>
    <mergeCell ref="E36:G36"/>
    <mergeCell ref="H36:I36"/>
    <mergeCell ref="J36:L36"/>
    <mergeCell ref="M36:N36"/>
    <mergeCell ref="O36:Q36"/>
    <mergeCell ref="R36:S36"/>
    <mergeCell ref="T36:U36"/>
    <mergeCell ref="W36:AC38"/>
    <mergeCell ref="C39:D40"/>
    <mergeCell ref="E39:AC39"/>
    <mergeCell ref="E40:I40"/>
    <mergeCell ref="J40:N40"/>
    <mergeCell ref="O40:S40"/>
    <mergeCell ref="T40:V40"/>
    <mergeCell ref="W40:AC40"/>
    <mergeCell ref="R37:S37"/>
    <mergeCell ref="T37:U37"/>
    <mergeCell ref="C38:D38"/>
    <mergeCell ref="E38:G38"/>
    <mergeCell ref="H38:I38"/>
    <mergeCell ref="J38:L38"/>
    <mergeCell ref="M38:N38"/>
    <mergeCell ref="O38:Q38"/>
    <mergeCell ref="R38:S38"/>
    <mergeCell ref="T38:U38"/>
    <mergeCell ref="C37:D37"/>
    <mergeCell ref="E37:G37"/>
    <mergeCell ref="H37:I37"/>
    <mergeCell ref="J37:L37"/>
    <mergeCell ref="M37:N37"/>
    <mergeCell ref="O37:Q37"/>
    <mergeCell ref="R41:S41"/>
    <mergeCell ref="T41:U41"/>
    <mergeCell ref="W41:AC44"/>
    <mergeCell ref="C42:D42"/>
    <mergeCell ref="E42:G42"/>
    <mergeCell ref="J42:L42"/>
    <mergeCell ref="M42:N42"/>
    <mergeCell ref="O42:Q42"/>
    <mergeCell ref="R42:S42"/>
    <mergeCell ref="T42:U42"/>
    <mergeCell ref="C41:D41"/>
    <mergeCell ref="E41:G41"/>
    <mergeCell ref="H41:I41"/>
    <mergeCell ref="J41:L41"/>
    <mergeCell ref="M41:N41"/>
    <mergeCell ref="O41:Q41"/>
    <mergeCell ref="C43:D43"/>
    <mergeCell ref="E43:N43"/>
    <mergeCell ref="O43:Q43"/>
    <mergeCell ref="R43:S43"/>
    <mergeCell ref="T43:V43"/>
    <mergeCell ref="C44:D44"/>
    <mergeCell ref="E44:N44"/>
    <mergeCell ref="O44:Q44"/>
    <mergeCell ref="R44:S44"/>
    <mergeCell ref="T44:V44"/>
    <mergeCell ref="U46:X46"/>
    <mergeCell ref="Z46:AC46"/>
    <mergeCell ref="F47:I47"/>
    <mergeCell ref="K47:N47"/>
    <mergeCell ref="P47:S47"/>
    <mergeCell ref="U47:X47"/>
    <mergeCell ref="Z47:AC47"/>
    <mergeCell ref="B51:D51"/>
    <mergeCell ref="E51:F51"/>
    <mergeCell ref="V51:W51"/>
    <mergeCell ref="B52:D52"/>
    <mergeCell ref="E52:F52"/>
    <mergeCell ref="V52:W52"/>
    <mergeCell ref="U48:X48"/>
    <mergeCell ref="Z48:AC48"/>
    <mergeCell ref="B49:D49"/>
    <mergeCell ref="P49:S49"/>
    <mergeCell ref="B50:D50"/>
    <mergeCell ref="P50:S50"/>
    <mergeCell ref="B45:D48"/>
    <mergeCell ref="F45:H45"/>
    <mergeCell ref="J45:L45"/>
    <mergeCell ref="F46:I46"/>
    <mergeCell ref="K46:N46"/>
    <mergeCell ref="P46:S46"/>
    <mergeCell ref="F48:I48"/>
    <mergeCell ref="K48:N48"/>
    <mergeCell ref="P48:S48"/>
    <mergeCell ref="O55:P55"/>
    <mergeCell ref="U55:V55"/>
    <mergeCell ref="W55:X55"/>
    <mergeCell ref="B56:D58"/>
    <mergeCell ref="E56:F56"/>
    <mergeCell ref="R56:T56"/>
    <mergeCell ref="E57:F57"/>
    <mergeCell ref="R57:T57"/>
    <mergeCell ref="E58:F58"/>
    <mergeCell ref="R58:T58"/>
    <mergeCell ref="B53:D55"/>
    <mergeCell ref="E53:F53"/>
    <mergeCell ref="O53:P53"/>
    <mergeCell ref="U53:V53"/>
    <mergeCell ref="W53:X53"/>
    <mergeCell ref="E54:F54"/>
    <mergeCell ref="O54:P54"/>
    <mergeCell ref="U54:V54"/>
    <mergeCell ref="W54:X54"/>
    <mergeCell ref="E55:F55"/>
    <mergeCell ref="O63:Q63"/>
    <mergeCell ref="B64:D66"/>
    <mergeCell ref="E64:F64"/>
    <mergeCell ref="O64:Q64"/>
    <mergeCell ref="E65:F65"/>
    <mergeCell ref="O65:Q65"/>
    <mergeCell ref="E66:F66"/>
    <mergeCell ref="O66:Q66"/>
    <mergeCell ref="B59:D63"/>
    <mergeCell ref="E59:F59"/>
    <mergeCell ref="O59:Q59"/>
    <mergeCell ref="E60:F60"/>
    <mergeCell ref="O60:Q60"/>
    <mergeCell ref="E61:F61"/>
    <mergeCell ref="O61:Q61"/>
    <mergeCell ref="E62:F62"/>
    <mergeCell ref="O62:Q62"/>
    <mergeCell ref="E63:F63"/>
    <mergeCell ref="B72:AC72"/>
    <mergeCell ref="B73:D80"/>
    <mergeCell ref="B69:D69"/>
    <mergeCell ref="E69:AC69"/>
    <mergeCell ref="B70:D70"/>
    <mergeCell ref="E70:AC70"/>
    <mergeCell ref="B71:D71"/>
    <mergeCell ref="E71:AC71"/>
    <mergeCell ref="B67:AC67"/>
    <mergeCell ref="B68:D68"/>
    <mergeCell ref="F68:H68"/>
    <mergeCell ref="J68:L68"/>
    <mergeCell ref="N68:P68"/>
    <mergeCell ref="R68:T68"/>
    <mergeCell ref="V68:W68"/>
    <mergeCell ref="Y68:AB68"/>
    <mergeCell ref="U73:AC73"/>
    <mergeCell ref="F75:K75"/>
    <mergeCell ref="F76:K76"/>
    <mergeCell ref="F77:K77"/>
    <mergeCell ref="F78:K78"/>
    <mergeCell ref="F79:K79"/>
    <mergeCell ref="L76:M76"/>
    <mergeCell ref="B83:D83"/>
    <mergeCell ref="E83:I83"/>
    <mergeCell ref="J83:N83"/>
    <mergeCell ref="O83:R83"/>
    <mergeCell ref="S83:W83"/>
    <mergeCell ref="X83:AC83"/>
    <mergeCell ref="B81:D81"/>
    <mergeCell ref="E81:AC81"/>
    <mergeCell ref="B82:AC82"/>
    <mergeCell ref="S84:U84"/>
    <mergeCell ref="V84:W84"/>
    <mergeCell ref="X84:AA84"/>
    <mergeCell ref="AB84:AC84"/>
    <mergeCell ref="B85:B87"/>
    <mergeCell ref="C85:D85"/>
    <mergeCell ref="E85:G85"/>
    <mergeCell ref="H85:I85"/>
    <mergeCell ref="J85:L85"/>
    <mergeCell ref="M85:N85"/>
    <mergeCell ref="B84:D84"/>
    <mergeCell ref="E84:G84"/>
    <mergeCell ref="H84:I84"/>
    <mergeCell ref="J84:L84"/>
    <mergeCell ref="M84:N84"/>
    <mergeCell ref="O84:R84"/>
    <mergeCell ref="O85:R85"/>
    <mergeCell ref="S85:U85"/>
    <mergeCell ref="V85:W85"/>
    <mergeCell ref="X85:AA85"/>
    <mergeCell ref="AB85:AC85"/>
    <mergeCell ref="C86:D86"/>
    <mergeCell ref="E86:G86"/>
    <mergeCell ref="H86:I86"/>
    <mergeCell ref="AB86:AC86"/>
    <mergeCell ref="C87:D87"/>
    <mergeCell ref="E87:G87"/>
    <mergeCell ref="H87:I87"/>
    <mergeCell ref="J87:L87"/>
    <mergeCell ref="M87:N87"/>
    <mergeCell ref="O87:R87"/>
    <mergeCell ref="S87:U87"/>
    <mergeCell ref="V87:W87"/>
    <mergeCell ref="X87:AA87"/>
    <mergeCell ref="AB87:AC87"/>
    <mergeCell ref="M90:N90"/>
    <mergeCell ref="O90:R90"/>
    <mergeCell ref="S90:U90"/>
    <mergeCell ref="V90:W90"/>
    <mergeCell ref="X90:AA90"/>
    <mergeCell ref="J86:L86"/>
    <mergeCell ref="M86:N86"/>
    <mergeCell ref="O86:R86"/>
    <mergeCell ref="S86:U86"/>
    <mergeCell ref="V86:W86"/>
    <mergeCell ref="X86:AA86"/>
    <mergeCell ref="AB88:AC88"/>
    <mergeCell ref="E89:G89"/>
    <mergeCell ref="H89:I89"/>
    <mergeCell ref="J89:L89"/>
    <mergeCell ref="M89:N89"/>
    <mergeCell ref="O89:R89"/>
    <mergeCell ref="S89:U89"/>
    <mergeCell ref="V89:W89"/>
    <mergeCell ref="X89:AA89"/>
    <mergeCell ref="AB89:AC89"/>
    <mergeCell ref="E88:G88"/>
    <mergeCell ref="H88:I88"/>
    <mergeCell ref="J88:L88"/>
    <mergeCell ref="M88:N88"/>
    <mergeCell ref="O88:R88"/>
    <mergeCell ref="S88:U88"/>
    <mergeCell ref="V88:W88"/>
    <mergeCell ref="X88:AA88"/>
    <mergeCell ref="AB90:AC90"/>
    <mergeCell ref="C91:D91"/>
    <mergeCell ref="E91:G91"/>
    <mergeCell ref="H91:I91"/>
    <mergeCell ref="J91:L91"/>
    <mergeCell ref="M91:N91"/>
    <mergeCell ref="O91:R91"/>
    <mergeCell ref="S91:U91"/>
    <mergeCell ref="B94:D94"/>
    <mergeCell ref="E94:I94"/>
    <mergeCell ref="J94:N94"/>
    <mergeCell ref="O94:R94"/>
    <mergeCell ref="S94:W94"/>
    <mergeCell ref="X94:AC94"/>
    <mergeCell ref="V91:W91"/>
    <mergeCell ref="X91:AA91"/>
    <mergeCell ref="AB91:AC91"/>
    <mergeCell ref="B92:D92"/>
    <mergeCell ref="E92:AC92"/>
    <mergeCell ref="B93:AC93"/>
    <mergeCell ref="B88:B91"/>
    <mergeCell ref="E90:G90"/>
    <mergeCell ref="H90:I90"/>
    <mergeCell ref="J90:L90"/>
    <mergeCell ref="S95:U95"/>
    <mergeCell ref="V95:W95"/>
    <mergeCell ref="X95:AA95"/>
    <mergeCell ref="AB95:AC95"/>
    <mergeCell ref="B96:D96"/>
    <mergeCell ref="E96:G96"/>
    <mergeCell ref="H96:I96"/>
    <mergeCell ref="J96:L96"/>
    <mergeCell ref="M96:N96"/>
    <mergeCell ref="O96:R96"/>
    <mergeCell ref="B95:D95"/>
    <mergeCell ref="E95:G95"/>
    <mergeCell ref="H95:I95"/>
    <mergeCell ref="J95:L95"/>
    <mergeCell ref="M95:N95"/>
    <mergeCell ref="O95:R95"/>
    <mergeCell ref="S96:U96"/>
    <mergeCell ref="V96:W96"/>
    <mergeCell ref="X96:AA96"/>
    <mergeCell ref="AB96:AC96"/>
    <mergeCell ref="AB97:AC97"/>
    <mergeCell ref="B98:D98"/>
    <mergeCell ref="E98:G98"/>
    <mergeCell ref="H98:I98"/>
    <mergeCell ref="J98:L98"/>
    <mergeCell ref="M98:N98"/>
    <mergeCell ref="O98:R98"/>
    <mergeCell ref="S98:U98"/>
    <mergeCell ref="V98:W98"/>
    <mergeCell ref="X98:AA98"/>
    <mergeCell ref="AB98:AC98"/>
    <mergeCell ref="B97:D97"/>
    <mergeCell ref="E97:G97"/>
    <mergeCell ref="H97:I97"/>
    <mergeCell ref="J97:L97"/>
    <mergeCell ref="M97:N97"/>
    <mergeCell ref="O97:R97"/>
    <mergeCell ref="S97:U97"/>
    <mergeCell ref="V97:W97"/>
    <mergeCell ref="X97:AA97"/>
    <mergeCell ref="B99:D99"/>
    <mergeCell ref="E99:G99"/>
    <mergeCell ref="H99:I99"/>
    <mergeCell ref="J99:L99"/>
    <mergeCell ref="M99:N99"/>
    <mergeCell ref="O99:R99"/>
    <mergeCell ref="O103:R103"/>
    <mergeCell ref="B101:AC101"/>
    <mergeCell ref="B102:D102"/>
    <mergeCell ref="E102:I102"/>
    <mergeCell ref="J102:N102"/>
    <mergeCell ref="O102:R102"/>
    <mergeCell ref="S102:W102"/>
    <mergeCell ref="X102:AC102"/>
    <mergeCell ref="S99:U99"/>
    <mergeCell ref="V99:W99"/>
    <mergeCell ref="X99:AA99"/>
    <mergeCell ref="AB99:AC99"/>
    <mergeCell ref="B100:D100"/>
    <mergeCell ref="E100:AC100"/>
    <mergeCell ref="B104:B105"/>
    <mergeCell ref="C104:D104"/>
    <mergeCell ref="E104:G104"/>
    <mergeCell ref="H104:I104"/>
    <mergeCell ref="J104:L104"/>
    <mergeCell ref="M104:N104"/>
    <mergeCell ref="B103:D103"/>
    <mergeCell ref="E103:G103"/>
    <mergeCell ref="H103:I103"/>
    <mergeCell ref="J103:L103"/>
    <mergeCell ref="M103:N103"/>
    <mergeCell ref="C105:D105"/>
    <mergeCell ref="E105:G105"/>
    <mergeCell ref="H105:I105"/>
    <mergeCell ref="J105:L105"/>
    <mergeCell ref="M105:N105"/>
    <mergeCell ref="X104:AA104"/>
    <mergeCell ref="AB104:AC104"/>
    <mergeCell ref="S105:U105"/>
    <mergeCell ref="V105:W105"/>
    <mergeCell ref="X105:AA105"/>
    <mergeCell ref="AB105:AC105"/>
    <mergeCell ref="S103:U103"/>
    <mergeCell ref="V103:W103"/>
    <mergeCell ref="X103:AA103"/>
    <mergeCell ref="AB103:AC103"/>
    <mergeCell ref="X106:AA106"/>
    <mergeCell ref="AB106:AC106"/>
    <mergeCell ref="B107:D107"/>
    <mergeCell ref="E107:G107"/>
    <mergeCell ref="H107:I107"/>
    <mergeCell ref="J107:L107"/>
    <mergeCell ref="M107:N107"/>
    <mergeCell ref="O107:R107"/>
    <mergeCell ref="B106:D106"/>
    <mergeCell ref="E106:G106"/>
    <mergeCell ref="H106:I106"/>
    <mergeCell ref="J106:L106"/>
    <mergeCell ref="M106:N106"/>
    <mergeCell ref="O106:R106"/>
    <mergeCell ref="S107:U107"/>
    <mergeCell ref="V107:W107"/>
    <mergeCell ref="X107:AA107"/>
    <mergeCell ref="AB107:AC107"/>
    <mergeCell ref="H108:I108"/>
    <mergeCell ref="J108:L108"/>
    <mergeCell ref="M108:N108"/>
    <mergeCell ref="O108:R108"/>
    <mergeCell ref="S108:U108"/>
    <mergeCell ref="V108:W108"/>
    <mergeCell ref="Q105:R105"/>
    <mergeCell ref="O104:P105"/>
    <mergeCell ref="Q104:R104"/>
    <mergeCell ref="S104:U104"/>
    <mergeCell ref="S106:U106"/>
    <mergeCell ref="V106:W106"/>
    <mergeCell ref="V104:W104"/>
    <mergeCell ref="X108:AA108"/>
    <mergeCell ref="AB108:AC108"/>
    <mergeCell ref="C109:D109"/>
    <mergeCell ref="E109:G109"/>
    <mergeCell ref="H109:I109"/>
    <mergeCell ref="J109:L109"/>
    <mergeCell ref="M109:N109"/>
    <mergeCell ref="B111:AC111"/>
    <mergeCell ref="B112:D112"/>
    <mergeCell ref="E112:I112"/>
    <mergeCell ref="J112:N112"/>
    <mergeCell ref="O112:R112"/>
    <mergeCell ref="S112:W112"/>
    <mergeCell ref="X112:AC112"/>
    <mergeCell ref="O109:R109"/>
    <mergeCell ref="S109:U109"/>
    <mergeCell ref="V109:W109"/>
    <mergeCell ref="X109:AA109"/>
    <mergeCell ref="AB109:AC109"/>
    <mergeCell ref="B110:D110"/>
    <mergeCell ref="E110:AC110"/>
    <mergeCell ref="B108:B109"/>
    <mergeCell ref="C108:D108"/>
    <mergeCell ref="E108:G108"/>
    <mergeCell ref="S113:U113"/>
    <mergeCell ref="V113:W113"/>
    <mergeCell ref="X113:AA113"/>
    <mergeCell ref="AB113:AC113"/>
    <mergeCell ref="B114:B115"/>
    <mergeCell ref="C114:D114"/>
    <mergeCell ref="E114:G114"/>
    <mergeCell ref="H114:I114"/>
    <mergeCell ref="J114:L114"/>
    <mergeCell ref="M114:N114"/>
    <mergeCell ref="B113:D113"/>
    <mergeCell ref="E113:G113"/>
    <mergeCell ref="H113:I113"/>
    <mergeCell ref="J113:L113"/>
    <mergeCell ref="M113:N113"/>
    <mergeCell ref="O113:R113"/>
    <mergeCell ref="O114:R114"/>
    <mergeCell ref="S114:U114"/>
    <mergeCell ref="V114:W114"/>
    <mergeCell ref="X114:AA114"/>
    <mergeCell ref="AB114:AC114"/>
    <mergeCell ref="C115:D115"/>
    <mergeCell ref="E115:G115"/>
    <mergeCell ref="H115:I115"/>
    <mergeCell ref="AB118:AC118"/>
    <mergeCell ref="J115:L115"/>
    <mergeCell ref="M115:N115"/>
    <mergeCell ref="M116:N116"/>
    <mergeCell ref="O116:R116"/>
    <mergeCell ref="S116:U116"/>
    <mergeCell ref="V116:W116"/>
    <mergeCell ref="X116:AA116"/>
    <mergeCell ref="AB116:AC116"/>
    <mergeCell ref="O115:R115"/>
    <mergeCell ref="S115:U115"/>
    <mergeCell ref="V115:W115"/>
    <mergeCell ref="X115:AA115"/>
    <mergeCell ref="AB115:AC115"/>
    <mergeCell ref="B116:B118"/>
    <mergeCell ref="C116:D116"/>
    <mergeCell ref="E116:G116"/>
    <mergeCell ref="H116:I116"/>
    <mergeCell ref="J116:L116"/>
    <mergeCell ref="S117:U117"/>
    <mergeCell ref="V117:W117"/>
    <mergeCell ref="X117:AA117"/>
    <mergeCell ref="AB117:AC117"/>
    <mergeCell ref="C118:D118"/>
    <mergeCell ref="E118:G118"/>
    <mergeCell ref="H118:I118"/>
    <mergeCell ref="J118:L118"/>
    <mergeCell ref="M118:N118"/>
    <mergeCell ref="O118:R118"/>
    <mergeCell ref="C117:D117"/>
    <mergeCell ref="E117:G117"/>
    <mergeCell ref="H117:I117"/>
    <mergeCell ref="J117:L117"/>
    <mergeCell ref="M117:N117"/>
    <mergeCell ref="O117:R117"/>
    <mergeCell ref="S118:U118"/>
    <mergeCell ref="V118:W118"/>
    <mergeCell ref="X118:AA118"/>
    <mergeCell ref="B121:AC121"/>
    <mergeCell ref="B122:D122"/>
    <mergeCell ref="E122:I122"/>
    <mergeCell ref="J122:N122"/>
    <mergeCell ref="O122:R122"/>
    <mergeCell ref="S122:W122"/>
    <mergeCell ref="X122:AC122"/>
    <mergeCell ref="S119:U119"/>
    <mergeCell ref="V119:W119"/>
    <mergeCell ref="X119:AA119"/>
    <mergeCell ref="AB119:AC119"/>
    <mergeCell ref="B120:D120"/>
    <mergeCell ref="E120:AC120"/>
    <mergeCell ref="B119:D119"/>
    <mergeCell ref="E119:G119"/>
    <mergeCell ref="H119:I119"/>
    <mergeCell ref="J119:L119"/>
    <mergeCell ref="M119:N119"/>
    <mergeCell ref="O119:R119"/>
    <mergeCell ref="S123:U123"/>
    <mergeCell ref="V123:W123"/>
    <mergeCell ref="X123:AA123"/>
    <mergeCell ref="AB123:AC123"/>
    <mergeCell ref="B124:D124"/>
    <mergeCell ref="E124:I124"/>
    <mergeCell ref="J124:N124"/>
    <mergeCell ref="O124:R124"/>
    <mergeCell ref="S124:U124"/>
    <mergeCell ref="V124:W124"/>
    <mergeCell ref="B123:D123"/>
    <mergeCell ref="E123:G123"/>
    <mergeCell ref="H123:I123"/>
    <mergeCell ref="J123:L123"/>
    <mergeCell ref="M123:N123"/>
    <mergeCell ref="O123:R123"/>
    <mergeCell ref="X124:AA124"/>
    <mergeCell ref="AB124:AC124"/>
    <mergeCell ref="B125:D126"/>
    <mergeCell ref="E125:G125"/>
    <mergeCell ref="H125:I125"/>
    <mergeCell ref="J125:L125"/>
    <mergeCell ref="M125:N125"/>
    <mergeCell ref="O125:R125"/>
    <mergeCell ref="S125:U125"/>
    <mergeCell ref="V125:W125"/>
    <mergeCell ref="X125:AA125"/>
    <mergeCell ref="AB125:AC125"/>
    <mergeCell ref="E126:G126"/>
    <mergeCell ref="H126:I126"/>
    <mergeCell ref="J126:L126"/>
    <mergeCell ref="M126:N126"/>
    <mergeCell ref="O126:R126"/>
    <mergeCell ref="S126:U126"/>
    <mergeCell ref="V126:W126"/>
    <mergeCell ref="X126:AA126"/>
    <mergeCell ref="AB126:AC126"/>
    <mergeCell ref="AB127:AC127"/>
    <mergeCell ref="B128:D128"/>
    <mergeCell ref="E128:G128"/>
    <mergeCell ref="H128:I128"/>
    <mergeCell ref="J128:L128"/>
    <mergeCell ref="M128:N128"/>
    <mergeCell ref="O128:R128"/>
    <mergeCell ref="S128:U128"/>
    <mergeCell ref="V128:W128"/>
    <mergeCell ref="X128:AA128"/>
    <mergeCell ref="AB128:AC128"/>
    <mergeCell ref="B127:D127"/>
    <mergeCell ref="E127:G127"/>
    <mergeCell ref="H127:I127"/>
    <mergeCell ref="J127:L127"/>
    <mergeCell ref="M127:N127"/>
    <mergeCell ref="O127:R127"/>
    <mergeCell ref="S127:U127"/>
    <mergeCell ref="V127:W127"/>
    <mergeCell ref="X127:AA127"/>
    <mergeCell ref="B129:D129"/>
    <mergeCell ref="E129:G129"/>
    <mergeCell ref="H129:I129"/>
    <mergeCell ref="J129:L129"/>
    <mergeCell ref="M129:N129"/>
    <mergeCell ref="O129:R129"/>
    <mergeCell ref="S129:U129"/>
    <mergeCell ref="V129:W129"/>
    <mergeCell ref="X129:AA129"/>
    <mergeCell ref="B130:D130"/>
    <mergeCell ref="E130:AC130"/>
    <mergeCell ref="B131:AC131"/>
    <mergeCell ref="B132:D135"/>
    <mergeCell ref="E132:F132"/>
    <mergeCell ref="G132:H132"/>
    <mergeCell ref="J132:K132"/>
    <mergeCell ref="L132:M132"/>
    <mergeCell ref="O132:P132"/>
    <mergeCell ref="Q132:R132"/>
    <mergeCell ref="T132:U132"/>
    <mergeCell ref="V132:W132"/>
    <mergeCell ref="Y132:Z132"/>
    <mergeCell ref="AA132:AB132"/>
    <mergeCell ref="E133:F133"/>
    <mergeCell ref="G133:H133"/>
    <mergeCell ref="J133:AC133"/>
    <mergeCell ref="AB129:AC129"/>
    <mergeCell ref="E135:F135"/>
    <mergeCell ref="G135:L135"/>
    <mergeCell ref="N135:O135"/>
    <mergeCell ref="Q135:R135"/>
    <mergeCell ref="S135:X135"/>
    <mergeCell ref="Z135:AA135"/>
    <mergeCell ref="E134:F134"/>
    <mergeCell ref="G134:L134"/>
    <mergeCell ref="N134:O134"/>
    <mergeCell ref="Q134:R134"/>
    <mergeCell ref="S134:X134"/>
    <mergeCell ref="Z134:AA134"/>
    <mergeCell ref="B136:D136"/>
    <mergeCell ref="E136:AC136"/>
    <mergeCell ref="B137:AC137"/>
    <mergeCell ref="E139:I139"/>
    <mergeCell ref="J139:N139"/>
    <mergeCell ref="S139:W139"/>
    <mergeCell ref="X139:AC139"/>
    <mergeCell ref="B138:D139"/>
    <mergeCell ref="O138:R139"/>
    <mergeCell ref="E138:N138"/>
    <mergeCell ref="S138:AC138"/>
    <mergeCell ref="S140:U140"/>
    <mergeCell ref="V140:W140"/>
    <mergeCell ref="X140:AA140"/>
    <mergeCell ref="AB140:AC140"/>
    <mergeCell ref="B141:D141"/>
    <mergeCell ref="E141:G141"/>
    <mergeCell ref="H141:I141"/>
    <mergeCell ref="J141:L141"/>
    <mergeCell ref="M141:N141"/>
    <mergeCell ref="O141:R141"/>
    <mergeCell ref="B140:D140"/>
    <mergeCell ref="E140:G140"/>
    <mergeCell ref="H140:I140"/>
    <mergeCell ref="J140:L140"/>
    <mergeCell ref="M140:N140"/>
    <mergeCell ref="O140:R140"/>
    <mergeCell ref="S141:U141"/>
    <mergeCell ref="V141:W141"/>
    <mergeCell ref="X141:AA141"/>
    <mergeCell ref="AB141:AC141"/>
    <mergeCell ref="J142:L142"/>
    <mergeCell ref="M142:N142"/>
    <mergeCell ref="O142:R142"/>
    <mergeCell ref="B144:AC144"/>
    <mergeCell ref="J145:N145"/>
    <mergeCell ref="O145:S145"/>
    <mergeCell ref="T145:X145"/>
    <mergeCell ref="Y145:AC145"/>
    <mergeCell ref="S142:U142"/>
    <mergeCell ref="V142:W142"/>
    <mergeCell ref="X142:AA142"/>
    <mergeCell ref="AB142:AC142"/>
    <mergeCell ref="B143:D143"/>
    <mergeCell ref="E143:AC143"/>
    <mergeCell ref="R148:S148"/>
    <mergeCell ref="T148:V148"/>
    <mergeCell ref="W148:X148"/>
    <mergeCell ref="Y148:Z148"/>
    <mergeCell ref="T146:V146"/>
    <mergeCell ref="W146:X146"/>
    <mergeCell ref="Y146:Z146"/>
    <mergeCell ref="J147:L147"/>
    <mergeCell ref="M147:N147"/>
    <mergeCell ref="O147:Q147"/>
    <mergeCell ref="R147:S147"/>
    <mergeCell ref="T147:V147"/>
    <mergeCell ref="J146:L146"/>
    <mergeCell ref="M146:N146"/>
    <mergeCell ref="O146:Q146"/>
    <mergeCell ref="R146:S146"/>
    <mergeCell ref="W147:X147"/>
    <mergeCell ref="Y147:Z147"/>
    <mergeCell ref="B163:AC163"/>
    <mergeCell ref="U157:X157"/>
    <mergeCell ref="Z157:AC157"/>
    <mergeCell ref="F158:I158"/>
    <mergeCell ref="K158:N158"/>
    <mergeCell ref="P158:S158"/>
    <mergeCell ref="U158:X158"/>
    <mergeCell ref="B155:AC155"/>
    <mergeCell ref="B156:D159"/>
    <mergeCell ref="F156:I156"/>
    <mergeCell ref="K156:N156"/>
    <mergeCell ref="P156:S156"/>
    <mergeCell ref="U156:X156"/>
    <mergeCell ref="Z156:AC156"/>
    <mergeCell ref="F157:I157"/>
    <mergeCell ref="K157:N157"/>
    <mergeCell ref="P157:S157"/>
    <mergeCell ref="H159:AB159"/>
    <mergeCell ref="B160:D160"/>
    <mergeCell ref="E160:AC160"/>
    <mergeCell ref="B162:AC162"/>
    <mergeCell ref="B153:D153"/>
    <mergeCell ref="F153:H153"/>
    <mergeCell ref="O153:Q153"/>
    <mergeCell ref="S153:T153"/>
    <mergeCell ref="V153:AB153"/>
    <mergeCell ref="B154:D154"/>
    <mergeCell ref="E154:AC154"/>
    <mergeCell ref="W151:X151"/>
    <mergeCell ref="Y151:Z151"/>
    <mergeCell ref="J152:L152"/>
    <mergeCell ref="M152:N152"/>
    <mergeCell ref="O152:Q152"/>
    <mergeCell ref="R152:S152"/>
    <mergeCell ref="T152:AC152"/>
    <mergeCell ref="B152:I152"/>
    <mergeCell ref="Y150:Z150"/>
    <mergeCell ref="J151:L151"/>
    <mergeCell ref="M151:N151"/>
    <mergeCell ref="O151:Q151"/>
    <mergeCell ref="R151:S151"/>
    <mergeCell ref="T151:V151"/>
    <mergeCell ref="J150:L150"/>
    <mergeCell ref="E6:AC6"/>
    <mergeCell ref="E7:AC7"/>
    <mergeCell ref="M150:N150"/>
    <mergeCell ref="O150:Q150"/>
    <mergeCell ref="R150:S150"/>
    <mergeCell ref="J149:L149"/>
    <mergeCell ref="M149:N149"/>
    <mergeCell ref="O149:Q149"/>
    <mergeCell ref="R149:S149"/>
    <mergeCell ref="T149:V149"/>
    <mergeCell ref="W149:X149"/>
    <mergeCell ref="T150:V150"/>
    <mergeCell ref="W150:X150"/>
    <mergeCell ref="Y149:Z149"/>
    <mergeCell ref="J148:L148"/>
    <mergeCell ref="M148:N148"/>
    <mergeCell ref="O148:Q148"/>
    <mergeCell ref="B9:D9"/>
    <mergeCell ref="B8:D8"/>
    <mergeCell ref="U8:AC8"/>
    <mergeCell ref="V9:W9"/>
    <mergeCell ref="Y9:Z9"/>
    <mergeCell ref="AB9:AC9"/>
    <mergeCell ref="L73:T73"/>
    <mergeCell ref="E73:K74"/>
    <mergeCell ref="B145:I145"/>
    <mergeCell ref="E80:K80"/>
    <mergeCell ref="L77:M77"/>
    <mergeCell ref="L78:M78"/>
    <mergeCell ref="L79:M79"/>
    <mergeCell ref="L80:M80"/>
    <mergeCell ref="AA74:AC74"/>
    <mergeCell ref="X74:Z74"/>
    <mergeCell ref="U74:W74"/>
    <mergeCell ref="L74:N74"/>
    <mergeCell ref="O74:Q74"/>
    <mergeCell ref="R74:T74"/>
    <mergeCell ref="L75:M75"/>
    <mergeCell ref="B142:D142"/>
    <mergeCell ref="E142:G142"/>
    <mergeCell ref="H142:I142"/>
  </mergeCells>
  <phoneticPr fontId="1"/>
  <pageMargins left="0.43307086614173229" right="0.23622047244094491" top="0.74803149606299213" bottom="0.74803149606299213" header="0.31496062992125984" footer="0.31496062992125984"/>
  <pageSetup paperSize="9" scale="76" fitToHeight="3" pageOrder="overThenDown" orientation="portrait" r:id="rId1"/>
  <rowBreaks count="2" manualBreakCount="2">
    <brk id="66" max="29" man="1"/>
    <brk id="130" max="29" man="1"/>
  </rowBreaks>
  <colBreaks count="1" manualBreakCount="1">
    <brk id="30" max="162"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7EBBB-3727-41DD-B7EE-D575FA2339DB}">
  <sheetPr>
    <tabColor rgb="FFFFC000"/>
  </sheetPr>
  <dimension ref="B1:AO220"/>
  <sheetViews>
    <sheetView showGridLines="0" view="pageBreakPreview" zoomScale="115" zoomScaleNormal="100" zoomScaleSheetLayoutView="115" workbookViewId="0">
      <selection activeCell="B2" sqref="B2"/>
    </sheetView>
  </sheetViews>
  <sheetFormatPr defaultColWidth="9" defaultRowHeight="12"/>
  <cols>
    <col min="1" max="1" width="1.375" style="662" customWidth="1"/>
    <col min="2" max="2" width="3.625" style="662" customWidth="1"/>
    <col min="3" max="4" width="7.125" style="662" customWidth="1"/>
    <col min="5" max="5" width="3.125" style="662" customWidth="1"/>
    <col min="6" max="7" width="4.5" style="662" customWidth="1"/>
    <col min="8" max="30" width="3.625" style="662" customWidth="1"/>
    <col min="31" max="31" width="1.375" style="662" customWidth="1"/>
    <col min="32" max="16384" width="9" style="662"/>
  </cols>
  <sheetData>
    <row r="1" spans="2:33" ht="17.25">
      <c r="B1" s="1917" t="s">
        <v>2937</v>
      </c>
      <c r="C1" s="1917"/>
      <c r="D1" s="1917"/>
      <c r="E1" s="1917"/>
      <c r="F1" s="1917"/>
      <c r="G1" s="1917"/>
      <c r="H1" s="1917"/>
      <c r="I1" s="1917"/>
      <c r="J1" s="1917"/>
      <c r="K1" s="1917"/>
      <c r="L1" s="1917"/>
      <c r="M1" s="1917"/>
      <c r="N1" s="1917"/>
      <c r="O1" s="1917"/>
      <c r="P1" s="1917"/>
      <c r="Q1" s="1917"/>
      <c r="R1" s="1917"/>
      <c r="S1" s="1917"/>
      <c r="T1" s="1917"/>
      <c r="U1" s="1917"/>
      <c r="V1" s="1917"/>
      <c r="W1" s="1917"/>
      <c r="X1" s="1917"/>
      <c r="Y1" s="1917"/>
      <c r="Z1" s="1917"/>
      <c r="AA1" s="1917"/>
      <c r="AB1" s="1917"/>
      <c r="AC1" s="1917"/>
      <c r="AD1" s="1917"/>
    </row>
    <row r="2" spans="2:33" ht="14.25">
      <c r="B2" s="2860" t="s">
        <v>3013</v>
      </c>
      <c r="C2" s="683"/>
      <c r="D2" s="547"/>
      <c r="E2" s="547"/>
      <c r="F2" s="547"/>
      <c r="G2" s="547"/>
      <c r="H2" s="547"/>
      <c r="I2" s="547"/>
      <c r="J2" s="547"/>
      <c r="K2" s="547"/>
      <c r="L2" s="547"/>
      <c r="M2" s="547"/>
      <c r="N2" s="547"/>
      <c r="O2" s="547"/>
      <c r="P2" s="547"/>
      <c r="Q2" s="683"/>
      <c r="R2" s="547"/>
      <c r="S2" s="547"/>
      <c r="T2" s="547"/>
      <c r="U2" s="547"/>
      <c r="V2" s="547"/>
      <c r="W2" s="547"/>
      <c r="X2" s="1918" t="s">
        <v>2394</v>
      </c>
      <c r="Y2" s="1919"/>
      <c r="Z2" s="1920" t="s">
        <v>2395</v>
      </c>
      <c r="AA2" s="1921"/>
      <c r="AB2" s="1921"/>
      <c r="AC2" s="1921"/>
      <c r="AD2" s="1921"/>
    </row>
    <row r="3" spans="2:33" ht="14.25">
      <c r="X3" s="1905" t="s">
        <v>2396</v>
      </c>
      <c r="Y3" s="1763"/>
      <c r="Z3" s="1728" t="s">
        <v>2395</v>
      </c>
      <c r="AA3" s="1922"/>
      <c r="AB3" s="1922"/>
      <c r="AC3" s="1922"/>
      <c r="AD3" s="1922"/>
    </row>
    <row r="4" spans="2:33" ht="14.25">
      <c r="B4" s="1738" t="s">
        <v>2397</v>
      </c>
      <c r="C4" s="1739"/>
      <c r="D4" s="1739"/>
      <c r="E4" s="1739"/>
      <c r="F4" s="1739"/>
      <c r="G4" s="1739"/>
      <c r="H4" s="1739"/>
      <c r="I4" s="1739"/>
      <c r="J4" s="1739"/>
      <c r="K4" s="1739"/>
      <c r="L4" s="1739"/>
      <c r="M4" s="1739"/>
      <c r="N4" s="1739"/>
      <c r="O4" s="1739"/>
      <c r="P4" s="1739"/>
      <c r="Q4" s="1739"/>
      <c r="R4" s="1739"/>
      <c r="S4" s="1739"/>
      <c r="T4" s="1739"/>
      <c r="U4" s="1739"/>
      <c r="V4" s="1739"/>
      <c r="W4" s="1739"/>
      <c r="X4" s="1739"/>
      <c r="Y4" s="1739"/>
      <c r="Z4" s="1739"/>
      <c r="AA4" s="1739"/>
      <c r="AB4" s="1739"/>
      <c r="AC4" s="1739"/>
      <c r="AD4" s="1740"/>
    </row>
    <row r="5" spans="2:33" hidden="1">
      <c r="B5" s="1684" t="s">
        <v>2398</v>
      </c>
      <c r="C5" s="1685"/>
      <c r="D5" s="1686"/>
      <c r="E5" s="992"/>
      <c r="F5" s="737"/>
      <c r="G5" s="1724" t="s">
        <v>2399</v>
      </c>
      <c r="H5" s="1725"/>
      <c r="I5" s="1737"/>
      <c r="J5" s="741"/>
      <c r="K5" s="1724" t="s">
        <v>2400</v>
      </c>
      <c r="L5" s="1725"/>
      <c r="M5" s="1889"/>
      <c r="N5" s="741"/>
      <c r="O5" s="738" t="s">
        <v>2401</v>
      </c>
      <c r="P5" s="740"/>
      <c r="Q5" s="1684" t="s">
        <v>2402</v>
      </c>
      <c r="R5" s="1685"/>
      <c r="S5" s="1685"/>
      <c r="T5" s="1686"/>
      <c r="U5" s="1704" t="s">
        <v>2403</v>
      </c>
      <c r="V5" s="1779"/>
      <c r="W5" s="1779"/>
      <c r="X5" s="1779"/>
      <c r="Y5" s="1779"/>
      <c r="Z5" s="1779"/>
      <c r="AA5" s="1779"/>
      <c r="AB5" s="1779"/>
      <c r="AC5" s="1779"/>
      <c r="AD5" s="1889"/>
      <c r="AG5" s="744"/>
    </row>
    <row r="6" spans="2:33" hidden="1">
      <c r="B6" s="1681" t="s">
        <v>2404</v>
      </c>
      <c r="C6" s="1682"/>
      <c r="D6" s="1683"/>
      <c r="E6" s="989"/>
      <c r="F6" s="1716"/>
      <c r="G6" s="1717"/>
      <c r="H6" s="1717"/>
      <c r="I6" s="1717"/>
      <c r="J6" s="1717"/>
      <c r="K6" s="1717"/>
      <c r="L6" s="1717"/>
      <c r="M6" s="1717"/>
      <c r="N6" s="1717"/>
      <c r="O6" s="1717"/>
      <c r="P6" s="1717"/>
      <c r="Q6" s="1717"/>
      <c r="R6" s="1717"/>
      <c r="S6" s="1717"/>
      <c r="T6" s="1717"/>
      <c r="U6" s="1717"/>
      <c r="V6" s="1717"/>
      <c r="W6" s="1717"/>
      <c r="X6" s="1717"/>
      <c r="Y6" s="1717"/>
      <c r="Z6" s="1717"/>
      <c r="AA6" s="1717"/>
      <c r="AB6" s="1717"/>
      <c r="AC6" s="1717"/>
      <c r="AD6" s="1718"/>
      <c r="AF6" s="970" t="s">
        <v>2922</v>
      </c>
      <c r="AG6" s="744"/>
    </row>
    <row r="7" spans="2:33" hidden="1">
      <c r="B7" s="1678" t="s">
        <v>2405</v>
      </c>
      <c r="C7" s="1679"/>
      <c r="D7" s="1680"/>
      <c r="E7" s="987"/>
      <c r="F7" s="1719"/>
      <c r="G7" s="1720"/>
      <c r="H7" s="1720"/>
      <c r="I7" s="1720"/>
      <c r="J7" s="1720"/>
      <c r="K7" s="1720"/>
      <c r="L7" s="1720"/>
      <c r="M7" s="1720"/>
      <c r="N7" s="1720"/>
      <c r="O7" s="1720"/>
      <c r="P7" s="1720"/>
      <c r="Q7" s="1720"/>
      <c r="R7" s="1720"/>
      <c r="S7" s="1720"/>
      <c r="T7" s="1720"/>
      <c r="U7" s="1720"/>
      <c r="V7" s="1720"/>
      <c r="W7" s="1720"/>
      <c r="X7" s="1720"/>
      <c r="Y7" s="1720"/>
      <c r="Z7" s="1720"/>
      <c r="AA7" s="1720"/>
      <c r="AB7" s="1720"/>
      <c r="AC7" s="1720"/>
      <c r="AD7" s="1721"/>
      <c r="AG7" s="744"/>
    </row>
    <row r="8" spans="2:33" hidden="1">
      <c r="B8" s="1681" t="s">
        <v>2404</v>
      </c>
      <c r="C8" s="1682"/>
      <c r="D8" s="1683"/>
      <c r="E8" s="1015"/>
      <c r="F8" s="683"/>
      <c r="G8" s="683"/>
      <c r="H8" s="683"/>
      <c r="I8" s="683"/>
      <c r="J8" s="683"/>
      <c r="K8" s="683"/>
      <c r="L8" s="683"/>
      <c r="M8" s="683"/>
      <c r="N8" s="683"/>
      <c r="O8" s="683"/>
      <c r="P8" s="683"/>
      <c r="Q8" s="547"/>
      <c r="R8" s="547"/>
      <c r="S8" s="547"/>
      <c r="T8" s="683"/>
      <c r="U8" s="683"/>
      <c r="V8" s="1684" t="s">
        <v>2408</v>
      </c>
      <c r="W8" s="1685"/>
      <c r="X8" s="1685"/>
      <c r="Y8" s="1685"/>
      <c r="Z8" s="1685"/>
      <c r="AA8" s="1685"/>
      <c r="AB8" s="1685"/>
      <c r="AC8" s="1685"/>
      <c r="AD8" s="1686"/>
      <c r="AG8" s="744"/>
    </row>
    <row r="9" spans="2:33" hidden="1">
      <c r="B9" s="1678" t="s">
        <v>2915</v>
      </c>
      <c r="C9" s="1679"/>
      <c r="D9" s="1680"/>
      <c r="E9" s="1015"/>
      <c r="F9" s="683"/>
      <c r="G9" s="683"/>
      <c r="H9" s="683"/>
      <c r="I9" s="683"/>
      <c r="J9" s="683"/>
      <c r="K9" s="683"/>
      <c r="L9" s="683"/>
      <c r="M9" s="683"/>
      <c r="N9" s="683"/>
      <c r="O9" s="683"/>
      <c r="P9" s="683"/>
      <c r="Q9" s="547"/>
      <c r="R9" s="547"/>
      <c r="S9" s="547"/>
      <c r="T9" s="683"/>
      <c r="U9" s="683"/>
      <c r="V9" s="750"/>
      <c r="W9" s="1687" t="s">
        <v>2409</v>
      </c>
      <c r="X9" s="1687"/>
      <c r="Y9" s="750"/>
      <c r="Z9" s="1688" t="s">
        <v>2410</v>
      </c>
      <c r="AA9" s="1687"/>
      <c r="AB9" s="750"/>
      <c r="AC9" s="1688" t="s">
        <v>2401</v>
      </c>
      <c r="AD9" s="1689"/>
      <c r="AG9" s="744"/>
    </row>
    <row r="10" spans="2:33" hidden="1">
      <c r="B10" s="1681" t="s">
        <v>2406</v>
      </c>
      <c r="C10" s="1682"/>
      <c r="D10" s="1683"/>
      <c r="E10" s="989"/>
      <c r="F10" s="747" t="s">
        <v>2407</v>
      </c>
      <c r="G10" s="745"/>
      <c r="H10" s="745"/>
      <c r="I10" s="745"/>
      <c r="J10" s="745"/>
      <c r="K10" s="745"/>
      <c r="L10" s="745"/>
      <c r="M10" s="745"/>
      <c r="N10" s="745"/>
      <c r="O10" s="745"/>
      <c r="P10" s="745"/>
      <c r="Q10" s="745"/>
      <c r="R10" s="745"/>
      <c r="S10" s="745"/>
      <c r="T10" s="745"/>
      <c r="U10" s="745"/>
      <c r="V10" s="1836"/>
      <c r="W10" s="1836"/>
      <c r="X10" s="1836"/>
      <c r="Y10" s="1836"/>
      <c r="Z10" s="1836"/>
      <c r="AA10" s="1836"/>
      <c r="AB10" s="1836"/>
      <c r="AC10" s="1836"/>
      <c r="AD10" s="1835"/>
      <c r="AG10" s="744"/>
    </row>
    <row r="11" spans="2:33" hidden="1">
      <c r="B11" s="1678"/>
      <c r="C11" s="1679"/>
      <c r="D11" s="1680"/>
      <c r="E11" s="987"/>
      <c r="F11" s="735"/>
      <c r="G11" s="735"/>
      <c r="H11" s="748"/>
      <c r="I11" s="749"/>
      <c r="J11" s="749"/>
      <c r="K11" s="749"/>
      <c r="L11" s="749"/>
      <c r="M11" s="749"/>
      <c r="N11" s="749"/>
      <c r="O11" s="749"/>
      <c r="P11" s="749"/>
      <c r="Q11" s="749"/>
      <c r="R11" s="749"/>
      <c r="S11" s="749"/>
      <c r="T11" s="749"/>
      <c r="U11" s="749"/>
      <c r="V11" s="748"/>
      <c r="W11" s="1691"/>
      <c r="X11" s="1691"/>
      <c r="Y11" s="748"/>
      <c r="Z11" s="1691"/>
      <c r="AA11" s="1691"/>
      <c r="AB11" s="748"/>
      <c r="AC11" s="1691"/>
      <c r="AD11" s="1784"/>
      <c r="AG11" s="744"/>
    </row>
    <row r="12" spans="2:33" hidden="1">
      <c r="B12" s="1684" t="s">
        <v>2411</v>
      </c>
      <c r="C12" s="1685"/>
      <c r="D12" s="1686"/>
      <c r="E12" s="991"/>
      <c r="F12" s="743"/>
      <c r="G12" s="751"/>
      <c r="H12" s="751"/>
      <c r="I12" s="739"/>
      <c r="J12" s="739"/>
      <c r="K12" s="739"/>
      <c r="L12" s="739"/>
      <c r="M12" s="739"/>
      <c r="N12" s="739"/>
      <c r="O12" s="739"/>
      <c r="P12" s="739"/>
      <c r="Q12" s="1684" t="s">
        <v>2412</v>
      </c>
      <c r="R12" s="1685"/>
      <c r="S12" s="1685"/>
      <c r="T12" s="1805"/>
      <c r="U12" s="1779"/>
      <c r="V12" s="1779"/>
      <c r="W12" s="1779"/>
      <c r="X12" s="1779"/>
      <c r="Y12" s="1779"/>
      <c r="Z12" s="1779"/>
      <c r="AA12" s="1779"/>
      <c r="AB12" s="1779"/>
      <c r="AC12" s="1779"/>
      <c r="AD12" s="1889"/>
      <c r="AG12" s="744"/>
    </row>
    <row r="13" spans="2:33" ht="14.25" hidden="1">
      <c r="B13" s="1684" t="s">
        <v>2413</v>
      </c>
      <c r="C13" s="1685"/>
      <c r="D13" s="1686"/>
      <c r="E13" s="991"/>
      <c r="F13" s="1704"/>
      <c r="G13" s="1752"/>
      <c r="H13" s="1752"/>
      <c r="I13" s="1706" t="s">
        <v>2414</v>
      </c>
      <c r="J13" s="1752"/>
      <c r="K13" s="1684" t="s">
        <v>2415</v>
      </c>
      <c r="L13" s="1685"/>
      <c r="M13" s="1686"/>
      <c r="N13" s="1758"/>
      <c r="O13" s="1706"/>
      <c r="P13" s="751" t="s">
        <v>2417</v>
      </c>
      <c r="Q13" s="743"/>
      <c r="R13" s="517" t="s">
        <v>2419</v>
      </c>
      <c r="S13" s="1684" t="s">
        <v>2420</v>
      </c>
      <c r="T13" s="1685"/>
      <c r="U13" s="1686"/>
      <c r="V13" s="1758"/>
      <c r="W13" s="1706"/>
      <c r="X13" s="751" t="s">
        <v>2417</v>
      </c>
      <c r="Y13" s="743"/>
      <c r="Z13" s="751" t="s">
        <v>2419</v>
      </c>
      <c r="AA13" s="753"/>
      <c r="AB13" s="747" t="s">
        <v>2421</v>
      </c>
      <c r="AC13" s="743"/>
      <c r="AD13" s="517" t="s">
        <v>2422</v>
      </c>
      <c r="AF13" s="744"/>
    </row>
    <row r="14" spans="2:33" ht="14.25" hidden="1">
      <c r="B14" s="1701" t="s">
        <v>2423</v>
      </c>
      <c r="C14" s="1734"/>
      <c r="D14" s="1735"/>
      <c r="E14" s="985"/>
      <c r="F14" s="1706"/>
      <c r="G14" s="1706"/>
      <c r="H14" s="751" t="s">
        <v>2417</v>
      </c>
      <c r="I14" s="743"/>
      <c r="J14" s="751" t="s">
        <v>2419</v>
      </c>
      <c r="K14" s="754" t="s">
        <v>2424</v>
      </c>
      <c r="L14" s="755"/>
      <c r="M14" s="755"/>
      <c r="N14" s="1758"/>
      <c r="O14" s="1706"/>
      <c r="P14" s="751" t="s">
        <v>2417</v>
      </c>
      <c r="Q14" s="743"/>
      <c r="R14" s="751" t="s">
        <v>2419</v>
      </c>
      <c r="S14" s="1684" t="s">
        <v>2425</v>
      </c>
      <c r="T14" s="1685"/>
      <c r="U14" s="1685"/>
      <c r="V14" s="1705"/>
      <c r="W14" s="1736"/>
      <c r="X14" s="1688"/>
      <c r="Y14" s="1705"/>
      <c r="Z14" s="751" t="s">
        <v>2426</v>
      </c>
      <c r="AA14" s="1687" t="s">
        <v>2427</v>
      </c>
      <c r="AB14" s="1916"/>
      <c r="AC14" s="743"/>
      <c r="AD14" s="756" t="s">
        <v>2428</v>
      </c>
      <c r="AG14" s="744"/>
    </row>
    <row r="15" spans="2:33">
      <c r="B15" s="1914" t="s">
        <v>2429</v>
      </c>
      <c r="C15" s="1836"/>
      <c r="D15" s="1835"/>
      <c r="E15" s="999"/>
      <c r="F15" s="1685" t="s">
        <v>2430</v>
      </c>
      <c r="G15" s="1685"/>
      <c r="H15" s="1684" t="s">
        <v>2431</v>
      </c>
      <c r="I15" s="1685"/>
      <c r="J15" s="1684" t="s">
        <v>2432</v>
      </c>
      <c r="K15" s="1685"/>
      <c r="L15" s="1685"/>
      <c r="M15" s="1686"/>
      <c r="N15" s="1684" t="s">
        <v>2433</v>
      </c>
      <c r="O15" s="1685"/>
      <c r="P15" s="1685"/>
      <c r="Q15" s="1686"/>
      <c r="R15" s="1701" t="s">
        <v>2434</v>
      </c>
      <c r="S15" s="1915"/>
      <c r="T15" s="1915"/>
      <c r="U15" s="1678" t="s">
        <v>2435</v>
      </c>
      <c r="V15" s="1679"/>
      <c r="W15" s="1905"/>
      <c r="X15" s="1779"/>
      <c r="Y15" s="1779"/>
      <c r="Z15" s="1779"/>
      <c r="AA15" s="1905"/>
      <c r="AB15" s="1779"/>
      <c r="AC15" s="1779"/>
      <c r="AD15" s="1889"/>
      <c r="AF15" s="744"/>
    </row>
    <row r="16" spans="2:33" ht="14.25" customHeight="1">
      <c r="B16" s="1830"/>
      <c r="C16" s="1831"/>
      <c r="D16" s="1832"/>
      <c r="E16" s="1026" t="s">
        <v>1</v>
      </c>
      <c r="F16" s="1229"/>
      <c r="G16" s="1229"/>
      <c r="H16" s="1230"/>
      <c r="I16" s="1229"/>
      <c r="J16" s="1231"/>
      <c r="K16" s="1232"/>
      <c r="L16" s="1232"/>
      <c r="M16" s="1233" t="s">
        <v>2938</v>
      </c>
      <c r="N16" s="1231"/>
      <c r="O16" s="1239"/>
      <c r="P16" s="1239"/>
      <c r="Q16" s="1234"/>
      <c r="R16" s="1235"/>
      <c r="S16" s="1236"/>
      <c r="T16" s="1236"/>
      <c r="U16" s="1246" t="s">
        <v>2998</v>
      </c>
      <c r="V16" s="1229"/>
      <c r="W16" s="1237"/>
      <c r="X16" s="1237"/>
      <c r="Y16" s="1237"/>
      <c r="Z16" s="1237"/>
      <c r="AA16" s="1237"/>
      <c r="AB16" s="1237"/>
      <c r="AC16" s="1237"/>
      <c r="AD16" s="1238"/>
      <c r="AE16" s="970"/>
      <c r="AF16" s="744"/>
    </row>
    <row r="17" spans="2:37" ht="14.25" customHeight="1">
      <c r="B17" s="1830"/>
      <c r="C17" s="1831"/>
      <c r="D17" s="1832"/>
      <c r="E17" s="1027" t="s">
        <v>2</v>
      </c>
      <c r="F17" s="1229"/>
      <c r="G17" s="1229"/>
      <c r="H17" s="1230"/>
      <c r="I17" s="1229"/>
      <c r="J17" s="1231"/>
      <c r="K17" s="1232"/>
      <c r="L17" s="1232"/>
      <c r="M17" s="1233" t="s">
        <v>2938</v>
      </c>
      <c r="N17" s="1231"/>
      <c r="O17" s="781"/>
      <c r="P17" s="781"/>
      <c r="Q17" s="1234"/>
      <c r="R17" s="1235"/>
      <c r="S17" s="1236"/>
      <c r="T17" s="1236"/>
      <c r="U17" s="1246" t="s">
        <v>2946</v>
      </c>
      <c r="V17" s="1229"/>
      <c r="W17" s="1237"/>
      <c r="X17" s="1237"/>
      <c r="Y17" s="1237"/>
      <c r="Z17" s="1237"/>
      <c r="AA17" s="1237"/>
      <c r="AB17" s="1237"/>
      <c r="AC17" s="1237"/>
      <c r="AD17" s="1238"/>
      <c r="AF17" s="744"/>
    </row>
    <row r="18" spans="2:37" ht="14.25" customHeight="1">
      <c r="B18" s="1830"/>
      <c r="C18" s="1831"/>
      <c r="D18" s="1832"/>
      <c r="E18" s="1027" t="s">
        <v>3</v>
      </c>
      <c r="F18" s="1229"/>
      <c r="G18" s="1229"/>
      <c r="H18" s="1230"/>
      <c r="I18" s="1229"/>
      <c r="J18" s="1231"/>
      <c r="K18" s="1232"/>
      <c r="L18" s="1232"/>
      <c r="M18" s="1233" t="s">
        <v>2938</v>
      </c>
      <c r="N18" s="1231"/>
      <c r="O18" s="781"/>
      <c r="P18" s="781"/>
      <c r="Q18" s="1234"/>
      <c r="R18" s="1235"/>
      <c r="S18" s="1236"/>
      <c r="T18" s="1236"/>
      <c r="U18" s="1246" t="s">
        <v>2946</v>
      </c>
      <c r="V18" s="1229"/>
      <c r="W18" s="1237"/>
      <c r="X18" s="1237"/>
      <c r="Y18" s="1237"/>
      <c r="Z18" s="1237"/>
      <c r="AA18" s="1237"/>
      <c r="AB18" s="1237"/>
      <c r="AC18" s="1237"/>
      <c r="AD18" s="1238"/>
      <c r="AF18" s="744"/>
    </row>
    <row r="19" spans="2:37" ht="14.25">
      <c r="B19" s="1830"/>
      <c r="C19" s="1831"/>
      <c r="D19" s="1832"/>
      <c r="E19" s="1027" t="s">
        <v>4</v>
      </c>
      <c r="F19" s="764"/>
      <c r="G19" s="764"/>
      <c r="H19" s="766"/>
      <c r="I19" s="764"/>
      <c r="J19" s="1028"/>
      <c r="K19" s="1029"/>
      <c r="L19" s="1029"/>
      <c r="M19" s="774" t="s">
        <v>2938</v>
      </c>
      <c r="N19" s="1028"/>
      <c r="O19" s="781"/>
      <c r="P19" s="781"/>
      <c r="Q19" s="896"/>
      <c r="R19" s="1023"/>
      <c r="S19" s="1030"/>
      <c r="T19" s="1030"/>
      <c r="U19" s="1246" t="s">
        <v>2946</v>
      </c>
      <c r="V19" s="764"/>
      <c r="W19" s="765"/>
      <c r="X19" s="765"/>
      <c r="Y19" s="765"/>
      <c r="Z19" s="765"/>
      <c r="AA19" s="765"/>
      <c r="AB19" s="765"/>
      <c r="AC19" s="765"/>
      <c r="AD19" s="840"/>
      <c r="AF19" s="744"/>
    </row>
    <row r="20" spans="2:37" ht="14.25">
      <c r="B20" s="1830"/>
      <c r="C20" s="1831"/>
      <c r="D20" s="1832"/>
      <c r="E20" s="1027" t="s">
        <v>5</v>
      </c>
      <c r="F20" s="764"/>
      <c r="G20" s="764"/>
      <c r="H20" s="766"/>
      <c r="I20" s="764"/>
      <c r="J20" s="1028"/>
      <c r="K20" s="1029"/>
      <c r="L20" s="1029"/>
      <c r="M20" s="774" t="s">
        <v>2938</v>
      </c>
      <c r="N20" s="1028"/>
      <c r="O20" s="781"/>
      <c r="P20" s="781"/>
      <c r="Q20" s="896"/>
      <c r="R20" s="1023"/>
      <c r="S20" s="1030"/>
      <c r="T20" s="1030"/>
      <c r="U20" s="1246" t="s">
        <v>2946</v>
      </c>
      <c r="V20" s="764"/>
      <c r="W20" s="765"/>
      <c r="X20" s="765"/>
      <c r="Y20" s="765"/>
      <c r="Z20" s="765"/>
      <c r="AA20" s="765"/>
      <c r="AB20" s="765"/>
      <c r="AC20" s="765"/>
      <c r="AD20" s="840"/>
      <c r="AF20" s="744"/>
    </row>
    <row r="21" spans="2:37" ht="14.25">
      <c r="B21" s="1830"/>
      <c r="C21" s="1831"/>
      <c r="D21" s="1832"/>
      <c r="E21" s="1027" t="s">
        <v>557</v>
      </c>
      <c r="F21" s="764"/>
      <c r="G21" s="764"/>
      <c r="H21" s="766"/>
      <c r="I21" s="764"/>
      <c r="J21" s="1028"/>
      <c r="K21" s="1029"/>
      <c r="L21" s="1029"/>
      <c r="M21" s="774" t="s">
        <v>2938</v>
      </c>
      <c r="N21" s="1028"/>
      <c r="O21" s="781"/>
      <c r="P21" s="781"/>
      <c r="Q21" s="896"/>
      <c r="R21" s="1023"/>
      <c r="S21" s="1030"/>
      <c r="T21" s="1030"/>
      <c r="U21" s="1246" t="s">
        <v>2946</v>
      </c>
      <c r="V21" s="764"/>
      <c r="W21" s="765"/>
      <c r="X21" s="765"/>
      <c r="Y21" s="765"/>
      <c r="Z21" s="765"/>
      <c r="AA21" s="765"/>
      <c r="AB21" s="765"/>
      <c r="AC21" s="765"/>
      <c r="AD21" s="840"/>
      <c r="AF21" s="744"/>
    </row>
    <row r="22" spans="2:37" ht="14.25">
      <c r="B22" s="1830"/>
      <c r="C22" s="1831"/>
      <c r="D22" s="1832"/>
      <c r="E22" s="1027" t="s">
        <v>1029</v>
      </c>
      <c r="F22" s="764"/>
      <c r="G22" s="764"/>
      <c r="H22" s="766"/>
      <c r="I22" s="764"/>
      <c r="J22" s="1028"/>
      <c r="K22" s="1029"/>
      <c r="L22" s="1029"/>
      <c r="M22" s="774" t="s">
        <v>2938</v>
      </c>
      <c r="N22" s="1028"/>
      <c r="O22" s="781"/>
      <c r="P22" s="781"/>
      <c r="Q22" s="896"/>
      <c r="R22" s="1023"/>
      <c r="S22" s="1030"/>
      <c r="T22" s="1030"/>
      <c r="U22" s="1246" t="s">
        <v>2946</v>
      </c>
      <c r="V22" s="764"/>
      <c r="W22" s="765"/>
      <c r="X22" s="765"/>
      <c r="Y22" s="765"/>
      <c r="Z22" s="765"/>
      <c r="AA22" s="765"/>
      <c r="AB22" s="765"/>
      <c r="AC22" s="765"/>
      <c r="AD22" s="840"/>
      <c r="AF22" s="744"/>
    </row>
    <row r="23" spans="2:37" ht="14.25">
      <c r="B23" s="1830"/>
      <c r="C23" s="1831"/>
      <c r="D23" s="1832"/>
      <c r="E23" s="1027" t="s">
        <v>1881</v>
      </c>
      <c r="F23" s="764"/>
      <c r="G23" s="764"/>
      <c r="H23" s="766"/>
      <c r="I23" s="764"/>
      <c r="J23" s="1028"/>
      <c r="K23" s="1029"/>
      <c r="L23" s="1029"/>
      <c r="M23" s="774" t="s">
        <v>2938</v>
      </c>
      <c r="N23" s="1028"/>
      <c r="O23" s="781"/>
      <c r="P23" s="781"/>
      <c r="Q23" s="896"/>
      <c r="R23" s="1023"/>
      <c r="S23" s="1030"/>
      <c r="T23" s="1030"/>
      <c r="U23" s="1246" t="s">
        <v>2946</v>
      </c>
      <c r="V23" s="764"/>
      <c r="W23" s="765"/>
      <c r="X23" s="765"/>
      <c r="Y23" s="765"/>
      <c r="Z23" s="765"/>
      <c r="AA23" s="765"/>
      <c r="AB23" s="765"/>
      <c r="AC23" s="765"/>
      <c r="AD23" s="840"/>
      <c r="AF23" s="744"/>
    </row>
    <row r="24" spans="2:37" ht="14.25">
      <c r="B24" s="1830"/>
      <c r="C24" s="1831"/>
      <c r="D24" s="1832"/>
      <c r="E24" s="1027" t="s">
        <v>676</v>
      </c>
      <c r="F24" s="1693"/>
      <c r="G24" s="1693"/>
      <c r="H24" s="1692"/>
      <c r="I24" s="1693"/>
      <c r="J24" s="1940"/>
      <c r="K24" s="1941"/>
      <c r="L24" s="1941"/>
      <c r="M24" s="774" t="s">
        <v>2938</v>
      </c>
      <c r="N24" s="1940"/>
      <c r="O24" s="1942"/>
      <c r="P24" s="1942"/>
      <c r="Q24" s="1943"/>
      <c r="R24" s="1944"/>
      <c r="S24" s="1945"/>
      <c r="T24" s="1945"/>
      <c r="U24" s="1246" t="s">
        <v>2946</v>
      </c>
      <c r="V24" s="765"/>
      <c r="W24" s="765"/>
      <c r="X24" s="765"/>
      <c r="Y24" s="765"/>
      <c r="Z24" s="765"/>
      <c r="AA24" s="765"/>
      <c r="AB24" s="765"/>
      <c r="AC24" s="765"/>
      <c r="AD24" s="840"/>
      <c r="AF24" s="744"/>
    </row>
    <row r="25" spans="2:37" ht="14.25">
      <c r="B25" s="1690"/>
      <c r="C25" s="1691"/>
      <c r="D25" s="1784"/>
      <c r="E25" s="1031" t="s">
        <v>2827</v>
      </c>
      <c r="F25" s="1695"/>
      <c r="G25" s="1695"/>
      <c r="H25" s="1694"/>
      <c r="I25" s="1695"/>
      <c r="J25" s="1934"/>
      <c r="K25" s="1935"/>
      <c r="L25" s="1935"/>
      <c r="M25" s="785" t="s">
        <v>2938</v>
      </c>
      <c r="N25" s="1934"/>
      <c r="O25" s="1936"/>
      <c r="P25" s="1936"/>
      <c r="Q25" s="1937"/>
      <c r="R25" s="1938"/>
      <c r="S25" s="1939"/>
      <c r="T25" s="1939"/>
      <c r="U25" s="1246" t="s">
        <v>2946</v>
      </c>
      <c r="V25" s="788"/>
      <c r="W25" s="788"/>
      <c r="X25" s="788"/>
      <c r="Y25" s="788"/>
      <c r="Z25" s="788"/>
      <c r="AA25" s="788"/>
      <c r="AB25" s="788"/>
      <c r="AC25" s="788"/>
      <c r="AD25" s="1182"/>
      <c r="AF25" s="744"/>
      <c r="AG25" s="662" t="s">
        <v>2437</v>
      </c>
    </row>
    <row r="26" spans="2:37" hidden="1">
      <c r="B26" s="1908" t="s">
        <v>2438</v>
      </c>
      <c r="C26" s="1909"/>
      <c r="D26" s="1910"/>
      <c r="E26" s="1003"/>
      <c r="F26" s="737"/>
      <c r="G26" s="747" t="s">
        <v>2439</v>
      </c>
      <c r="H26" s="747" t="s">
        <v>2440</v>
      </c>
      <c r="I26" s="750"/>
      <c r="J26" s="745" t="s">
        <v>2441</v>
      </c>
      <c r="K26" s="745"/>
      <c r="L26" s="750"/>
      <c r="M26" s="758" t="s">
        <v>2938</v>
      </c>
      <c r="N26" s="745"/>
      <c r="O26" s="750"/>
      <c r="P26" s="745" t="s">
        <v>2443</v>
      </c>
      <c r="Q26" s="745"/>
      <c r="R26" s="750"/>
      <c r="S26" s="745" t="s">
        <v>2444</v>
      </c>
      <c r="T26" s="747"/>
      <c r="U26" s="747" t="s">
        <v>2428</v>
      </c>
      <c r="V26" s="750"/>
      <c r="W26" s="747" t="s">
        <v>2445</v>
      </c>
      <c r="X26" s="1701" t="s">
        <v>2446</v>
      </c>
      <c r="Y26" s="1843"/>
      <c r="Z26" s="1762" t="s">
        <v>2416</v>
      </c>
      <c r="AA26" s="1728"/>
      <c r="AB26" s="748" t="s">
        <v>2417</v>
      </c>
      <c r="AC26" s="735" t="s">
        <v>2418</v>
      </c>
      <c r="AD26" s="762" t="s">
        <v>2419</v>
      </c>
    </row>
    <row r="27" spans="2:37" hidden="1">
      <c r="B27" s="1820" t="s">
        <v>2447</v>
      </c>
      <c r="C27" s="1681" t="s">
        <v>2448</v>
      </c>
      <c r="D27" s="1683"/>
      <c r="E27" s="989"/>
      <c r="F27" s="1836" t="s">
        <v>2409</v>
      </c>
      <c r="G27" s="1836"/>
      <c r="H27" s="1906"/>
      <c r="I27" s="1906"/>
      <c r="J27" s="747" t="s">
        <v>2449</v>
      </c>
      <c r="K27" s="1834" t="s">
        <v>2410</v>
      </c>
      <c r="L27" s="1836"/>
      <c r="M27" s="1906"/>
      <c r="N27" s="1906"/>
      <c r="O27" s="747" t="s">
        <v>2449</v>
      </c>
      <c r="P27" s="1834" t="s">
        <v>2401</v>
      </c>
      <c r="Q27" s="1836"/>
      <c r="R27" s="1906"/>
      <c r="S27" s="1906"/>
      <c r="T27" s="747" t="s">
        <v>2449</v>
      </c>
      <c r="U27" s="1834" t="s">
        <v>2450</v>
      </c>
      <c r="V27" s="1836"/>
      <c r="W27" s="1906"/>
      <c r="X27" s="1906"/>
      <c r="Y27" s="757" t="s">
        <v>2449</v>
      </c>
      <c r="Z27" s="1681" t="s">
        <v>2451</v>
      </c>
      <c r="AA27" s="1685"/>
      <c r="AB27" s="1685"/>
      <c r="AC27" s="1836"/>
      <c r="AD27" s="1889"/>
      <c r="AE27" s="547"/>
      <c r="AF27" s="547"/>
      <c r="AG27" s="547"/>
      <c r="AH27" s="547"/>
      <c r="AK27" s="744"/>
    </row>
    <row r="28" spans="2:37" hidden="1">
      <c r="B28" s="1820"/>
      <c r="C28" s="1858" t="s">
        <v>2452</v>
      </c>
      <c r="D28" s="1859"/>
      <c r="E28" s="1016"/>
      <c r="F28" s="1693" t="s">
        <v>2409</v>
      </c>
      <c r="G28" s="1693"/>
      <c r="H28" s="1907"/>
      <c r="I28" s="1907"/>
      <c r="J28" s="764" t="s">
        <v>2449</v>
      </c>
      <c r="K28" s="1692" t="s">
        <v>2410</v>
      </c>
      <c r="L28" s="1693"/>
      <c r="M28" s="1907"/>
      <c r="N28" s="1907"/>
      <c r="O28" s="764" t="s">
        <v>2449</v>
      </c>
      <c r="P28" s="1692" t="s">
        <v>2401</v>
      </c>
      <c r="Q28" s="1693"/>
      <c r="R28" s="1907"/>
      <c r="S28" s="1907"/>
      <c r="T28" s="764" t="s">
        <v>2449</v>
      </c>
      <c r="U28" s="1692" t="s">
        <v>2450</v>
      </c>
      <c r="V28" s="1693"/>
      <c r="W28" s="1907"/>
      <c r="X28" s="1907"/>
      <c r="Y28" s="764" t="s">
        <v>2449</v>
      </c>
      <c r="Z28" s="750"/>
      <c r="AA28" s="747" t="s">
        <v>2439</v>
      </c>
      <c r="AB28" s="747"/>
      <c r="AC28" s="750"/>
      <c r="AD28" s="757" t="s">
        <v>2445</v>
      </c>
      <c r="AE28" s="547"/>
      <c r="AF28" s="547"/>
      <c r="AG28" s="547"/>
      <c r="AH28" s="547"/>
      <c r="AK28" s="744"/>
    </row>
    <row r="29" spans="2:37" hidden="1">
      <c r="B29" s="1820"/>
      <c r="C29" s="1858" t="s">
        <v>2453</v>
      </c>
      <c r="D29" s="1859"/>
      <c r="E29" s="1016"/>
      <c r="F29" s="1693" t="s">
        <v>2409</v>
      </c>
      <c r="G29" s="1693"/>
      <c r="H29" s="1907"/>
      <c r="I29" s="1907"/>
      <c r="J29" s="764" t="s">
        <v>2449</v>
      </c>
      <c r="K29" s="1692" t="s">
        <v>2410</v>
      </c>
      <c r="L29" s="1693"/>
      <c r="M29" s="1907"/>
      <c r="N29" s="1907"/>
      <c r="O29" s="764" t="s">
        <v>2449</v>
      </c>
      <c r="P29" s="1692" t="s">
        <v>2401</v>
      </c>
      <c r="Q29" s="1693"/>
      <c r="R29" s="1907"/>
      <c r="S29" s="1907"/>
      <c r="T29" s="764" t="s">
        <v>2449</v>
      </c>
      <c r="U29" s="1692" t="s">
        <v>2450</v>
      </c>
      <c r="V29" s="1693"/>
      <c r="W29" s="1907"/>
      <c r="X29" s="1907"/>
      <c r="Y29" s="767" t="s">
        <v>2449</v>
      </c>
      <c r="Z29" s="1684" t="s">
        <v>2454</v>
      </c>
      <c r="AA29" s="1685"/>
      <c r="AB29" s="1685"/>
      <c r="AC29" s="1687"/>
      <c r="AD29" s="1889"/>
      <c r="AE29" s="683"/>
      <c r="AF29" s="683"/>
      <c r="AG29" s="683"/>
      <c r="AH29" s="683"/>
      <c r="AK29" s="744"/>
    </row>
    <row r="30" spans="2:37" hidden="1">
      <c r="B30" s="1820"/>
      <c r="C30" s="1678" t="s">
        <v>2455</v>
      </c>
      <c r="D30" s="1680"/>
      <c r="E30" s="987"/>
      <c r="F30" s="1691" t="s">
        <v>2409</v>
      </c>
      <c r="G30" s="1691"/>
      <c r="H30" s="1905"/>
      <c r="I30" s="1905"/>
      <c r="J30" s="748" t="s">
        <v>2449</v>
      </c>
      <c r="K30" s="1690" t="s">
        <v>2410</v>
      </c>
      <c r="L30" s="1691"/>
      <c r="M30" s="1905"/>
      <c r="N30" s="1905"/>
      <c r="O30" s="748" t="s">
        <v>2449</v>
      </c>
      <c r="P30" s="1690" t="s">
        <v>2401</v>
      </c>
      <c r="Q30" s="1691"/>
      <c r="R30" s="1905"/>
      <c r="S30" s="1905"/>
      <c r="T30" s="748" t="s">
        <v>2449</v>
      </c>
      <c r="U30" s="1690" t="s">
        <v>2450</v>
      </c>
      <c r="V30" s="1691"/>
      <c r="W30" s="1905"/>
      <c r="X30" s="1905"/>
      <c r="Y30" s="748" t="s">
        <v>2449</v>
      </c>
      <c r="Z30" s="768"/>
      <c r="AA30" s="769" t="s">
        <v>2439</v>
      </c>
      <c r="AB30" s="770"/>
      <c r="AC30" s="768"/>
      <c r="AD30" s="771" t="s">
        <v>2445</v>
      </c>
      <c r="AE30" s="683"/>
      <c r="AF30" s="683"/>
      <c r="AG30" s="683"/>
      <c r="AH30" s="683"/>
    </row>
    <row r="31" spans="2:37" hidden="1">
      <c r="B31" s="1911"/>
      <c r="C31" s="1685" t="s">
        <v>2456</v>
      </c>
      <c r="D31" s="1686"/>
      <c r="E31" s="991"/>
      <c r="F31" s="1687" t="s">
        <v>2409</v>
      </c>
      <c r="G31" s="1687"/>
      <c r="H31" s="1779"/>
      <c r="I31" s="1779"/>
      <c r="J31" s="751" t="s">
        <v>2449</v>
      </c>
      <c r="K31" s="1688" t="s">
        <v>2410</v>
      </c>
      <c r="L31" s="1687"/>
      <c r="M31" s="1779"/>
      <c r="N31" s="1779"/>
      <c r="O31" s="751" t="s">
        <v>2449</v>
      </c>
      <c r="P31" s="1688" t="s">
        <v>2401</v>
      </c>
      <c r="Q31" s="1687"/>
      <c r="R31" s="1779"/>
      <c r="S31" s="1779"/>
      <c r="T31" s="751" t="s">
        <v>2449</v>
      </c>
      <c r="U31" s="1688" t="s">
        <v>2450</v>
      </c>
      <c r="V31" s="1687"/>
      <c r="W31" s="1779"/>
      <c r="X31" s="1779"/>
      <c r="Y31" s="751" t="s">
        <v>2449</v>
      </c>
      <c r="Z31" s="761" t="s">
        <v>2457</v>
      </c>
      <c r="AA31" s="735"/>
      <c r="AB31" s="748" t="s">
        <v>2417</v>
      </c>
      <c r="AC31" s="735"/>
      <c r="AD31" s="760" t="s">
        <v>2419</v>
      </c>
      <c r="AE31" s="683"/>
      <c r="AF31" s="683"/>
      <c r="AG31" s="683"/>
      <c r="AH31" s="683"/>
    </row>
    <row r="32" spans="2:37" hidden="1">
      <c r="B32" s="1701" t="s">
        <v>2458</v>
      </c>
      <c r="C32" s="1734"/>
      <c r="D32" s="1735"/>
      <c r="E32" s="985"/>
      <c r="F32" s="1687" t="s">
        <v>2459</v>
      </c>
      <c r="G32" s="1687"/>
      <c r="H32" s="1906"/>
      <c r="I32" s="1906"/>
      <c r="J32" s="751" t="s">
        <v>2460</v>
      </c>
      <c r="K32" s="1687" t="s">
        <v>2461</v>
      </c>
      <c r="L32" s="1687"/>
      <c r="M32" s="1906"/>
      <c r="N32" s="1906"/>
      <c r="O32" s="751" t="s">
        <v>2460</v>
      </c>
      <c r="P32" s="751"/>
      <c r="Q32" s="1684" t="s">
        <v>2462</v>
      </c>
      <c r="R32" s="1685"/>
      <c r="S32" s="1686"/>
      <c r="T32" s="1687" t="s">
        <v>2463</v>
      </c>
      <c r="U32" s="1687"/>
      <c r="V32" s="1779"/>
      <c r="W32" s="1779"/>
      <c r="X32" s="751" t="s">
        <v>2436</v>
      </c>
      <c r="Y32" s="1687" t="s">
        <v>2461</v>
      </c>
      <c r="Z32" s="1691"/>
      <c r="AA32" s="1905"/>
      <c r="AB32" s="1905"/>
      <c r="AC32" s="748" t="s">
        <v>2436</v>
      </c>
      <c r="AD32" s="746"/>
      <c r="AE32" s="683"/>
      <c r="AF32" s="683"/>
      <c r="AG32" s="683"/>
    </row>
    <row r="33" spans="2:32" ht="14.25" hidden="1">
      <c r="B33" s="1684" t="s">
        <v>2464</v>
      </c>
      <c r="C33" s="1685"/>
      <c r="D33" s="1686"/>
      <c r="E33" s="991"/>
      <c r="F33" s="1687" t="s">
        <v>2463</v>
      </c>
      <c r="G33" s="1687"/>
      <c r="H33" s="1906"/>
      <c r="I33" s="1906"/>
      <c r="J33" s="751" t="s">
        <v>2436</v>
      </c>
      <c r="K33" s="1687" t="s">
        <v>2461</v>
      </c>
      <c r="L33" s="1687"/>
      <c r="M33" s="1906"/>
      <c r="N33" s="1906"/>
      <c r="O33" s="751" t="s">
        <v>2436</v>
      </c>
      <c r="P33" s="751"/>
      <c r="Q33" s="1684" t="s">
        <v>2465</v>
      </c>
      <c r="R33" s="1685"/>
      <c r="S33" s="1686"/>
      <c r="T33" s="1805"/>
      <c r="U33" s="1779"/>
      <c r="V33" s="1705"/>
      <c r="W33" s="1705"/>
      <c r="X33" s="1705"/>
      <c r="Y33" s="1705"/>
      <c r="Z33" s="1705"/>
      <c r="AA33" s="1705"/>
      <c r="AB33" s="1705"/>
      <c r="AC33" s="1705"/>
      <c r="AD33" s="1736"/>
      <c r="AE33" s="683"/>
      <c r="AF33" s="683"/>
    </row>
    <row r="34" spans="2:32" hidden="1">
      <c r="B34" s="1684" t="s">
        <v>2466</v>
      </c>
      <c r="C34" s="1685"/>
      <c r="D34" s="1686"/>
      <c r="E34" s="992"/>
      <c r="F34" s="737"/>
      <c r="G34" s="743" t="s">
        <v>2467</v>
      </c>
      <c r="H34" s="753"/>
      <c r="I34" s="753"/>
      <c r="J34" s="751"/>
      <c r="K34" s="1706"/>
      <c r="L34" s="1706"/>
      <c r="M34" s="751" t="s">
        <v>2417</v>
      </c>
      <c r="N34" s="743"/>
      <c r="O34" s="517" t="s">
        <v>2419</v>
      </c>
      <c r="P34" s="737"/>
      <c r="Q34" s="743" t="s">
        <v>2468</v>
      </c>
      <c r="R34" s="751"/>
      <c r="S34" s="751"/>
      <c r="T34" s="1758"/>
      <c r="U34" s="1706"/>
      <c r="V34" s="751" t="s">
        <v>2417</v>
      </c>
      <c r="W34" s="743"/>
      <c r="X34" s="751" t="s">
        <v>2419</v>
      </c>
      <c r="Y34" s="1687" t="s">
        <v>2469</v>
      </c>
      <c r="Z34" s="1687"/>
      <c r="AA34" s="1687"/>
      <c r="AB34" s="1687"/>
      <c r="AC34" s="1687"/>
      <c r="AD34" s="757" t="s">
        <v>2470</v>
      </c>
      <c r="AE34" s="683"/>
      <c r="AF34" s="683"/>
    </row>
    <row r="35" spans="2:32" ht="24" hidden="1" customHeight="1">
      <c r="B35" s="1701" t="s">
        <v>2909</v>
      </c>
      <c r="C35" s="1734"/>
      <c r="D35" s="1735"/>
      <c r="E35" s="985"/>
      <c r="F35" s="1902"/>
      <c r="G35" s="1903"/>
      <c r="H35" s="1903"/>
      <c r="I35" s="1903"/>
      <c r="J35" s="1903"/>
      <c r="K35" s="1903"/>
      <c r="L35" s="1903"/>
      <c r="M35" s="1903"/>
      <c r="N35" s="1903"/>
      <c r="O35" s="1903"/>
      <c r="P35" s="1903"/>
      <c r="Q35" s="1903"/>
      <c r="R35" s="1903"/>
      <c r="S35" s="1903"/>
      <c r="T35" s="1903"/>
      <c r="U35" s="1903"/>
      <c r="V35" s="1903"/>
      <c r="W35" s="1903"/>
      <c r="X35" s="1903"/>
      <c r="Y35" s="1903"/>
      <c r="Z35" s="1903"/>
      <c r="AA35" s="1903"/>
      <c r="AB35" s="1903"/>
      <c r="AC35" s="1903"/>
      <c r="AD35" s="1904"/>
      <c r="AF35" s="970" t="s">
        <v>2910</v>
      </c>
    </row>
    <row r="36" spans="2:32" ht="24" hidden="1" customHeight="1">
      <c r="B36" s="1701" t="s">
        <v>2471</v>
      </c>
      <c r="C36" s="1734"/>
      <c r="D36" s="1735"/>
      <c r="E36" s="985"/>
      <c r="F36" s="1902"/>
      <c r="G36" s="1903"/>
      <c r="H36" s="1903"/>
      <c r="I36" s="1903"/>
      <c r="J36" s="1903"/>
      <c r="K36" s="1903"/>
      <c r="L36" s="1903"/>
      <c r="M36" s="1903"/>
      <c r="N36" s="1903"/>
      <c r="O36" s="1903"/>
      <c r="P36" s="1903"/>
      <c r="Q36" s="1903"/>
      <c r="R36" s="1903"/>
      <c r="S36" s="1903"/>
      <c r="T36" s="1903"/>
      <c r="U36" s="1903"/>
      <c r="V36" s="1903"/>
      <c r="W36" s="1903"/>
      <c r="X36" s="1903"/>
      <c r="Y36" s="1903"/>
      <c r="Z36" s="1903"/>
      <c r="AA36" s="1903"/>
      <c r="AB36" s="1903"/>
      <c r="AC36" s="1903"/>
      <c r="AD36" s="1904"/>
    </row>
    <row r="37" spans="2:32" ht="24" hidden="1" customHeight="1">
      <c r="B37" s="1701" t="s">
        <v>2472</v>
      </c>
      <c r="C37" s="1734"/>
      <c r="D37" s="1735"/>
      <c r="E37" s="985"/>
      <c r="F37" s="1902"/>
      <c r="G37" s="1903"/>
      <c r="H37" s="1903"/>
      <c r="I37" s="1903"/>
      <c r="J37" s="1903"/>
      <c r="K37" s="1903"/>
      <c r="L37" s="1903"/>
      <c r="M37" s="1903"/>
      <c r="N37" s="1903"/>
      <c r="O37" s="1903"/>
      <c r="P37" s="1903"/>
      <c r="Q37" s="1903"/>
      <c r="R37" s="1903"/>
      <c r="S37" s="1903"/>
      <c r="T37" s="1903"/>
      <c r="U37" s="1903"/>
      <c r="V37" s="1903"/>
      <c r="W37" s="1903"/>
      <c r="X37" s="1903"/>
      <c r="Y37" s="1903"/>
      <c r="Z37" s="1903"/>
      <c r="AA37" s="1903"/>
      <c r="AB37" s="1903"/>
      <c r="AC37" s="1903"/>
      <c r="AD37" s="1904"/>
    </row>
    <row r="38" spans="2:32" ht="24" hidden="1" customHeight="1">
      <c r="B38" s="1701" t="s">
        <v>2473</v>
      </c>
      <c r="C38" s="1734"/>
      <c r="D38" s="1735"/>
      <c r="E38" s="985"/>
      <c r="F38" s="1902"/>
      <c r="G38" s="1903"/>
      <c r="H38" s="1903"/>
      <c r="I38" s="1903"/>
      <c r="J38" s="1903"/>
      <c r="K38" s="1903"/>
      <c r="L38" s="1903"/>
      <c r="M38" s="1903"/>
      <c r="N38" s="1903"/>
      <c r="O38" s="1903"/>
      <c r="P38" s="1903"/>
      <c r="Q38" s="1903"/>
      <c r="R38" s="1903"/>
      <c r="S38" s="1903"/>
      <c r="T38" s="1903"/>
      <c r="U38" s="1903"/>
      <c r="V38" s="1903"/>
      <c r="W38" s="1903"/>
      <c r="X38" s="1903"/>
      <c r="Y38" s="1903"/>
      <c r="Z38" s="1903"/>
      <c r="AA38" s="1903"/>
      <c r="AB38" s="1903"/>
      <c r="AC38" s="1903"/>
      <c r="AD38" s="1904"/>
    </row>
    <row r="39" spans="2:32" ht="24" hidden="1" customHeight="1">
      <c r="B39" s="1726" t="s">
        <v>2474</v>
      </c>
      <c r="C39" s="1726"/>
      <c r="D39" s="1726"/>
      <c r="E39" s="984"/>
      <c r="F39" s="1688"/>
      <c r="G39" s="1687"/>
      <c r="H39" s="1687"/>
      <c r="I39" s="1687"/>
      <c r="J39" s="1687"/>
      <c r="K39" s="1687"/>
      <c r="L39" s="1687"/>
      <c r="M39" s="1687"/>
      <c r="N39" s="1687"/>
      <c r="O39" s="1687"/>
      <c r="P39" s="1687"/>
      <c r="Q39" s="1687"/>
      <c r="R39" s="1687"/>
      <c r="S39" s="1687"/>
      <c r="T39" s="1687"/>
      <c r="U39" s="1687"/>
      <c r="V39" s="1687"/>
      <c r="W39" s="1687"/>
      <c r="X39" s="1687"/>
      <c r="Y39" s="1687"/>
      <c r="Z39" s="1687"/>
      <c r="AA39" s="1687"/>
      <c r="AB39" s="1687"/>
      <c r="AC39" s="1687"/>
      <c r="AD39" s="1689"/>
    </row>
    <row r="40" spans="2:32" s="526" customFormat="1" ht="14.25">
      <c r="B40" s="1738" t="s">
        <v>2475</v>
      </c>
      <c r="C40" s="1739"/>
      <c r="D40" s="1739"/>
      <c r="E40" s="1739"/>
      <c r="F40" s="1739"/>
      <c r="G40" s="1739"/>
      <c r="H40" s="1739"/>
      <c r="I40" s="1739"/>
      <c r="J40" s="1739"/>
      <c r="K40" s="1739"/>
      <c r="L40" s="1739"/>
      <c r="M40" s="1739"/>
      <c r="N40" s="1739"/>
      <c r="O40" s="1739"/>
      <c r="P40" s="1739"/>
      <c r="Q40" s="1739"/>
      <c r="R40" s="1739"/>
      <c r="S40" s="1739"/>
      <c r="T40" s="1739"/>
      <c r="U40" s="1739"/>
      <c r="V40" s="1739"/>
      <c r="W40" s="1739"/>
      <c r="X40" s="1739"/>
      <c r="Y40" s="1739"/>
      <c r="Z40" s="1739"/>
      <c r="AA40" s="1739"/>
      <c r="AB40" s="1739"/>
      <c r="AC40" s="1739"/>
      <c r="AD40" s="1740"/>
    </row>
    <row r="41" spans="2:32" hidden="1">
      <c r="B41" s="1820" t="s">
        <v>2476</v>
      </c>
      <c r="C41" s="1681" t="s">
        <v>2477</v>
      </c>
      <c r="D41" s="1683"/>
      <c r="E41" s="989"/>
      <c r="F41" s="1684" t="s">
        <v>2478</v>
      </c>
      <c r="G41" s="1685"/>
      <c r="H41" s="1685"/>
      <c r="I41" s="1685"/>
      <c r="J41" s="1685"/>
      <c r="K41" s="1685"/>
      <c r="L41" s="1685"/>
      <c r="M41" s="1685"/>
      <c r="N41" s="1685"/>
      <c r="O41" s="1685"/>
      <c r="P41" s="1685"/>
      <c r="Q41" s="1685"/>
      <c r="R41" s="1685"/>
      <c r="S41" s="1685"/>
      <c r="T41" s="1685"/>
      <c r="U41" s="1685"/>
      <c r="V41" s="1685"/>
      <c r="W41" s="1685"/>
      <c r="X41" s="1779"/>
      <c r="Y41" s="1779"/>
      <c r="Z41" s="1779"/>
      <c r="AA41" s="1779"/>
      <c r="AB41" s="1779"/>
      <c r="AC41" s="1779"/>
      <c r="AD41" s="1889"/>
    </row>
    <row r="42" spans="2:32" hidden="1">
      <c r="B42" s="1820"/>
      <c r="C42" s="1678"/>
      <c r="D42" s="1680"/>
      <c r="E42" s="987"/>
      <c r="F42" s="1679" t="s">
        <v>2479</v>
      </c>
      <c r="G42" s="1679"/>
      <c r="H42" s="1679"/>
      <c r="I42" s="1679"/>
      <c r="J42" s="1679"/>
      <c r="K42" s="1890" t="s">
        <v>2480</v>
      </c>
      <c r="L42" s="1679"/>
      <c r="M42" s="1679"/>
      <c r="N42" s="1679"/>
      <c r="O42" s="1891"/>
      <c r="P42" s="1883" t="s">
        <v>2481</v>
      </c>
      <c r="Q42" s="1679"/>
      <c r="R42" s="1679"/>
      <c r="S42" s="1679"/>
      <c r="T42" s="1679"/>
      <c r="U42" s="1892" t="s">
        <v>2482</v>
      </c>
      <c r="V42" s="1679"/>
      <c r="W42" s="1893"/>
      <c r="X42" s="1679" t="s">
        <v>2483</v>
      </c>
      <c r="Y42" s="1679"/>
      <c r="Z42" s="1679"/>
      <c r="AA42" s="1679"/>
      <c r="AB42" s="1679"/>
      <c r="AC42" s="1679"/>
      <c r="AD42" s="1680"/>
    </row>
    <row r="43" spans="2:32" hidden="1">
      <c r="B43" s="1820"/>
      <c r="C43" s="1696" t="s">
        <v>2484</v>
      </c>
      <c r="D43" s="1698"/>
      <c r="E43" s="1015"/>
      <c r="F43" s="1749"/>
      <c r="G43" s="1748"/>
      <c r="H43" s="1748"/>
      <c r="I43" s="1748" t="s">
        <v>2414</v>
      </c>
      <c r="J43" s="1748"/>
      <c r="K43" s="1894"/>
      <c r="L43" s="1748"/>
      <c r="M43" s="1748"/>
      <c r="N43" s="1748" t="s">
        <v>2414</v>
      </c>
      <c r="O43" s="1895"/>
      <c r="P43" s="1749"/>
      <c r="Q43" s="1748"/>
      <c r="R43" s="1748"/>
      <c r="S43" s="1748" t="s">
        <v>2414</v>
      </c>
      <c r="T43" s="1748"/>
      <c r="U43" s="1896"/>
      <c r="V43" s="1897"/>
      <c r="W43" s="772" t="s">
        <v>0</v>
      </c>
      <c r="X43" s="1716"/>
      <c r="Y43" s="1853"/>
      <c r="Z43" s="1853"/>
      <c r="AA43" s="1853"/>
      <c r="AB43" s="1853"/>
      <c r="AC43" s="1853"/>
      <c r="AD43" s="1854"/>
    </row>
    <row r="44" spans="2:32" hidden="1">
      <c r="B44" s="1820"/>
      <c r="C44" s="1858" t="s">
        <v>2485</v>
      </c>
      <c r="D44" s="1859"/>
      <c r="E44" s="1016"/>
      <c r="F44" s="1715"/>
      <c r="G44" s="1709"/>
      <c r="H44" s="1709"/>
      <c r="I44" s="1709" t="s">
        <v>2414</v>
      </c>
      <c r="J44" s="1709"/>
      <c r="K44" s="1862"/>
      <c r="L44" s="1709"/>
      <c r="M44" s="1709"/>
      <c r="N44" s="1709" t="s">
        <v>2414</v>
      </c>
      <c r="O44" s="1863"/>
      <c r="P44" s="1715"/>
      <c r="Q44" s="1709"/>
      <c r="R44" s="1709"/>
      <c r="S44" s="1709" t="s">
        <v>2414</v>
      </c>
      <c r="T44" s="1709"/>
      <c r="U44" s="1885"/>
      <c r="V44" s="1886"/>
      <c r="W44" s="774" t="s">
        <v>0</v>
      </c>
      <c r="X44" s="1855"/>
      <c r="Y44" s="1856"/>
      <c r="Z44" s="1856"/>
      <c r="AA44" s="1856"/>
      <c r="AB44" s="1856"/>
      <c r="AC44" s="1856"/>
      <c r="AD44" s="1857"/>
    </row>
    <row r="45" spans="2:32" hidden="1">
      <c r="B45" s="1820"/>
      <c r="C45" s="1678" t="s">
        <v>2486</v>
      </c>
      <c r="D45" s="1680"/>
      <c r="E45" s="987"/>
      <c r="F45" s="1727"/>
      <c r="G45" s="1728"/>
      <c r="H45" s="1728"/>
      <c r="I45" s="1728" t="s">
        <v>2414</v>
      </c>
      <c r="J45" s="1728"/>
      <c r="K45" s="1887"/>
      <c r="L45" s="1728"/>
      <c r="M45" s="1728"/>
      <c r="N45" s="1728" t="s">
        <v>2414</v>
      </c>
      <c r="O45" s="1888"/>
      <c r="P45" s="1727"/>
      <c r="Q45" s="1728"/>
      <c r="R45" s="1728"/>
      <c r="S45" s="1728" t="s">
        <v>2414</v>
      </c>
      <c r="T45" s="1728"/>
      <c r="U45" s="1785"/>
      <c r="V45" s="1786"/>
      <c r="W45" s="775" t="s">
        <v>0</v>
      </c>
      <c r="X45" s="1898"/>
      <c r="Y45" s="1899"/>
      <c r="Z45" s="1899"/>
      <c r="AA45" s="1899"/>
      <c r="AB45" s="1899"/>
      <c r="AC45" s="1899"/>
      <c r="AD45" s="1900"/>
    </row>
    <row r="46" spans="2:32" hidden="1">
      <c r="B46" s="1820"/>
      <c r="C46" s="1681" t="s">
        <v>2487</v>
      </c>
      <c r="D46" s="1683"/>
      <c r="E46" s="989"/>
      <c r="F46" s="1901" t="s">
        <v>2488</v>
      </c>
      <c r="G46" s="1685"/>
      <c r="H46" s="1685"/>
      <c r="I46" s="1685"/>
      <c r="J46" s="1685"/>
      <c r="K46" s="1685"/>
      <c r="L46" s="1685"/>
      <c r="M46" s="1685"/>
      <c r="N46" s="1685"/>
      <c r="O46" s="1685"/>
      <c r="P46" s="1685"/>
      <c r="Q46" s="1685"/>
      <c r="R46" s="1685"/>
      <c r="S46" s="1685"/>
      <c r="T46" s="1685"/>
      <c r="U46" s="1685"/>
      <c r="V46" s="1685"/>
      <c r="W46" s="1685"/>
      <c r="X46" s="1779"/>
      <c r="Y46" s="1779"/>
      <c r="Z46" s="1779"/>
      <c r="AA46" s="1779"/>
      <c r="AB46" s="1779"/>
      <c r="AC46" s="1779"/>
      <c r="AD46" s="1889"/>
    </row>
    <row r="47" spans="2:32" hidden="1">
      <c r="B47" s="1820"/>
      <c r="C47" s="1678"/>
      <c r="D47" s="1680"/>
      <c r="E47" s="987"/>
      <c r="F47" s="1679" t="s">
        <v>2479</v>
      </c>
      <c r="G47" s="1679"/>
      <c r="H47" s="1679"/>
      <c r="I47" s="1679"/>
      <c r="J47" s="1679"/>
      <c r="K47" s="1890" t="s">
        <v>2480</v>
      </c>
      <c r="L47" s="1679"/>
      <c r="M47" s="1679"/>
      <c r="N47" s="1679"/>
      <c r="O47" s="1891"/>
      <c r="P47" s="1883" t="s">
        <v>2481</v>
      </c>
      <c r="Q47" s="1679"/>
      <c r="R47" s="1679"/>
      <c r="S47" s="1679"/>
      <c r="T47" s="1679"/>
      <c r="U47" s="1753" t="s">
        <v>2482</v>
      </c>
      <c r="V47" s="1685"/>
      <c r="W47" s="1884"/>
      <c r="X47" s="1684" t="s">
        <v>2483</v>
      </c>
      <c r="Y47" s="1685"/>
      <c r="Z47" s="1685"/>
      <c r="AA47" s="1685"/>
      <c r="AB47" s="1685"/>
      <c r="AC47" s="1685"/>
      <c r="AD47" s="1686"/>
    </row>
    <row r="48" spans="2:32" hidden="1">
      <c r="B48" s="1820"/>
      <c r="C48" s="1864" t="s">
        <v>2489</v>
      </c>
      <c r="D48" s="1865"/>
      <c r="E48" s="1017"/>
      <c r="F48" s="1866"/>
      <c r="G48" s="1850"/>
      <c r="H48" s="1850"/>
      <c r="I48" s="1850" t="s">
        <v>2414</v>
      </c>
      <c r="J48" s="1850"/>
      <c r="K48" s="1867"/>
      <c r="L48" s="1850"/>
      <c r="M48" s="1850"/>
      <c r="N48" s="1850" t="s">
        <v>2414</v>
      </c>
      <c r="O48" s="1868"/>
      <c r="P48" s="1866"/>
      <c r="Q48" s="1850"/>
      <c r="R48" s="1850"/>
      <c r="S48" s="1850" t="s">
        <v>2414</v>
      </c>
      <c r="T48" s="1850"/>
      <c r="U48" s="1851"/>
      <c r="V48" s="1852"/>
      <c r="W48" s="776" t="s">
        <v>0</v>
      </c>
      <c r="X48" s="1716"/>
      <c r="Y48" s="1853"/>
      <c r="Z48" s="1853"/>
      <c r="AA48" s="1853"/>
      <c r="AB48" s="1853"/>
      <c r="AC48" s="1853"/>
      <c r="AD48" s="1854"/>
    </row>
    <row r="49" spans="2:30" ht="14.25" hidden="1" customHeight="1">
      <c r="B49" s="1820"/>
      <c r="C49" s="1858" t="s">
        <v>2490</v>
      </c>
      <c r="D49" s="1859"/>
      <c r="E49" s="1016"/>
      <c r="F49" s="1860"/>
      <c r="G49" s="1861"/>
      <c r="H49" s="1861"/>
      <c r="I49" s="765"/>
      <c r="J49" s="773" t="s">
        <v>2491</v>
      </c>
      <c r="K49" s="1862"/>
      <c r="L49" s="1709"/>
      <c r="M49" s="1709"/>
      <c r="N49" s="1709" t="s">
        <v>2414</v>
      </c>
      <c r="O49" s="1863"/>
      <c r="P49" s="1715"/>
      <c r="Q49" s="1709"/>
      <c r="R49" s="1709"/>
      <c r="S49" s="1709" t="s">
        <v>2414</v>
      </c>
      <c r="T49" s="1709"/>
      <c r="U49" s="1851"/>
      <c r="V49" s="1852"/>
      <c r="W49" s="776" t="s">
        <v>0</v>
      </c>
      <c r="X49" s="1855"/>
      <c r="Y49" s="1856"/>
      <c r="Z49" s="1856"/>
      <c r="AA49" s="1856"/>
      <c r="AB49" s="1856"/>
      <c r="AC49" s="1856"/>
      <c r="AD49" s="1857"/>
    </row>
    <row r="50" spans="2:30" hidden="1">
      <c r="B50" s="1820"/>
      <c r="C50" s="1858" t="s">
        <v>2492</v>
      </c>
      <c r="D50" s="1859"/>
      <c r="E50" s="1016"/>
      <c r="F50" s="1869"/>
      <c r="G50" s="1870"/>
      <c r="H50" s="1870"/>
      <c r="I50" s="1871"/>
      <c r="J50" s="1871"/>
      <c r="K50" s="1871"/>
      <c r="L50" s="1871"/>
      <c r="M50" s="1871"/>
      <c r="N50" s="1871"/>
      <c r="O50" s="1872"/>
      <c r="P50" s="1715"/>
      <c r="Q50" s="1709"/>
      <c r="R50" s="1709"/>
      <c r="S50" s="1709" t="s">
        <v>2414</v>
      </c>
      <c r="T50" s="1709"/>
      <c r="U50" s="1873"/>
      <c r="V50" s="1874"/>
      <c r="W50" s="1875"/>
      <c r="X50" s="1855"/>
      <c r="Y50" s="1856"/>
      <c r="Z50" s="1856"/>
      <c r="AA50" s="1856"/>
      <c r="AB50" s="1856"/>
      <c r="AC50" s="1856"/>
      <c r="AD50" s="1857"/>
    </row>
    <row r="51" spans="2:30" ht="24" hidden="1" customHeight="1">
      <c r="B51" s="1820"/>
      <c r="C51" s="1876" t="s">
        <v>2493</v>
      </c>
      <c r="D51" s="1877"/>
      <c r="E51" s="1018"/>
      <c r="F51" s="1878"/>
      <c r="G51" s="1879"/>
      <c r="H51" s="1879"/>
      <c r="I51" s="1880"/>
      <c r="J51" s="1880"/>
      <c r="K51" s="1880"/>
      <c r="L51" s="1880"/>
      <c r="M51" s="1880"/>
      <c r="N51" s="1880"/>
      <c r="O51" s="1881"/>
      <c r="P51" s="1882"/>
      <c r="Q51" s="1845"/>
      <c r="R51" s="1845"/>
      <c r="S51" s="1845" t="s">
        <v>2414</v>
      </c>
      <c r="T51" s="1845"/>
      <c r="U51" s="1846"/>
      <c r="V51" s="1847"/>
      <c r="W51" s="1848"/>
      <c r="X51" s="1855"/>
      <c r="Y51" s="1856"/>
      <c r="Z51" s="1856"/>
      <c r="AA51" s="1856"/>
      <c r="AB51" s="1856"/>
      <c r="AC51" s="1856"/>
      <c r="AD51" s="1857"/>
    </row>
    <row r="52" spans="2:30" hidden="1">
      <c r="B52" s="1681" t="s">
        <v>2494</v>
      </c>
      <c r="C52" s="1682"/>
      <c r="D52" s="1683"/>
      <c r="E52" s="990"/>
      <c r="F52" s="750"/>
      <c r="G52" s="1724" t="s">
        <v>2495</v>
      </c>
      <c r="H52" s="1725"/>
      <c r="I52" s="1737"/>
      <c r="J52" s="741"/>
      <c r="K52" s="1724" t="s">
        <v>2496</v>
      </c>
      <c r="L52" s="1725"/>
      <c r="M52" s="1779"/>
      <c r="N52" s="739" t="s">
        <v>2497</v>
      </c>
      <c r="O52" s="739"/>
      <c r="P52" s="739"/>
      <c r="Q52" s="739"/>
      <c r="R52" s="739"/>
      <c r="S52" s="739"/>
      <c r="T52" s="739"/>
      <c r="U52" s="739"/>
      <c r="V52" s="739" t="s">
        <v>2498</v>
      </c>
      <c r="W52" s="739"/>
      <c r="X52" s="739"/>
      <c r="Y52" s="739"/>
      <c r="Z52" s="739"/>
      <c r="AA52" s="739"/>
      <c r="AB52" s="739"/>
      <c r="AC52" s="739"/>
      <c r="AD52" s="758" t="s">
        <v>2428</v>
      </c>
    </row>
    <row r="53" spans="2:30" hidden="1">
      <c r="B53" s="1830"/>
      <c r="C53" s="1831"/>
      <c r="D53" s="1832"/>
      <c r="E53" s="547"/>
      <c r="F53" s="777"/>
      <c r="G53" s="1844" t="s">
        <v>2499</v>
      </c>
      <c r="H53" s="1844"/>
      <c r="I53" s="1844"/>
      <c r="J53" s="1844"/>
      <c r="K53" s="778"/>
      <c r="L53" s="1844" t="s">
        <v>2500</v>
      </c>
      <c r="M53" s="1844"/>
      <c r="N53" s="1844"/>
      <c r="O53" s="1844"/>
      <c r="P53" s="778"/>
      <c r="Q53" s="1844" t="s">
        <v>2501</v>
      </c>
      <c r="R53" s="1844"/>
      <c r="S53" s="1844"/>
      <c r="T53" s="1844"/>
      <c r="U53" s="778"/>
      <c r="V53" s="1844" t="s">
        <v>2502</v>
      </c>
      <c r="W53" s="1844"/>
      <c r="X53" s="1844"/>
      <c r="Y53" s="1844"/>
      <c r="Z53" s="778"/>
      <c r="AA53" s="1844" t="s">
        <v>2503</v>
      </c>
      <c r="AB53" s="1844"/>
      <c r="AC53" s="1844"/>
      <c r="AD53" s="1849"/>
    </row>
    <row r="54" spans="2:30" hidden="1">
      <c r="B54" s="1830"/>
      <c r="C54" s="1831"/>
      <c r="D54" s="1832"/>
      <c r="E54" s="547"/>
      <c r="F54" s="777"/>
      <c r="G54" s="1844" t="s">
        <v>2504</v>
      </c>
      <c r="H54" s="1844"/>
      <c r="I54" s="1844"/>
      <c r="J54" s="1844"/>
      <c r="K54" s="778"/>
      <c r="L54" s="1844" t="s">
        <v>2505</v>
      </c>
      <c r="M54" s="1844"/>
      <c r="N54" s="1844"/>
      <c r="O54" s="1844"/>
      <c r="P54" s="778"/>
      <c r="Q54" s="1844" t="s">
        <v>2506</v>
      </c>
      <c r="R54" s="1844"/>
      <c r="S54" s="1844"/>
      <c r="T54" s="1844"/>
      <c r="U54" s="778"/>
      <c r="V54" s="1844" t="s">
        <v>2507</v>
      </c>
      <c r="W54" s="1844"/>
      <c r="X54" s="1844"/>
      <c r="Y54" s="1844"/>
      <c r="Z54" s="778"/>
      <c r="AA54" s="1844" t="s">
        <v>2508</v>
      </c>
      <c r="AB54" s="1844"/>
      <c r="AC54" s="1844"/>
      <c r="AD54" s="1849"/>
    </row>
    <row r="55" spans="2:30" hidden="1">
      <c r="B55" s="1690"/>
      <c r="C55" s="1691"/>
      <c r="D55" s="1784"/>
      <c r="E55" s="748"/>
      <c r="F55" s="779"/>
      <c r="G55" s="1841" t="s">
        <v>2509</v>
      </c>
      <c r="H55" s="1841"/>
      <c r="I55" s="1841"/>
      <c r="J55" s="1841"/>
      <c r="K55" s="780"/>
      <c r="L55" s="1841" t="s">
        <v>2510</v>
      </c>
      <c r="M55" s="1841"/>
      <c r="N55" s="1841"/>
      <c r="O55" s="1841"/>
      <c r="P55" s="780"/>
      <c r="Q55" s="1841" t="s">
        <v>2511</v>
      </c>
      <c r="R55" s="1841"/>
      <c r="S55" s="1841"/>
      <c r="T55" s="1841"/>
      <c r="U55" s="780"/>
      <c r="V55" s="1841" t="s">
        <v>2512</v>
      </c>
      <c r="W55" s="1841"/>
      <c r="X55" s="1841"/>
      <c r="Y55" s="1841"/>
      <c r="Z55" s="780"/>
      <c r="AA55" s="1841" t="s">
        <v>2513</v>
      </c>
      <c r="AB55" s="1841"/>
      <c r="AC55" s="1841"/>
      <c r="AD55" s="1842"/>
    </row>
    <row r="56" spans="2:30" hidden="1">
      <c r="B56" s="1701" t="s">
        <v>2514</v>
      </c>
      <c r="C56" s="1734"/>
      <c r="D56" s="1735"/>
      <c r="E56" s="1004"/>
      <c r="F56" s="749"/>
      <c r="G56" s="749"/>
      <c r="H56" s="749"/>
      <c r="I56" s="736" t="s">
        <v>2841</v>
      </c>
      <c r="J56" s="748" t="s">
        <v>2440</v>
      </c>
      <c r="K56" s="749"/>
      <c r="L56" s="749"/>
      <c r="M56" s="749"/>
      <c r="N56" s="736" t="s">
        <v>2841</v>
      </c>
      <c r="O56" s="749" t="s">
        <v>2428</v>
      </c>
      <c r="P56" s="749"/>
      <c r="Q56" s="1678" t="s">
        <v>2516</v>
      </c>
      <c r="R56" s="1679"/>
      <c r="S56" s="1679"/>
      <c r="T56" s="1784"/>
      <c r="U56" s="749"/>
      <c r="V56" s="749"/>
      <c r="W56" s="749"/>
      <c r="X56" s="736" t="s">
        <v>2841</v>
      </c>
      <c r="Y56" s="748" t="s">
        <v>2440</v>
      </c>
      <c r="Z56" s="749"/>
      <c r="AA56" s="749"/>
      <c r="AB56" s="749"/>
      <c r="AC56" s="736" t="s">
        <v>2841</v>
      </c>
      <c r="AD56" s="746" t="s">
        <v>2428</v>
      </c>
    </row>
    <row r="57" spans="2:30" hidden="1">
      <c r="B57" s="1701" t="s">
        <v>2517</v>
      </c>
      <c r="C57" s="1734"/>
      <c r="D57" s="1735"/>
      <c r="E57" s="985"/>
      <c r="F57" s="739"/>
      <c r="G57" s="739"/>
      <c r="H57" s="739"/>
      <c r="I57" s="736" t="s">
        <v>2841</v>
      </c>
      <c r="J57" s="751" t="s">
        <v>2440</v>
      </c>
      <c r="K57" s="739"/>
      <c r="L57" s="739"/>
      <c r="M57" s="739"/>
      <c r="N57" s="736" t="s">
        <v>2841</v>
      </c>
      <c r="O57" s="739" t="s">
        <v>2428</v>
      </c>
      <c r="P57" s="739"/>
      <c r="Q57" s="1701" t="s">
        <v>2518</v>
      </c>
      <c r="R57" s="1734"/>
      <c r="S57" s="1734"/>
      <c r="T57" s="1843"/>
      <c r="U57" s="739"/>
      <c r="V57" s="739"/>
      <c r="W57" s="739"/>
      <c r="X57" s="736" t="s">
        <v>2841</v>
      </c>
      <c r="Y57" s="751" t="s">
        <v>2440</v>
      </c>
      <c r="Z57" s="739"/>
      <c r="AA57" s="739"/>
      <c r="AB57" s="739"/>
      <c r="AC57" s="736" t="s">
        <v>2841</v>
      </c>
      <c r="AD57" s="740" t="s">
        <v>2428</v>
      </c>
    </row>
    <row r="58" spans="2:30" ht="12" customHeight="1">
      <c r="B58" s="1814" t="s">
        <v>2519</v>
      </c>
      <c r="C58" s="1926"/>
      <c r="D58" s="1927"/>
      <c r="E58" s="1022" t="s">
        <v>1</v>
      </c>
      <c r="F58" s="1244" t="s">
        <v>2947</v>
      </c>
      <c r="G58" s="1085"/>
      <c r="H58" s="1239"/>
      <c r="I58" s="1181"/>
      <c r="J58" s="1181"/>
      <c r="K58" s="1181"/>
      <c r="L58" s="1181"/>
      <c r="M58" s="1181"/>
      <c r="N58" s="1181"/>
      <c r="O58" s="1181"/>
      <c r="P58" s="1181"/>
      <c r="Q58" s="1181"/>
      <c r="R58" s="1181"/>
      <c r="S58" s="1181"/>
      <c r="T58" s="1181"/>
      <c r="U58" s="1181"/>
      <c r="V58" s="1181"/>
      <c r="W58" s="1923" t="s">
        <v>2521</v>
      </c>
      <c r="X58" s="1925"/>
      <c r="Y58" s="1181"/>
      <c r="Z58" s="1181"/>
      <c r="AA58" s="1181"/>
      <c r="AB58" s="1181"/>
      <c r="AC58" s="1181"/>
      <c r="AD58" s="1233" t="s">
        <v>2841</v>
      </c>
    </row>
    <row r="59" spans="2:30" ht="12" customHeight="1">
      <c r="B59" s="1928"/>
      <c r="C59" s="1929"/>
      <c r="D59" s="1930"/>
      <c r="E59" s="1023" t="s">
        <v>2</v>
      </c>
      <c r="F59" s="1692" t="s">
        <v>2520</v>
      </c>
      <c r="G59" s="1837"/>
      <c r="H59" s="781"/>
      <c r="I59" s="781"/>
      <c r="J59" s="781"/>
      <c r="K59" s="781"/>
      <c r="L59" s="781"/>
      <c r="M59" s="781"/>
      <c r="N59" s="781"/>
      <c r="O59" s="781"/>
      <c r="P59" s="781"/>
      <c r="Q59" s="781"/>
      <c r="R59" s="781"/>
      <c r="S59" s="781"/>
      <c r="T59" s="781"/>
      <c r="U59" s="781"/>
      <c r="V59" s="781"/>
      <c r="W59" s="1692" t="s">
        <v>2521</v>
      </c>
      <c r="X59" s="1837"/>
      <c r="Y59" s="781"/>
      <c r="Z59" s="781"/>
      <c r="AA59" s="781"/>
      <c r="AB59" s="781"/>
      <c r="AC59" s="781"/>
      <c r="AD59" s="774" t="s">
        <v>2841</v>
      </c>
    </row>
    <row r="60" spans="2:30" ht="12" customHeight="1">
      <c r="B60" s="1928"/>
      <c r="C60" s="1929"/>
      <c r="D60" s="1930"/>
      <c r="E60" s="1023" t="s">
        <v>3</v>
      </c>
      <c r="F60" s="1692" t="s">
        <v>2520</v>
      </c>
      <c r="G60" s="1837"/>
      <c r="H60" s="781"/>
      <c r="I60" s="781"/>
      <c r="J60" s="781"/>
      <c r="K60" s="781"/>
      <c r="L60" s="781"/>
      <c r="M60" s="781"/>
      <c r="N60" s="781"/>
      <c r="O60" s="781"/>
      <c r="P60" s="781"/>
      <c r="Q60" s="781"/>
      <c r="R60" s="781"/>
      <c r="S60" s="781"/>
      <c r="T60" s="781"/>
      <c r="U60" s="781"/>
      <c r="V60" s="781"/>
      <c r="W60" s="1692" t="s">
        <v>2521</v>
      </c>
      <c r="X60" s="1837"/>
      <c r="Y60" s="781"/>
      <c r="Z60" s="781"/>
      <c r="AA60" s="781"/>
      <c r="AB60" s="781"/>
      <c r="AC60" s="781"/>
      <c r="AD60" s="774" t="s">
        <v>2841</v>
      </c>
    </row>
    <row r="61" spans="2:30" ht="12" customHeight="1">
      <c r="B61" s="1928"/>
      <c r="C61" s="1929"/>
      <c r="D61" s="1930"/>
      <c r="E61" s="1023" t="s">
        <v>4</v>
      </c>
      <c r="F61" s="1692" t="s">
        <v>2520</v>
      </c>
      <c r="G61" s="1837"/>
      <c r="H61" s="781"/>
      <c r="I61" s="781"/>
      <c r="J61" s="781"/>
      <c r="K61" s="781"/>
      <c r="L61" s="781"/>
      <c r="M61" s="781"/>
      <c r="N61" s="781"/>
      <c r="O61" s="781"/>
      <c r="P61" s="781"/>
      <c r="Q61" s="781"/>
      <c r="R61" s="781"/>
      <c r="S61" s="781"/>
      <c r="T61" s="781"/>
      <c r="U61" s="781"/>
      <c r="V61" s="781"/>
      <c r="W61" s="1692" t="s">
        <v>2521</v>
      </c>
      <c r="X61" s="1837"/>
      <c r="Y61" s="781"/>
      <c r="Z61" s="781"/>
      <c r="AA61" s="781"/>
      <c r="AB61" s="781"/>
      <c r="AC61" s="781"/>
      <c r="AD61" s="774" t="s">
        <v>2841</v>
      </c>
    </row>
    <row r="62" spans="2:30" ht="12" customHeight="1">
      <c r="B62" s="1928"/>
      <c r="C62" s="1929"/>
      <c r="D62" s="1930"/>
      <c r="E62" s="1023" t="s">
        <v>5</v>
      </c>
      <c r="F62" s="1692" t="s">
        <v>2520</v>
      </c>
      <c r="G62" s="1837"/>
      <c r="H62" s="781"/>
      <c r="I62" s="781"/>
      <c r="J62" s="781"/>
      <c r="K62" s="781"/>
      <c r="L62" s="781"/>
      <c r="M62" s="781"/>
      <c r="N62" s="781"/>
      <c r="O62" s="781"/>
      <c r="P62" s="781"/>
      <c r="Q62" s="781"/>
      <c r="R62" s="781"/>
      <c r="S62" s="781"/>
      <c r="T62" s="781"/>
      <c r="U62" s="781"/>
      <c r="V62" s="781"/>
      <c r="W62" s="1692" t="s">
        <v>2521</v>
      </c>
      <c r="X62" s="1837"/>
      <c r="Y62" s="781"/>
      <c r="Z62" s="781"/>
      <c r="AA62" s="781"/>
      <c r="AB62" s="781"/>
      <c r="AC62" s="781"/>
      <c r="AD62" s="774" t="s">
        <v>2841</v>
      </c>
    </row>
    <row r="63" spans="2:30" ht="12" customHeight="1">
      <c r="B63" s="1928"/>
      <c r="C63" s="1929"/>
      <c r="D63" s="1930"/>
      <c r="E63" s="1023" t="s">
        <v>557</v>
      </c>
      <c r="F63" s="1692" t="s">
        <v>2520</v>
      </c>
      <c r="G63" s="1837"/>
      <c r="H63" s="781"/>
      <c r="I63" s="781"/>
      <c r="J63" s="781"/>
      <c r="K63" s="781"/>
      <c r="L63" s="781"/>
      <c r="M63" s="781"/>
      <c r="N63" s="781"/>
      <c r="O63" s="781"/>
      <c r="P63" s="781"/>
      <c r="Q63" s="781"/>
      <c r="R63" s="781"/>
      <c r="S63" s="781"/>
      <c r="T63" s="781"/>
      <c r="U63" s="781"/>
      <c r="V63" s="781"/>
      <c r="W63" s="1692" t="s">
        <v>2521</v>
      </c>
      <c r="X63" s="1837"/>
      <c r="Y63" s="781"/>
      <c r="Z63" s="781"/>
      <c r="AA63" s="781"/>
      <c r="AB63" s="781"/>
      <c r="AC63" s="781"/>
      <c r="AD63" s="774" t="s">
        <v>2841</v>
      </c>
    </row>
    <row r="64" spans="2:30" ht="12" customHeight="1">
      <c r="B64" s="1928"/>
      <c r="C64" s="1929"/>
      <c r="D64" s="1930"/>
      <c r="E64" s="1023" t="s">
        <v>1029</v>
      </c>
      <c r="F64" s="1692" t="s">
        <v>2520</v>
      </c>
      <c r="G64" s="1837"/>
      <c r="H64" s="781"/>
      <c r="I64" s="781"/>
      <c r="J64" s="781"/>
      <c r="K64" s="781"/>
      <c r="L64" s="781"/>
      <c r="M64" s="781"/>
      <c r="N64" s="781"/>
      <c r="O64" s="781"/>
      <c r="P64" s="781"/>
      <c r="Q64" s="781"/>
      <c r="R64" s="781"/>
      <c r="S64" s="781"/>
      <c r="T64" s="781"/>
      <c r="U64" s="781"/>
      <c r="V64" s="781"/>
      <c r="W64" s="1692" t="s">
        <v>2521</v>
      </c>
      <c r="X64" s="1837"/>
      <c r="Y64" s="781"/>
      <c r="Z64" s="781"/>
      <c r="AA64" s="781"/>
      <c r="AB64" s="781"/>
      <c r="AC64" s="781"/>
      <c r="AD64" s="774" t="s">
        <v>2841</v>
      </c>
    </row>
    <row r="65" spans="2:30" ht="12" customHeight="1">
      <c r="B65" s="1928"/>
      <c r="C65" s="1929"/>
      <c r="D65" s="1930"/>
      <c r="E65" s="1023" t="s">
        <v>1881</v>
      </c>
      <c r="F65" s="1692" t="s">
        <v>2520</v>
      </c>
      <c r="G65" s="1837"/>
      <c r="H65" s="781"/>
      <c r="I65" s="781"/>
      <c r="J65" s="781"/>
      <c r="K65" s="781"/>
      <c r="L65" s="781"/>
      <c r="M65" s="781"/>
      <c r="N65" s="781"/>
      <c r="O65" s="781"/>
      <c r="P65" s="781"/>
      <c r="Q65" s="781"/>
      <c r="R65" s="781"/>
      <c r="S65" s="781"/>
      <c r="T65" s="781"/>
      <c r="U65" s="781"/>
      <c r="V65" s="781"/>
      <c r="W65" s="1692" t="s">
        <v>2521</v>
      </c>
      <c r="X65" s="1837"/>
      <c r="Y65" s="781"/>
      <c r="Z65" s="781"/>
      <c r="AA65" s="781"/>
      <c r="AB65" s="781"/>
      <c r="AC65" s="781"/>
      <c r="AD65" s="774" t="s">
        <v>2841</v>
      </c>
    </row>
    <row r="66" spans="2:30" ht="12" customHeight="1">
      <c r="B66" s="1928"/>
      <c r="C66" s="1929"/>
      <c r="D66" s="1930"/>
      <c r="E66" s="1023" t="s">
        <v>676</v>
      </c>
      <c r="F66" s="1692" t="s">
        <v>2520</v>
      </c>
      <c r="G66" s="1837"/>
      <c r="H66" s="781"/>
      <c r="I66" s="781"/>
      <c r="J66" s="781"/>
      <c r="K66" s="781"/>
      <c r="L66" s="781"/>
      <c r="M66" s="781"/>
      <c r="N66" s="781"/>
      <c r="O66" s="781"/>
      <c r="P66" s="781"/>
      <c r="Q66" s="781"/>
      <c r="R66" s="781"/>
      <c r="S66" s="781"/>
      <c r="T66" s="781"/>
      <c r="U66" s="781"/>
      <c r="V66" s="781"/>
      <c r="W66" s="1692" t="s">
        <v>2521</v>
      </c>
      <c r="X66" s="1837"/>
      <c r="Y66" s="781"/>
      <c r="Z66" s="781"/>
      <c r="AA66" s="781"/>
      <c r="AB66" s="781"/>
      <c r="AC66" s="781"/>
      <c r="AD66" s="774" t="s">
        <v>2841</v>
      </c>
    </row>
    <row r="67" spans="2:30" ht="12" customHeight="1">
      <c r="B67" s="1931"/>
      <c r="C67" s="1915"/>
      <c r="D67" s="1932"/>
      <c r="E67" s="1024" t="s">
        <v>2827</v>
      </c>
      <c r="F67" s="1694" t="s">
        <v>2520</v>
      </c>
      <c r="G67" s="1833"/>
      <c r="H67" s="1025"/>
      <c r="I67" s="1025"/>
      <c r="J67" s="1025"/>
      <c r="K67" s="1025"/>
      <c r="L67" s="1025"/>
      <c r="M67" s="1025"/>
      <c r="N67" s="1025"/>
      <c r="O67" s="1025"/>
      <c r="P67" s="1025"/>
      <c r="Q67" s="1025"/>
      <c r="R67" s="1025"/>
      <c r="S67" s="1025"/>
      <c r="T67" s="1025"/>
      <c r="U67" s="1025"/>
      <c r="V67" s="1025"/>
      <c r="W67" s="1694" t="s">
        <v>2521</v>
      </c>
      <c r="X67" s="1833"/>
      <c r="Y67" s="1025"/>
      <c r="Z67" s="1025"/>
      <c r="AA67" s="1025"/>
      <c r="AB67" s="1025"/>
      <c r="AC67" s="1025"/>
      <c r="AD67" s="785" t="s">
        <v>2841</v>
      </c>
    </row>
    <row r="68" spans="2:30" ht="12" customHeight="1">
      <c r="B68" s="1814" t="s">
        <v>2523</v>
      </c>
      <c r="C68" s="1926"/>
      <c r="D68" s="1927"/>
      <c r="E68" s="1022" t="s">
        <v>1</v>
      </c>
      <c r="F68" s="1245" t="s">
        <v>2947</v>
      </c>
      <c r="G68" s="1085"/>
      <c r="H68" s="1239"/>
      <c r="I68" s="1181"/>
      <c r="J68" s="1181"/>
      <c r="K68" s="1181"/>
      <c r="L68" s="1181"/>
      <c r="M68" s="1181"/>
      <c r="N68" s="1181"/>
      <c r="O68" s="1181"/>
      <c r="P68" s="1181"/>
      <c r="Q68" s="1181"/>
      <c r="R68" s="1181"/>
      <c r="S68" s="1181"/>
      <c r="T68" s="1181"/>
      <c r="U68" s="1181"/>
      <c r="V68" s="1181"/>
      <c r="W68" s="1923" t="s">
        <v>2521</v>
      </c>
      <c r="X68" s="1925"/>
      <c r="Y68" s="1181"/>
      <c r="Z68" s="1181"/>
      <c r="AA68" s="1181"/>
      <c r="AB68" s="1181"/>
      <c r="AC68" s="1181"/>
      <c r="AD68" s="1233" t="s">
        <v>2841</v>
      </c>
    </row>
    <row r="69" spans="2:30" ht="12" customHeight="1">
      <c r="B69" s="1928"/>
      <c r="C69" s="1929"/>
      <c r="D69" s="1930"/>
      <c r="E69" s="1023" t="s">
        <v>2</v>
      </c>
      <c r="F69" s="1692" t="s">
        <v>2520</v>
      </c>
      <c r="G69" s="1837"/>
      <c r="H69" s="781"/>
      <c r="I69" s="781"/>
      <c r="J69" s="781"/>
      <c r="K69" s="781"/>
      <c r="L69" s="781"/>
      <c r="M69" s="781"/>
      <c r="N69" s="781"/>
      <c r="O69" s="781"/>
      <c r="P69" s="781"/>
      <c r="Q69" s="781"/>
      <c r="R69" s="781"/>
      <c r="S69" s="781"/>
      <c r="T69" s="781"/>
      <c r="U69" s="781"/>
      <c r="V69" s="781"/>
      <c r="W69" s="1692" t="s">
        <v>2521</v>
      </c>
      <c r="X69" s="1837"/>
      <c r="Y69" s="781"/>
      <c r="Z69" s="781"/>
      <c r="AA69" s="781"/>
      <c r="AB69" s="781"/>
      <c r="AC69" s="781"/>
      <c r="AD69" s="774" t="s">
        <v>2841</v>
      </c>
    </row>
    <row r="70" spans="2:30" ht="12" customHeight="1">
      <c r="B70" s="1928"/>
      <c r="C70" s="1929"/>
      <c r="D70" s="1930"/>
      <c r="E70" s="1023" t="s">
        <v>3</v>
      </c>
      <c r="F70" s="1692" t="s">
        <v>2520</v>
      </c>
      <c r="G70" s="1837"/>
      <c r="H70" s="781"/>
      <c r="I70" s="781"/>
      <c r="J70" s="781"/>
      <c r="K70" s="781"/>
      <c r="L70" s="781"/>
      <c r="M70" s="781"/>
      <c r="N70" s="781"/>
      <c r="O70" s="781"/>
      <c r="P70" s="781"/>
      <c r="Q70" s="781"/>
      <c r="R70" s="781"/>
      <c r="S70" s="781"/>
      <c r="T70" s="781"/>
      <c r="U70" s="781"/>
      <c r="V70" s="781"/>
      <c r="W70" s="1692" t="s">
        <v>2521</v>
      </c>
      <c r="X70" s="1837"/>
      <c r="Y70" s="781"/>
      <c r="Z70" s="781"/>
      <c r="AA70" s="781"/>
      <c r="AB70" s="781"/>
      <c r="AC70" s="781"/>
      <c r="AD70" s="774" t="s">
        <v>2841</v>
      </c>
    </row>
    <row r="71" spans="2:30" ht="12" customHeight="1">
      <c r="B71" s="1928"/>
      <c r="C71" s="1929"/>
      <c r="D71" s="1930"/>
      <c r="E71" s="1023" t="s">
        <v>4</v>
      </c>
      <c r="F71" s="1692" t="s">
        <v>2520</v>
      </c>
      <c r="G71" s="1837"/>
      <c r="H71" s="781"/>
      <c r="I71" s="781"/>
      <c r="J71" s="781"/>
      <c r="K71" s="781"/>
      <c r="L71" s="781"/>
      <c r="M71" s="781"/>
      <c r="N71" s="781"/>
      <c r="O71" s="781"/>
      <c r="P71" s="781"/>
      <c r="Q71" s="781"/>
      <c r="R71" s="781"/>
      <c r="S71" s="781"/>
      <c r="T71" s="781"/>
      <c r="U71" s="781"/>
      <c r="V71" s="781"/>
      <c r="W71" s="1692" t="s">
        <v>2521</v>
      </c>
      <c r="X71" s="1837"/>
      <c r="Y71" s="781"/>
      <c r="Z71" s="781"/>
      <c r="AA71" s="781"/>
      <c r="AB71" s="781"/>
      <c r="AC71" s="781"/>
      <c r="AD71" s="774" t="s">
        <v>2841</v>
      </c>
    </row>
    <row r="72" spans="2:30" ht="12" customHeight="1">
      <c r="B72" s="1928"/>
      <c r="C72" s="1929"/>
      <c r="D72" s="1930"/>
      <c r="E72" s="1023" t="s">
        <v>5</v>
      </c>
      <c r="F72" s="1692" t="s">
        <v>2520</v>
      </c>
      <c r="G72" s="1837"/>
      <c r="H72" s="781"/>
      <c r="I72" s="781"/>
      <c r="J72" s="781"/>
      <c r="K72" s="781"/>
      <c r="L72" s="781"/>
      <c r="M72" s="781"/>
      <c r="N72" s="781"/>
      <c r="O72" s="781"/>
      <c r="P72" s="781"/>
      <c r="Q72" s="781"/>
      <c r="R72" s="781"/>
      <c r="S72" s="781"/>
      <c r="T72" s="781"/>
      <c r="U72" s="781"/>
      <c r="V72" s="781"/>
      <c r="W72" s="1692" t="s">
        <v>2521</v>
      </c>
      <c r="X72" s="1837"/>
      <c r="Y72" s="781"/>
      <c r="Z72" s="781"/>
      <c r="AA72" s="781"/>
      <c r="AB72" s="781"/>
      <c r="AC72" s="781"/>
      <c r="AD72" s="774" t="s">
        <v>2841</v>
      </c>
    </row>
    <row r="73" spans="2:30" ht="12" customHeight="1">
      <c r="B73" s="1928"/>
      <c r="C73" s="1929"/>
      <c r="D73" s="1930"/>
      <c r="E73" s="1023" t="s">
        <v>557</v>
      </c>
      <c r="F73" s="1692" t="s">
        <v>2520</v>
      </c>
      <c r="G73" s="1837"/>
      <c r="H73" s="781"/>
      <c r="I73" s="781"/>
      <c r="J73" s="781"/>
      <c r="K73" s="781"/>
      <c r="L73" s="781"/>
      <c r="M73" s="781"/>
      <c r="N73" s="781"/>
      <c r="O73" s="781"/>
      <c r="P73" s="781"/>
      <c r="Q73" s="781"/>
      <c r="R73" s="781"/>
      <c r="S73" s="781"/>
      <c r="T73" s="781"/>
      <c r="U73" s="781"/>
      <c r="V73" s="781"/>
      <c r="W73" s="1692" t="s">
        <v>2521</v>
      </c>
      <c r="X73" s="1837"/>
      <c r="Y73" s="781"/>
      <c r="Z73" s="781"/>
      <c r="AA73" s="781"/>
      <c r="AB73" s="781"/>
      <c r="AC73" s="781"/>
      <c r="AD73" s="774" t="s">
        <v>2841</v>
      </c>
    </row>
    <row r="74" spans="2:30" ht="12" customHeight="1">
      <c r="B74" s="1928"/>
      <c r="C74" s="1929"/>
      <c r="D74" s="1930"/>
      <c r="E74" s="1023" t="s">
        <v>1029</v>
      </c>
      <c r="F74" s="1692" t="s">
        <v>2520</v>
      </c>
      <c r="G74" s="1837"/>
      <c r="H74" s="781"/>
      <c r="I74" s="781"/>
      <c r="J74" s="781"/>
      <c r="K74" s="781"/>
      <c r="L74" s="781"/>
      <c r="M74" s="781"/>
      <c r="N74" s="781"/>
      <c r="O74" s="781"/>
      <c r="P74" s="781"/>
      <c r="Q74" s="781"/>
      <c r="R74" s="781"/>
      <c r="S74" s="781"/>
      <c r="T74" s="781"/>
      <c r="U74" s="781"/>
      <c r="V74" s="781"/>
      <c r="W74" s="1692" t="s">
        <v>2521</v>
      </c>
      <c r="X74" s="1837"/>
      <c r="Y74" s="781"/>
      <c r="Z74" s="781"/>
      <c r="AA74" s="781"/>
      <c r="AB74" s="781"/>
      <c r="AC74" s="781"/>
      <c r="AD74" s="774" t="s">
        <v>2841</v>
      </c>
    </row>
    <row r="75" spans="2:30" ht="12" customHeight="1">
      <c r="B75" s="1928"/>
      <c r="C75" s="1929"/>
      <c r="D75" s="1930"/>
      <c r="E75" s="1023" t="s">
        <v>1881</v>
      </c>
      <c r="F75" s="1692" t="s">
        <v>2520</v>
      </c>
      <c r="G75" s="1837"/>
      <c r="H75" s="781"/>
      <c r="I75" s="781"/>
      <c r="J75" s="781"/>
      <c r="K75" s="781"/>
      <c r="L75" s="781"/>
      <c r="M75" s="781"/>
      <c r="N75" s="781"/>
      <c r="O75" s="781"/>
      <c r="P75" s="781"/>
      <c r="Q75" s="781"/>
      <c r="R75" s="781"/>
      <c r="S75" s="781"/>
      <c r="T75" s="781"/>
      <c r="U75" s="781"/>
      <c r="V75" s="781"/>
      <c r="W75" s="1692" t="s">
        <v>2521</v>
      </c>
      <c r="X75" s="1837"/>
      <c r="Y75" s="781"/>
      <c r="Z75" s="781"/>
      <c r="AA75" s="781"/>
      <c r="AB75" s="781"/>
      <c r="AC75" s="781"/>
      <c r="AD75" s="774" t="s">
        <v>2841</v>
      </c>
    </row>
    <row r="76" spans="2:30" ht="12" customHeight="1">
      <c r="B76" s="1928"/>
      <c r="C76" s="1929"/>
      <c r="D76" s="1930"/>
      <c r="E76" s="1023" t="s">
        <v>676</v>
      </c>
      <c r="F76" s="1692" t="s">
        <v>2520</v>
      </c>
      <c r="G76" s="1837"/>
      <c r="H76" s="781"/>
      <c r="I76" s="781"/>
      <c r="J76" s="781"/>
      <c r="K76" s="781"/>
      <c r="L76" s="781"/>
      <c r="M76" s="781"/>
      <c r="N76" s="781"/>
      <c r="O76" s="781"/>
      <c r="P76" s="781"/>
      <c r="Q76" s="781"/>
      <c r="R76" s="781"/>
      <c r="S76" s="781"/>
      <c r="T76" s="781"/>
      <c r="U76" s="781"/>
      <c r="V76" s="781"/>
      <c r="W76" s="1692" t="s">
        <v>2521</v>
      </c>
      <c r="X76" s="1837"/>
      <c r="Y76" s="781"/>
      <c r="Z76" s="781"/>
      <c r="AA76" s="781"/>
      <c r="AB76" s="781"/>
      <c r="AC76" s="781"/>
      <c r="AD76" s="774" t="s">
        <v>2841</v>
      </c>
    </row>
    <row r="77" spans="2:30" ht="12" customHeight="1">
      <c r="B77" s="1931"/>
      <c r="C77" s="1915"/>
      <c r="D77" s="1932"/>
      <c r="E77" s="1024" t="s">
        <v>2827</v>
      </c>
      <c r="F77" s="1694" t="s">
        <v>2520</v>
      </c>
      <c r="G77" s="1833"/>
      <c r="H77" s="1025"/>
      <c r="I77" s="1025"/>
      <c r="J77" s="1025"/>
      <c r="K77" s="1025"/>
      <c r="L77" s="1025"/>
      <c r="M77" s="1025"/>
      <c r="N77" s="1025"/>
      <c r="O77" s="1025"/>
      <c r="P77" s="1025"/>
      <c r="Q77" s="1025"/>
      <c r="R77" s="1025"/>
      <c r="S77" s="1025"/>
      <c r="T77" s="1025"/>
      <c r="U77" s="1025"/>
      <c r="V77" s="1025"/>
      <c r="W77" s="1694" t="s">
        <v>2521</v>
      </c>
      <c r="X77" s="1833"/>
      <c r="Y77" s="1025"/>
      <c r="Z77" s="1025"/>
      <c r="AA77" s="1025"/>
      <c r="AB77" s="1025"/>
      <c r="AC77" s="1025"/>
      <c r="AD77" s="785" t="s">
        <v>2841</v>
      </c>
    </row>
    <row r="78" spans="2:30" ht="12" customHeight="1">
      <c r="B78" s="1681" t="s">
        <v>2524</v>
      </c>
      <c r="C78" s="1682"/>
      <c r="D78" s="1683"/>
      <c r="E78" s="1026" t="s">
        <v>1</v>
      </c>
      <c r="F78" s="1247" t="s">
        <v>2947</v>
      </c>
      <c r="G78" s="1242"/>
      <c r="H78" s="1239"/>
      <c r="I78" s="753"/>
      <c r="J78" s="753"/>
      <c r="K78" s="753"/>
      <c r="L78" s="753"/>
      <c r="M78" s="753"/>
      <c r="N78" s="753"/>
      <c r="O78" s="753"/>
      <c r="P78" s="1923" t="s">
        <v>2526</v>
      </c>
      <c r="Q78" s="1925"/>
      <c r="R78" s="753"/>
      <c r="S78" s="753"/>
      <c r="T78" s="753"/>
      <c r="U78" s="1948" t="s">
        <v>2527</v>
      </c>
      <c r="V78" s="1949"/>
      <c r="W78" s="1923" t="s">
        <v>2528</v>
      </c>
      <c r="X78" s="1925"/>
      <c r="Y78" s="753"/>
      <c r="Z78" s="753"/>
      <c r="AA78" s="753"/>
      <c r="AB78" s="753"/>
      <c r="AC78" s="753"/>
      <c r="AD78" s="1233" t="s">
        <v>2529</v>
      </c>
    </row>
    <row r="79" spans="2:30" ht="12" customHeight="1">
      <c r="B79" s="1696"/>
      <c r="C79" s="1697"/>
      <c r="D79" s="1698"/>
      <c r="E79" s="1027" t="s">
        <v>2</v>
      </c>
      <c r="F79" s="1248" t="s">
        <v>2947</v>
      </c>
      <c r="G79" s="840"/>
      <c r="H79" s="1239"/>
      <c r="I79" s="765"/>
      <c r="J79" s="765"/>
      <c r="K79" s="765"/>
      <c r="L79" s="765"/>
      <c r="M79" s="765"/>
      <c r="N79" s="765"/>
      <c r="O79" s="765"/>
      <c r="P79" s="1923" t="s">
        <v>2526</v>
      </c>
      <c r="Q79" s="1925"/>
      <c r="R79" s="765"/>
      <c r="S79" s="765"/>
      <c r="T79" s="765"/>
      <c r="U79" s="1948" t="s">
        <v>2527</v>
      </c>
      <c r="V79" s="1949"/>
      <c r="W79" s="1923" t="s">
        <v>2528</v>
      </c>
      <c r="X79" s="1925"/>
      <c r="Y79" s="765"/>
      <c r="Z79" s="765"/>
      <c r="AA79" s="765"/>
      <c r="AB79" s="765"/>
      <c r="AC79" s="765"/>
      <c r="AD79" s="1233" t="s">
        <v>2529</v>
      </c>
    </row>
    <row r="80" spans="2:30" ht="12" customHeight="1">
      <c r="B80" s="1696"/>
      <c r="C80" s="1697"/>
      <c r="D80" s="1698"/>
      <c r="E80" s="1027" t="s">
        <v>3</v>
      </c>
      <c r="F80" s="1249" t="s">
        <v>2947</v>
      </c>
      <c r="G80" s="1243"/>
      <c r="H80" s="1239"/>
      <c r="I80" s="792"/>
      <c r="J80" s="792"/>
      <c r="K80" s="792"/>
      <c r="L80" s="792"/>
      <c r="M80" s="792"/>
      <c r="N80" s="792"/>
      <c r="O80" s="792"/>
      <c r="P80" s="1923" t="s">
        <v>2526</v>
      </c>
      <c r="Q80" s="1925"/>
      <c r="R80" s="792"/>
      <c r="S80" s="792"/>
      <c r="T80" s="792"/>
      <c r="U80" s="1948" t="s">
        <v>2527</v>
      </c>
      <c r="V80" s="1949"/>
      <c r="W80" s="1923" t="s">
        <v>2528</v>
      </c>
      <c r="X80" s="1925"/>
      <c r="Y80" s="792"/>
      <c r="Z80" s="792"/>
      <c r="AA80" s="792"/>
      <c r="AB80" s="792"/>
      <c r="AC80" s="792"/>
      <c r="AD80" s="1233" t="s">
        <v>2529</v>
      </c>
    </row>
    <row r="81" spans="2:30" ht="12" customHeight="1">
      <c r="B81" s="1696"/>
      <c r="C81" s="1697"/>
      <c r="D81" s="1698"/>
      <c r="E81" s="1027" t="s">
        <v>4</v>
      </c>
      <c r="F81" s="1692" t="s">
        <v>2525</v>
      </c>
      <c r="G81" s="1837"/>
      <c r="H81" s="781"/>
      <c r="I81" s="781"/>
      <c r="J81" s="781"/>
      <c r="K81" s="781"/>
      <c r="L81" s="781"/>
      <c r="M81" s="781"/>
      <c r="N81" s="781"/>
      <c r="O81" s="781"/>
      <c r="P81" s="1692" t="s">
        <v>2526</v>
      </c>
      <c r="Q81" s="1837"/>
      <c r="R81" s="766"/>
      <c r="S81" s="764"/>
      <c r="T81" s="764"/>
      <c r="U81" s="1709" t="s">
        <v>2527</v>
      </c>
      <c r="V81" s="1723"/>
      <c r="W81" s="1692" t="s">
        <v>2528</v>
      </c>
      <c r="X81" s="1837"/>
      <c r="Y81" s="781"/>
      <c r="Z81" s="781"/>
      <c r="AA81" s="781"/>
      <c r="AB81" s="781"/>
      <c r="AC81" s="781"/>
      <c r="AD81" s="774" t="s">
        <v>2529</v>
      </c>
    </row>
    <row r="82" spans="2:30" ht="12" customHeight="1">
      <c r="B82" s="1696"/>
      <c r="C82" s="1697"/>
      <c r="D82" s="1698"/>
      <c r="E82" s="1027" t="s">
        <v>5</v>
      </c>
      <c r="F82" s="1692" t="s">
        <v>2525</v>
      </c>
      <c r="G82" s="1837"/>
      <c r="H82" s="781"/>
      <c r="I82" s="781"/>
      <c r="J82" s="781"/>
      <c r="K82" s="781"/>
      <c r="L82" s="781"/>
      <c r="M82" s="781"/>
      <c r="N82" s="781"/>
      <c r="O82" s="781"/>
      <c r="P82" s="1692" t="s">
        <v>2526</v>
      </c>
      <c r="Q82" s="1837"/>
      <c r="R82" s="766"/>
      <c r="S82" s="764"/>
      <c r="T82" s="764"/>
      <c r="U82" s="1709" t="s">
        <v>2527</v>
      </c>
      <c r="V82" s="1723"/>
      <c r="W82" s="1692" t="s">
        <v>2528</v>
      </c>
      <c r="X82" s="1837"/>
      <c r="Y82" s="781"/>
      <c r="Z82" s="781"/>
      <c r="AA82" s="781"/>
      <c r="AB82" s="781"/>
      <c r="AC82" s="781"/>
      <c r="AD82" s="774" t="s">
        <v>2529</v>
      </c>
    </row>
    <row r="83" spans="2:30" ht="12" customHeight="1">
      <c r="B83" s="1696"/>
      <c r="C83" s="1697"/>
      <c r="D83" s="1698"/>
      <c r="E83" s="1027" t="s">
        <v>557</v>
      </c>
      <c r="F83" s="1692" t="s">
        <v>2525</v>
      </c>
      <c r="G83" s="1837"/>
      <c r="H83" s="781"/>
      <c r="I83" s="781"/>
      <c r="J83" s="781"/>
      <c r="K83" s="781"/>
      <c r="L83" s="781"/>
      <c r="M83" s="781"/>
      <c r="N83" s="781"/>
      <c r="O83" s="781"/>
      <c r="P83" s="1692" t="s">
        <v>2526</v>
      </c>
      <c r="Q83" s="1837"/>
      <c r="R83" s="766"/>
      <c r="S83" s="764"/>
      <c r="T83" s="764"/>
      <c r="U83" s="1709" t="s">
        <v>2527</v>
      </c>
      <c r="V83" s="1723"/>
      <c r="W83" s="1692" t="s">
        <v>2528</v>
      </c>
      <c r="X83" s="1837"/>
      <c r="Y83" s="781"/>
      <c r="Z83" s="781"/>
      <c r="AA83" s="781"/>
      <c r="AB83" s="781"/>
      <c r="AC83" s="781"/>
      <c r="AD83" s="774" t="s">
        <v>2529</v>
      </c>
    </row>
    <row r="84" spans="2:30" ht="12" customHeight="1">
      <c r="B84" s="1696"/>
      <c r="C84" s="1697"/>
      <c r="D84" s="1698"/>
      <c r="E84" s="1027" t="s">
        <v>1029</v>
      </c>
      <c r="F84" s="1692" t="s">
        <v>2525</v>
      </c>
      <c r="G84" s="1837"/>
      <c r="H84" s="781"/>
      <c r="I84" s="781"/>
      <c r="J84" s="781"/>
      <c r="K84" s="781"/>
      <c r="L84" s="781"/>
      <c r="M84" s="781"/>
      <c r="N84" s="781"/>
      <c r="O84" s="781"/>
      <c r="P84" s="1692" t="s">
        <v>2526</v>
      </c>
      <c r="Q84" s="1837"/>
      <c r="R84" s="1002"/>
      <c r="S84" s="547"/>
      <c r="T84" s="547"/>
      <c r="U84" s="1709" t="s">
        <v>2527</v>
      </c>
      <c r="V84" s="1723"/>
      <c r="W84" s="1692" t="s">
        <v>2528</v>
      </c>
      <c r="X84" s="1837"/>
      <c r="Y84" s="781"/>
      <c r="Z84" s="781"/>
      <c r="AA84" s="781"/>
      <c r="AB84" s="781"/>
      <c r="AC84" s="781"/>
      <c r="AD84" s="774" t="s">
        <v>2529</v>
      </c>
    </row>
    <row r="85" spans="2:30" ht="12" customHeight="1">
      <c r="B85" s="1830"/>
      <c r="C85" s="1831"/>
      <c r="D85" s="1832"/>
      <c r="E85" s="1027" t="s">
        <v>1881</v>
      </c>
      <c r="F85" s="1692" t="s">
        <v>2525</v>
      </c>
      <c r="G85" s="1837"/>
      <c r="H85" s="781"/>
      <c r="I85" s="781"/>
      <c r="J85" s="781"/>
      <c r="K85" s="781"/>
      <c r="L85" s="781"/>
      <c r="M85" s="781"/>
      <c r="N85" s="781"/>
      <c r="O85" s="781"/>
      <c r="P85" s="1692" t="s">
        <v>2526</v>
      </c>
      <c r="Q85" s="1837"/>
      <c r="R85" s="766"/>
      <c r="S85" s="764"/>
      <c r="T85" s="764"/>
      <c r="U85" s="1709" t="s">
        <v>2527</v>
      </c>
      <c r="V85" s="1723"/>
      <c r="W85" s="1692" t="s">
        <v>2528</v>
      </c>
      <c r="X85" s="1837"/>
      <c r="Y85" s="781"/>
      <c r="Z85" s="781"/>
      <c r="AA85" s="781"/>
      <c r="AB85" s="781"/>
      <c r="AC85" s="781"/>
      <c r="AD85" s="774" t="s">
        <v>2529</v>
      </c>
    </row>
    <row r="86" spans="2:30" ht="12" customHeight="1">
      <c r="B86" s="1830"/>
      <c r="C86" s="1831"/>
      <c r="D86" s="1832"/>
      <c r="E86" s="1032" t="s">
        <v>676</v>
      </c>
      <c r="F86" s="1692" t="s">
        <v>2525</v>
      </c>
      <c r="G86" s="1837"/>
      <c r="H86" s="781"/>
      <c r="I86" s="781"/>
      <c r="J86" s="781"/>
      <c r="K86" s="781"/>
      <c r="L86" s="781"/>
      <c r="M86" s="781"/>
      <c r="N86" s="781"/>
      <c r="O86" s="781"/>
      <c r="P86" s="1692" t="s">
        <v>2526</v>
      </c>
      <c r="Q86" s="1837"/>
      <c r="R86" s="766"/>
      <c r="S86" s="764"/>
      <c r="T86" s="764"/>
      <c r="U86" s="1709" t="s">
        <v>2527</v>
      </c>
      <c r="V86" s="1723"/>
      <c r="W86" s="1692" t="s">
        <v>2528</v>
      </c>
      <c r="X86" s="1837"/>
      <c r="Y86" s="781"/>
      <c r="Z86" s="781"/>
      <c r="AA86" s="781"/>
      <c r="AB86" s="781"/>
      <c r="AC86" s="781"/>
      <c r="AD86" s="774" t="s">
        <v>2529</v>
      </c>
    </row>
    <row r="87" spans="2:30" ht="12" customHeight="1">
      <c r="B87" s="1690"/>
      <c r="C87" s="1691"/>
      <c r="D87" s="1784"/>
      <c r="E87" s="1031" t="s">
        <v>2827</v>
      </c>
      <c r="F87" s="1690" t="s">
        <v>2525</v>
      </c>
      <c r="G87" s="1784"/>
      <c r="H87" s="683"/>
      <c r="I87" s="683"/>
      <c r="J87" s="683"/>
      <c r="K87" s="683"/>
      <c r="L87" s="683"/>
      <c r="M87" s="683"/>
      <c r="N87" s="683"/>
      <c r="O87" s="683"/>
      <c r="P87" s="1690" t="s">
        <v>2526</v>
      </c>
      <c r="Q87" s="1784"/>
      <c r="R87" s="759"/>
      <c r="S87" s="748"/>
      <c r="T87" s="547"/>
      <c r="U87" s="1711" t="s">
        <v>2527</v>
      </c>
      <c r="V87" s="1713"/>
      <c r="W87" s="1694" t="s">
        <v>2528</v>
      </c>
      <c r="X87" s="1833"/>
      <c r="Y87" s="683"/>
      <c r="Z87" s="683"/>
      <c r="AA87" s="683"/>
      <c r="AB87" s="683"/>
      <c r="AC87" s="683"/>
      <c r="AD87" s="782" t="s">
        <v>2529</v>
      </c>
    </row>
    <row r="88" spans="2:30" ht="12" customHeight="1">
      <c r="B88" s="1681" t="s">
        <v>2530</v>
      </c>
      <c r="C88" s="1682"/>
      <c r="D88" s="1683"/>
      <c r="E88" s="1026" t="s">
        <v>1</v>
      </c>
      <c r="F88" s="1245" t="s">
        <v>2947</v>
      </c>
      <c r="G88" s="1085"/>
      <c r="H88" s="1241"/>
      <c r="I88" s="1181"/>
      <c r="J88" s="1181"/>
      <c r="K88" s="1181"/>
      <c r="L88" s="1181"/>
      <c r="M88" s="1181"/>
      <c r="N88" s="1181"/>
      <c r="O88" s="1181"/>
      <c r="P88" s="1923" t="s">
        <v>2531</v>
      </c>
      <c r="Q88" s="1924"/>
      <c r="R88" s="1925"/>
      <c r="S88" s="1181"/>
      <c r="T88" s="1181"/>
      <c r="U88" s="1181"/>
      <c r="V88" s="1181"/>
      <c r="W88" s="1181"/>
      <c r="X88" s="1229" t="s">
        <v>2532</v>
      </c>
      <c r="Y88" s="1181"/>
      <c r="Z88" s="1181"/>
      <c r="AA88" s="1181"/>
      <c r="AB88" s="1181"/>
      <c r="AC88" s="1181"/>
      <c r="AD88" s="1233" t="s">
        <v>2522</v>
      </c>
    </row>
    <row r="89" spans="2:30" ht="12" customHeight="1">
      <c r="B89" s="1696"/>
      <c r="C89" s="1697"/>
      <c r="D89" s="1698"/>
      <c r="E89" s="1027" t="s">
        <v>2</v>
      </c>
      <c r="F89" s="1248" t="s">
        <v>2947</v>
      </c>
      <c r="G89" s="840"/>
      <c r="H89" s="1240"/>
      <c r="I89" s="765"/>
      <c r="J89" s="765"/>
      <c r="K89" s="765"/>
      <c r="L89" s="765"/>
      <c r="M89" s="765"/>
      <c r="N89" s="765"/>
      <c r="O89" s="765"/>
      <c r="P89" s="1923" t="s">
        <v>2531</v>
      </c>
      <c r="Q89" s="1924"/>
      <c r="R89" s="1925"/>
      <c r="S89" s="765"/>
      <c r="T89" s="765"/>
      <c r="U89" s="765"/>
      <c r="V89" s="765"/>
      <c r="W89" s="765"/>
      <c r="X89" s="1229" t="s">
        <v>2532</v>
      </c>
      <c r="Y89" s="765"/>
      <c r="Z89" s="765"/>
      <c r="AA89" s="765"/>
      <c r="AB89" s="765"/>
      <c r="AC89" s="765"/>
      <c r="AD89" s="1233" t="s">
        <v>2522</v>
      </c>
    </row>
    <row r="90" spans="2:30" ht="12" customHeight="1">
      <c r="B90" s="1696"/>
      <c r="C90" s="1697"/>
      <c r="D90" s="1698"/>
      <c r="E90" s="1027" t="s">
        <v>3</v>
      </c>
      <c r="F90" s="1248" t="s">
        <v>2947</v>
      </c>
      <c r="G90" s="840"/>
      <c r="H90" s="1239"/>
      <c r="I90" s="765"/>
      <c r="J90" s="765"/>
      <c r="K90" s="765"/>
      <c r="L90" s="765"/>
      <c r="M90" s="765"/>
      <c r="N90" s="765"/>
      <c r="O90" s="765"/>
      <c r="P90" s="1923" t="s">
        <v>2531</v>
      </c>
      <c r="Q90" s="1924"/>
      <c r="R90" s="1925"/>
      <c r="S90" s="765"/>
      <c r="T90" s="765"/>
      <c r="U90" s="765"/>
      <c r="V90" s="765"/>
      <c r="W90" s="765"/>
      <c r="X90" s="1229" t="s">
        <v>2532</v>
      </c>
      <c r="Y90" s="765"/>
      <c r="Z90" s="765"/>
      <c r="AA90" s="765"/>
      <c r="AB90" s="765"/>
      <c r="AC90" s="765"/>
      <c r="AD90" s="1233" t="s">
        <v>2522</v>
      </c>
    </row>
    <row r="91" spans="2:30" ht="12" customHeight="1">
      <c r="B91" s="1696"/>
      <c r="C91" s="1697"/>
      <c r="D91" s="1698"/>
      <c r="E91" s="1027" t="s">
        <v>4</v>
      </c>
      <c r="F91" s="1692" t="s">
        <v>2525</v>
      </c>
      <c r="G91" s="1837"/>
      <c r="H91" s="781"/>
      <c r="I91" s="781"/>
      <c r="J91" s="781"/>
      <c r="K91" s="781"/>
      <c r="L91" s="781"/>
      <c r="M91" s="781"/>
      <c r="N91" s="781"/>
      <c r="O91" s="781"/>
      <c r="P91" s="1692" t="s">
        <v>2531</v>
      </c>
      <c r="Q91" s="1693"/>
      <c r="R91" s="1837"/>
      <c r="S91" s="781"/>
      <c r="T91" s="781"/>
      <c r="U91" s="781"/>
      <c r="V91" s="781"/>
      <c r="W91" s="781"/>
      <c r="X91" s="764" t="s">
        <v>2532</v>
      </c>
      <c r="Y91" s="781"/>
      <c r="Z91" s="781"/>
      <c r="AA91" s="781"/>
      <c r="AB91" s="781"/>
      <c r="AC91" s="781"/>
      <c r="AD91" s="774" t="s">
        <v>2522</v>
      </c>
    </row>
    <row r="92" spans="2:30" ht="12" customHeight="1">
      <c r="B92" s="1696"/>
      <c r="C92" s="1697"/>
      <c r="D92" s="1698"/>
      <c r="E92" s="1027" t="s">
        <v>5</v>
      </c>
      <c r="F92" s="1692" t="s">
        <v>2525</v>
      </c>
      <c r="G92" s="1837"/>
      <c r="H92" s="781"/>
      <c r="I92" s="781"/>
      <c r="J92" s="781"/>
      <c r="K92" s="781"/>
      <c r="L92" s="781"/>
      <c r="M92" s="781"/>
      <c r="N92" s="781"/>
      <c r="O92" s="781"/>
      <c r="P92" s="1692" t="s">
        <v>2531</v>
      </c>
      <c r="Q92" s="1693"/>
      <c r="R92" s="1837"/>
      <c r="S92" s="781"/>
      <c r="T92" s="781"/>
      <c r="U92" s="781"/>
      <c r="V92" s="781"/>
      <c r="W92" s="781"/>
      <c r="X92" s="764" t="s">
        <v>2532</v>
      </c>
      <c r="Y92" s="781"/>
      <c r="Z92" s="781"/>
      <c r="AA92" s="781"/>
      <c r="AB92" s="781"/>
      <c r="AC92" s="781"/>
      <c r="AD92" s="774" t="s">
        <v>2522</v>
      </c>
    </row>
    <row r="93" spans="2:30" ht="12" customHeight="1">
      <c r="B93" s="1696"/>
      <c r="C93" s="1697"/>
      <c r="D93" s="1698"/>
      <c r="E93" s="1027" t="s">
        <v>557</v>
      </c>
      <c r="F93" s="1692" t="s">
        <v>2525</v>
      </c>
      <c r="G93" s="1837"/>
      <c r="H93" s="781"/>
      <c r="I93" s="781"/>
      <c r="J93" s="781"/>
      <c r="K93" s="781"/>
      <c r="L93" s="781"/>
      <c r="M93" s="781"/>
      <c r="N93" s="781"/>
      <c r="O93" s="781"/>
      <c r="P93" s="1692" t="s">
        <v>2531</v>
      </c>
      <c r="Q93" s="1693"/>
      <c r="R93" s="1837"/>
      <c r="S93" s="781"/>
      <c r="T93" s="781"/>
      <c r="U93" s="781"/>
      <c r="V93" s="781"/>
      <c r="W93" s="781"/>
      <c r="X93" s="764" t="s">
        <v>2532</v>
      </c>
      <c r="Y93" s="781"/>
      <c r="Z93" s="781"/>
      <c r="AA93" s="781"/>
      <c r="AB93" s="781"/>
      <c r="AC93" s="781"/>
      <c r="AD93" s="774" t="s">
        <v>2522</v>
      </c>
    </row>
    <row r="94" spans="2:30" ht="12" customHeight="1">
      <c r="B94" s="1696"/>
      <c r="C94" s="1697"/>
      <c r="D94" s="1698"/>
      <c r="E94" s="1027" t="s">
        <v>1029</v>
      </c>
      <c r="F94" s="1692" t="s">
        <v>2525</v>
      </c>
      <c r="G94" s="1837"/>
      <c r="H94" s="781"/>
      <c r="I94" s="781"/>
      <c r="J94" s="781"/>
      <c r="K94" s="781"/>
      <c r="L94" s="781"/>
      <c r="M94" s="781"/>
      <c r="N94" s="781"/>
      <c r="O94" s="781"/>
      <c r="P94" s="1692" t="s">
        <v>2531</v>
      </c>
      <c r="Q94" s="1693"/>
      <c r="R94" s="1837"/>
      <c r="S94" s="781"/>
      <c r="T94" s="781"/>
      <c r="U94" s="781"/>
      <c r="V94" s="781"/>
      <c r="W94" s="781"/>
      <c r="X94" s="764" t="s">
        <v>2532</v>
      </c>
      <c r="Y94" s="781"/>
      <c r="Z94" s="781"/>
      <c r="AA94" s="781"/>
      <c r="AB94" s="781"/>
      <c r="AC94" s="781"/>
      <c r="AD94" s="774" t="s">
        <v>2522</v>
      </c>
    </row>
    <row r="95" spans="2:30" ht="12" customHeight="1">
      <c r="B95" s="1696"/>
      <c r="C95" s="1697"/>
      <c r="D95" s="1698"/>
      <c r="E95" s="1027" t="s">
        <v>1881</v>
      </c>
      <c r="F95" s="1692" t="s">
        <v>2525</v>
      </c>
      <c r="G95" s="1837"/>
      <c r="H95" s="781"/>
      <c r="I95" s="781"/>
      <c r="J95" s="781"/>
      <c r="K95" s="781"/>
      <c r="L95" s="781"/>
      <c r="M95" s="781"/>
      <c r="N95" s="781"/>
      <c r="O95" s="781"/>
      <c r="P95" s="1692" t="s">
        <v>2531</v>
      </c>
      <c r="Q95" s="1693"/>
      <c r="R95" s="1837"/>
      <c r="S95" s="781"/>
      <c r="T95" s="781"/>
      <c r="U95" s="781"/>
      <c r="V95" s="781"/>
      <c r="W95" s="781"/>
      <c r="X95" s="764" t="s">
        <v>2532</v>
      </c>
      <c r="Y95" s="781"/>
      <c r="Z95" s="781"/>
      <c r="AA95" s="781"/>
      <c r="AB95" s="781"/>
      <c r="AC95" s="781"/>
      <c r="AD95" s="774" t="s">
        <v>2522</v>
      </c>
    </row>
    <row r="96" spans="2:30" ht="12" customHeight="1">
      <c r="B96" s="1830"/>
      <c r="C96" s="1831"/>
      <c r="D96" s="1832"/>
      <c r="E96" s="1027" t="s">
        <v>676</v>
      </c>
      <c r="F96" s="1692" t="s">
        <v>2525</v>
      </c>
      <c r="G96" s="1837"/>
      <c r="H96" s="781"/>
      <c r="I96" s="781"/>
      <c r="J96" s="781"/>
      <c r="K96" s="781"/>
      <c r="L96" s="781"/>
      <c r="M96" s="781"/>
      <c r="N96" s="781"/>
      <c r="O96" s="781"/>
      <c r="P96" s="1692" t="s">
        <v>2531</v>
      </c>
      <c r="Q96" s="1693"/>
      <c r="R96" s="1837"/>
      <c r="S96" s="781"/>
      <c r="T96" s="781"/>
      <c r="U96" s="781"/>
      <c r="V96" s="781"/>
      <c r="W96" s="781"/>
      <c r="X96" s="764" t="s">
        <v>2532</v>
      </c>
      <c r="Y96" s="781"/>
      <c r="Z96" s="781"/>
      <c r="AA96" s="781"/>
      <c r="AB96" s="781"/>
      <c r="AC96" s="781"/>
      <c r="AD96" s="774" t="s">
        <v>2522</v>
      </c>
    </row>
    <row r="97" spans="2:30" ht="12" customHeight="1">
      <c r="B97" s="1690"/>
      <c r="C97" s="1691"/>
      <c r="D97" s="1784"/>
      <c r="E97" s="1031" t="s">
        <v>2827</v>
      </c>
      <c r="F97" s="1690" t="s">
        <v>2525</v>
      </c>
      <c r="G97" s="1784"/>
      <c r="H97" s="683"/>
      <c r="I97" s="683"/>
      <c r="J97" s="683"/>
      <c r="K97" s="683"/>
      <c r="L97" s="683"/>
      <c r="M97" s="683"/>
      <c r="N97" s="683"/>
      <c r="O97" s="683"/>
      <c r="P97" s="1690" t="s">
        <v>2531</v>
      </c>
      <c r="Q97" s="1691"/>
      <c r="R97" s="1784"/>
      <c r="S97" s="683"/>
      <c r="T97" s="683"/>
      <c r="U97" s="683"/>
      <c r="V97" s="683"/>
      <c r="W97" s="683"/>
      <c r="X97" s="547" t="s">
        <v>2532</v>
      </c>
      <c r="Y97" s="683"/>
      <c r="Z97" s="683"/>
      <c r="AA97" s="683"/>
      <c r="AB97" s="683"/>
      <c r="AC97" s="683"/>
      <c r="AD97" s="782" t="s">
        <v>2522</v>
      </c>
    </row>
    <row r="98" spans="2:30" ht="12" customHeight="1">
      <c r="B98" s="1681" t="s">
        <v>2533</v>
      </c>
      <c r="C98" s="1682"/>
      <c r="D98" s="1683"/>
      <c r="E98" s="1026" t="s">
        <v>1</v>
      </c>
      <c r="F98" s="1245" t="s">
        <v>2947</v>
      </c>
      <c r="G98" s="1085"/>
      <c r="H98" s="1241"/>
      <c r="I98" s="1181"/>
      <c r="J98" s="1181"/>
      <c r="K98" s="1181"/>
      <c r="L98" s="1181"/>
      <c r="M98" s="1181"/>
      <c r="N98" s="1181"/>
      <c r="O98" s="1181"/>
      <c r="P98" s="1923" t="s">
        <v>2535</v>
      </c>
      <c r="Q98" s="1924"/>
      <c r="R98" s="1925"/>
      <c r="S98" s="1181"/>
      <c r="T98" s="1181"/>
      <c r="U98" s="1181"/>
      <c r="V98" s="1181"/>
      <c r="W98" s="1181"/>
      <c r="X98" s="1181"/>
      <c r="Y98" s="1181"/>
      <c r="Z98" s="1181"/>
      <c r="AA98" s="1181"/>
      <c r="AB98" s="1181"/>
      <c r="AC98" s="1181"/>
      <c r="AD98" s="1233" t="s">
        <v>2536</v>
      </c>
    </row>
    <row r="99" spans="2:30" ht="12" customHeight="1">
      <c r="B99" s="1696"/>
      <c r="C99" s="1697"/>
      <c r="D99" s="1698"/>
      <c r="E99" s="1027" t="s">
        <v>2</v>
      </c>
      <c r="F99" s="1248" t="s">
        <v>2947</v>
      </c>
      <c r="G99" s="840"/>
      <c r="H99" s="1240"/>
      <c r="I99" s="765"/>
      <c r="J99" s="765"/>
      <c r="K99" s="765"/>
      <c r="L99" s="765"/>
      <c r="M99" s="765"/>
      <c r="N99" s="765"/>
      <c r="O99" s="765"/>
      <c r="P99" s="1923" t="s">
        <v>2535</v>
      </c>
      <c r="Q99" s="1924"/>
      <c r="R99" s="1925"/>
      <c r="S99" s="765"/>
      <c r="T99" s="765"/>
      <c r="U99" s="765"/>
      <c r="V99" s="765"/>
      <c r="W99" s="765"/>
      <c r="X99" s="765"/>
      <c r="Y99" s="765"/>
      <c r="Z99" s="765"/>
      <c r="AA99" s="765"/>
      <c r="AB99" s="765"/>
      <c r="AC99" s="765"/>
      <c r="AD99" s="1233" t="s">
        <v>2536</v>
      </c>
    </row>
    <row r="100" spans="2:30" ht="12" customHeight="1">
      <c r="B100" s="1696"/>
      <c r="C100" s="1697"/>
      <c r="D100" s="1698"/>
      <c r="E100" s="1027" t="s">
        <v>3</v>
      </c>
      <c r="F100" s="1248" t="s">
        <v>2947</v>
      </c>
      <c r="G100" s="840"/>
      <c r="H100" s="1239"/>
      <c r="I100" s="765"/>
      <c r="J100" s="765"/>
      <c r="K100" s="765"/>
      <c r="L100" s="765"/>
      <c r="M100" s="765"/>
      <c r="N100" s="765"/>
      <c r="O100" s="765"/>
      <c r="P100" s="1923" t="s">
        <v>2535</v>
      </c>
      <c r="Q100" s="1924"/>
      <c r="R100" s="1925"/>
      <c r="S100" s="765"/>
      <c r="T100" s="765"/>
      <c r="U100" s="765"/>
      <c r="V100" s="765"/>
      <c r="W100" s="765"/>
      <c r="X100" s="765"/>
      <c r="Y100" s="765"/>
      <c r="Z100" s="765"/>
      <c r="AA100" s="765"/>
      <c r="AB100" s="765"/>
      <c r="AC100" s="765"/>
      <c r="AD100" s="1233" t="s">
        <v>2536</v>
      </c>
    </row>
    <row r="101" spans="2:30" ht="12" customHeight="1">
      <c r="B101" s="1696"/>
      <c r="C101" s="1697"/>
      <c r="D101" s="1698"/>
      <c r="E101" s="1027" t="s">
        <v>4</v>
      </c>
      <c r="F101" s="1248" t="s">
        <v>2947</v>
      </c>
      <c r="G101" s="840"/>
      <c r="H101" s="1239"/>
      <c r="I101" s="765"/>
      <c r="J101" s="765"/>
      <c r="K101" s="765"/>
      <c r="L101" s="765"/>
      <c r="M101" s="765"/>
      <c r="N101" s="765"/>
      <c r="O101" s="765"/>
      <c r="P101" s="1923" t="s">
        <v>2535</v>
      </c>
      <c r="Q101" s="1924"/>
      <c r="R101" s="1925"/>
      <c r="S101" s="765"/>
      <c r="T101" s="765"/>
      <c r="U101" s="765"/>
      <c r="V101" s="765"/>
      <c r="W101" s="765"/>
      <c r="X101" s="765"/>
      <c r="Y101" s="765"/>
      <c r="Z101" s="765"/>
      <c r="AA101" s="765"/>
      <c r="AB101" s="765"/>
      <c r="AC101" s="765"/>
      <c r="AD101" s="1233" t="s">
        <v>2536</v>
      </c>
    </row>
    <row r="102" spans="2:30" ht="12" customHeight="1">
      <c r="B102" s="1696"/>
      <c r="C102" s="1697"/>
      <c r="D102" s="1698"/>
      <c r="E102" s="1027" t="s">
        <v>5</v>
      </c>
      <c r="F102" s="1248" t="s">
        <v>2947</v>
      </c>
      <c r="G102" s="840"/>
      <c r="H102" s="1239"/>
      <c r="I102" s="765"/>
      <c r="J102" s="765"/>
      <c r="K102" s="765"/>
      <c r="L102" s="765"/>
      <c r="M102" s="765"/>
      <c r="N102" s="765"/>
      <c r="O102" s="765"/>
      <c r="P102" s="1923" t="s">
        <v>2535</v>
      </c>
      <c r="Q102" s="1924"/>
      <c r="R102" s="1925"/>
      <c r="S102" s="765"/>
      <c r="T102" s="765"/>
      <c r="U102" s="765"/>
      <c r="V102" s="765"/>
      <c r="W102" s="765"/>
      <c r="X102" s="765"/>
      <c r="Y102" s="765"/>
      <c r="Z102" s="765"/>
      <c r="AA102" s="765"/>
      <c r="AB102" s="765"/>
      <c r="AC102" s="765"/>
      <c r="AD102" s="1233" t="s">
        <v>2536</v>
      </c>
    </row>
    <row r="103" spans="2:30" ht="12" customHeight="1">
      <c r="B103" s="1696"/>
      <c r="C103" s="1697"/>
      <c r="D103" s="1698"/>
      <c r="E103" s="1027" t="s">
        <v>557</v>
      </c>
      <c r="F103" s="1692" t="s">
        <v>2534</v>
      </c>
      <c r="G103" s="1837"/>
      <c r="H103" s="781"/>
      <c r="I103" s="781"/>
      <c r="J103" s="781"/>
      <c r="K103" s="781"/>
      <c r="L103" s="781"/>
      <c r="M103" s="781"/>
      <c r="N103" s="781"/>
      <c r="O103" s="781"/>
      <c r="P103" s="1692" t="s">
        <v>2535</v>
      </c>
      <c r="Q103" s="1693"/>
      <c r="R103" s="1837"/>
      <c r="S103" s="764"/>
      <c r="T103" s="764"/>
      <c r="U103" s="764"/>
      <c r="V103" s="781"/>
      <c r="W103" s="781"/>
      <c r="X103" s="781"/>
      <c r="Y103" s="764"/>
      <c r="Z103" s="781"/>
      <c r="AA103" s="781"/>
      <c r="AB103" s="781"/>
      <c r="AC103" s="781"/>
      <c r="AD103" s="774" t="s">
        <v>2536</v>
      </c>
    </row>
    <row r="104" spans="2:30" ht="12" customHeight="1">
      <c r="B104" s="1696"/>
      <c r="C104" s="1697"/>
      <c r="D104" s="1698"/>
      <c r="E104" s="1027" t="s">
        <v>1029</v>
      </c>
      <c r="F104" s="1692" t="s">
        <v>2534</v>
      </c>
      <c r="G104" s="1837"/>
      <c r="H104" s="781"/>
      <c r="I104" s="781"/>
      <c r="J104" s="781"/>
      <c r="K104" s="781"/>
      <c r="L104" s="781"/>
      <c r="M104" s="781"/>
      <c r="N104" s="781"/>
      <c r="O104" s="781"/>
      <c r="P104" s="1692" t="s">
        <v>2535</v>
      </c>
      <c r="Q104" s="1693"/>
      <c r="R104" s="1837"/>
      <c r="S104" s="764"/>
      <c r="T104" s="764"/>
      <c r="U104" s="764"/>
      <c r="V104" s="781"/>
      <c r="W104" s="781"/>
      <c r="X104" s="781"/>
      <c r="Y104" s="764"/>
      <c r="Z104" s="781"/>
      <c r="AA104" s="781"/>
      <c r="AB104" s="781"/>
      <c r="AC104" s="781"/>
      <c r="AD104" s="774" t="s">
        <v>2536</v>
      </c>
    </row>
    <row r="105" spans="2:30" ht="12" customHeight="1">
      <c r="B105" s="1696"/>
      <c r="C105" s="1697"/>
      <c r="D105" s="1698"/>
      <c r="E105" s="1027" t="s">
        <v>1881</v>
      </c>
      <c r="F105" s="1692" t="s">
        <v>2534</v>
      </c>
      <c r="G105" s="1837"/>
      <c r="H105" s="781"/>
      <c r="I105" s="781"/>
      <c r="J105" s="781"/>
      <c r="K105" s="781"/>
      <c r="L105" s="781"/>
      <c r="M105" s="781"/>
      <c r="N105" s="781"/>
      <c r="O105" s="781"/>
      <c r="P105" s="1692" t="s">
        <v>2535</v>
      </c>
      <c r="Q105" s="1693"/>
      <c r="R105" s="1837"/>
      <c r="S105" s="764"/>
      <c r="T105" s="764"/>
      <c r="U105" s="764"/>
      <c r="V105" s="781"/>
      <c r="W105" s="781"/>
      <c r="X105" s="781"/>
      <c r="Y105" s="764"/>
      <c r="Z105" s="781"/>
      <c r="AA105" s="781"/>
      <c r="AB105" s="781"/>
      <c r="AC105" s="781"/>
      <c r="AD105" s="774" t="s">
        <v>2536</v>
      </c>
    </row>
    <row r="106" spans="2:30" ht="12" customHeight="1">
      <c r="B106" s="1830"/>
      <c r="C106" s="1831"/>
      <c r="D106" s="1832"/>
      <c r="E106" s="1027" t="s">
        <v>676</v>
      </c>
      <c r="F106" s="1692" t="s">
        <v>2534</v>
      </c>
      <c r="G106" s="1837"/>
      <c r="H106" s="781"/>
      <c r="I106" s="781"/>
      <c r="J106" s="781"/>
      <c r="K106" s="781"/>
      <c r="L106" s="781"/>
      <c r="M106" s="781"/>
      <c r="N106" s="781"/>
      <c r="O106" s="781"/>
      <c r="P106" s="1692" t="s">
        <v>2535</v>
      </c>
      <c r="Q106" s="1693"/>
      <c r="R106" s="1837"/>
      <c r="S106" s="764"/>
      <c r="T106" s="764"/>
      <c r="U106" s="764"/>
      <c r="V106" s="781"/>
      <c r="W106" s="781"/>
      <c r="X106" s="781"/>
      <c r="Y106" s="764"/>
      <c r="Z106" s="781"/>
      <c r="AA106" s="781"/>
      <c r="AB106" s="781"/>
      <c r="AC106" s="781"/>
      <c r="AD106" s="774" t="s">
        <v>2536</v>
      </c>
    </row>
    <row r="107" spans="2:30" ht="12" customHeight="1">
      <c r="B107" s="1690"/>
      <c r="C107" s="1691"/>
      <c r="D107" s="1784"/>
      <c r="E107" s="1031" t="s">
        <v>2827</v>
      </c>
      <c r="F107" s="1690" t="s">
        <v>2534</v>
      </c>
      <c r="G107" s="1784"/>
      <c r="H107" s="683"/>
      <c r="I107" s="683"/>
      <c r="J107" s="683"/>
      <c r="K107" s="683"/>
      <c r="L107" s="683"/>
      <c r="M107" s="683"/>
      <c r="N107" s="683"/>
      <c r="O107" s="683"/>
      <c r="P107" s="1694" t="s">
        <v>2535</v>
      </c>
      <c r="Q107" s="1695"/>
      <c r="R107" s="1833"/>
      <c r="S107" s="547"/>
      <c r="T107" s="547"/>
      <c r="U107" s="547"/>
      <c r="V107" s="683"/>
      <c r="W107" s="683"/>
      <c r="X107" s="683"/>
      <c r="Y107" s="547"/>
      <c r="Z107" s="683"/>
      <c r="AA107" s="683"/>
      <c r="AB107" s="683"/>
      <c r="AC107" s="683"/>
      <c r="AD107" s="785" t="s">
        <v>2536</v>
      </c>
    </row>
    <row r="108" spans="2:30" ht="12" customHeight="1">
      <c r="B108" s="1681" t="s">
        <v>2537</v>
      </c>
      <c r="C108" s="1682"/>
      <c r="D108" s="1683"/>
      <c r="E108" s="1026" t="s">
        <v>1</v>
      </c>
      <c r="F108" s="1250" t="s">
        <v>2947</v>
      </c>
      <c r="G108" s="1242"/>
      <c r="H108" s="1241"/>
      <c r="I108" s="753"/>
      <c r="J108" s="753"/>
      <c r="K108" s="753"/>
      <c r="L108" s="753"/>
      <c r="M108" s="753"/>
      <c r="N108" s="753"/>
      <c r="O108" s="753"/>
      <c r="P108" s="1923" t="s">
        <v>2535</v>
      </c>
      <c r="Q108" s="1924"/>
      <c r="R108" s="1925"/>
      <c r="S108" s="753"/>
      <c r="T108" s="753"/>
      <c r="U108" s="753"/>
      <c r="V108" s="753"/>
      <c r="W108" s="753"/>
      <c r="X108" s="753"/>
      <c r="Y108" s="753"/>
      <c r="Z108" s="753"/>
      <c r="AA108" s="753"/>
      <c r="AB108" s="753"/>
      <c r="AC108" s="753"/>
      <c r="AD108" s="1233" t="s">
        <v>2536</v>
      </c>
    </row>
    <row r="109" spans="2:30" ht="12" customHeight="1">
      <c r="B109" s="1696"/>
      <c r="C109" s="1697"/>
      <c r="D109" s="1698"/>
      <c r="E109" s="1027" t="s">
        <v>2</v>
      </c>
      <c r="F109" s="1248" t="s">
        <v>2947</v>
      </c>
      <c r="G109" s="840"/>
      <c r="H109" s="1240"/>
      <c r="I109" s="765"/>
      <c r="J109" s="765"/>
      <c r="K109" s="765"/>
      <c r="L109" s="765"/>
      <c r="M109" s="765"/>
      <c r="N109" s="765"/>
      <c r="O109" s="765"/>
      <c r="P109" s="1923" t="s">
        <v>2535</v>
      </c>
      <c r="Q109" s="1924"/>
      <c r="R109" s="1925"/>
      <c r="S109" s="765"/>
      <c r="T109" s="765"/>
      <c r="U109" s="765"/>
      <c r="V109" s="765"/>
      <c r="W109" s="765"/>
      <c r="X109" s="765"/>
      <c r="Y109" s="765"/>
      <c r="Z109" s="765"/>
      <c r="AA109" s="765"/>
      <c r="AB109" s="765"/>
      <c r="AC109" s="765"/>
      <c r="AD109" s="1233" t="s">
        <v>2536</v>
      </c>
    </row>
    <row r="110" spans="2:30" ht="12" customHeight="1">
      <c r="B110" s="1696"/>
      <c r="C110" s="1697"/>
      <c r="D110" s="1698"/>
      <c r="E110" s="1027" t="s">
        <v>3</v>
      </c>
      <c r="F110" s="1249" t="s">
        <v>2947</v>
      </c>
      <c r="G110" s="1243"/>
      <c r="H110" s="1239"/>
      <c r="I110" s="792"/>
      <c r="J110" s="792"/>
      <c r="K110" s="792"/>
      <c r="L110" s="792"/>
      <c r="M110" s="792"/>
      <c r="N110" s="792"/>
      <c r="O110" s="792"/>
      <c r="P110" s="1923" t="s">
        <v>2535</v>
      </c>
      <c r="Q110" s="1924"/>
      <c r="R110" s="1925"/>
      <c r="S110" s="792"/>
      <c r="T110" s="792"/>
      <c r="U110" s="792"/>
      <c r="V110" s="792"/>
      <c r="W110" s="792"/>
      <c r="X110" s="792"/>
      <c r="Y110" s="792"/>
      <c r="Z110" s="792"/>
      <c r="AA110" s="792"/>
      <c r="AB110" s="792"/>
      <c r="AC110" s="792"/>
      <c r="AD110" s="1233" t="s">
        <v>2536</v>
      </c>
    </row>
    <row r="111" spans="2:30" ht="12" customHeight="1">
      <c r="B111" s="1696"/>
      <c r="C111" s="1697"/>
      <c r="D111" s="1698"/>
      <c r="E111" s="1027" t="s">
        <v>4</v>
      </c>
      <c r="F111" s="1692" t="s">
        <v>2534</v>
      </c>
      <c r="G111" s="1837"/>
      <c r="H111" s="781"/>
      <c r="I111" s="781"/>
      <c r="J111" s="781"/>
      <c r="K111" s="781"/>
      <c r="L111" s="781"/>
      <c r="M111" s="781"/>
      <c r="N111" s="781"/>
      <c r="O111" s="781"/>
      <c r="P111" s="1692" t="s">
        <v>2535</v>
      </c>
      <c r="Q111" s="1693"/>
      <c r="R111" s="1837"/>
      <c r="S111" s="764"/>
      <c r="T111" s="764"/>
      <c r="U111" s="764"/>
      <c r="V111" s="781"/>
      <c r="W111" s="781"/>
      <c r="X111" s="781"/>
      <c r="Y111" s="764"/>
      <c r="Z111" s="781"/>
      <c r="AA111" s="781"/>
      <c r="AB111" s="781"/>
      <c r="AC111" s="781"/>
      <c r="AD111" s="774" t="s">
        <v>2536</v>
      </c>
    </row>
    <row r="112" spans="2:30" ht="12" customHeight="1">
      <c r="B112" s="1696"/>
      <c r="C112" s="1697"/>
      <c r="D112" s="1698"/>
      <c r="E112" s="1027" t="s">
        <v>5</v>
      </c>
      <c r="F112" s="1692" t="s">
        <v>2534</v>
      </c>
      <c r="G112" s="1837"/>
      <c r="H112" s="781"/>
      <c r="I112" s="781"/>
      <c r="J112" s="781"/>
      <c r="K112" s="781"/>
      <c r="L112" s="781"/>
      <c r="M112" s="781"/>
      <c r="N112" s="781"/>
      <c r="O112" s="781"/>
      <c r="P112" s="1692" t="s">
        <v>2535</v>
      </c>
      <c r="Q112" s="1693"/>
      <c r="R112" s="1837"/>
      <c r="S112" s="764"/>
      <c r="T112" s="764"/>
      <c r="U112" s="764"/>
      <c r="V112" s="781"/>
      <c r="W112" s="781"/>
      <c r="X112" s="781"/>
      <c r="Y112" s="764"/>
      <c r="Z112" s="781"/>
      <c r="AA112" s="781"/>
      <c r="AB112" s="781"/>
      <c r="AC112" s="781"/>
      <c r="AD112" s="774" t="s">
        <v>2536</v>
      </c>
    </row>
    <row r="113" spans="2:32" ht="12" customHeight="1">
      <c r="B113" s="1696"/>
      <c r="C113" s="1697"/>
      <c r="D113" s="1698"/>
      <c r="E113" s="1027" t="s">
        <v>557</v>
      </c>
      <c r="F113" s="1692" t="s">
        <v>2534</v>
      </c>
      <c r="G113" s="1837"/>
      <c r="H113" s="781"/>
      <c r="I113" s="781"/>
      <c r="J113" s="781"/>
      <c r="K113" s="781"/>
      <c r="L113" s="781"/>
      <c r="M113" s="781"/>
      <c r="N113" s="781"/>
      <c r="O113" s="781"/>
      <c r="P113" s="1692" t="s">
        <v>2535</v>
      </c>
      <c r="Q113" s="1693"/>
      <c r="R113" s="1837"/>
      <c r="S113" s="764"/>
      <c r="T113" s="764"/>
      <c r="U113" s="764"/>
      <c r="V113" s="781"/>
      <c r="W113" s="781"/>
      <c r="X113" s="781"/>
      <c r="Y113" s="764"/>
      <c r="Z113" s="781"/>
      <c r="AA113" s="781"/>
      <c r="AB113" s="781"/>
      <c r="AC113" s="781"/>
      <c r="AD113" s="774" t="s">
        <v>2536</v>
      </c>
    </row>
    <row r="114" spans="2:32" ht="12" customHeight="1">
      <c r="B114" s="1696"/>
      <c r="C114" s="1697"/>
      <c r="D114" s="1698"/>
      <c r="E114" s="1027" t="s">
        <v>1029</v>
      </c>
      <c r="F114" s="1692" t="s">
        <v>2534</v>
      </c>
      <c r="G114" s="1837"/>
      <c r="H114" s="781"/>
      <c r="I114" s="781"/>
      <c r="J114" s="781"/>
      <c r="K114" s="781"/>
      <c r="L114" s="781"/>
      <c r="M114" s="781"/>
      <c r="N114" s="781"/>
      <c r="O114" s="781"/>
      <c r="P114" s="1692" t="s">
        <v>2535</v>
      </c>
      <c r="Q114" s="1693"/>
      <c r="R114" s="1837"/>
      <c r="S114" s="764"/>
      <c r="T114" s="764"/>
      <c r="U114" s="764"/>
      <c r="V114" s="781"/>
      <c r="W114" s="781"/>
      <c r="X114" s="781"/>
      <c r="Y114" s="764"/>
      <c r="Z114" s="781"/>
      <c r="AA114" s="781"/>
      <c r="AB114" s="781"/>
      <c r="AC114" s="781"/>
      <c r="AD114" s="774" t="s">
        <v>2536</v>
      </c>
    </row>
    <row r="115" spans="2:32" ht="12" customHeight="1">
      <c r="B115" s="1696"/>
      <c r="C115" s="1697"/>
      <c r="D115" s="1698"/>
      <c r="E115" s="1027" t="s">
        <v>1881</v>
      </c>
      <c r="F115" s="1692" t="s">
        <v>2534</v>
      </c>
      <c r="G115" s="1837"/>
      <c r="H115" s="781"/>
      <c r="I115" s="781"/>
      <c r="J115" s="781"/>
      <c r="K115" s="781"/>
      <c r="L115" s="781"/>
      <c r="M115" s="781"/>
      <c r="N115" s="781"/>
      <c r="O115" s="781"/>
      <c r="P115" s="1692" t="s">
        <v>2535</v>
      </c>
      <c r="Q115" s="1693"/>
      <c r="R115" s="1837"/>
      <c r="S115" s="764"/>
      <c r="T115" s="764"/>
      <c r="U115" s="764"/>
      <c r="V115" s="781"/>
      <c r="W115" s="781"/>
      <c r="X115" s="781"/>
      <c r="Y115" s="764"/>
      <c r="Z115" s="781"/>
      <c r="AA115" s="781"/>
      <c r="AB115" s="781"/>
      <c r="AC115" s="781"/>
      <c r="AD115" s="774" t="s">
        <v>2536</v>
      </c>
    </row>
    <row r="116" spans="2:32" ht="12" customHeight="1">
      <c r="B116" s="1830"/>
      <c r="C116" s="1831"/>
      <c r="D116" s="1832"/>
      <c r="E116" s="1027" t="s">
        <v>676</v>
      </c>
      <c r="F116" s="1692" t="s">
        <v>2534</v>
      </c>
      <c r="G116" s="1837"/>
      <c r="H116" s="781"/>
      <c r="I116" s="781"/>
      <c r="J116" s="781"/>
      <c r="K116" s="781"/>
      <c r="L116" s="781"/>
      <c r="M116" s="781"/>
      <c r="N116" s="781"/>
      <c r="O116" s="781"/>
      <c r="P116" s="1692" t="s">
        <v>2535</v>
      </c>
      <c r="Q116" s="1693"/>
      <c r="R116" s="1837"/>
      <c r="S116" s="764"/>
      <c r="T116" s="764"/>
      <c r="U116" s="764"/>
      <c r="V116" s="781"/>
      <c r="W116" s="781"/>
      <c r="X116" s="781"/>
      <c r="Y116" s="764"/>
      <c r="Z116" s="781"/>
      <c r="AA116" s="781"/>
      <c r="AB116" s="781"/>
      <c r="AC116" s="781"/>
      <c r="AD116" s="774" t="s">
        <v>2536</v>
      </c>
    </row>
    <row r="117" spans="2:32" ht="12" customHeight="1">
      <c r="B117" s="1690"/>
      <c r="C117" s="1691"/>
      <c r="D117" s="1784"/>
      <c r="E117" s="1031" t="s">
        <v>2827</v>
      </c>
      <c r="F117" s="1690" t="s">
        <v>2534</v>
      </c>
      <c r="G117" s="1784"/>
      <c r="H117" s="749"/>
      <c r="I117" s="749"/>
      <c r="J117" s="749"/>
      <c r="K117" s="749"/>
      <c r="L117" s="749"/>
      <c r="M117" s="749"/>
      <c r="N117" s="749"/>
      <c r="O117" s="749"/>
      <c r="P117" s="1694" t="s">
        <v>2535</v>
      </c>
      <c r="Q117" s="1695"/>
      <c r="R117" s="1833"/>
      <c r="S117" s="748"/>
      <c r="T117" s="748"/>
      <c r="U117" s="748"/>
      <c r="V117" s="749"/>
      <c r="W117" s="749"/>
      <c r="X117" s="749"/>
      <c r="Y117" s="748"/>
      <c r="Z117" s="749"/>
      <c r="AA117" s="749"/>
      <c r="AB117" s="749"/>
      <c r="AC117" s="749"/>
      <c r="AD117" s="785" t="s">
        <v>2536</v>
      </c>
    </row>
    <row r="118" spans="2:32" s="526" customFormat="1" ht="14.25" customHeight="1">
      <c r="B118" s="1738" t="s">
        <v>2538</v>
      </c>
      <c r="C118" s="1739"/>
      <c r="D118" s="1739"/>
      <c r="E118" s="1739"/>
      <c r="F118" s="1739"/>
      <c r="G118" s="1739"/>
      <c r="H118" s="1739"/>
      <c r="I118" s="1739"/>
      <c r="J118" s="1739"/>
      <c r="K118" s="1739"/>
      <c r="L118" s="1739"/>
      <c r="M118" s="1739"/>
      <c r="N118" s="1739"/>
      <c r="O118" s="1739"/>
      <c r="P118" s="1739"/>
      <c r="Q118" s="1739"/>
      <c r="R118" s="1739"/>
      <c r="S118" s="1739"/>
      <c r="T118" s="1739"/>
      <c r="U118" s="1739"/>
      <c r="V118" s="1739"/>
      <c r="W118" s="1739"/>
      <c r="X118" s="1739"/>
      <c r="Y118" s="1739"/>
      <c r="Z118" s="1739"/>
      <c r="AA118" s="1739"/>
      <c r="AB118" s="1739"/>
      <c r="AC118" s="1739"/>
      <c r="AD118" s="1740"/>
    </row>
    <row r="119" spans="2:32" ht="12" hidden="1" customHeight="1">
      <c r="B119" s="1684" t="s">
        <v>2539</v>
      </c>
      <c r="C119" s="1685"/>
      <c r="D119" s="1686"/>
      <c r="E119" s="992"/>
      <c r="F119" s="737"/>
      <c r="G119" s="1724" t="s">
        <v>2540</v>
      </c>
      <c r="H119" s="1725"/>
      <c r="I119" s="1737"/>
      <c r="J119" s="750"/>
      <c r="K119" s="1724" t="s">
        <v>2541</v>
      </c>
      <c r="L119" s="1725"/>
      <c r="M119" s="1779"/>
      <c r="N119" s="750"/>
      <c r="O119" s="1724" t="s">
        <v>2844</v>
      </c>
      <c r="P119" s="1725"/>
      <c r="Q119" s="1779"/>
      <c r="R119" s="750"/>
      <c r="S119" s="1724" t="s">
        <v>2542</v>
      </c>
      <c r="T119" s="1725"/>
      <c r="U119" s="1779"/>
      <c r="V119" s="750"/>
      <c r="W119" s="1724" t="s">
        <v>2401</v>
      </c>
      <c r="X119" s="1725"/>
      <c r="Y119" s="743" t="s">
        <v>2440</v>
      </c>
      <c r="Z119" s="1725"/>
      <c r="AA119" s="1725"/>
      <c r="AB119" s="1725"/>
      <c r="AC119" s="1725"/>
      <c r="AD119" s="517" t="s">
        <v>2428</v>
      </c>
    </row>
    <row r="120" spans="2:32" ht="12" hidden="1" customHeight="1">
      <c r="B120" s="1684" t="s">
        <v>2543</v>
      </c>
      <c r="C120" s="1685"/>
      <c r="D120" s="1686"/>
      <c r="E120" s="991"/>
      <c r="F120" s="1688"/>
      <c r="G120" s="1687"/>
      <c r="H120" s="1687"/>
      <c r="I120" s="1687"/>
      <c r="J120" s="1687"/>
      <c r="K120" s="1687"/>
      <c r="L120" s="1687"/>
      <c r="M120" s="1687"/>
      <c r="N120" s="1687"/>
      <c r="O120" s="1687"/>
      <c r="P120" s="1687"/>
      <c r="Q120" s="1687"/>
      <c r="R120" s="1687"/>
      <c r="S120" s="1687"/>
      <c r="T120" s="1687"/>
      <c r="U120" s="1687"/>
      <c r="V120" s="1687"/>
      <c r="W120" s="1687"/>
      <c r="X120" s="1687"/>
      <c r="Y120" s="1687"/>
      <c r="Z120" s="1687"/>
      <c r="AA120" s="1687"/>
      <c r="AB120" s="1687"/>
      <c r="AC120" s="1687"/>
      <c r="AD120" s="1689"/>
    </row>
    <row r="121" spans="2:32" ht="12" hidden="1" customHeight="1">
      <c r="B121" s="1684" t="s">
        <v>2544</v>
      </c>
      <c r="C121" s="1685"/>
      <c r="D121" s="1686"/>
      <c r="E121" s="991"/>
      <c r="F121" s="1724"/>
      <c r="G121" s="1725"/>
      <c r="H121" s="1725"/>
      <c r="I121" s="1725"/>
      <c r="J121" s="1725"/>
      <c r="K121" s="1725"/>
      <c r="L121" s="1725"/>
      <c r="M121" s="1725"/>
      <c r="N121" s="1725"/>
      <c r="O121" s="1725"/>
      <c r="P121" s="1725"/>
      <c r="Q121" s="1725"/>
      <c r="R121" s="1725"/>
      <c r="S121" s="1725"/>
      <c r="T121" s="1725"/>
      <c r="U121" s="1725"/>
      <c r="V121" s="1725"/>
      <c r="W121" s="1725"/>
      <c r="X121" s="1725"/>
      <c r="Y121" s="1725"/>
      <c r="Z121" s="1725"/>
      <c r="AA121" s="1725"/>
      <c r="AB121" s="1725"/>
      <c r="AC121" s="1725"/>
      <c r="AD121" s="1737"/>
    </row>
    <row r="122" spans="2:32" ht="12" hidden="1" customHeight="1">
      <c r="B122" s="1726" t="s">
        <v>2474</v>
      </c>
      <c r="C122" s="1726"/>
      <c r="D122" s="1726"/>
      <c r="E122" s="984"/>
      <c r="F122" s="1688"/>
      <c r="G122" s="1687"/>
      <c r="H122" s="1687"/>
      <c r="I122" s="1687"/>
      <c r="J122" s="1687"/>
      <c r="K122" s="1687"/>
      <c r="L122" s="1687"/>
      <c r="M122" s="1687"/>
      <c r="N122" s="1687"/>
      <c r="O122" s="1687"/>
      <c r="P122" s="1687"/>
      <c r="Q122" s="1687"/>
      <c r="R122" s="1687"/>
      <c r="S122" s="1687"/>
      <c r="T122" s="1687"/>
      <c r="U122" s="1687"/>
      <c r="V122" s="1687"/>
      <c r="W122" s="1687"/>
      <c r="X122" s="1687"/>
      <c r="Y122" s="1687"/>
      <c r="Z122" s="1687"/>
      <c r="AA122" s="1687"/>
      <c r="AB122" s="1687"/>
      <c r="AC122" s="1687"/>
      <c r="AD122" s="1689"/>
    </row>
    <row r="123" spans="2:32" ht="12" customHeight="1">
      <c r="B123" s="1827" t="s">
        <v>2545</v>
      </c>
      <c r="C123" s="1828"/>
      <c r="D123" s="1828"/>
      <c r="E123" s="1828"/>
      <c r="F123" s="1828"/>
      <c r="G123" s="1828"/>
      <c r="H123" s="1828"/>
      <c r="I123" s="1828"/>
      <c r="J123" s="1828"/>
      <c r="K123" s="1828"/>
      <c r="L123" s="1828"/>
      <c r="M123" s="1828"/>
      <c r="N123" s="1828"/>
      <c r="O123" s="1828"/>
      <c r="P123" s="1828"/>
      <c r="Q123" s="1828"/>
      <c r="R123" s="1828"/>
      <c r="S123" s="1828"/>
      <c r="T123" s="1828"/>
      <c r="U123" s="1828"/>
      <c r="V123" s="1828"/>
      <c r="W123" s="1828"/>
      <c r="X123" s="1828"/>
      <c r="Y123" s="1828"/>
      <c r="Z123" s="1828"/>
      <c r="AA123" s="1828"/>
      <c r="AB123" s="1828"/>
      <c r="AC123" s="1828"/>
      <c r="AD123" s="1829"/>
    </row>
    <row r="124" spans="2:32" ht="12" customHeight="1">
      <c r="B124" s="1681" t="s">
        <v>2494</v>
      </c>
      <c r="C124" s="1682"/>
      <c r="D124" s="1683"/>
      <c r="E124" s="989"/>
      <c r="F124" s="1681" t="s">
        <v>2547</v>
      </c>
      <c r="G124" s="1682"/>
      <c r="H124" s="1682"/>
      <c r="I124" s="1682"/>
      <c r="J124" s="1682"/>
      <c r="K124" s="1682"/>
      <c r="L124" s="1683"/>
      <c r="M124" s="1685" t="s">
        <v>2908</v>
      </c>
      <c r="N124" s="1685"/>
      <c r="O124" s="1685"/>
      <c r="P124" s="1685"/>
      <c r="Q124" s="1685"/>
      <c r="R124" s="1685"/>
      <c r="S124" s="1685"/>
      <c r="T124" s="1685"/>
      <c r="U124" s="1686"/>
      <c r="V124" s="1684" t="s">
        <v>2898</v>
      </c>
      <c r="W124" s="1685"/>
      <c r="X124" s="1685"/>
      <c r="Y124" s="1685"/>
      <c r="Z124" s="1685"/>
      <c r="AA124" s="1685"/>
      <c r="AB124" s="1685"/>
      <c r="AC124" s="1685"/>
      <c r="AD124" s="1686"/>
      <c r="AF124" s="970"/>
    </row>
    <row r="125" spans="2:32" ht="12" customHeight="1">
      <c r="B125" s="1696"/>
      <c r="C125" s="1697"/>
      <c r="D125" s="1698"/>
      <c r="E125" s="1015"/>
      <c r="F125" s="1678"/>
      <c r="G125" s="1679"/>
      <c r="H125" s="1679"/>
      <c r="I125" s="1679"/>
      <c r="J125" s="1679"/>
      <c r="K125" s="1679"/>
      <c r="L125" s="1680"/>
      <c r="M125" s="1696" t="s">
        <v>2548</v>
      </c>
      <c r="N125" s="1697"/>
      <c r="O125" s="1698"/>
      <c r="P125" s="1678" t="s">
        <v>2682</v>
      </c>
      <c r="Q125" s="1679"/>
      <c r="R125" s="1680"/>
      <c r="S125" s="1678" t="s">
        <v>2899</v>
      </c>
      <c r="T125" s="1679"/>
      <c r="U125" s="1680"/>
      <c r="V125" s="1684" t="s">
        <v>2548</v>
      </c>
      <c r="W125" s="1685"/>
      <c r="X125" s="1686"/>
      <c r="Y125" s="1684" t="s">
        <v>2682</v>
      </c>
      <c r="Z125" s="1685"/>
      <c r="AA125" s="1686"/>
      <c r="AB125" s="1684" t="s">
        <v>2899</v>
      </c>
      <c r="AC125" s="1685"/>
      <c r="AD125" s="1686"/>
    </row>
    <row r="126" spans="2:32" ht="12" customHeight="1">
      <c r="B126" s="1696"/>
      <c r="C126" s="1697"/>
      <c r="D126" s="1698"/>
      <c r="E126" s="769" t="s">
        <v>1</v>
      </c>
      <c r="F126" s="1244" t="s">
        <v>2947</v>
      </c>
      <c r="G126" s="1181"/>
      <c r="H126" s="1181"/>
      <c r="I126" s="1181"/>
      <c r="J126" s="1181"/>
      <c r="K126" s="1181"/>
      <c r="L126" s="1085"/>
      <c r="M126" s="1181"/>
      <c r="N126" s="1181"/>
      <c r="O126" s="958" t="s">
        <v>2841</v>
      </c>
      <c r="P126" s="1181"/>
      <c r="Q126" s="1181"/>
      <c r="R126" s="958" t="s">
        <v>2529</v>
      </c>
      <c r="S126" s="1181"/>
      <c r="T126" s="1181"/>
      <c r="U126" s="958" t="s">
        <v>2555</v>
      </c>
      <c r="V126" s="1181"/>
      <c r="W126" s="1181"/>
      <c r="X126" s="958" t="s">
        <v>2841</v>
      </c>
      <c r="Y126" s="1181"/>
      <c r="Z126" s="1181"/>
      <c r="AA126" s="958" t="s">
        <v>2529</v>
      </c>
      <c r="AB126" s="1181"/>
      <c r="AC126" s="1181"/>
      <c r="AD126" s="958" t="s">
        <v>2555</v>
      </c>
    </row>
    <row r="127" spans="2:32" ht="12" customHeight="1">
      <c r="B127" s="1696"/>
      <c r="C127" s="1697"/>
      <c r="D127" s="1698"/>
      <c r="E127" s="766" t="s">
        <v>2</v>
      </c>
      <c r="F127" s="1248" t="s">
        <v>2947</v>
      </c>
      <c r="G127" s="765"/>
      <c r="H127" s="765"/>
      <c r="I127" s="765"/>
      <c r="J127" s="765"/>
      <c r="K127" s="765"/>
      <c r="L127" s="840"/>
      <c r="M127" s="765"/>
      <c r="N127" s="765"/>
      <c r="O127" s="774" t="s">
        <v>2841</v>
      </c>
      <c r="P127" s="765"/>
      <c r="Q127" s="765"/>
      <c r="R127" s="774" t="s">
        <v>2529</v>
      </c>
      <c r="S127" s="765"/>
      <c r="T127" s="765"/>
      <c r="U127" s="774" t="s">
        <v>2683</v>
      </c>
      <c r="V127" s="821"/>
      <c r="W127" s="963"/>
      <c r="X127" s="774" t="s">
        <v>2841</v>
      </c>
      <c r="Y127" s="795"/>
      <c r="Z127" s="765"/>
      <c r="AA127" s="774" t="s">
        <v>2529</v>
      </c>
      <c r="AB127" s="766"/>
      <c r="AC127" s="765"/>
      <c r="AD127" s="774" t="s">
        <v>2683</v>
      </c>
    </row>
    <row r="128" spans="2:32" ht="12" customHeight="1">
      <c r="B128" s="1696"/>
      <c r="C128" s="1697"/>
      <c r="D128" s="1698"/>
      <c r="E128" s="766" t="s">
        <v>3</v>
      </c>
      <c r="F128" s="1248" t="s">
        <v>2947</v>
      </c>
      <c r="G128" s="765"/>
      <c r="H128" s="765"/>
      <c r="I128" s="765"/>
      <c r="J128" s="765"/>
      <c r="K128" s="765"/>
      <c r="L128" s="840"/>
      <c r="M128" s="765"/>
      <c r="N128" s="765"/>
      <c r="O128" s="774" t="s">
        <v>2840</v>
      </c>
      <c r="P128" s="765"/>
      <c r="Q128" s="765"/>
      <c r="R128" s="774" t="s">
        <v>2529</v>
      </c>
      <c r="S128" s="765"/>
      <c r="T128" s="765"/>
      <c r="U128" s="774" t="s">
        <v>2683</v>
      </c>
      <c r="V128" s="821"/>
      <c r="W128" s="963"/>
      <c r="X128" s="774" t="s">
        <v>2840</v>
      </c>
      <c r="Y128" s="795"/>
      <c r="Z128" s="765"/>
      <c r="AA128" s="774" t="s">
        <v>2529</v>
      </c>
      <c r="AB128" s="766"/>
      <c r="AC128" s="765"/>
      <c r="AD128" s="774" t="s">
        <v>2683</v>
      </c>
    </row>
    <row r="129" spans="2:31" ht="12" customHeight="1">
      <c r="B129" s="1696"/>
      <c r="C129" s="1697"/>
      <c r="D129" s="1698"/>
      <c r="E129" s="766" t="s">
        <v>4</v>
      </c>
      <c r="F129" s="1248" t="s">
        <v>2947</v>
      </c>
      <c r="G129" s="765"/>
      <c r="H129" s="765"/>
      <c r="I129" s="765"/>
      <c r="J129" s="765"/>
      <c r="K129" s="765"/>
      <c r="L129" s="840"/>
      <c r="M129" s="765"/>
      <c r="N129" s="765"/>
      <c r="O129" s="774" t="s">
        <v>2840</v>
      </c>
      <c r="P129" s="765"/>
      <c r="Q129" s="765"/>
      <c r="R129" s="774" t="s">
        <v>2529</v>
      </c>
      <c r="S129" s="765"/>
      <c r="T129" s="765"/>
      <c r="U129" s="774" t="s">
        <v>2683</v>
      </c>
      <c r="V129" s="821"/>
      <c r="W129" s="963"/>
      <c r="X129" s="774" t="s">
        <v>2840</v>
      </c>
      <c r="Y129" s="795"/>
      <c r="Z129" s="765"/>
      <c r="AA129" s="774" t="s">
        <v>2529</v>
      </c>
      <c r="AB129" s="766"/>
      <c r="AC129" s="765"/>
      <c r="AD129" s="774" t="s">
        <v>2683</v>
      </c>
    </row>
    <row r="130" spans="2:31" ht="12" customHeight="1">
      <c r="B130" s="1696"/>
      <c r="C130" s="1697"/>
      <c r="D130" s="1698"/>
      <c r="E130" s="766" t="s">
        <v>5</v>
      </c>
      <c r="F130" s="1248" t="s">
        <v>2947</v>
      </c>
      <c r="G130" s="765"/>
      <c r="H130" s="765"/>
      <c r="I130" s="765"/>
      <c r="J130" s="765"/>
      <c r="K130" s="765"/>
      <c r="L130" s="840"/>
      <c r="M130" s="765"/>
      <c r="N130" s="765"/>
      <c r="O130" s="774" t="s">
        <v>2840</v>
      </c>
      <c r="P130" s="765"/>
      <c r="Q130" s="765"/>
      <c r="R130" s="774" t="s">
        <v>2529</v>
      </c>
      <c r="S130" s="765"/>
      <c r="T130" s="765"/>
      <c r="U130" s="774" t="s">
        <v>2683</v>
      </c>
      <c r="V130" s="821"/>
      <c r="W130" s="963"/>
      <c r="X130" s="774" t="s">
        <v>2840</v>
      </c>
      <c r="Y130" s="795"/>
      <c r="Z130" s="765"/>
      <c r="AA130" s="774" t="s">
        <v>2529</v>
      </c>
      <c r="AB130" s="766"/>
      <c r="AC130" s="765"/>
      <c r="AD130" s="774" t="s">
        <v>2683</v>
      </c>
    </row>
    <row r="131" spans="2:31" ht="12" customHeight="1">
      <c r="B131" s="1830"/>
      <c r="C131" s="1831"/>
      <c r="D131" s="1832"/>
      <c r="E131" s="766" t="s">
        <v>557</v>
      </c>
      <c r="F131" s="766"/>
      <c r="G131" s="1693"/>
      <c r="H131" s="1693"/>
      <c r="I131" s="1693"/>
      <c r="J131" s="1693"/>
      <c r="K131" s="1693"/>
      <c r="L131" s="1693"/>
      <c r="M131" s="1692"/>
      <c r="N131" s="1693"/>
      <c r="O131" s="774" t="s">
        <v>2840</v>
      </c>
      <c r="P131" s="795"/>
      <c r="Q131" s="765"/>
      <c r="R131" s="774" t="s">
        <v>2529</v>
      </c>
      <c r="S131" s="764"/>
      <c r="T131" s="764"/>
      <c r="U131" s="774" t="s">
        <v>2683</v>
      </c>
      <c r="V131" s="821"/>
      <c r="W131" s="963"/>
      <c r="X131" s="774" t="s">
        <v>2840</v>
      </c>
      <c r="Y131" s="795"/>
      <c r="Z131" s="765"/>
      <c r="AA131" s="774" t="s">
        <v>2529</v>
      </c>
      <c r="AB131" s="766"/>
      <c r="AC131" s="765"/>
      <c r="AD131" s="774" t="s">
        <v>2683</v>
      </c>
    </row>
    <row r="132" spans="2:31" ht="12" customHeight="1">
      <c r="B132" s="1830"/>
      <c r="C132" s="1831"/>
      <c r="D132" s="1832"/>
      <c r="E132" s="766" t="s">
        <v>1029</v>
      </c>
      <c r="F132" s="766"/>
      <c r="G132" s="1693"/>
      <c r="H132" s="1693"/>
      <c r="I132" s="1693"/>
      <c r="J132" s="1693"/>
      <c r="K132" s="1693"/>
      <c r="L132" s="1693"/>
      <c r="M132" s="1692"/>
      <c r="N132" s="1693"/>
      <c r="O132" s="774" t="s">
        <v>2840</v>
      </c>
      <c r="P132" s="795"/>
      <c r="Q132" s="765"/>
      <c r="R132" s="774" t="s">
        <v>2529</v>
      </c>
      <c r="S132" s="764"/>
      <c r="T132" s="764"/>
      <c r="U132" s="774" t="s">
        <v>2683</v>
      </c>
      <c r="V132" s="821"/>
      <c r="W132" s="963"/>
      <c r="X132" s="774" t="s">
        <v>2840</v>
      </c>
      <c r="Y132" s="795"/>
      <c r="Z132" s="765"/>
      <c r="AA132" s="774" t="s">
        <v>2529</v>
      </c>
      <c r="AB132" s="766"/>
      <c r="AC132" s="765"/>
      <c r="AD132" s="774" t="s">
        <v>2683</v>
      </c>
    </row>
    <row r="133" spans="2:31" ht="12" customHeight="1">
      <c r="B133" s="1830"/>
      <c r="C133" s="1831"/>
      <c r="D133" s="1832"/>
      <c r="E133" s="766" t="s">
        <v>1881</v>
      </c>
      <c r="F133" s="766"/>
      <c r="G133" s="1693"/>
      <c r="H133" s="1693"/>
      <c r="I133" s="1693"/>
      <c r="J133" s="1693"/>
      <c r="K133" s="1693"/>
      <c r="L133" s="1693"/>
      <c r="M133" s="1692"/>
      <c r="N133" s="1693"/>
      <c r="O133" s="774" t="s">
        <v>2840</v>
      </c>
      <c r="P133" s="795"/>
      <c r="Q133" s="765"/>
      <c r="R133" s="774" t="s">
        <v>2529</v>
      </c>
      <c r="S133" s="764"/>
      <c r="T133" s="764"/>
      <c r="U133" s="774" t="s">
        <v>2684</v>
      </c>
      <c r="V133" s="821"/>
      <c r="W133" s="963"/>
      <c r="X133" s="774" t="s">
        <v>2840</v>
      </c>
      <c r="Y133" s="795"/>
      <c r="Z133" s="765"/>
      <c r="AA133" s="774" t="s">
        <v>2529</v>
      </c>
      <c r="AB133" s="766"/>
      <c r="AC133" s="765"/>
      <c r="AD133" s="774" t="s">
        <v>2684</v>
      </c>
    </row>
    <row r="134" spans="2:31" ht="12" customHeight="1">
      <c r="B134" s="1830"/>
      <c r="C134" s="1831"/>
      <c r="D134" s="1832"/>
      <c r="E134" s="790" t="s">
        <v>676</v>
      </c>
      <c r="F134" s="790"/>
      <c r="G134" s="1946"/>
      <c r="H134" s="1946"/>
      <c r="I134" s="1946"/>
      <c r="J134" s="1946"/>
      <c r="K134" s="1946"/>
      <c r="L134" s="1946"/>
      <c r="M134" s="1947"/>
      <c r="N134" s="1946"/>
      <c r="O134" s="791" t="s">
        <v>2840</v>
      </c>
      <c r="P134" s="794"/>
      <c r="Q134" s="792"/>
      <c r="R134" s="791" t="s">
        <v>2529</v>
      </c>
      <c r="S134" s="793"/>
      <c r="T134" s="793"/>
      <c r="U134" s="791" t="s">
        <v>2683</v>
      </c>
      <c r="V134" s="818"/>
      <c r="W134" s="965"/>
      <c r="X134" s="791" t="s">
        <v>2840</v>
      </c>
      <c r="Y134" s="794"/>
      <c r="Z134" s="792"/>
      <c r="AA134" s="791" t="s">
        <v>2529</v>
      </c>
      <c r="AB134" s="790"/>
      <c r="AC134" s="792"/>
      <c r="AD134" s="791" t="s">
        <v>2683</v>
      </c>
    </row>
    <row r="135" spans="2:31" ht="12" customHeight="1">
      <c r="B135" s="1830"/>
      <c r="C135" s="1831"/>
      <c r="D135" s="1832"/>
      <c r="E135" s="783" t="s">
        <v>2827</v>
      </c>
      <c r="F135" s="783"/>
      <c r="G135" s="1695"/>
      <c r="H135" s="1695"/>
      <c r="I135" s="1695"/>
      <c r="J135" s="1695"/>
      <c r="K135" s="1695"/>
      <c r="L135" s="1695"/>
      <c r="M135" s="1694"/>
      <c r="N135" s="1695"/>
      <c r="O135" s="785" t="s">
        <v>2840</v>
      </c>
      <c r="P135" s="797"/>
      <c r="Q135" s="788"/>
      <c r="R135" s="785" t="s">
        <v>2529</v>
      </c>
      <c r="S135" s="784"/>
      <c r="T135" s="784"/>
      <c r="U135" s="785" t="s">
        <v>2684</v>
      </c>
      <c r="V135" s="824"/>
      <c r="W135" s="964"/>
      <c r="X135" s="785" t="s">
        <v>2840</v>
      </c>
      <c r="Y135" s="797"/>
      <c r="Z135" s="788"/>
      <c r="AA135" s="785" t="s">
        <v>2529</v>
      </c>
      <c r="AB135" s="783"/>
      <c r="AC135" s="788"/>
      <c r="AD135" s="785" t="s">
        <v>2684</v>
      </c>
    </row>
    <row r="136" spans="2:31" ht="12" customHeight="1">
      <c r="B136" s="1690"/>
      <c r="C136" s="1691"/>
      <c r="D136" s="1784"/>
      <c r="E136" s="1688" t="s">
        <v>6</v>
      </c>
      <c r="F136" s="1687"/>
      <c r="G136" s="1687"/>
      <c r="H136" s="1687"/>
      <c r="I136" s="1687"/>
      <c r="J136" s="1687"/>
      <c r="K136" s="1687"/>
      <c r="L136" s="1689"/>
      <c r="M136" s="1690"/>
      <c r="N136" s="1691"/>
      <c r="O136" s="775" t="s">
        <v>2840</v>
      </c>
      <c r="P136" s="796"/>
      <c r="Q136" s="735"/>
      <c r="R136" s="775" t="s">
        <v>2529</v>
      </c>
      <c r="S136" s="748"/>
      <c r="T136" s="748"/>
      <c r="U136" s="775" t="s">
        <v>2683</v>
      </c>
      <c r="V136" s="966"/>
      <c r="W136" s="967"/>
      <c r="X136" s="736" t="s">
        <v>2840</v>
      </c>
      <c r="Y136" s="796"/>
      <c r="Z136" s="735"/>
      <c r="AA136" s="775" t="s">
        <v>2529</v>
      </c>
      <c r="AB136" s="759"/>
      <c r="AC136" s="735"/>
      <c r="AD136" s="775" t="s">
        <v>2683</v>
      </c>
    </row>
    <row r="137" spans="2:31" ht="24" hidden="1" customHeight="1">
      <c r="B137" s="1701" t="s">
        <v>2474</v>
      </c>
      <c r="C137" s="1734"/>
      <c r="D137" s="1735"/>
      <c r="E137" s="1778"/>
      <c r="F137" s="1913"/>
      <c r="G137" s="1913"/>
      <c r="H137" s="1913"/>
      <c r="I137" s="1913"/>
      <c r="J137" s="1913"/>
      <c r="K137" s="1913"/>
      <c r="L137" s="1913"/>
      <c r="M137" s="1913"/>
      <c r="N137" s="1913"/>
      <c r="O137" s="1913"/>
      <c r="P137" s="1913"/>
      <c r="Q137" s="1913"/>
      <c r="R137" s="1913"/>
      <c r="S137" s="1913"/>
      <c r="T137" s="1913"/>
      <c r="U137" s="1913"/>
      <c r="V137" s="1913"/>
      <c r="W137" s="1913"/>
      <c r="X137" s="1913"/>
      <c r="Y137" s="1913"/>
      <c r="Z137" s="1913"/>
      <c r="AA137" s="1913"/>
      <c r="AB137" s="1913"/>
      <c r="AC137" s="1913"/>
      <c r="AD137" s="1843"/>
    </row>
    <row r="138" spans="2:31" ht="12" hidden="1" customHeight="1">
      <c r="B138" s="1824" t="s">
        <v>2549</v>
      </c>
      <c r="C138" s="1825"/>
      <c r="D138" s="1825"/>
      <c r="E138" s="1825"/>
      <c r="F138" s="1825"/>
      <c r="G138" s="1825"/>
      <c r="H138" s="1825"/>
      <c r="I138" s="1825"/>
      <c r="J138" s="1825"/>
      <c r="K138" s="1825"/>
      <c r="L138" s="1825"/>
      <c r="M138" s="1825"/>
      <c r="N138" s="1825"/>
      <c r="O138" s="1825"/>
      <c r="P138" s="1825"/>
      <c r="Q138" s="1825"/>
      <c r="R138" s="1825"/>
      <c r="S138" s="1825"/>
      <c r="T138" s="1825"/>
      <c r="U138" s="1825"/>
      <c r="V138" s="1825"/>
      <c r="W138" s="1825"/>
      <c r="X138" s="1825"/>
      <c r="Y138" s="1825"/>
      <c r="Z138" s="1825"/>
      <c r="AA138" s="1825"/>
      <c r="AB138" s="1825"/>
      <c r="AC138" s="1825"/>
      <c r="AD138" s="1826"/>
    </row>
    <row r="139" spans="2:31" ht="12" hidden="1" customHeight="1">
      <c r="B139" s="1726" t="s">
        <v>2550</v>
      </c>
      <c r="C139" s="1726"/>
      <c r="D139" s="1726"/>
      <c r="E139" s="1019"/>
      <c r="F139" s="1682" t="s">
        <v>2551</v>
      </c>
      <c r="G139" s="1792"/>
      <c r="H139" s="1792"/>
      <c r="I139" s="1792"/>
      <c r="J139" s="1792"/>
      <c r="K139" s="1770" t="s">
        <v>2546</v>
      </c>
      <c r="L139" s="1771"/>
      <c r="M139" s="1771"/>
      <c r="N139" s="1771"/>
      <c r="O139" s="1771"/>
      <c r="P139" s="1726" t="s">
        <v>2550</v>
      </c>
      <c r="Q139" s="1726"/>
      <c r="R139" s="1726"/>
      <c r="S139" s="1802"/>
      <c r="T139" s="1682" t="s">
        <v>2551</v>
      </c>
      <c r="U139" s="1792"/>
      <c r="V139" s="1792"/>
      <c r="W139" s="1792"/>
      <c r="X139" s="1792"/>
      <c r="Y139" s="1684" t="s">
        <v>2546</v>
      </c>
      <c r="Z139" s="1766"/>
      <c r="AA139" s="1766"/>
      <c r="AB139" s="1766"/>
      <c r="AC139" s="1766"/>
      <c r="AD139" s="1736"/>
      <c r="AE139" s="547"/>
    </row>
    <row r="140" spans="2:31" ht="12" hidden="1" customHeight="1">
      <c r="B140" s="1701" t="s">
        <v>2552</v>
      </c>
      <c r="C140" s="1702"/>
      <c r="D140" s="1703"/>
      <c r="E140" s="995"/>
      <c r="F140" s="1704"/>
      <c r="G140" s="1705"/>
      <c r="H140" s="1705"/>
      <c r="I140" s="1706" t="s">
        <v>2553</v>
      </c>
      <c r="J140" s="1707"/>
      <c r="K140" s="1704"/>
      <c r="L140" s="1705"/>
      <c r="M140" s="1705"/>
      <c r="N140" s="1706" t="s">
        <v>2553</v>
      </c>
      <c r="O140" s="1707"/>
      <c r="P140" s="1726" t="s">
        <v>2554</v>
      </c>
      <c r="Q140" s="1726"/>
      <c r="R140" s="1726"/>
      <c r="S140" s="1790"/>
      <c r="T140" s="1756"/>
      <c r="U140" s="1757"/>
      <c r="V140" s="1758"/>
      <c r="W140" s="1759" t="s">
        <v>2555</v>
      </c>
      <c r="X140" s="1757"/>
      <c r="Y140" s="1704"/>
      <c r="Z140" s="1706"/>
      <c r="AA140" s="1706"/>
      <c r="AB140" s="1705"/>
      <c r="AC140" s="1759" t="s">
        <v>2555</v>
      </c>
      <c r="AD140" s="1757"/>
    </row>
    <row r="141" spans="2:31" ht="12" hidden="1" customHeight="1">
      <c r="B141" s="1822" t="s">
        <v>2556</v>
      </c>
      <c r="C141" s="1770" t="s">
        <v>2557</v>
      </c>
      <c r="D141" s="1770"/>
      <c r="E141" s="999"/>
      <c r="F141" s="1789"/>
      <c r="G141" s="1757"/>
      <c r="H141" s="1758"/>
      <c r="I141" s="1759" t="s">
        <v>2558</v>
      </c>
      <c r="J141" s="1757"/>
      <c r="K141" s="1789"/>
      <c r="L141" s="1757"/>
      <c r="M141" s="1758"/>
      <c r="N141" s="1759" t="s">
        <v>2558</v>
      </c>
      <c r="O141" s="1757"/>
      <c r="P141" s="1701" t="s">
        <v>2559</v>
      </c>
      <c r="Q141" s="1734"/>
      <c r="R141" s="1734"/>
      <c r="S141" s="1735"/>
      <c r="T141" s="1704"/>
      <c r="U141" s="1818"/>
      <c r="V141" s="1818"/>
      <c r="W141" s="1706" t="s">
        <v>2560</v>
      </c>
      <c r="X141" s="1759"/>
      <c r="Y141" s="1704"/>
      <c r="Z141" s="1818"/>
      <c r="AA141" s="1818"/>
      <c r="AB141" s="1818"/>
      <c r="AC141" s="1759" t="s">
        <v>2560</v>
      </c>
      <c r="AD141" s="1757"/>
    </row>
    <row r="142" spans="2:31" ht="12" hidden="1" customHeight="1">
      <c r="B142" s="1823"/>
      <c r="C142" s="1770" t="s">
        <v>2561</v>
      </c>
      <c r="D142" s="1770"/>
      <c r="E142" s="999"/>
      <c r="F142" s="1789"/>
      <c r="G142" s="1757"/>
      <c r="H142" s="1758"/>
      <c r="I142" s="1759" t="s">
        <v>2562</v>
      </c>
      <c r="J142" s="1757"/>
      <c r="K142" s="1789"/>
      <c r="L142" s="1757"/>
      <c r="M142" s="1758"/>
      <c r="N142" s="1759" t="s">
        <v>2562</v>
      </c>
      <c r="O142" s="1757"/>
      <c r="P142" s="1701" t="s">
        <v>2563</v>
      </c>
      <c r="Q142" s="1734"/>
      <c r="R142" s="1734"/>
      <c r="S142" s="1735"/>
      <c r="T142" s="1704"/>
      <c r="U142" s="1818"/>
      <c r="V142" s="1818"/>
      <c r="W142" s="1706" t="s">
        <v>2564</v>
      </c>
      <c r="X142" s="1759"/>
      <c r="Y142" s="1704"/>
      <c r="Z142" s="1818"/>
      <c r="AA142" s="1818"/>
      <c r="AB142" s="1818"/>
      <c r="AC142" s="1706" t="s">
        <v>2564</v>
      </c>
      <c r="AD142" s="1759"/>
    </row>
    <row r="143" spans="2:31" ht="12" hidden="1" customHeight="1">
      <c r="B143" s="1823"/>
      <c r="C143" s="1770" t="s">
        <v>2565</v>
      </c>
      <c r="D143" s="1770"/>
      <c r="E143" s="999"/>
      <c r="F143" s="1789"/>
      <c r="G143" s="1757"/>
      <c r="H143" s="1758"/>
      <c r="I143" s="1759" t="s">
        <v>2566</v>
      </c>
      <c r="J143" s="1757"/>
      <c r="K143" s="1789"/>
      <c r="L143" s="1757"/>
      <c r="M143" s="1758"/>
      <c r="N143" s="1759" t="s">
        <v>2566</v>
      </c>
      <c r="O143" s="1757"/>
      <c r="P143" s="1701" t="s">
        <v>2567</v>
      </c>
      <c r="Q143" s="1734"/>
      <c r="R143" s="1734"/>
      <c r="S143" s="1735"/>
      <c r="T143" s="1704"/>
      <c r="U143" s="1818"/>
      <c r="V143" s="1818"/>
      <c r="W143" s="1706" t="s">
        <v>2568</v>
      </c>
      <c r="X143" s="1759"/>
      <c r="Y143" s="1704"/>
      <c r="Z143" s="1818"/>
      <c r="AA143" s="1818"/>
      <c r="AB143" s="1818"/>
      <c r="AC143" s="1706" t="s">
        <v>2568</v>
      </c>
      <c r="AD143" s="1759"/>
    </row>
    <row r="144" spans="2:31" ht="12" hidden="1" customHeight="1">
      <c r="B144" s="1819" t="s">
        <v>2569</v>
      </c>
      <c r="C144" s="1684" t="s">
        <v>2570</v>
      </c>
      <c r="D144" s="1686"/>
      <c r="E144" s="992"/>
      <c r="F144" s="1789"/>
      <c r="G144" s="1757"/>
      <c r="H144" s="1758"/>
      <c r="I144" s="1759" t="s">
        <v>2562</v>
      </c>
      <c r="J144" s="1757"/>
      <c r="K144" s="1789"/>
      <c r="L144" s="1757"/>
      <c r="M144" s="1758"/>
      <c r="N144" s="1759" t="s">
        <v>2562</v>
      </c>
      <c r="O144" s="1757"/>
      <c r="P144" s="1701" t="s">
        <v>2571</v>
      </c>
      <c r="Q144" s="1734"/>
      <c r="R144" s="1734"/>
      <c r="S144" s="1735"/>
      <c r="T144" s="1704"/>
      <c r="U144" s="1818"/>
      <c r="V144" s="1818"/>
      <c r="W144" s="1706" t="s">
        <v>2572</v>
      </c>
      <c r="X144" s="1759"/>
      <c r="Y144" s="1704"/>
      <c r="Z144" s="1818"/>
      <c r="AA144" s="1818"/>
      <c r="AB144" s="1818"/>
      <c r="AC144" s="1706" t="s">
        <v>2572</v>
      </c>
      <c r="AD144" s="1759"/>
      <c r="AE144" s="547"/>
    </row>
    <row r="145" spans="2:32" ht="12" hidden="1" customHeight="1">
      <c r="B145" s="1820"/>
      <c r="C145" s="1684" t="s">
        <v>2573</v>
      </c>
      <c r="D145" s="1686"/>
      <c r="E145" s="992"/>
      <c r="F145" s="1789"/>
      <c r="G145" s="1757"/>
      <c r="H145" s="1758"/>
      <c r="I145" s="1759" t="s">
        <v>2564</v>
      </c>
      <c r="J145" s="1757"/>
      <c r="K145" s="1789"/>
      <c r="L145" s="1757"/>
      <c r="M145" s="1758"/>
      <c r="N145" s="1759" t="s">
        <v>2564</v>
      </c>
      <c r="O145" s="1757"/>
      <c r="P145" s="1701" t="s">
        <v>2574</v>
      </c>
      <c r="Q145" s="1734"/>
      <c r="R145" s="1734"/>
      <c r="S145" s="1735"/>
      <c r="T145" s="1704"/>
      <c r="U145" s="1818"/>
      <c r="V145" s="1818"/>
      <c r="W145" s="1706" t="s">
        <v>2575</v>
      </c>
      <c r="X145" s="1759"/>
      <c r="Y145" s="1704"/>
      <c r="Z145" s="1818"/>
      <c r="AA145" s="1818"/>
      <c r="AB145" s="1818"/>
      <c r="AC145" s="1706" t="s">
        <v>2575</v>
      </c>
      <c r="AD145" s="1759"/>
      <c r="AE145" s="547"/>
    </row>
    <row r="146" spans="2:32" ht="12" hidden="1" customHeight="1">
      <c r="B146" s="1820"/>
      <c r="C146" s="1684" t="s">
        <v>2576</v>
      </c>
      <c r="D146" s="1686"/>
      <c r="E146" s="992"/>
      <c r="F146" s="1789"/>
      <c r="G146" s="1757"/>
      <c r="H146" s="1758"/>
      <c r="I146" s="1759" t="s">
        <v>2566</v>
      </c>
      <c r="J146" s="1757"/>
      <c r="K146" s="1789"/>
      <c r="L146" s="1757"/>
      <c r="M146" s="1758"/>
      <c r="N146" s="1759" t="s">
        <v>2566</v>
      </c>
      <c r="O146" s="1757"/>
      <c r="P146" s="1726" t="s">
        <v>2577</v>
      </c>
      <c r="Q146" s="1790"/>
      <c r="R146" s="1790"/>
      <c r="S146" s="1790"/>
      <c r="T146" s="1704"/>
      <c r="U146" s="1818"/>
      <c r="V146" s="1818"/>
      <c r="W146" s="1706"/>
      <c r="X146" s="1759"/>
      <c r="Y146" s="1704"/>
      <c r="Z146" s="1818"/>
      <c r="AA146" s="1818"/>
      <c r="AB146" s="1818"/>
      <c r="AC146" s="1706"/>
      <c r="AD146" s="1759"/>
      <c r="AE146" s="547"/>
      <c r="AF146" s="662" t="s">
        <v>2578</v>
      </c>
    </row>
    <row r="147" spans="2:32" ht="12" hidden="1" customHeight="1">
      <c r="B147" s="1821"/>
      <c r="C147" s="1684" t="s">
        <v>2579</v>
      </c>
      <c r="D147" s="1686"/>
      <c r="E147" s="992"/>
      <c r="F147" s="1789"/>
      <c r="G147" s="1757"/>
      <c r="H147" s="1758"/>
      <c r="I147" s="1759" t="s">
        <v>2560</v>
      </c>
      <c r="J147" s="1757"/>
      <c r="K147" s="1789"/>
      <c r="L147" s="1757"/>
      <c r="M147" s="1758"/>
      <c r="N147" s="1759" t="s">
        <v>2560</v>
      </c>
      <c r="O147" s="1757"/>
      <c r="P147" s="1726" t="s">
        <v>2580</v>
      </c>
      <c r="Q147" s="1790"/>
      <c r="R147" s="1790"/>
      <c r="S147" s="1790"/>
      <c r="T147" s="1704"/>
      <c r="U147" s="1818"/>
      <c r="V147" s="1818"/>
      <c r="W147" s="1706" t="s">
        <v>2581</v>
      </c>
      <c r="X147" s="1759"/>
      <c r="Y147" s="1704"/>
      <c r="Z147" s="1818"/>
      <c r="AA147" s="1818"/>
      <c r="AB147" s="1818"/>
      <c r="AC147" s="1706" t="s">
        <v>2581</v>
      </c>
      <c r="AD147" s="1759"/>
      <c r="AE147" s="547"/>
      <c r="AF147" s="662" t="s">
        <v>2582</v>
      </c>
    </row>
    <row r="148" spans="2:32" ht="12" hidden="1" customHeight="1">
      <c r="B148" s="1726" t="s">
        <v>2474</v>
      </c>
      <c r="C148" s="1726"/>
      <c r="D148" s="1726"/>
      <c r="E148" s="984"/>
      <c r="F148" s="1688"/>
      <c r="G148" s="1687"/>
      <c r="H148" s="1687"/>
      <c r="I148" s="1687"/>
      <c r="J148" s="1687"/>
      <c r="K148" s="1687"/>
      <c r="L148" s="1687"/>
      <c r="M148" s="1687"/>
      <c r="N148" s="1687"/>
      <c r="O148" s="1687"/>
      <c r="P148" s="1687"/>
      <c r="Q148" s="1687"/>
      <c r="R148" s="1687"/>
      <c r="S148" s="1687"/>
      <c r="T148" s="1687"/>
      <c r="U148" s="1687"/>
      <c r="V148" s="1687"/>
      <c r="W148" s="1687"/>
      <c r="X148" s="1687"/>
      <c r="Y148" s="1687"/>
      <c r="Z148" s="1687"/>
      <c r="AA148" s="1687"/>
      <c r="AB148" s="1687"/>
      <c r="AC148" s="1687"/>
      <c r="AD148" s="1689"/>
    </row>
    <row r="149" spans="2:32" ht="12" hidden="1" customHeight="1">
      <c r="B149" s="1799" t="s">
        <v>2583</v>
      </c>
      <c r="C149" s="1800"/>
      <c r="D149" s="1800"/>
      <c r="E149" s="1800"/>
      <c r="F149" s="1800"/>
      <c r="G149" s="1800"/>
      <c r="H149" s="1800"/>
      <c r="I149" s="1800"/>
      <c r="J149" s="1800"/>
      <c r="K149" s="1800"/>
      <c r="L149" s="1800"/>
      <c r="M149" s="1800"/>
      <c r="N149" s="1800"/>
      <c r="O149" s="1800"/>
      <c r="P149" s="1800"/>
      <c r="Q149" s="1800"/>
      <c r="R149" s="1800"/>
      <c r="S149" s="1800"/>
      <c r="T149" s="1800"/>
      <c r="U149" s="1800"/>
      <c r="V149" s="1800"/>
      <c r="W149" s="1800"/>
      <c r="X149" s="1800"/>
      <c r="Y149" s="1800"/>
      <c r="Z149" s="1800"/>
      <c r="AA149" s="1800"/>
      <c r="AB149" s="1800"/>
      <c r="AC149" s="1800"/>
      <c r="AD149" s="1801"/>
    </row>
    <row r="150" spans="2:32" ht="12" hidden="1" customHeight="1">
      <c r="B150" s="1726" t="s">
        <v>2550</v>
      </c>
      <c r="C150" s="1726"/>
      <c r="D150" s="1726"/>
      <c r="E150" s="1019"/>
      <c r="F150" s="1682" t="s">
        <v>2551</v>
      </c>
      <c r="G150" s="1792"/>
      <c r="H150" s="1792"/>
      <c r="I150" s="1792"/>
      <c r="J150" s="1792"/>
      <c r="K150" s="1770" t="s">
        <v>2546</v>
      </c>
      <c r="L150" s="1771"/>
      <c r="M150" s="1771"/>
      <c r="N150" s="1771"/>
      <c r="O150" s="1771"/>
      <c r="P150" s="1726" t="s">
        <v>2550</v>
      </c>
      <c r="Q150" s="1726"/>
      <c r="R150" s="1726"/>
      <c r="S150" s="1802"/>
      <c r="T150" s="1682" t="s">
        <v>2551</v>
      </c>
      <c r="U150" s="1792"/>
      <c r="V150" s="1792"/>
      <c r="W150" s="1792"/>
      <c r="X150" s="1792"/>
      <c r="Y150" s="1684" t="s">
        <v>2546</v>
      </c>
      <c r="Z150" s="1766"/>
      <c r="AA150" s="1766"/>
      <c r="AB150" s="1766"/>
      <c r="AC150" s="1766"/>
      <c r="AD150" s="1736"/>
      <c r="AE150" s="547"/>
    </row>
    <row r="151" spans="2:32" ht="12" hidden="1" customHeight="1">
      <c r="B151" s="1701" t="s">
        <v>2552</v>
      </c>
      <c r="C151" s="1702"/>
      <c r="D151" s="1703"/>
      <c r="E151" s="995"/>
      <c r="F151" s="1704"/>
      <c r="G151" s="1705"/>
      <c r="H151" s="1705"/>
      <c r="I151" s="1706" t="s">
        <v>2553</v>
      </c>
      <c r="J151" s="1707"/>
      <c r="K151" s="1704"/>
      <c r="L151" s="1705"/>
      <c r="M151" s="1705"/>
      <c r="N151" s="1706" t="s">
        <v>2553</v>
      </c>
      <c r="O151" s="1707"/>
      <c r="P151" s="1726" t="s">
        <v>2554</v>
      </c>
      <c r="Q151" s="1726"/>
      <c r="R151" s="1726"/>
      <c r="S151" s="1790"/>
      <c r="T151" s="1756"/>
      <c r="U151" s="1757"/>
      <c r="V151" s="1758"/>
      <c r="W151" s="1759" t="s">
        <v>2555</v>
      </c>
      <c r="X151" s="1757"/>
      <c r="Y151" s="1704"/>
      <c r="Z151" s="1706"/>
      <c r="AA151" s="1706"/>
      <c r="AB151" s="1705"/>
      <c r="AC151" s="1759" t="s">
        <v>2555</v>
      </c>
      <c r="AD151" s="1757"/>
    </row>
    <row r="152" spans="2:32" ht="12" hidden="1" customHeight="1">
      <c r="B152" s="1726" t="s">
        <v>2584</v>
      </c>
      <c r="C152" s="1726"/>
      <c r="D152" s="1726"/>
      <c r="E152" s="994"/>
      <c r="F152" s="1789"/>
      <c r="G152" s="1757"/>
      <c r="H152" s="1758"/>
      <c r="I152" s="1759" t="s">
        <v>2560</v>
      </c>
      <c r="J152" s="1757"/>
      <c r="K152" s="1789"/>
      <c r="L152" s="1757"/>
      <c r="M152" s="1758"/>
      <c r="N152" s="1759" t="s">
        <v>2560</v>
      </c>
      <c r="O152" s="1757"/>
      <c r="P152" s="1701" t="s">
        <v>2585</v>
      </c>
      <c r="Q152" s="1734"/>
      <c r="R152" s="1734"/>
      <c r="S152" s="1735"/>
      <c r="T152" s="1704"/>
      <c r="U152" s="1818"/>
      <c r="V152" s="1818"/>
      <c r="W152" s="1706" t="s">
        <v>2568</v>
      </c>
      <c r="X152" s="1759"/>
      <c r="Y152" s="1704"/>
      <c r="Z152" s="1818"/>
      <c r="AA152" s="1818"/>
      <c r="AB152" s="1818"/>
      <c r="AC152" s="1706" t="s">
        <v>2568</v>
      </c>
      <c r="AD152" s="1759"/>
    </row>
    <row r="153" spans="2:32" ht="12" hidden="1" customHeight="1">
      <c r="B153" s="1726" t="s">
        <v>2586</v>
      </c>
      <c r="C153" s="1726"/>
      <c r="D153" s="1726"/>
      <c r="E153" s="994"/>
      <c r="F153" s="1789"/>
      <c r="G153" s="1757"/>
      <c r="H153" s="1758"/>
      <c r="I153" s="1759" t="s">
        <v>2587</v>
      </c>
      <c r="J153" s="1757"/>
      <c r="K153" s="1789"/>
      <c r="L153" s="1757"/>
      <c r="M153" s="1758"/>
      <c r="N153" s="1759" t="s">
        <v>2587</v>
      </c>
      <c r="O153" s="1757"/>
      <c r="P153" s="1701" t="s">
        <v>2571</v>
      </c>
      <c r="Q153" s="1734"/>
      <c r="R153" s="1734"/>
      <c r="S153" s="1735"/>
      <c r="T153" s="1704"/>
      <c r="U153" s="1818"/>
      <c r="V153" s="1818"/>
      <c r="W153" s="1706" t="s">
        <v>2572</v>
      </c>
      <c r="X153" s="1759"/>
      <c r="Y153" s="1704"/>
      <c r="Z153" s="1818"/>
      <c r="AA153" s="1818"/>
      <c r="AB153" s="1818"/>
      <c r="AC153" s="1706" t="s">
        <v>2572</v>
      </c>
      <c r="AD153" s="1759"/>
    </row>
    <row r="154" spans="2:32" ht="12" hidden="1" customHeight="1">
      <c r="B154" s="1726" t="s">
        <v>2588</v>
      </c>
      <c r="C154" s="1726"/>
      <c r="D154" s="1726"/>
      <c r="E154" s="986"/>
      <c r="F154" s="1756"/>
      <c r="G154" s="1757"/>
      <c r="H154" s="1758"/>
      <c r="I154" s="1759" t="s">
        <v>2572</v>
      </c>
      <c r="J154" s="1757"/>
      <c r="K154" s="1756"/>
      <c r="L154" s="1757"/>
      <c r="M154" s="1758"/>
      <c r="N154" s="1759" t="s">
        <v>2572</v>
      </c>
      <c r="O154" s="1757"/>
      <c r="P154" s="1701" t="s">
        <v>2577</v>
      </c>
      <c r="Q154" s="1734"/>
      <c r="R154" s="1734"/>
      <c r="S154" s="1735"/>
      <c r="T154" s="1704"/>
      <c r="U154" s="1818"/>
      <c r="V154" s="1818"/>
      <c r="W154" s="1706"/>
      <c r="X154" s="1759"/>
      <c r="Y154" s="1704"/>
      <c r="Z154" s="1818"/>
      <c r="AA154" s="1818"/>
      <c r="AB154" s="1818"/>
      <c r="AC154" s="1706"/>
      <c r="AD154" s="1759"/>
      <c r="AF154" s="662" t="s">
        <v>2578</v>
      </c>
    </row>
    <row r="155" spans="2:32" ht="12" hidden="1" customHeight="1">
      <c r="B155" s="1726" t="s">
        <v>2589</v>
      </c>
      <c r="C155" s="1726"/>
      <c r="D155" s="1726"/>
      <c r="E155" s="986"/>
      <c r="F155" s="1756"/>
      <c r="G155" s="1757"/>
      <c r="H155" s="1758"/>
      <c r="I155" s="1759" t="s">
        <v>0</v>
      </c>
      <c r="J155" s="1757"/>
      <c r="K155" s="1756"/>
      <c r="L155" s="1757"/>
      <c r="M155" s="1758"/>
      <c r="N155" s="1759" t="s">
        <v>0</v>
      </c>
      <c r="O155" s="1757"/>
      <c r="P155" s="1701" t="s">
        <v>2574</v>
      </c>
      <c r="Q155" s="1734"/>
      <c r="R155" s="1734"/>
      <c r="S155" s="1735"/>
      <c r="T155" s="1704"/>
      <c r="U155" s="1818"/>
      <c r="V155" s="1818"/>
      <c r="W155" s="1706" t="s">
        <v>2575</v>
      </c>
      <c r="X155" s="1759"/>
      <c r="Y155" s="1704"/>
      <c r="Z155" s="1818"/>
      <c r="AA155" s="1818"/>
      <c r="AB155" s="1818"/>
      <c r="AC155" s="1706" t="s">
        <v>2575</v>
      </c>
      <c r="AD155" s="1759"/>
    </row>
    <row r="156" spans="2:32" ht="12" hidden="1" customHeight="1">
      <c r="B156" s="1726" t="s">
        <v>2474</v>
      </c>
      <c r="C156" s="1726"/>
      <c r="D156" s="1726"/>
      <c r="E156" s="984"/>
      <c r="F156" s="1688"/>
      <c r="G156" s="1687"/>
      <c r="H156" s="1687"/>
      <c r="I156" s="1687"/>
      <c r="J156" s="1687"/>
      <c r="K156" s="1687"/>
      <c r="L156" s="1687"/>
      <c r="M156" s="1687"/>
      <c r="N156" s="1687"/>
      <c r="O156" s="1687"/>
      <c r="P156" s="1687"/>
      <c r="Q156" s="1687"/>
      <c r="R156" s="1687"/>
      <c r="S156" s="1687"/>
      <c r="T156" s="1687"/>
      <c r="U156" s="1687"/>
      <c r="V156" s="1687"/>
      <c r="W156" s="1687"/>
      <c r="X156" s="1687"/>
      <c r="Y156" s="1687"/>
      <c r="Z156" s="1687"/>
      <c r="AA156" s="1687"/>
      <c r="AB156" s="1687"/>
      <c r="AC156" s="1687"/>
      <c r="AD156" s="1689"/>
    </row>
    <row r="157" spans="2:32" ht="12" hidden="1" customHeight="1">
      <c r="B157" s="1799" t="s">
        <v>2590</v>
      </c>
      <c r="C157" s="1800"/>
      <c r="D157" s="1800"/>
      <c r="E157" s="1800"/>
      <c r="F157" s="1800"/>
      <c r="G157" s="1800"/>
      <c r="H157" s="1800"/>
      <c r="I157" s="1800"/>
      <c r="J157" s="1800"/>
      <c r="K157" s="1800"/>
      <c r="L157" s="1800"/>
      <c r="M157" s="1800"/>
      <c r="N157" s="1800"/>
      <c r="O157" s="1800"/>
      <c r="P157" s="1800"/>
      <c r="Q157" s="1800"/>
      <c r="R157" s="1800"/>
      <c r="S157" s="1800"/>
      <c r="T157" s="1800"/>
      <c r="U157" s="1800"/>
      <c r="V157" s="1800"/>
      <c r="W157" s="1800"/>
      <c r="X157" s="1800"/>
      <c r="Y157" s="1800"/>
      <c r="Z157" s="1800"/>
      <c r="AA157" s="1800"/>
      <c r="AB157" s="1800"/>
      <c r="AC157" s="1800"/>
      <c r="AD157" s="1801"/>
    </row>
    <row r="158" spans="2:32" ht="12" hidden="1" customHeight="1">
      <c r="B158" s="1726" t="s">
        <v>2550</v>
      </c>
      <c r="C158" s="1726"/>
      <c r="D158" s="1726"/>
      <c r="E158" s="1019"/>
      <c r="F158" s="1682" t="s">
        <v>2551</v>
      </c>
      <c r="G158" s="1792"/>
      <c r="H158" s="1792"/>
      <c r="I158" s="1792"/>
      <c r="J158" s="1792"/>
      <c r="K158" s="1770" t="s">
        <v>2546</v>
      </c>
      <c r="L158" s="1771"/>
      <c r="M158" s="1771"/>
      <c r="N158" s="1771"/>
      <c r="O158" s="1771"/>
      <c r="P158" s="1726" t="s">
        <v>2550</v>
      </c>
      <c r="Q158" s="1726"/>
      <c r="R158" s="1726"/>
      <c r="S158" s="1802"/>
      <c r="T158" s="1682" t="s">
        <v>2551</v>
      </c>
      <c r="U158" s="1792"/>
      <c r="V158" s="1792"/>
      <c r="W158" s="1792"/>
      <c r="X158" s="1792"/>
      <c r="Y158" s="1684" t="s">
        <v>2546</v>
      </c>
      <c r="Z158" s="1766"/>
      <c r="AA158" s="1766"/>
      <c r="AB158" s="1766"/>
      <c r="AC158" s="1766"/>
      <c r="AD158" s="1736"/>
      <c r="AE158" s="547"/>
    </row>
    <row r="159" spans="2:32" ht="12" hidden="1" customHeight="1">
      <c r="B159" s="1701" t="s">
        <v>2552</v>
      </c>
      <c r="C159" s="1702"/>
      <c r="D159" s="1703"/>
      <c r="E159" s="995"/>
      <c r="F159" s="1704"/>
      <c r="G159" s="1705"/>
      <c r="H159" s="1705"/>
      <c r="I159" s="1706" t="s">
        <v>2553</v>
      </c>
      <c r="J159" s="1707"/>
      <c r="K159" s="1704"/>
      <c r="L159" s="1705"/>
      <c r="M159" s="1705"/>
      <c r="N159" s="1706" t="s">
        <v>2553</v>
      </c>
      <c r="O159" s="1707"/>
      <c r="P159" s="1726" t="s">
        <v>2554</v>
      </c>
      <c r="Q159" s="1726"/>
      <c r="R159" s="1726"/>
      <c r="S159" s="1790"/>
      <c r="T159" s="1756"/>
      <c r="U159" s="1757"/>
      <c r="V159" s="1758"/>
      <c r="W159" s="1759" t="s">
        <v>2555</v>
      </c>
      <c r="X159" s="1757"/>
      <c r="Y159" s="1704"/>
      <c r="Z159" s="1706"/>
      <c r="AA159" s="1706"/>
      <c r="AB159" s="1705"/>
      <c r="AC159" s="1759" t="s">
        <v>2555</v>
      </c>
      <c r="AD159" s="1757"/>
    </row>
    <row r="160" spans="2:32" ht="12" hidden="1" customHeight="1">
      <c r="B160" s="1812" t="s">
        <v>2591</v>
      </c>
      <c r="C160" s="1726" t="s">
        <v>2592</v>
      </c>
      <c r="D160" s="1790"/>
      <c r="E160" s="1020"/>
      <c r="F160" s="1756"/>
      <c r="G160" s="1757"/>
      <c r="H160" s="1758"/>
      <c r="I160" s="1759" t="s">
        <v>2560</v>
      </c>
      <c r="J160" s="1757"/>
      <c r="K160" s="1789"/>
      <c r="L160" s="1757"/>
      <c r="M160" s="1758"/>
      <c r="N160" s="1759" t="s">
        <v>2560</v>
      </c>
      <c r="O160" s="1757"/>
      <c r="P160" s="1814" t="s">
        <v>2593</v>
      </c>
      <c r="Q160" s="1815"/>
      <c r="R160" s="1770" t="s">
        <v>2594</v>
      </c>
      <c r="S160" s="1770"/>
      <c r="T160" s="1789"/>
      <c r="U160" s="1757"/>
      <c r="V160" s="1758"/>
      <c r="W160" s="1759" t="s">
        <v>2436</v>
      </c>
      <c r="X160" s="1757"/>
      <c r="Y160" s="1704"/>
      <c r="Z160" s="1706"/>
      <c r="AA160" s="1706"/>
      <c r="AB160" s="1705"/>
      <c r="AC160" s="1759" t="s">
        <v>2436</v>
      </c>
      <c r="AD160" s="1757"/>
    </row>
    <row r="161" spans="2:32" ht="12" hidden="1" customHeight="1">
      <c r="B161" s="1813"/>
      <c r="C161" s="1726" t="s">
        <v>2595</v>
      </c>
      <c r="D161" s="1790"/>
      <c r="E161" s="1020"/>
      <c r="F161" s="1756"/>
      <c r="G161" s="1757"/>
      <c r="H161" s="1758"/>
      <c r="I161" s="1759" t="s">
        <v>2560</v>
      </c>
      <c r="J161" s="1757"/>
      <c r="K161" s="1789"/>
      <c r="L161" s="1757"/>
      <c r="M161" s="1758"/>
      <c r="N161" s="1759" t="s">
        <v>2560</v>
      </c>
      <c r="O161" s="1757"/>
      <c r="P161" s="1816"/>
      <c r="Q161" s="1817"/>
      <c r="R161" s="1770" t="s">
        <v>2596</v>
      </c>
      <c r="S161" s="1770"/>
      <c r="T161" s="1789"/>
      <c r="U161" s="1757"/>
      <c r="V161" s="1758"/>
      <c r="W161" s="1759" t="s">
        <v>2564</v>
      </c>
      <c r="X161" s="1757"/>
      <c r="Y161" s="1704"/>
      <c r="Z161" s="1706"/>
      <c r="AA161" s="1706"/>
      <c r="AB161" s="1705"/>
      <c r="AC161" s="1759" t="s">
        <v>2564</v>
      </c>
      <c r="AD161" s="1757"/>
    </row>
    <row r="162" spans="2:32" ht="12" hidden="1" customHeight="1">
      <c r="B162" s="1726" t="s">
        <v>2597</v>
      </c>
      <c r="C162" s="1790"/>
      <c r="D162" s="1790"/>
      <c r="E162" s="1020"/>
      <c r="F162" s="1756"/>
      <c r="G162" s="1757"/>
      <c r="H162" s="1758"/>
      <c r="I162" s="1759" t="s">
        <v>2558</v>
      </c>
      <c r="J162" s="1757"/>
      <c r="K162" s="1789"/>
      <c r="L162" s="1757"/>
      <c r="M162" s="1758"/>
      <c r="N162" s="1759" t="s">
        <v>2558</v>
      </c>
      <c r="O162" s="1757"/>
      <c r="P162" s="1726" t="s">
        <v>2598</v>
      </c>
      <c r="Q162" s="1790"/>
      <c r="R162" s="1790"/>
      <c r="S162" s="1790"/>
      <c r="T162" s="1756"/>
      <c r="U162" s="1757"/>
      <c r="V162" s="1758"/>
      <c r="W162" s="1759" t="s">
        <v>2564</v>
      </c>
      <c r="X162" s="1757"/>
      <c r="Y162" s="1704"/>
      <c r="Z162" s="1706"/>
      <c r="AA162" s="1706"/>
      <c r="AB162" s="1705"/>
      <c r="AC162" s="1759" t="s">
        <v>2564</v>
      </c>
      <c r="AD162" s="1757"/>
    </row>
    <row r="163" spans="2:32" ht="12" hidden="1" customHeight="1">
      <c r="B163" s="1726" t="s">
        <v>2599</v>
      </c>
      <c r="C163" s="1790"/>
      <c r="D163" s="1790"/>
      <c r="E163" s="1020"/>
      <c r="F163" s="1756"/>
      <c r="G163" s="1757"/>
      <c r="H163" s="1758"/>
      <c r="I163" s="1759" t="s">
        <v>2600</v>
      </c>
      <c r="J163" s="1757"/>
      <c r="K163" s="1756"/>
      <c r="L163" s="1757"/>
      <c r="M163" s="1758"/>
      <c r="N163" s="1759" t="s">
        <v>2600</v>
      </c>
      <c r="O163" s="1757"/>
      <c r="P163" s="1726" t="s">
        <v>2601</v>
      </c>
      <c r="Q163" s="1790"/>
      <c r="R163" s="1790"/>
      <c r="S163" s="1790"/>
      <c r="T163" s="1756"/>
      <c r="U163" s="1757"/>
      <c r="V163" s="1758"/>
      <c r="W163" s="1759" t="s">
        <v>2572</v>
      </c>
      <c r="X163" s="1757"/>
      <c r="Y163" s="1704"/>
      <c r="Z163" s="1706"/>
      <c r="AA163" s="1706"/>
      <c r="AB163" s="1705"/>
      <c r="AC163" s="1759" t="s">
        <v>2572</v>
      </c>
      <c r="AD163" s="1757"/>
    </row>
    <row r="164" spans="2:32" ht="12" hidden="1" customHeight="1">
      <c r="B164" s="1812" t="s">
        <v>2602</v>
      </c>
      <c r="C164" s="1770" t="s">
        <v>2594</v>
      </c>
      <c r="D164" s="1770"/>
      <c r="E164" s="992"/>
      <c r="F164" s="1756"/>
      <c r="G164" s="1757"/>
      <c r="H164" s="1758"/>
      <c r="I164" s="1759" t="s">
        <v>2436</v>
      </c>
      <c r="J164" s="1757"/>
      <c r="K164" s="1789"/>
      <c r="L164" s="1757"/>
      <c r="M164" s="1758"/>
      <c r="N164" s="1759" t="s">
        <v>2436</v>
      </c>
      <c r="O164" s="1757"/>
      <c r="P164" s="1726" t="s">
        <v>2603</v>
      </c>
      <c r="Q164" s="1790"/>
      <c r="R164" s="1790"/>
      <c r="S164" s="1790"/>
      <c r="T164" s="1756"/>
      <c r="U164" s="1757"/>
      <c r="V164" s="1758"/>
      <c r="W164" s="1759"/>
      <c r="X164" s="1757"/>
      <c r="Y164" s="1704"/>
      <c r="Z164" s="1706"/>
      <c r="AA164" s="1706"/>
      <c r="AB164" s="1705"/>
      <c r="AC164" s="1759"/>
      <c r="AD164" s="1757"/>
      <c r="AF164" s="662" t="s">
        <v>2578</v>
      </c>
    </row>
    <row r="165" spans="2:32" ht="12" hidden="1" customHeight="1">
      <c r="B165" s="1813"/>
      <c r="C165" s="1770" t="s">
        <v>2596</v>
      </c>
      <c r="D165" s="1770"/>
      <c r="E165" s="992"/>
      <c r="F165" s="1756"/>
      <c r="G165" s="1757"/>
      <c r="H165" s="1758"/>
      <c r="I165" s="1759" t="s">
        <v>2564</v>
      </c>
      <c r="J165" s="1757"/>
      <c r="K165" s="1789"/>
      <c r="L165" s="1757"/>
      <c r="M165" s="1758"/>
      <c r="N165" s="1759" t="s">
        <v>2564</v>
      </c>
      <c r="O165" s="1757"/>
      <c r="P165" s="1726" t="s">
        <v>2604</v>
      </c>
      <c r="Q165" s="1790"/>
      <c r="R165" s="1790"/>
      <c r="S165" s="1790"/>
      <c r="T165" s="1756"/>
      <c r="U165" s="1757"/>
      <c r="V165" s="1758"/>
      <c r="W165" s="1759" t="s">
        <v>2605</v>
      </c>
      <c r="X165" s="1757"/>
      <c r="Y165" s="1704"/>
      <c r="Z165" s="1706"/>
      <c r="AA165" s="1706"/>
      <c r="AB165" s="1705"/>
      <c r="AC165" s="1759" t="s">
        <v>2605</v>
      </c>
      <c r="AD165" s="1757"/>
    </row>
    <row r="166" spans="2:32" ht="12" hidden="1" customHeight="1">
      <c r="B166" s="1726" t="s">
        <v>2474</v>
      </c>
      <c r="C166" s="1726"/>
      <c r="D166" s="1726"/>
      <c r="E166" s="984"/>
      <c r="F166" s="1688"/>
      <c r="G166" s="1687"/>
      <c r="H166" s="1687"/>
      <c r="I166" s="1687"/>
      <c r="J166" s="1687"/>
      <c r="K166" s="1687"/>
      <c r="L166" s="1687"/>
      <c r="M166" s="1687"/>
      <c r="N166" s="1687"/>
      <c r="O166" s="1687"/>
      <c r="P166" s="1687"/>
      <c r="Q166" s="1687"/>
      <c r="R166" s="1687"/>
      <c r="S166" s="1687"/>
      <c r="T166" s="1687"/>
      <c r="U166" s="1687"/>
      <c r="V166" s="1687"/>
      <c r="W166" s="1687"/>
      <c r="X166" s="1687"/>
      <c r="Y166" s="1687"/>
      <c r="Z166" s="1687"/>
      <c r="AA166" s="1687"/>
      <c r="AB166" s="1687"/>
      <c r="AC166" s="1687"/>
      <c r="AD166" s="1689"/>
    </row>
    <row r="167" spans="2:32" ht="12" hidden="1" customHeight="1">
      <c r="B167" s="1799" t="s">
        <v>2606</v>
      </c>
      <c r="C167" s="1800"/>
      <c r="D167" s="1800"/>
      <c r="E167" s="1800"/>
      <c r="F167" s="1800"/>
      <c r="G167" s="1800"/>
      <c r="H167" s="1800"/>
      <c r="I167" s="1800"/>
      <c r="J167" s="1800"/>
      <c r="K167" s="1800"/>
      <c r="L167" s="1800"/>
      <c r="M167" s="1800"/>
      <c r="N167" s="1800"/>
      <c r="O167" s="1800"/>
      <c r="P167" s="1800"/>
      <c r="Q167" s="1800"/>
      <c r="R167" s="1800"/>
      <c r="S167" s="1800"/>
      <c r="T167" s="1800"/>
      <c r="U167" s="1800"/>
      <c r="V167" s="1800"/>
      <c r="W167" s="1800"/>
      <c r="X167" s="1800"/>
      <c r="Y167" s="1800"/>
      <c r="Z167" s="1800"/>
      <c r="AA167" s="1800"/>
      <c r="AB167" s="1800"/>
      <c r="AC167" s="1800"/>
      <c r="AD167" s="1801"/>
    </row>
    <row r="168" spans="2:32" ht="12" hidden="1" customHeight="1">
      <c r="B168" s="1726" t="s">
        <v>2550</v>
      </c>
      <c r="C168" s="1726"/>
      <c r="D168" s="1726"/>
      <c r="E168" s="1019"/>
      <c r="F168" s="1682" t="s">
        <v>2551</v>
      </c>
      <c r="G168" s="1792"/>
      <c r="H168" s="1792"/>
      <c r="I168" s="1792"/>
      <c r="J168" s="1792"/>
      <c r="K168" s="1770" t="s">
        <v>2546</v>
      </c>
      <c r="L168" s="1771"/>
      <c r="M168" s="1771"/>
      <c r="N168" s="1771"/>
      <c r="O168" s="1771"/>
      <c r="P168" s="1726" t="s">
        <v>2550</v>
      </c>
      <c r="Q168" s="1726"/>
      <c r="R168" s="1726"/>
      <c r="S168" s="1802"/>
      <c r="T168" s="1682" t="s">
        <v>2551</v>
      </c>
      <c r="U168" s="1792"/>
      <c r="V168" s="1792"/>
      <c r="W168" s="1792"/>
      <c r="X168" s="1792"/>
      <c r="Y168" s="1684" t="s">
        <v>2546</v>
      </c>
      <c r="Z168" s="1766"/>
      <c r="AA168" s="1766"/>
      <c r="AB168" s="1766"/>
      <c r="AC168" s="1766"/>
      <c r="AD168" s="1736"/>
      <c r="AE168" s="547"/>
    </row>
    <row r="169" spans="2:32" ht="12" hidden="1" customHeight="1">
      <c r="B169" s="1701" t="s">
        <v>2552</v>
      </c>
      <c r="C169" s="1702"/>
      <c r="D169" s="1703"/>
      <c r="E169" s="995"/>
      <c r="F169" s="1803"/>
      <c r="G169" s="1705"/>
      <c r="H169" s="1705"/>
      <c r="I169" s="1706" t="s">
        <v>2553</v>
      </c>
      <c r="J169" s="1707"/>
      <c r="K169" s="1803"/>
      <c r="L169" s="1705"/>
      <c r="M169" s="1705"/>
      <c r="N169" s="1706" t="s">
        <v>2553</v>
      </c>
      <c r="O169" s="1707"/>
      <c r="P169" s="1726" t="s">
        <v>2554</v>
      </c>
      <c r="Q169" s="1726"/>
      <c r="R169" s="1726"/>
      <c r="S169" s="1790"/>
      <c r="T169" s="1809"/>
      <c r="U169" s="1810"/>
      <c r="V169" s="1805"/>
      <c r="W169" s="1759" t="s">
        <v>2555</v>
      </c>
      <c r="X169" s="1757"/>
      <c r="Y169" s="1803"/>
      <c r="Z169" s="1779"/>
      <c r="AA169" s="1779"/>
      <c r="AB169" s="1705"/>
      <c r="AC169" s="1759" t="s">
        <v>2555</v>
      </c>
      <c r="AD169" s="1757"/>
    </row>
    <row r="170" spans="2:32" ht="12" hidden="1" customHeight="1">
      <c r="B170" s="1812" t="s">
        <v>2607</v>
      </c>
      <c r="C170" s="1701" t="s">
        <v>2592</v>
      </c>
      <c r="D170" s="1735"/>
      <c r="E170" s="985"/>
      <c r="F170" s="1803"/>
      <c r="G170" s="1804"/>
      <c r="H170" s="1804"/>
      <c r="I170" s="1706" t="s">
        <v>2608</v>
      </c>
      <c r="J170" s="1759"/>
      <c r="K170" s="1803"/>
      <c r="L170" s="1804"/>
      <c r="M170" s="1804"/>
      <c r="N170" s="1706" t="s">
        <v>2608</v>
      </c>
      <c r="O170" s="1759"/>
      <c r="P170" s="1701" t="s">
        <v>2609</v>
      </c>
      <c r="Q170" s="1734"/>
      <c r="R170" s="1734"/>
      <c r="S170" s="1735"/>
      <c r="T170" s="1803"/>
      <c r="U170" s="1804"/>
      <c r="V170" s="1804"/>
      <c r="W170" s="1706" t="s">
        <v>2562</v>
      </c>
      <c r="X170" s="1759"/>
      <c r="Y170" s="1803"/>
      <c r="Z170" s="1804"/>
      <c r="AA170" s="1804"/>
      <c r="AB170" s="1804"/>
      <c r="AC170" s="1706" t="s">
        <v>2562</v>
      </c>
      <c r="AD170" s="1759"/>
    </row>
    <row r="171" spans="2:32" ht="12" hidden="1" customHeight="1">
      <c r="B171" s="1813"/>
      <c r="C171" s="1726" t="s">
        <v>2595</v>
      </c>
      <c r="D171" s="1790"/>
      <c r="E171" s="1020"/>
      <c r="F171" s="1809"/>
      <c r="G171" s="1810"/>
      <c r="H171" s="1805"/>
      <c r="I171" s="1759" t="s">
        <v>2608</v>
      </c>
      <c r="J171" s="1757"/>
      <c r="K171" s="1811"/>
      <c r="L171" s="1810"/>
      <c r="M171" s="1805"/>
      <c r="N171" s="1759" t="s">
        <v>2608</v>
      </c>
      <c r="O171" s="1757"/>
      <c r="P171" s="1726" t="s">
        <v>2610</v>
      </c>
      <c r="Q171" s="1790"/>
      <c r="R171" s="1790"/>
      <c r="S171" s="1790"/>
      <c r="T171" s="1809"/>
      <c r="U171" s="1810"/>
      <c r="V171" s="1805"/>
      <c r="W171" s="1759" t="s">
        <v>0</v>
      </c>
      <c r="X171" s="1757"/>
      <c r="Y171" s="1803"/>
      <c r="Z171" s="1779"/>
      <c r="AA171" s="1779"/>
      <c r="AB171" s="1705"/>
      <c r="AC171" s="1759" t="s">
        <v>0</v>
      </c>
      <c r="AD171" s="1757"/>
    </row>
    <row r="172" spans="2:32" ht="12" hidden="1" customHeight="1">
      <c r="B172" s="1806" t="s">
        <v>2611</v>
      </c>
      <c r="C172" s="1770" t="s">
        <v>2612</v>
      </c>
      <c r="D172" s="1770"/>
      <c r="E172" s="992"/>
      <c r="F172" s="1809"/>
      <c r="G172" s="1810"/>
      <c r="H172" s="1805"/>
      <c r="I172" s="1759" t="s">
        <v>2613</v>
      </c>
      <c r="J172" s="1757"/>
      <c r="K172" s="1811"/>
      <c r="L172" s="1810"/>
      <c r="M172" s="1805"/>
      <c r="N172" s="1759" t="s">
        <v>2613</v>
      </c>
      <c r="O172" s="1757"/>
      <c r="P172" s="1726" t="s">
        <v>2614</v>
      </c>
      <c r="Q172" s="1790"/>
      <c r="R172" s="1790"/>
      <c r="S172" s="1790"/>
      <c r="T172" s="1809"/>
      <c r="U172" s="1810"/>
      <c r="V172" s="1805"/>
      <c r="W172" s="1759" t="s">
        <v>2615</v>
      </c>
      <c r="X172" s="1757"/>
      <c r="Y172" s="1803"/>
      <c r="Z172" s="1779"/>
      <c r="AA172" s="1779"/>
      <c r="AB172" s="1705"/>
      <c r="AC172" s="1759" t="s">
        <v>2615</v>
      </c>
      <c r="AD172" s="1757"/>
    </row>
    <row r="173" spans="2:32" ht="12" hidden="1" customHeight="1">
      <c r="B173" s="1807"/>
      <c r="C173" s="1770" t="s">
        <v>2616</v>
      </c>
      <c r="D173" s="1770"/>
      <c r="E173" s="992"/>
      <c r="F173" s="1809"/>
      <c r="G173" s="1810"/>
      <c r="H173" s="1805"/>
      <c r="I173" s="1759" t="s">
        <v>2617</v>
      </c>
      <c r="J173" s="1757"/>
      <c r="K173" s="1811"/>
      <c r="L173" s="1810"/>
      <c r="M173" s="1805"/>
      <c r="N173" s="1759" t="s">
        <v>2617</v>
      </c>
      <c r="O173" s="1757"/>
      <c r="P173" s="1726" t="s">
        <v>2601</v>
      </c>
      <c r="Q173" s="1790"/>
      <c r="R173" s="1790"/>
      <c r="S173" s="1790"/>
      <c r="T173" s="1809"/>
      <c r="U173" s="1810"/>
      <c r="V173" s="1805"/>
      <c r="W173" s="1759" t="s">
        <v>2572</v>
      </c>
      <c r="X173" s="1757"/>
      <c r="Y173" s="1803"/>
      <c r="Z173" s="1779"/>
      <c r="AA173" s="1779"/>
      <c r="AB173" s="1705"/>
      <c r="AC173" s="1759" t="s">
        <v>2572</v>
      </c>
      <c r="AD173" s="1757"/>
    </row>
    <row r="174" spans="2:32" ht="12" hidden="1" customHeight="1">
      <c r="B174" s="1808"/>
      <c r="C174" s="1770" t="s">
        <v>2618</v>
      </c>
      <c r="D174" s="1770"/>
      <c r="E174" s="992"/>
      <c r="F174" s="1809"/>
      <c r="G174" s="1810"/>
      <c r="H174" s="1805"/>
      <c r="I174" s="1759" t="s">
        <v>2619</v>
      </c>
      <c r="J174" s="1757"/>
      <c r="K174" s="1811"/>
      <c r="L174" s="1810"/>
      <c r="M174" s="1805"/>
      <c r="N174" s="1759" t="s">
        <v>2619</v>
      </c>
      <c r="O174" s="1757"/>
      <c r="P174" s="1726" t="s">
        <v>2620</v>
      </c>
      <c r="Q174" s="1790"/>
      <c r="R174" s="1790"/>
      <c r="S174" s="1790"/>
      <c r="T174" s="1809"/>
      <c r="U174" s="1810"/>
      <c r="V174" s="1805"/>
      <c r="W174" s="1759"/>
      <c r="X174" s="1757"/>
      <c r="Y174" s="1803"/>
      <c r="Z174" s="1779"/>
      <c r="AA174" s="1779"/>
      <c r="AB174" s="1705"/>
      <c r="AC174" s="1759"/>
      <c r="AD174" s="1757"/>
      <c r="AF174" s="662" t="s">
        <v>2578</v>
      </c>
    </row>
    <row r="175" spans="2:32" ht="12" hidden="1" customHeight="1">
      <c r="B175" s="1678" t="s">
        <v>2934</v>
      </c>
      <c r="C175" s="1679"/>
      <c r="D175" s="1680"/>
      <c r="E175" s="987"/>
      <c r="F175" s="1803"/>
      <c r="G175" s="1804"/>
      <c r="H175" s="1804"/>
      <c r="I175" s="1706" t="s">
        <v>2621</v>
      </c>
      <c r="J175" s="1706"/>
      <c r="K175" s="1803"/>
      <c r="L175" s="1804"/>
      <c r="M175" s="1804"/>
      <c r="N175" s="1706" t="s">
        <v>2621</v>
      </c>
      <c r="O175" s="1706"/>
      <c r="P175" s="1701" t="s">
        <v>2935</v>
      </c>
      <c r="Q175" s="1734"/>
      <c r="R175" s="1734"/>
      <c r="S175" s="1734"/>
      <c r="T175" s="1803"/>
      <c r="U175" s="1804"/>
      <c r="V175" s="1804"/>
      <c r="W175" s="1706" t="s">
        <v>2615</v>
      </c>
      <c r="X175" s="1706"/>
      <c r="Y175" s="1805"/>
      <c r="Z175" s="1779"/>
      <c r="AA175" s="1779"/>
      <c r="AB175" s="1779"/>
      <c r="AC175" s="1706" t="s">
        <v>2615</v>
      </c>
      <c r="AD175" s="1759"/>
      <c r="AF175" s="970" t="s">
        <v>2936</v>
      </c>
    </row>
    <row r="176" spans="2:32" ht="12" hidden="1" customHeight="1">
      <c r="B176" s="1726" t="s">
        <v>2474</v>
      </c>
      <c r="C176" s="1726"/>
      <c r="D176" s="1726"/>
      <c r="E176" s="984"/>
      <c r="F176" s="1688"/>
      <c r="G176" s="1687"/>
      <c r="H176" s="1687"/>
      <c r="I176" s="1687"/>
      <c r="J176" s="1687"/>
      <c r="K176" s="1687"/>
      <c r="L176" s="1687"/>
      <c r="M176" s="1687"/>
      <c r="N176" s="1687"/>
      <c r="O176" s="1687"/>
      <c r="P176" s="1687"/>
      <c r="Q176" s="1687"/>
      <c r="R176" s="1687"/>
      <c r="S176" s="1687"/>
      <c r="T176" s="1687"/>
      <c r="U176" s="1687"/>
      <c r="V176" s="1687"/>
      <c r="W176" s="1687"/>
      <c r="X176" s="1687"/>
      <c r="Y176" s="1687"/>
      <c r="Z176" s="1687"/>
      <c r="AA176" s="1687"/>
      <c r="AB176" s="1687"/>
      <c r="AC176" s="1687"/>
      <c r="AD176" s="1689"/>
    </row>
    <row r="177" spans="2:32" ht="12" hidden="1" customHeight="1">
      <c r="B177" s="1799" t="s">
        <v>2622</v>
      </c>
      <c r="C177" s="1800"/>
      <c r="D177" s="1800"/>
      <c r="E177" s="1800"/>
      <c r="F177" s="1800"/>
      <c r="G177" s="1800"/>
      <c r="H177" s="1800"/>
      <c r="I177" s="1800"/>
      <c r="J177" s="1800"/>
      <c r="K177" s="1800"/>
      <c r="L177" s="1800"/>
      <c r="M177" s="1800"/>
      <c r="N177" s="1800"/>
      <c r="O177" s="1800"/>
      <c r="P177" s="1800"/>
      <c r="Q177" s="1800"/>
      <c r="R177" s="1800"/>
      <c r="S177" s="1800"/>
      <c r="T177" s="1800"/>
      <c r="U177" s="1800"/>
      <c r="V177" s="1800"/>
      <c r="W177" s="1800"/>
      <c r="X177" s="1800"/>
      <c r="Y177" s="1800"/>
      <c r="Z177" s="1800"/>
      <c r="AA177" s="1800"/>
      <c r="AB177" s="1800"/>
      <c r="AC177" s="1800"/>
      <c r="AD177" s="1801"/>
    </row>
    <row r="178" spans="2:32" ht="12" hidden="1" customHeight="1">
      <c r="B178" s="1726" t="s">
        <v>2550</v>
      </c>
      <c r="C178" s="1726"/>
      <c r="D178" s="1726"/>
      <c r="E178" s="1019"/>
      <c r="F178" s="1682" t="s">
        <v>2551</v>
      </c>
      <c r="G178" s="1792"/>
      <c r="H178" s="1792"/>
      <c r="I178" s="1792"/>
      <c r="J178" s="1792"/>
      <c r="K178" s="1770" t="s">
        <v>2546</v>
      </c>
      <c r="L178" s="1771"/>
      <c r="M178" s="1771"/>
      <c r="N178" s="1771"/>
      <c r="O178" s="1771"/>
      <c r="P178" s="1726" t="s">
        <v>2550</v>
      </c>
      <c r="Q178" s="1726"/>
      <c r="R178" s="1726"/>
      <c r="S178" s="1802"/>
      <c r="T178" s="1682" t="s">
        <v>2551</v>
      </c>
      <c r="U178" s="1792"/>
      <c r="V178" s="1792"/>
      <c r="W178" s="1792"/>
      <c r="X178" s="1792"/>
      <c r="Y178" s="1684" t="s">
        <v>2546</v>
      </c>
      <c r="Z178" s="1766"/>
      <c r="AA178" s="1766"/>
      <c r="AB178" s="1766"/>
      <c r="AC178" s="1766"/>
      <c r="AD178" s="1736"/>
      <c r="AE178" s="547"/>
    </row>
    <row r="179" spans="2:32" ht="12" hidden="1" customHeight="1">
      <c r="B179" s="1701" t="s">
        <v>2552</v>
      </c>
      <c r="C179" s="1702"/>
      <c r="D179" s="1703"/>
      <c r="E179" s="995"/>
      <c r="F179" s="1704"/>
      <c r="G179" s="1705"/>
      <c r="H179" s="1705"/>
      <c r="I179" s="1706" t="s">
        <v>2553</v>
      </c>
      <c r="J179" s="1707"/>
      <c r="K179" s="1704"/>
      <c r="L179" s="1705"/>
      <c r="M179" s="1705"/>
      <c r="N179" s="1706" t="s">
        <v>2553</v>
      </c>
      <c r="O179" s="1707"/>
      <c r="P179" s="1726" t="s">
        <v>2554</v>
      </c>
      <c r="Q179" s="1726"/>
      <c r="R179" s="1726"/>
      <c r="S179" s="1790"/>
      <c r="T179" s="1756"/>
      <c r="U179" s="1757"/>
      <c r="V179" s="1758"/>
      <c r="W179" s="1759" t="s">
        <v>2555</v>
      </c>
      <c r="X179" s="1757"/>
      <c r="Y179" s="1704"/>
      <c r="Z179" s="1706"/>
      <c r="AA179" s="1706"/>
      <c r="AB179" s="1705"/>
      <c r="AC179" s="1759" t="s">
        <v>2555</v>
      </c>
      <c r="AD179" s="1757"/>
    </row>
    <row r="180" spans="2:32" ht="12" hidden="1" customHeight="1">
      <c r="B180" s="1770" t="s">
        <v>2623</v>
      </c>
      <c r="C180" s="1771"/>
      <c r="D180" s="1771"/>
      <c r="E180" s="997"/>
      <c r="F180" s="1725"/>
      <c r="G180" s="1705"/>
      <c r="H180" s="1705"/>
      <c r="I180" s="1705"/>
      <c r="J180" s="1736"/>
      <c r="K180" s="1725"/>
      <c r="L180" s="1705"/>
      <c r="M180" s="1705"/>
      <c r="N180" s="1705"/>
      <c r="O180" s="1705"/>
      <c r="P180" s="1684" t="s">
        <v>2624</v>
      </c>
      <c r="Q180" s="1766"/>
      <c r="R180" s="1766"/>
      <c r="S180" s="1767"/>
      <c r="T180" s="1756"/>
      <c r="U180" s="1757"/>
      <c r="V180" s="1758"/>
      <c r="W180" s="1759" t="s">
        <v>2625</v>
      </c>
      <c r="X180" s="1757"/>
      <c r="Y180" s="1704"/>
      <c r="Z180" s="1706"/>
      <c r="AA180" s="1706"/>
      <c r="AB180" s="1705"/>
      <c r="AC180" s="1759" t="s">
        <v>2625</v>
      </c>
      <c r="AD180" s="1757"/>
    </row>
    <row r="181" spans="2:32" ht="12" hidden="1" customHeight="1">
      <c r="B181" s="1681" t="s">
        <v>2626</v>
      </c>
      <c r="C181" s="1792"/>
      <c r="D181" s="1793"/>
      <c r="E181" s="1000"/>
      <c r="F181" s="1797"/>
      <c r="G181" s="1798"/>
      <c r="H181" s="1744"/>
      <c r="I181" s="1746" t="s">
        <v>2627</v>
      </c>
      <c r="J181" s="1798"/>
      <c r="K181" s="1797"/>
      <c r="L181" s="1798"/>
      <c r="M181" s="1744"/>
      <c r="N181" s="1746" t="s">
        <v>2627</v>
      </c>
      <c r="O181" s="1798"/>
      <c r="P181" s="1726" t="s">
        <v>2610</v>
      </c>
      <c r="Q181" s="1790"/>
      <c r="R181" s="1790"/>
      <c r="S181" s="1790"/>
      <c r="T181" s="1756"/>
      <c r="U181" s="1757"/>
      <c r="V181" s="1758"/>
      <c r="W181" s="1759" t="s">
        <v>0</v>
      </c>
      <c r="X181" s="1757"/>
      <c r="Y181" s="1704"/>
      <c r="Z181" s="1706"/>
      <c r="AA181" s="1706"/>
      <c r="AB181" s="1705"/>
      <c r="AC181" s="1759" t="s">
        <v>0</v>
      </c>
      <c r="AD181" s="1757"/>
    </row>
    <row r="182" spans="2:32" ht="12" hidden="1" customHeight="1">
      <c r="B182" s="1794"/>
      <c r="C182" s="1795"/>
      <c r="D182" s="1796"/>
      <c r="E182" s="1001"/>
      <c r="F182" s="1760"/>
      <c r="G182" s="1761"/>
      <c r="H182" s="1762"/>
      <c r="I182" s="1730" t="s">
        <v>2628</v>
      </c>
      <c r="J182" s="1761"/>
      <c r="K182" s="1791"/>
      <c r="L182" s="1761"/>
      <c r="M182" s="1762"/>
      <c r="N182" s="1730" t="s">
        <v>2628</v>
      </c>
      <c r="O182" s="1761"/>
      <c r="P182" s="1726" t="s">
        <v>2843</v>
      </c>
      <c r="Q182" s="1790"/>
      <c r="R182" s="1790"/>
      <c r="S182" s="1790"/>
      <c r="T182" s="1756"/>
      <c r="U182" s="1757"/>
      <c r="V182" s="1758"/>
      <c r="W182" s="1759" t="s">
        <v>2515</v>
      </c>
      <c r="X182" s="1757"/>
      <c r="Y182" s="1704"/>
      <c r="Z182" s="1706"/>
      <c r="AA182" s="1706"/>
      <c r="AB182" s="1705"/>
      <c r="AC182" s="1759" t="s">
        <v>2515</v>
      </c>
      <c r="AD182" s="1757"/>
    </row>
    <row r="183" spans="2:32" ht="12" hidden="1" customHeight="1">
      <c r="B183" s="1770" t="s">
        <v>2629</v>
      </c>
      <c r="C183" s="1771"/>
      <c r="D183" s="1771"/>
      <c r="E183" s="998"/>
      <c r="F183" s="1756"/>
      <c r="G183" s="1757"/>
      <c r="H183" s="1758"/>
      <c r="I183" s="1759" t="s">
        <v>2627</v>
      </c>
      <c r="J183" s="1757"/>
      <c r="K183" s="1789"/>
      <c r="L183" s="1757"/>
      <c r="M183" s="1758"/>
      <c r="N183" s="1759" t="s">
        <v>2627</v>
      </c>
      <c r="O183" s="1757"/>
      <c r="P183" s="1726" t="s">
        <v>2630</v>
      </c>
      <c r="Q183" s="1790"/>
      <c r="R183" s="1790"/>
      <c r="S183" s="1790"/>
      <c r="T183" s="1756"/>
      <c r="U183" s="1757"/>
      <c r="V183" s="1758"/>
      <c r="W183" s="1759" t="s">
        <v>2568</v>
      </c>
      <c r="X183" s="1757"/>
      <c r="Y183" s="1704"/>
      <c r="Z183" s="1706"/>
      <c r="AA183" s="1706"/>
      <c r="AB183" s="1705"/>
      <c r="AC183" s="1759" t="s">
        <v>2568</v>
      </c>
      <c r="AD183" s="1757"/>
    </row>
    <row r="184" spans="2:32" ht="12" hidden="1" customHeight="1">
      <c r="B184" s="1770" t="s">
        <v>2631</v>
      </c>
      <c r="C184" s="1771"/>
      <c r="D184" s="1771"/>
      <c r="E184" s="998"/>
      <c r="F184" s="1756"/>
      <c r="G184" s="1757"/>
      <c r="H184" s="1758"/>
      <c r="I184" s="1759" t="s">
        <v>2627</v>
      </c>
      <c r="J184" s="1757"/>
      <c r="K184" s="1789"/>
      <c r="L184" s="1757"/>
      <c r="M184" s="1758"/>
      <c r="N184" s="1759" t="s">
        <v>2627</v>
      </c>
      <c r="O184" s="1757"/>
      <c r="P184" s="1726" t="s">
        <v>2601</v>
      </c>
      <c r="Q184" s="1790"/>
      <c r="R184" s="1790"/>
      <c r="S184" s="1790"/>
      <c r="T184" s="1756"/>
      <c r="U184" s="1757"/>
      <c r="V184" s="1758"/>
      <c r="W184" s="1759" t="s">
        <v>2572</v>
      </c>
      <c r="X184" s="1757"/>
      <c r="Y184" s="1704"/>
      <c r="Z184" s="1706"/>
      <c r="AA184" s="1706"/>
      <c r="AB184" s="1705"/>
      <c r="AC184" s="1759" t="s">
        <v>2572</v>
      </c>
      <c r="AD184" s="1757"/>
    </row>
    <row r="185" spans="2:32" ht="12" hidden="1" customHeight="1">
      <c r="B185" s="1770" t="s">
        <v>2632</v>
      </c>
      <c r="C185" s="1771"/>
      <c r="D185" s="1771"/>
      <c r="E185" s="998"/>
      <c r="F185" s="1756"/>
      <c r="G185" s="1757"/>
      <c r="H185" s="1758"/>
      <c r="I185" s="1787" t="s">
        <v>2633</v>
      </c>
      <c r="J185" s="1788"/>
      <c r="K185" s="1789"/>
      <c r="L185" s="1757"/>
      <c r="M185" s="1758"/>
      <c r="N185" s="1787" t="s">
        <v>2633</v>
      </c>
      <c r="O185" s="1788"/>
      <c r="P185" s="1726" t="s">
        <v>2603</v>
      </c>
      <c r="Q185" s="1790"/>
      <c r="R185" s="1790"/>
      <c r="S185" s="1790"/>
      <c r="T185" s="1756"/>
      <c r="U185" s="1757"/>
      <c r="V185" s="1758"/>
      <c r="W185" s="1759"/>
      <c r="X185" s="1757"/>
      <c r="Y185" s="1704"/>
      <c r="Z185" s="1706"/>
      <c r="AA185" s="1706"/>
      <c r="AB185" s="1705"/>
      <c r="AC185" s="1759"/>
      <c r="AD185" s="1757"/>
      <c r="AF185" s="662" t="s">
        <v>2578</v>
      </c>
    </row>
    <row r="186" spans="2:32" ht="12" hidden="1" customHeight="1">
      <c r="B186" s="1726" t="s">
        <v>2474</v>
      </c>
      <c r="C186" s="1726"/>
      <c r="D186" s="1726"/>
      <c r="E186" s="984"/>
      <c r="F186" s="1688"/>
      <c r="G186" s="1687"/>
      <c r="H186" s="1687"/>
      <c r="I186" s="1687"/>
      <c r="J186" s="1687"/>
      <c r="K186" s="1687"/>
      <c r="L186" s="1687"/>
      <c r="M186" s="1687"/>
      <c r="N186" s="1687"/>
      <c r="O186" s="1687"/>
      <c r="P186" s="1687"/>
      <c r="Q186" s="1687"/>
      <c r="R186" s="1687"/>
      <c r="S186" s="1687"/>
      <c r="T186" s="1687"/>
      <c r="U186" s="1687"/>
      <c r="V186" s="1687"/>
      <c r="W186" s="1687"/>
      <c r="X186" s="1687"/>
      <c r="Y186" s="1687"/>
      <c r="Z186" s="1687"/>
      <c r="AA186" s="1687"/>
      <c r="AB186" s="1687"/>
      <c r="AC186" s="1687"/>
      <c r="AD186" s="1689"/>
    </row>
    <row r="187" spans="2:32" s="526" customFormat="1" ht="12" hidden="1" customHeight="1">
      <c r="B187" s="1738" t="s">
        <v>2634</v>
      </c>
      <c r="C187" s="1739"/>
      <c r="D187" s="1739"/>
      <c r="E187" s="1739"/>
      <c r="F187" s="1739"/>
      <c r="G187" s="1739"/>
      <c r="H187" s="1739"/>
      <c r="I187" s="1739"/>
      <c r="J187" s="1739"/>
      <c r="K187" s="1739"/>
      <c r="L187" s="1739"/>
      <c r="M187" s="1739"/>
      <c r="N187" s="1739"/>
      <c r="O187" s="1739"/>
      <c r="P187" s="1739"/>
      <c r="Q187" s="1739"/>
      <c r="R187" s="1739"/>
      <c r="S187" s="1739"/>
      <c r="T187" s="1739"/>
      <c r="U187" s="1739"/>
      <c r="V187" s="1739"/>
      <c r="W187" s="1739"/>
      <c r="X187" s="1739"/>
      <c r="Y187" s="1739"/>
      <c r="Z187" s="1739"/>
      <c r="AA187" s="1739"/>
      <c r="AB187" s="1739"/>
      <c r="AC187" s="1739"/>
      <c r="AD187" s="1740"/>
    </row>
    <row r="188" spans="2:32" ht="12" hidden="1" customHeight="1">
      <c r="B188" s="1770" t="s">
        <v>2635</v>
      </c>
      <c r="C188" s="1770"/>
      <c r="D188" s="1770"/>
      <c r="E188" s="991"/>
      <c r="F188" s="1687" t="s">
        <v>2636</v>
      </c>
      <c r="G188" s="1689"/>
      <c r="H188" s="1783"/>
      <c r="I188" s="1781"/>
      <c r="J188" s="758" t="s">
        <v>0</v>
      </c>
      <c r="K188" s="1688" t="s">
        <v>2637</v>
      </c>
      <c r="L188" s="1687"/>
      <c r="M188" s="1783"/>
      <c r="N188" s="1781"/>
      <c r="O188" s="758" t="s">
        <v>0</v>
      </c>
      <c r="P188" s="1688" t="s">
        <v>2638</v>
      </c>
      <c r="Q188" s="1687"/>
      <c r="R188" s="1783"/>
      <c r="S188" s="1781"/>
      <c r="T188" s="758" t="s">
        <v>0</v>
      </c>
      <c r="U188" s="1688" t="s">
        <v>2639</v>
      </c>
      <c r="V188" s="1687"/>
      <c r="W188" s="1783"/>
      <c r="X188" s="1781"/>
      <c r="Y188" s="758" t="s">
        <v>0</v>
      </c>
      <c r="Z188" s="1688" t="s">
        <v>2640</v>
      </c>
      <c r="AA188" s="1687"/>
      <c r="AB188" s="1783"/>
      <c r="AC188" s="1781"/>
      <c r="AD188" s="758" t="s">
        <v>0</v>
      </c>
    </row>
    <row r="189" spans="2:32" ht="12" hidden="1" customHeight="1">
      <c r="B189" s="1770"/>
      <c r="C189" s="1770"/>
      <c r="D189" s="1770"/>
      <c r="E189" s="987"/>
      <c r="F189" s="1691" t="s">
        <v>2444</v>
      </c>
      <c r="G189" s="1784"/>
      <c r="H189" s="1785"/>
      <c r="I189" s="1786"/>
      <c r="J189" s="736" t="s">
        <v>0</v>
      </c>
      <c r="K189" s="1779" t="s">
        <v>2641</v>
      </c>
      <c r="L189" s="1779"/>
      <c r="M189" s="1779"/>
      <c r="N189" s="1705"/>
      <c r="O189" s="1705"/>
      <c r="P189" s="1705"/>
      <c r="Q189" s="1705"/>
      <c r="R189" s="1705"/>
      <c r="S189" s="1705"/>
      <c r="T189" s="1705"/>
      <c r="U189" s="1705"/>
      <c r="V189" s="1705"/>
      <c r="W189" s="1705"/>
      <c r="X189" s="1705"/>
      <c r="Y189" s="1705"/>
      <c r="Z189" s="1705"/>
      <c r="AA189" s="1705"/>
      <c r="AB189" s="1705"/>
      <c r="AC189" s="1705"/>
      <c r="AD189" s="1736"/>
    </row>
    <row r="190" spans="2:32" ht="12" hidden="1" customHeight="1">
      <c r="B190" s="1782"/>
      <c r="C190" s="1782"/>
      <c r="D190" s="1782"/>
      <c r="E190" s="1021"/>
      <c r="F190" s="1778" t="s">
        <v>2642</v>
      </c>
      <c r="G190" s="1703"/>
      <c r="H190" s="1779"/>
      <c r="I190" s="1705"/>
      <c r="J190" s="1705"/>
      <c r="K190" s="1705"/>
      <c r="L190" s="1705"/>
      <c r="M190" s="1780"/>
      <c r="N190" s="787" t="s">
        <v>2845</v>
      </c>
      <c r="O190" s="1781"/>
      <c r="P190" s="1781"/>
      <c r="Q190" s="758" t="s">
        <v>2683</v>
      </c>
      <c r="R190" s="1778" t="s">
        <v>2643</v>
      </c>
      <c r="S190" s="1703"/>
      <c r="T190" s="1779"/>
      <c r="U190" s="1705"/>
      <c r="V190" s="1705"/>
      <c r="W190" s="1705"/>
      <c r="X190" s="1705"/>
      <c r="Y190" s="1780"/>
      <c r="Z190" s="787" t="s">
        <v>2845</v>
      </c>
      <c r="AA190" s="1781"/>
      <c r="AB190" s="1781"/>
      <c r="AC190" s="752"/>
      <c r="AD190" s="758" t="s">
        <v>2683</v>
      </c>
    </row>
    <row r="191" spans="2:32" ht="12" hidden="1" customHeight="1">
      <c r="B191" s="1782"/>
      <c r="C191" s="1782"/>
      <c r="D191" s="1782"/>
      <c r="E191" s="1021"/>
      <c r="F191" s="1778" t="s">
        <v>2644</v>
      </c>
      <c r="G191" s="1703"/>
      <c r="H191" s="1779"/>
      <c r="I191" s="1705"/>
      <c r="J191" s="1705"/>
      <c r="K191" s="1705"/>
      <c r="L191" s="1705"/>
      <c r="M191" s="1780"/>
      <c r="N191" s="787" t="s">
        <v>2845</v>
      </c>
      <c r="O191" s="1781"/>
      <c r="P191" s="1781"/>
      <c r="Q191" s="758" t="s">
        <v>2683</v>
      </c>
      <c r="R191" s="1778" t="s">
        <v>2645</v>
      </c>
      <c r="S191" s="1703"/>
      <c r="T191" s="1779"/>
      <c r="U191" s="1705"/>
      <c r="V191" s="1705"/>
      <c r="W191" s="1705"/>
      <c r="X191" s="1705"/>
      <c r="Y191" s="1780"/>
      <c r="Z191" s="787" t="s">
        <v>2845</v>
      </c>
      <c r="AA191" s="1781"/>
      <c r="AB191" s="1781"/>
      <c r="AC191" s="752"/>
      <c r="AD191" s="758" t="s">
        <v>2684</v>
      </c>
    </row>
    <row r="192" spans="2:32" ht="12" hidden="1" customHeight="1">
      <c r="B192" s="1726" t="s">
        <v>2474</v>
      </c>
      <c r="C192" s="1726"/>
      <c r="D192" s="1726"/>
      <c r="E192" s="984"/>
      <c r="F192" s="1688"/>
      <c r="G192" s="1687"/>
      <c r="H192" s="1687"/>
      <c r="I192" s="1687"/>
      <c r="J192" s="1687"/>
      <c r="K192" s="1687"/>
      <c r="L192" s="1687"/>
      <c r="M192" s="1687"/>
      <c r="N192" s="1687"/>
      <c r="O192" s="1687"/>
      <c r="P192" s="1687"/>
      <c r="Q192" s="1687"/>
      <c r="R192" s="1687"/>
      <c r="S192" s="1687"/>
      <c r="T192" s="1687"/>
      <c r="U192" s="1687"/>
      <c r="V192" s="1687"/>
      <c r="W192" s="1687"/>
      <c r="X192" s="1687"/>
      <c r="Y192" s="1687"/>
      <c r="Z192" s="1687"/>
      <c r="AA192" s="1687"/>
      <c r="AB192" s="1687"/>
      <c r="AC192" s="1687"/>
      <c r="AD192" s="1689"/>
    </row>
    <row r="193" spans="2:32" s="526" customFormat="1" ht="12" hidden="1" customHeight="1">
      <c r="B193" s="1738" t="s">
        <v>2646</v>
      </c>
      <c r="C193" s="1739"/>
      <c r="D193" s="1739"/>
      <c r="E193" s="1739"/>
      <c r="F193" s="1739"/>
      <c r="G193" s="1739"/>
      <c r="H193" s="1739"/>
      <c r="I193" s="1739"/>
      <c r="J193" s="1739"/>
      <c r="K193" s="1739"/>
      <c r="L193" s="1739"/>
      <c r="M193" s="1739"/>
      <c r="N193" s="1739"/>
      <c r="O193" s="1739"/>
      <c r="P193" s="1739"/>
      <c r="Q193" s="1739"/>
      <c r="R193" s="1739"/>
      <c r="S193" s="1739"/>
      <c r="T193" s="1739"/>
      <c r="U193" s="1739"/>
      <c r="V193" s="1739"/>
      <c r="W193" s="1739"/>
      <c r="X193" s="1739"/>
      <c r="Y193" s="1739"/>
      <c r="Z193" s="1739"/>
      <c r="AA193" s="1739"/>
      <c r="AB193" s="1739"/>
      <c r="AC193" s="1739"/>
      <c r="AD193" s="1740"/>
    </row>
    <row r="194" spans="2:32" ht="12" hidden="1" customHeight="1">
      <c r="B194" s="1726" t="s">
        <v>2550</v>
      </c>
      <c r="C194" s="1726"/>
      <c r="D194" s="1726"/>
      <c r="E194" s="1019"/>
      <c r="F194" s="1682" t="s">
        <v>2551</v>
      </c>
      <c r="G194" s="1792"/>
      <c r="H194" s="1792"/>
      <c r="I194" s="1792"/>
      <c r="J194" s="1792"/>
      <c r="K194" s="1770" t="s">
        <v>2546</v>
      </c>
      <c r="L194" s="1771"/>
      <c r="M194" s="1771"/>
      <c r="N194" s="1771"/>
      <c r="O194" s="1933"/>
      <c r="P194" s="1726" t="s">
        <v>2550</v>
      </c>
      <c r="Q194" s="1726"/>
      <c r="R194" s="1726"/>
      <c r="S194" s="1802"/>
      <c r="T194" s="1682" t="s">
        <v>2551</v>
      </c>
      <c r="U194" s="1792"/>
      <c r="V194" s="1792"/>
      <c r="W194" s="1792"/>
      <c r="X194" s="1792"/>
      <c r="Y194" s="1684" t="s">
        <v>2546</v>
      </c>
      <c r="Z194" s="1766"/>
      <c r="AA194" s="1766"/>
      <c r="AB194" s="1766"/>
      <c r="AC194" s="1766"/>
      <c r="AD194" s="1736"/>
    </row>
    <row r="195" spans="2:32" ht="12" hidden="1" customHeight="1">
      <c r="B195" s="1753" t="s">
        <v>2647</v>
      </c>
      <c r="C195" s="1764"/>
      <c r="D195" s="1765"/>
      <c r="E195" s="996"/>
      <c r="F195" s="1704"/>
      <c r="G195" s="1705"/>
      <c r="H195" s="1705"/>
      <c r="I195" s="1706" t="s">
        <v>2491</v>
      </c>
      <c r="J195" s="1707"/>
      <c r="K195" s="1704"/>
      <c r="L195" s="1705"/>
      <c r="M195" s="1705"/>
      <c r="N195" s="1706" t="s">
        <v>2491</v>
      </c>
      <c r="O195" s="1752"/>
      <c r="P195" s="1753" t="s">
        <v>2648</v>
      </c>
      <c r="Q195" s="1754"/>
      <c r="R195" s="1754"/>
      <c r="S195" s="1755"/>
      <c r="T195" s="1756"/>
      <c r="U195" s="1757"/>
      <c r="V195" s="1758"/>
      <c r="W195" s="1759" t="s">
        <v>2555</v>
      </c>
      <c r="X195" s="1757"/>
      <c r="Y195" s="1704"/>
      <c r="Z195" s="1706"/>
      <c r="AA195" s="1706"/>
      <c r="AB195" s="1705"/>
      <c r="AC195" s="1759" t="s">
        <v>2555</v>
      </c>
      <c r="AD195" s="1757"/>
    </row>
    <row r="196" spans="2:32" ht="12" hidden="1" customHeight="1">
      <c r="B196" s="1753" t="s">
        <v>2649</v>
      </c>
      <c r="C196" s="1764"/>
      <c r="D196" s="1765"/>
      <c r="E196" s="996"/>
      <c r="F196" s="1704"/>
      <c r="G196" s="1705"/>
      <c r="H196" s="1705"/>
      <c r="I196" s="1706" t="s">
        <v>2491</v>
      </c>
      <c r="J196" s="1707"/>
      <c r="K196" s="1704"/>
      <c r="L196" s="1705"/>
      <c r="M196" s="1705"/>
      <c r="N196" s="1706" t="s">
        <v>2491</v>
      </c>
      <c r="O196" s="1752"/>
      <c r="P196" s="1684" t="s">
        <v>2650</v>
      </c>
      <c r="Q196" s="1766"/>
      <c r="R196" s="1766"/>
      <c r="S196" s="1767"/>
      <c r="T196" s="1756"/>
      <c r="U196" s="1757"/>
      <c r="V196" s="1758"/>
      <c r="W196" s="1759" t="s">
        <v>2555</v>
      </c>
      <c r="X196" s="1757"/>
      <c r="Y196" s="1704"/>
      <c r="Z196" s="1706"/>
      <c r="AA196" s="1706"/>
      <c r="AB196" s="1705"/>
      <c r="AC196" s="1759" t="s">
        <v>2555</v>
      </c>
      <c r="AD196" s="1757"/>
    </row>
    <row r="197" spans="2:32" ht="12" hidden="1" customHeight="1">
      <c r="B197" s="1701" t="s">
        <v>2651</v>
      </c>
      <c r="C197" s="1702"/>
      <c r="D197" s="1703"/>
      <c r="E197" s="995"/>
      <c r="F197" s="1704"/>
      <c r="G197" s="1705"/>
      <c r="H197" s="1705"/>
      <c r="I197" s="1706" t="s">
        <v>2491</v>
      </c>
      <c r="J197" s="1707"/>
      <c r="K197" s="1704"/>
      <c r="L197" s="1705"/>
      <c r="M197" s="1705"/>
      <c r="N197" s="1706" t="s">
        <v>2491</v>
      </c>
      <c r="O197" s="1752"/>
      <c r="P197" s="1753" t="s">
        <v>7</v>
      </c>
      <c r="Q197" s="1754"/>
      <c r="R197" s="1754"/>
      <c r="S197" s="1755"/>
      <c r="T197" s="1756"/>
      <c r="U197" s="1757"/>
      <c r="V197" s="1758"/>
      <c r="W197" s="1759" t="s">
        <v>2555</v>
      </c>
      <c r="X197" s="1757"/>
      <c r="Y197" s="1704"/>
      <c r="Z197" s="1706"/>
      <c r="AA197" s="1706"/>
      <c r="AB197" s="1705"/>
      <c r="AC197" s="1759" t="s">
        <v>2555</v>
      </c>
      <c r="AD197" s="1757"/>
    </row>
    <row r="198" spans="2:32" ht="12" hidden="1" customHeight="1">
      <c r="B198" s="1726" t="s">
        <v>2474</v>
      </c>
      <c r="C198" s="1726"/>
      <c r="D198" s="1726"/>
      <c r="E198" s="984"/>
      <c r="F198" s="1688"/>
      <c r="G198" s="1687"/>
      <c r="H198" s="1687"/>
      <c r="I198" s="1687"/>
      <c r="J198" s="1687"/>
      <c r="K198" s="1687"/>
      <c r="L198" s="1687"/>
      <c r="M198" s="1687"/>
      <c r="N198" s="1687"/>
      <c r="O198" s="1687"/>
      <c r="P198" s="1687"/>
      <c r="Q198" s="1687"/>
      <c r="R198" s="1687"/>
      <c r="S198" s="1687"/>
      <c r="T198" s="1687"/>
      <c r="U198" s="1687"/>
      <c r="V198" s="1687"/>
      <c r="W198" s="1687"/>
      <c r="X198" s="1687"/>
      <c r="Y198" s="1687"/>
      <c r="Z198" s="1687"/>
      <c r="AA198" s="1687"/>
      <c r="AB198" s="1687"/>
      <c r="AC198" s="1687"/>
      <c r="AD198" s="1689"/>
    </row>
    <row r="199" spans="2:32" s="526" customFormat="1" ht="12" hidden="1" customHeight="1">
      <c r="B199" s="1738" t="s">
        <v>2652</v>
      </c>
      <c r="C199" s="1739"/>
      <c r="D199" s="1739"/>
      <c r="E199" s="1739"/>
      <c r="F199" s="1739"/>
      <c r="G199" s="1739"/>
      <c r="H199" s="1739"/>
      <c r="I199" s="1739"/>
      <c r="J199" s="1739"/>
      <c r="K199" s="1739"/>
      <c r="L199" s="1739"/>
      <c r="M199" s="1739"/>
      <c r="N199" s="1739"/>
      <c r="O199" s="1739"/>
      <c r="P199" s="1739"/>
      <c r="Q199" s="1739"/>
      <c r="R199" s="1739"/>
      <c r="S199" s="1739"/>
      <c r="T199" s="1739"/>
      <c r="U199" s="1739"/>
      <c r="V199" s="1739"/>
      <c r="W199" s="1739"/>
      <c r="X199" s="1739"/>
      <c r="Y199" s="1739"/>
      <c r="Z199" s="1739"/>
      <c r="AA199" s="1739"/>
      <c r="AB199" s="1739"/>
      <c r="AC199" s="1739"/>
      <c r="AD199" s="1740"/>
    </row>
    <row r="200" spans="2:32" ht="12" hidden="1" customHeight="1">
      <c r="B200" s="1684" t="s">
        <v>2911</v>
      </c>
      <c r="C200" s="1685"/>
      <c r="D200" s="1685"/>
      <c r="E200" s="1685"/>
      <c r="F200" s="1685"/>
      <c r="G200" s="1685"/>
      <c r="H200" s="1685"/>
      <c r="I200" s="1685"/>
      <c r="J200" s="1686"/>
      <c r="K200" s="1684" t="s">
        <v>2653</v>
      </c>
      <c r="L200" s="1685"/>
      <c r="M200" s="1685"/>
      <c r="N200" s="1685"/>
      <c r="O200" s="1686"/>
      <c r="P200" s="1684" t="s">
        <v>2654</v>
      </c>
      <c r="Q200" s="1685"/>
      <c r="R200" s="1685"/>
      <c r="S200" s="1685"/>
      <c r="T200" s="1686"/>
      <c r="U200" s="1684" t="s">
        <v>2655</v>
      </c>
      <c r="V200" s="1685"/>
      <c r="W200" s="1685"/>
      <c r="X200" s="1685"/>
      <c r="Y200" s="1686"/>
      <c r="Z200" s="1684" t="s">
        <v>2656</v>
      </c>
      <c r="AA200" s="1685"/>
      <c r="AB200" s="1685"/>
      <c r="AC200" s="1685"/>
      <c r="AD200" s="1686"/>
    </row>
    <row r="201" spans="2:32" ht="12" hidden="1" customHeight="1">
      <c r="B201" s="978" t="s">
        <v>2916</v>
      </c>
      <c r="C201" s="974"/>
      <c r="D201" s="974"/>
      <c r="E201" s="974"/>
      <c r="F201" s="974"/>
      <c r="G201" s="974"/>
      <c r="H201" s="974"/>
      <c r="I201" s="974"/>
      <c r="J201" s="975"/>
      <c r="K201" s="1749"/>
      <c r="L201" s="1748"/>
      <c r="M201" s="1748"/>
      <c r="N201" s="1748" t="s">
        <v>2414</v>
      </c>
      <c r="O201" s="1748"/>
      <c r="P201" s="1750"/>
      <c r="Q201" s="1748"/>
      <c r="R201" s="1748"/>
      <c r="S201" s="1748" t="s">
        <v>2414</v>
      </c>
      <c r="T201" s="1751"/>
      <c r="U201" s="1744"/>
      <c r="V201" s="1745"/>
      <c r="W201" s="1745"/>
      <c r="X201" s="1745" t="s">
        <v>8</v>
      </c>
      <c r="Y201" s="1746"/>
      <c r="Z201" s="1747"/>
      <c r="AA201" s="1748"/>
      <c r="AB201" s="747" t="s">
        <v>2417</v>
      </c>
      <c r="AC201" s="753"/>
      <c r="AD201" s="757" t="s">
        <v>2419</v>
      </c>
      <c r="AF201" s="970" t="s">
        <v>2921</v>
      </c>
    </row>
    <row r="202" spans="2:32" ht="12" hidden="1" customHeight="1">
      <c r="B202" s="979" t="s">
        <v>2917</v>
      </c>
      <c r="C202" s="972"/>
      <c r="D202" s="972"/>
      <c r="E202" s="972"/>
      <c r="F202" s="972"/>
      <c r="G202" s="972"/>
      <c r="H202" s="972"/>
      <c r="I202" s="972"/>
      <c r="J202" s="973"/>
      <c r="K202" s="1715"/>
      <c r="L202" s="1709"/>
      <c r="M202" s="1709"/>
      <c r="N202" s="1709" t="s">
        <v>2414</v>
      </c>
      <c r="O202" s="1709"/>
      <c r="P202" s="1722"/>
      <c r="Q202" s="1709"/>
      <c r="R202" s="1709"/>
      <c r="S202" s="1709" t="s">
        <v>2414</v>
      </c>
      <c r="T202" s="1723"/>
      <c r="U202" s="1708"/>
      <c r="V202" s="1709"/>
      <c r="W202" s="1709"/>
      <c r="X202" s="1709" t="s">
        <v>2414</v>
      </c>
      <c r="Y202" s="1723"/>
      <c r="Z202" s="1708"/>
      <c r="AA202" s="1709"/>
      <c r="AB202" s="764" t="s">
        <v>2417</v>
      </c>
      <c r="AC202" s="765"/>
      <c r="AD202" s="767" t="s">
        <v>2419</v>
      </c>
    </row>
    <row r="203" spans="2:32" ht="12" hidden="1" customHeight="1">
      <c r="B203" s="979" t="s">
        <v>2918</v>
      </c>
      <c r="C203" s="972"/>
      <c r="D203" s="972"/>
      <c r="E203" s="972"/>
      <c r="F203" s="972"/>
      <c r="G203" s="972"/>
      <c r="H203" s="972"/>
      <c r="I203" s="972"/>
      <c r="J203" s="973"/>
      <c r="K203" s="1715"/>
      <c r="L203" s="1709"/>
      <c r="M203" s="1709"/>
      <c r="N203" s="1709" t="s">
        <v>2414</v>
      </c>
      <c r="O203" s="1709"/>
      <c r="P203" s="1722"/>
      <c r="Q203" s="1709"/>
      <c r="R203" s="1709"/>
      <c r="S203" s="1709" t="s">
        <v>2414</v>
      </c>
      <c r="T203" s="1723"/>
      <c r="U203" s="1708"/>
      <c r="V203" s="1709"/>
      <c r="W203" s="1709"/>
      <c r="X203" s="1709" t="s">
        <v>2414</v>
      </c>
      <c r="Y203" s="1723"/>
      <c r="Z203" s="1708"/>
      <c r="AA203" s="1709"/>
      <c r="AB203" s="764" t="s">
        <v>2417</v>
      </c>
      <c r="AC203" s="765"/>
      <c r="AD203" s="767" t="s">
        <v>2419</v>
      </c>
    </row>
    <row r="204" spans="2:32" ht="12" hidden="1" customHeight="1">
      <c r="B204" s="979" t="s">
        <v>2919</v>
      </c>
      <c r="C204" s="972"/>
      <c r="D204" s="972"/>
      <c r="E204" s="972"/>
      <c r="F204" s="972"/>
      <c r="G204" s="972"/>
      <c r="H204" s="972"/>
      <c r="I204" s="972"/>
      <c r="J204" s="973"/>
      <c r="K204" s="1715"/>
      <c r="L204" s="1709"/>
      <c r="M204" s="1709"/>
      <c r="N204" s="1709" t="s">
        <v>2414</v>
      </c>
      <c r="O204" s="1709"/>
      <c r="P204" s="1722"/>
      <c r="Q204" s="1709"/>
      <c r="R204" s="1709"/>
      <c r="S204" s="1709" t="s">
        <v>2414</v>
      </c>
      <c r="T204" s="1723"/>
      <c r="U204" s="1708"/>
      <c r="V204" s="1709"/>
      <c r="W204" s="1709"/>
      <c r="X204" s="1709" t="s">
        <v>2414</v>
      </c>
      <c r="Y204" s="1723"/>
      <c r="Z204" s="1708"/>
      <c r="AA204" s="1709"/>
      <c r="AB204" s="764" t="s">
        <v>2417</v>
      </c>
      <c r="AC204" s="765"/>
      <c r="AD204" s="767" t="s">
        <v>2419</v>
      </c>
    </row>
    <row r="205" spans="2:32" ht="12" hidden="1" customHeight="1">
      <c r="B205" s="979" t="s">
        <v>2920</v>
      </c>
      <c r="C205" s="972"/>
      <c r="D205" s="972"/>
      <c r="E205" s="972"/>
      <c r="F205" s="972"/>
      <c r="G205" s="972"/>
      <c r="H205" s="972"/>
      <c r="I205" s="972"/>
      <c r="J205" s="973"/>
      <c r="K205" s="1715"/>
      <c r="L205" s="1709"/>
      <c r="M205" s="1709"/>
      <c r="N205" s="1709" t="s">
        <v>2414</v>
      </c>
      <c r="O205" s="1709"/>
      <c r="P205" s="1722"/>
      <c r="Q205" s="1709"/>
      <c r="R205" s="1709"/>
      <c r="S205" s="1709" t="s">
        <v>2414</v>
      </c>
      <c r="T205" s="1723"/>
      <c r="U205" s="1708"/>
      <c r="V205" s="1709"/>
      <c r="W205" s="1709"/>
      <c r="X205" s="1709" t="s">
        <v>2414</v>
      </c>
      <c r="Y205" s="1723"/>
      <c r="Z205" s="1708"/>
      <c r="AA205" s="1709"/>
      <c r="AB205" s="764" t="s">
        <v>2417</v>
      </c>
      <c r="AC205" s="765"/>
      <c r="AD205" s="767" t="s">
        <v>2419</v>
      </c>
    </row>
    <row r="206" spans="2:32" ht="12" hidden="1" customHeight="1">
      <c r="B206" s="980" t="s">
        <v>2657</v>
      </c>
      <c r="C206" s="976"/>
      <c r="D206" s="976"/>
      <c r="E206" s="976"/>
      <c r="F206" s="976"/>
      <c r="G206" s="976"/>
      <c r="H206" s="976"/>
      <c r="I206" s="976"/>
      <c r="J206" s="977"/>
      <c r="K206" s="1710"/>
      <c r="L206" s="1711"/>
      <c r="M206" s="1711"/>
      <c r="N206" s="1711" t="s">
        <v>2414</v>
      </c>
      <c r="O206" s="1711"/>
      <c r="P206" s="1712"/>
      <c r="Q206" s="1711"/>
      <c r="R206" s="1711"/>
      <c r="S206" s="1711" t="s">
        <v>2414</v>
      </c>
      <c r="T206" s="1713"/>
      <c r="U206" s="1714"/>
      <c r="V206" s="1711"/>
      <c r="W206" s="1711"/>
      <c r="X206" s="1711" t="s">
        <v>2414</v>
      </c>
      <c r="Y206" s="1713"/>
      <c r="Z206" s="1714"/>
      <c r="AA206" s="1711"/>
      <c r="AB206" s="784" t="s">
        <v>2417</v>
      </c>
      <c r="AC206" s="788"/>
      <c r="AD206" s="762" t="s">
        <v>2658</v>
      </c>
    </row>
    <row r="207" spans="2:32" ht="12" hidden="1" customHeight="1">
      <c r="B207" s="1701" t="s">
        <v>2659</v>
      </c>
      <c r="C207" s="1734"/>
      <c r="D207" s="1734"/>
      <c r="E207" s="1734"/>
      <c r="F207" s="1734"/>
      <c r="G207" s="1734"/>
      <c r="H207" s="1734"/>
      <c r="I207" s="1734"/>
      <c r="J207" s="1735"/>
      <c r="K207" s="1727"/>
      <c r="L207" s="1728"/>
      <c r="M207" s="1728"/>
      <c r="N207" s="1728" t="s">
        <v>2414</v>
      </c>
      <c r="O207" s="1728"/>
      <c r="P207" s="1729"/>
      <c r="Q207" s="1728"/>
      <c r="R207" s="1728"/>
      <c r="S207" s="1728" t="s">
        <v>2414</v>
      </c>
      <c r="T207" s="1730"/>
      <c r="U207" s="1731"/>
      <c r="V207" s="1732"/>
      <c r="W207" s="1732"/>
      <c r="X207" s="1732"/>
      <c r="Y207" s="1732"/>
      <c r="Z207" s="1732"/>
      <c r="AA207" s="1732"/>
      <c r="AB207" s="1732"/>
      <c r="AC207" s="1732"/>
      <c r="AD207" s="1733"/>
    </row>
    <row r="208" spans="2:32" ht="12" hidden="1" customHeight="1">
      <c r="B208" s="1684" t="s">
        <v>2660</v>
      </c>
      <c r="C208" s="1685"/>
      <c r="D208" s="1686"/>
      <c r="E208" s="992"/>
      <c r="F208" s="737"/>
      <c r="G208" s="1724" t="s">
        <v>2661</v>
      </c>
      <c r="H208" s="1725"/>
      <c r="I208" s="1725"/>
      <c r="J208" s="750"/>
      <c r="K208" s="738" t="s">
        <v>2662</v>
      </c>
      <c r="L208" s="739"/>
      <c r="M208" s="739"/>
      <c r="N208" s="739"/>
      <c r="O208" s="750"/>
      <c r="P208" s="1724" t="s">
        <v>2663</v>
      </c>
      <c r="Q208" s="1725"/>
      <c r="R208" s="1725"/>
      <c r="S208" s="750"/>
      <c r="T208" s="1724" t="s">
        <v>2401</v>
      </c>
      <c r="U208" s="1725"/>
      <c r="V208" s="743" t="s">
        <v>2440</v>
      </c>
      <c r="W208" s="1725"/>
      <c r="X208" s="1705"/>
      <c r="Y208" s="1705"/>
      <c r="Z208" s="1705"/>
      <c r="AA208" s="1705"/>
      <c r="AB208" s="1705"/>
      <c r="AC208" s="1705"/>
      <c r="AD208" s="517" t="s">
        <v>2428</v>
      </c>
    </row>
    <row r="209" spans="2:41" ht="12" hidden="1" customHeight="1">
      <c r="B209" s="1726" t="s">
        <v>2474</v>
      </c>
      <c r="C209" s="1726"/>
      <c r="D209" s="1726"/>
      <c r="E209" s="984"/>
      <c r="F209" s="1688"/>
      <c r="G209" s="1687"/>
      <c r="H209" s="1687"/>
      <c r="I209" s="1687"/>
      <c r="J209" s="1687"/>
      <c r="K209" s="1687"/>
      <c r="L209" s="1687"/>
      <c r="M209" s="1687"/>
      <c r="N209" s="1687"/>
      <c r="O209" s="1687"/>
      <c r="P209" s="1687"/>
      <c r="Q209" s="1687"/>
      <c r="R209" s="1687"/>
      <c r="S209" s="1687"/>
      <c r="T209" s="1687"/>
      <c r="U209" s="1687"/>
      <c r="V209" s="1687"/>
      <c r="W209" s="1687"/>
      <c r="X209" s="1687"/>
      <c r="Y209" s="1687"/>
      <c r="Z209" s="1687"/>
      <c r="AA209" s="1687"/>
      <c r="AB209" s="1687"/>
      <c r="AC209" s="1687"/>
      <c r="AD209" s="1689"/>
    </row>
    <row r="210" spans="2:41" ht="12" hidden="1" customHeight="1">
      <c r="B210" s="1738" t="s">
        <v>2664</v>
      </c>
      <c r="C210" s="1739"/>
      <c r="D210" s="1739"/>
      <c r="E210" s="1739"/>
      <c r="F210" s="1739"/>
      <c r="G210" s="1739"/>
      <c r="H210" s="1739"/>
      <c r="I210" s="1739"/>
      <c r="J210" s="1739"/>
      <c r="K210" s="1739"/>
      <c r="L210" s="1739"/>
      <c r="M210" s="1739"/>
      <c r="N210" s="1739"/>
      <c r="O210" s="1739"/>
      <c r="P210" s="1739"/>
      <c r="Q210" s="1739"/>
      <c r="R210" s="1739"/>
      <c r="S210" s="1739"/>
      <c r="T210" s="1739"/>
      <c r="U210" s="1739"/>
      <c r="V210" s="1739"/>
      <c r="W210" s="1739"/>
      <c r="X210" s="1739"/>
      <c r="Y210" s="1739"/>
      <c r="Z210" s="1739"/>
      <c r="AA210" s="1739"/>
      <c r="AB210" s="1739"/>
      <c r="AC210" s="1739"/>
      <c r="AD210" s="1740"/>
      <c r="AE210" s="527"/>
      <c r="AF210" s="527"/>
      <c r="AG210" s="527"/>
      <c r="AH210" s="527"/>
      <c r="AI210" s="527"/>
      <c r="AJ210" s="527"/>
      <c r="AK210" s="527"/>
      <c r="AL210" s="527"/>
      <c r="AM210" s="527"/>
      <c r="AN210" s="527"/>
      <c r="AO210" s="527"/>
    </row>
    <row r="211" spans="2:41" ht="12" hidden="1" customHeight="1">
      <c r="B211" s="1681" t="s">
        <v>2665</v>
      </c>
      <c r="C211" s="1682"/>
      <c r="D211" s="1683"/>
      <c r="E211" s="993"/>
      <c r="F211" s="789"/>
      <c r="G211" s="1724" t="s">
        <v>2666</v>
      </c>
      <c r="H211" s="1725"/>
      <c r="I211" s="1725"/>
      <c r="J211" s="1737"/>
      <c r="K211" s="789"/>
      <c r="L211" s="1724" t="s">
        <v>2667</v>
      </c>
      <c r="M211" s="1725"/>
      <c r="N211" s="1725"/>
      <c r="O211" s="1737"/>
      <c r="P211" s="789"/>
      <c r="Q211" s="1724" t="s">
        <v>2668</v>
      </c>
      <c r="R211" s="1725"/>
      <c r="S211" s="1725"/>
      <c r="T211" s="1737"/>
      <c r="U211" s="789"/>
      <c r="V211" s="1724" t="s">
        <v>2669</v>
      </c>
      <c r="W211" s="1725"/>
      <c r="X211" s="1725"/>
      <c r="Y211" s="1737"/>
      <c r="Z211" s="789"/>
      <c r="AA211" s="1724" t="s">
        <v>2670</v>
      </c>
      <c r="AB211" s="1725"/>
      <c r="AC211" s="1725"/>
      <c r="AD211" s="1737"/>
    </row>
    <row r="212" spans="2:41" ht="12" hidden="1" customHeight="1">
      <c r="B212" s="1696"/>
      <c r="C212" s="1697"/>
      <c r="D212" s="1698"/>
      <c r="E212" s="993"/>
      <c r="F212" s="789"/>
      <c r="G212" s="1724" t="s">
        <v>2671</v>
      </c>
      <c r="H212" s="1725"/>
      <c r="I212" s="1725"/>
      <c r="J212" s="1737"/>
      <c r="K212" s="789"/>
      <c r="L212" s="1724" t="s">
        <v>2672</v>
      </c>
      <c r="M212" s="1725"/>
      <c r="N212" s="1725"/>
      <c r="O212" s="1737"/>
      <c r="P212" s="789"/>
      <c r="Q212" s="1724" t="s">
        <v>2673</v>
      </c>
      <c r="R212" s="1725"/>
      <c r="S212" s="1725"/>
      <c r="T212" s="1737"/>
      <c r="U212" s="789"/>
      <c r="V212" s="1724" t="s">
        <v>2674</v>
      </c>
      <c r="W212" s="1725"/>
      <c r="X212" s="1725"/>
      <c r="Y212" s="1737"/>
      <c r="Z212" s="789"/>
      <c r="AA212" s="1724" t="s">
        <v>2675</v>
      </c>
      <c r="AB212" s="1725"/>
      <c r="AC212" s="1725"/>
      <c r="AD212" s="1737"/>
    </row>
    <row r="213" spans="2:41" ht="12" hidden="1" customHeight="1">
      <c r="B213" s="1696"/>
      <c r="C213" s="1697"/>
      <c r="D213" s="1698"/>
      <c r="E213" s="993"/>
      <c r="F213" s="789"/>
      <c r="G213" s="1724" t="s">
        <v>2676</v>
      </c>
      <c r="H213" s="1725"/>
      <c r="I213" s="1725"/>
      <c r="J213" s="1737"/>
      <c r="K213" s="789"/>
      <c r="L213" s="1724" t="s">
        <v>2677</v>
      </c>
      <c r="M213" s="1725"/>
      <c r="N213" s="1725"/>
      <c r="O213" s="1737"/>
      <c r="P213" s="789"/>
      <c r="Q213" s="1724" t="s">
        <v>2678</v>
      </c>
      <c r="R213" s="1725"/>
      <c r="S213" s="1725"/>
      <c r="T213" s="1737"/>
      <c r="U213" s="789"/>
      <c r="V213" s="1724" t="s">
        <v>2679</v>
      </c>
      <c r="W213" s="1725"/>
      <c r="X213" s="1725"/>
      <c r="Y213" s="1737"/>
      <c r="Z213" s="910"/>
      <c r="AA213" s="743"/>
      <c r="AB213" s="743"/>
      <c r="AC213" s="743"/>
      <c r="AD213" s="742"/>
    </row>
    <row r="214" spans="2:41" ht="12" hidden="1" customHeight="1">
      <c r="B214" s="1678"/>
      <c r="C214" s="1679"/>
      <c r="D214" s="1680"/>
      <c r="E214" s="988"/>
      <c r="F214" s="789"/>
      <c r="G214" s="739" t="s">
        <v>2444</v>
      </c>
      <c r="H214" s="739"/>
      <c r="I214" s="1725" t="s">
        <v>2440</v>
      </c>
      <c r="J214" s="1725"/>
      <c r="K214" s="1725"/>
      <c r="L214" s="1725"/>
      <c r="M214" s="1725"/>
      <c r="N214" s="1725"/>
      <c r="O214" s="1725"/>
      <c r="P214" s="1725"/>
      <c r="Q214" s="1725"/>
      <c r="R214" s="1725"/>
      <c r="S214" s="1725"/>
      <c r="T214" s="1725"/>
      <c r="U214" s="1725"/>
      <c r="V214" s="1725"/>
      <c r="W214" s="1725"/>
      <c r="X214" s="1725"/>
      <c r="Y214" s="1725"/>
      <c r="Z214" s="1720"/>
      <c r="AA214" s="1725"/>
      <c r="AB214" s="1725"/>
      <c r="AC214" s="1725"/>
      <c r="AD214" s="740" t="s">
        <v>2428</v>
      </c>
    </row>
    <row r="215" spans="2:41" ht="12" hidden="1" customHeight="1">
      <c r="B215" s="1726" t="s">
        <v>2680</v>
      </c>
      <c r="C215" s="1726"/>
      <c r="D215" s="1726"/>
      <c r="E215" s="984"/>
      <c r="F215" s="1688"/>
      <c r="G215" s="1687"/>
      <c r="H215" s="1687"/>
      <c r="I215" s="1687"/>
      <c r="J215" s="1687"/>
      <c r="K215" s="1687"/>
      <c r="L215" s="1687"/>
      <c r="M215" s="1687"/>
      <c r="N215" s="1687"/>
      <c r="O215" s="1687"/>
      <c r="P215" s="1687"/>
      <c r="Q215" s="1687"/>
      <c r="R215" s="1687"/>
      <c r="S215" s="1687"/>
      <c r="T215" s="1687"/>
      <c r="U215" s="1687"/>
      <c r="V215" s="1687"/>
      <c r="W215" s="1687"/>
      <c r="X215" s="1687"/>
      <c r="Y215" s="1687"/>
      <c r="Z215" s="1687"/>
      <c r="AA215" s="1687"/>
      <c r="AB215" s="1687"/>
      <c r="AC215" s="1687"/>
      <c r="AD215" s="1689"/>
    </row>
    <row r="216" spans="2:41" ht="12" hidden="1" customHeight="1">
      <c r="B216" s="683"/>
      <c r="C216" s="683"/>
      <c r="D216" s="683"/>
      <c r="E216" s="683"/>
      <c r="F216" s="683"/>
      <c r="G216" s="683"/>
      <c r="H216" s="683"/>
      <c r="I216" s="683"/>
      <c r="J216" s="683"/>
      <c r="K216" s="683"/>
      <c r="L216" s="683"/>
      <c r="M216" s="683"/>
      <c r="N216" s="683"/>
      <c r="P216" s="683"/>
      <c r="Q216" s="683"/>
      <c r="R216" s="683"/>
      <c r="S216" s="547"/>
      <c r="T216" s="547"/>
      <c r="U216" s="547"/>
      <c r="X216" s="683"/>
      <c r="Y216" s="683"/>
      <c r="Z216" s="683"/>
      <c r="AA216" s="547"/>
      <c r="AB216" s="547"/>
      <c r="AC216" s="547"/>
    </row>
    <row r="217" spans="2:41" s="526" customFormat="1" ht="12" hidden="1" customHeight="1">
      <c r="B217" s="1741" t="s">
        <v>2681</v>
      </c>
      <c r="C217" s="1742"/>
      <c r="D217" s="1742"/>
      <c r="E217" s="1742"/>
      <c r="F217" s="1742"/>
      <c r="G217" s="1742"/>
      <c r="H217" s="1742"/>
      <c r="I217" s="1742"/>
      <c r="J217" s="1742"/>
      <c r="K217" s="1742"/>
      <c r="L217" s="1742"/>
      <c r="M217" s="1742"/>
      <c r="N217" s="1742"/>
      <c r="O217" s="1742"/>
      <c r="P217" s="1742"/>
      <c r="Q217" s="1742"/>
      <c r="R217" s="1742"/>
      <c r="S217" s="1742"/>
      <c r="T217" s="1742"/>
      <c r="U217" s="1742"/>
      <c r="V217" s="1742"/>
      <c r="W217" s="1742"/>
      <c r="X217" s="1742"/>
      <c r="Y217" s="1742"/>
      <c r="Z217" s="1742"/>
      <c r="AA217" s="1742"/>
      <c r="AB217" s="1742"/>
      <c r="AC217" s="1742"/>
      <c r="AD217" s="1743"/>
    </row>
    <row r="218" spans="2:41" ht="12" hidden="1" customHeight="1">
      <c r="B218" s="1724"/>
      <c r="C218" s="1705"/>
      <c r="D218" s="1705"/>
      <c r="E218" s="1705"/>
      <c r="F218" s="1705"/>
      <c r="G218" s="1705"/>
      <c r="H218" s="1705"/>
      <c r="I218" s="1705"/>
      <c r="J218" s="1705"/>
      <c r="K218" s="1705"/>
      <c r="L218" s="1705"/>
      <c r="M218" s="1705"/>
      <c r="N218" s="1705"/>
      <c r="O218" s="1705"/>
      <c r="P218" s="1705"/>
      <c r="Q218" s="1705"/>
      <c r="R218" s="1705"/>
      <c r="S218" s="1705"/>
      <c r="T218" s="1705"/>
      <c r="U218" s="1705"/>
      <c r="V218" s="1705"/>
      <c r="W218" s="1705"/>
      <c r="X218" s="1705"/>
      <c r="Y218" s="1705"/>
      <c r="Z218" s="1705"/>
      <c r="AA218" s="1705"/>
      <c r="AB218" s="1705"/>
      <c r="AC218" s="1705"/>
      <c r="AD218" s="1736"/>
    </row>
    <row r="219" spans="2:41" ht="12" hidden="1" customHeight="1">
      <c r="B219" s="683"/>
      <c r="C219" s="683"/>
      <c r="D219" s="683"/>
      <c r="E219" s="683"/>
      <c r="F219" s="683"/>
      <c r="G219" s="683"/>
      <c r="H219" s="683"/>
      <c r="I219" s="683"/>
      <c r="J219" s="683"/>
      <c r="K219" s="683"/>
      <c r="L219" s="683"/>
      <c r="M219" s="683"/>
      <c r="N219" s="683"/>
      <c r="P219" s="683"/>
      <c r="Q219" s="683"/>
      <c r="R219" s="683"/>
      <c r="S219" s="547"/>
      <c r="T219" s="547"/>
      <c r="U219" s="547"/>
      <c r="X219" s="683"/>
      <c r="Y219" s="683"/>
      <c r="Z219" s="683"/>
      <c r="AA219" s="547"/>
      <c r="AB219" s="547"/>
      <c r="AC219" s="547"/>
    </row>
    <row r="220" spans="2:41" ht="12" customHeight="1">
      <c r="B220" s="683"/>
      <c r="C220" s="683"/>
      <c r="D220" s="683"/>
      <c r="E220" s="683"/>
      <c r="F220" s="683"/>
      <c r="G220" s="683"/>
      <c r="H220" s="683"/>
      <c r="I220" s="683"/>
      <c r="J220" s="683"/>
      <c r="K220" s="683"/>
      <c r="L220" s="683"/>
      <c r="M220" s="683"/>
      <c r="N220" s="683"/>
      <c r="P220" s="683"/>
      <c r="Q220" s="683"/>
      <c r="R220" s="683"/>
      <c r="S220" s="547"/>
      <c r="T220" s="547"/>
      <c r="U220" s="547"/>
      <c r="X220" s="683"/>
      <c r="Y220" s="683"/>
      <c r="Z220" s="683"/>
      <c r="AA220" s="547"/>
      <c r="AB220" s="547"/>
      <c r="AC220" s="547"/>
    </row>
  </sheetData>
  <mergeCells count="939">
    <mergeCell ref="U80:V80"/>
    <mergeCell ref="W80:X80"/>
    <mergeCell ref="P88:R88"/>
    <mergeCell ref="P89:R89"/>
    <mergeCell ref="P90:R90"/>
    <mergeCell ref="W87:X87"/>
    <mergeCell ref="W81:X81"/>
    <mergeCell ref="W82:X82"/>
    <mergeCell ref="W83:X83"/>
    <mergeCell ref="W84:X84"/>
    <mergeCell ref="W85:X85"/>
    <mergeCell ref="W86:X86"/>
    <mergeCell ref="U81:V81"/>
    <mergeCell ref="U82:V82"/>
    <mergeCell ref="U83:V83"/>
    <mergeCell ref="U84:V84"/>
    <mergeCell ref="P80:Q80"/>
    <mergeCell ref="U85:V85"/>
    <mergeCell ref="U86:V86"/>
    <mergeCell ref="U87:V87"/>
    <mergeCell ref="W65:X65"/>
    <mergeCell ref="W66:X66"/>
    <mergeCell ref="B123:AD123"/>
    <mergeCell ref="B124:D136"/>
    <mergeCell ref="F124:L125"/>
    <mergeCell ref="M124:U124"/>
    <mergeCell ref="V124:AD124"/>
    <mergeCell ref="M125:O125"/>
    <mergeCell ref="P125:R125"/>
    <mergeCell ref="S125:U125"/>
    <mergeCell ref="V125:X125"/>
    <mergeCell ref="Y125:AA125"/>
    <mergeCell ref="G134:L134"/>
    <mergeCell ref="M134:N134"/>
    <mergeCell ref="W78:X78"/>
    <mergeCell ref="U79:V79"/>
    <mergeCell ref="F66:G66"/>
    <mergeCell ref="B88:D97"/>
    <mergeCell ref="F96:G96"/>
    <mergeCell ref="P96:R96"/>
    <mergeCell ref="F97:G97"/>
    <mergeCell ref="P97:R97"/>
    <mergeCell ref="U78:V78"/>
    <mergeCell ref="W79:X79"/>
    <mergeCell ref="B6:D6"/>
    <mergeCell ref="F6:AD6"/>
    <mergeCell ref="B12:D12"/>
    <mergeCell ref="Q12:S12"/>
    <mergeCell ref="T12:AD12"/>
    <mergeCell ref="V13:W13"/>
    <mergeCell ref="B14:D14"/>
    <mergeCell ref="F14:G14"/>
    <mergeCell ref="N14:O14"/>
    <mergeCell ref="S14:W14"/>
    <mergeCell ref="X14:Y14"/>
    <mergeCell ref="B13:D13"/>
    <mergeCell ref="F13:H13"/>
    <mergeCell ref="I13:J13"/>
    <mergeCell ref="K13:M13"/>
    <mergeCell ref="N13:O13"/>
    <mergeCell ref="S13:U13"/>
    <mergeCell ref="AA14:AB14"/>
    <mergeCell ref="B1:AD1"/>
    <mergeCell ref="X2:Y2"/>
    <mergeCell ref="Z2:AD2"/>
    <mergeCell ref="X3:Y3"/>
    <mergeCell ref="Z3:AD3"/>
    <mergeCell ref="B4:AD4"/>
    <mergeCell ref="B10:D11"/>
    <mergeCell ref="V10:AD10"/>
    <mergeCell ref="W11:X11"/>
    <mergeCell ref="Z11:AA11"/>
    <mergeCell ref="AC11:AD11"/>
    <mergeCell ref="B7:D7"/>
    <mergeCell ref="F7:AD7"/>
    <mergeCell ref="B8:D8"/>
    <mergeCell ref="V8:AD8"/>
    <mergeCell ref="B9:D9"/>
    <mergeCell ref="W9:X9"/>
    <mergeCell ref="Z9:AA9"/>
    <mergeCell ref="AC9:AD9"/>
    <mergeCell ref="B5:D5"/>
    <mergeCell ref="G5:I5"/>
    <mergeCell ref="K5:M5"/>
    <mergeCell ref="Q5:T5"/>
    <mergeCell ref="U5:AD5"/>
    <mergeCell ref="B15:D25"/>
    <mergeCell ref="F15:G15"/>
    <mergeCell ref="H15:I15"/>
    <mergeCell ref="J15:M15"/>
    <mergeCell ref="N15:Q15"/>
    <mergeCell ref="R15:T15"/>
    <mergeCell ref="U15:AD15"/>
    <mergeCell ref="F25:G25"/>
    <mergeCell ref="H25:I25"/>
    <mergeCell ref="J25:L25"/>
    <mergeCell ref="N25:Q25"/>
    <mergeCell ref="R25:T25"/>
    <mergeCell ref="F24:G24"/>
    <mergeCell ref="H24:I24"/>
    <mergeCell ref="J24:L24"/>
    <mergeCell ref="N24:Q24"/>
    <mergeCell ref="R24:T24"/>
    <mergeCell ref="B26:D26"/>
    <mergeCell ref="X26:Y26"/>
    <mergeCell ref="Z26:AA26"/>
    <mergeCell ref="B27:B31"/>
    <mergeCell ref="C27:D27"/>
    <mergeCell ref="F27:G27"/>
    <mergeCell ref="H27:I27"/>
    <mergeCell ref="K27:L27"/>
    <mergeCell ref="M27:N27"/>
    <mergeCell ref="P27:Q27"/>
    <mergeCell ref="R27:S27"/>
    <mergeCell ref="U27:V27"/>
    <mergeCell ref="W27:X27"/>
    <mergeCell ref="Z27:AD27"/>
    <mergeCell ref="C28:D28"/>
    <mergeCell ref="F28:G28"/>
    <mergeCell ref="H28:I28"/>
    <mergeCell ref="K28:L28"/>
    <mergeCell ref="M28:N28"/>
    <mergeCell ref="P28:Q28"/>
    <mergeCell ref="R28:S28"/>
    <mergeCell ref="U28:V28"/>
    <mergeCell ref="W28:X28"/>
    <mergeCell ref="Z29:AD29"/>
    <mergeCell ref="C30:D30"/>
    <mergeCell ref="F30:G30"/>
    <mergeCell ref="H30:I30"/>
    <mergeCell ref="K30:L30"/>
    <mergeCell ref="M30:N30"/>
    <mergeCell ref="P30:Q30"/>
    <mergeCell ref="R30:S30"/>
    <mergeCell ref="U30:V30"/>
    <mergeCell ref="W30:X30"/>
    <mergeCell ref="C29:D29"/>
    <mergeCell ref="F29:G29"/>
    <mergeCell ref="H29:I29"/>
    <mergeCell ref="K29:L29"/>
    <mergeCell ref="M29:N29"/>
    <mergeCell ref="P29:Q29"/>
    <mergeCell ref="R29:S29"/>
    <mergeCell ref="U29:V29"/>
    <mergeCell ref="W29:X29"/>
    <mergeCell ref="C31:D31"/>
    <mergeCell ref="F31:G31"/>
    <mergeCell ref="H31:I31"/>
    <mergeCell ref="K31:L31"/>
    <mergeCell ref="M31:N31"/>
    <mergeCell ref="P31:Q31"/>
    <mergeCell ref="R31:S31"/>
    <mergeCell ref="U31:V31"/>
    <mergeCell ref="W31:X31"/>
    <mergeCell ref="AA32:AB32"/>
    <mergeCell ref="B33:D33"/>
    <mergeCell ref="F33:G33"/>
    <mergeCell ref="H33:I33"/>
    <mergeCell ref="K33:L33"/>
    <mergeCell ref="M33:N33"/>
    <mergeCell ref="Q33:S33"/>
    <mergeCell ref="T33:AD33"/>
    <mergeCell ref="B36:D36"/>
    <mergeCell ref="F36:AD36"/>
    <mergeCell ref="B32:D32"/>
    <mergeCell ref="F32:G32"/>
    <mergeCell ref="H32:I32"/>
    <mergeCell ref="K32:L32"/>
    <mergeCell ref="M32:N32"/>
    <mergeCell ref="Q32:S32"/>
    <mergeCell ref="T32:U32"/>
    <mergeCell ref="V32:W32"/>
    <mergeCell ref="Y32:Z32"/>
    <mergeCell ref="B37:D37"/>
    <mergeCell ref="F37:AD37"/>
    <mergeCell ref="B38:D38"/>
    <mergeCell ref="F38:AD38"/>
    <mergeCell ref="B34:D34"/>
    <mergeCell ref="K34:L34"/>
    <mergeCell ref="T34:U34"/>
    <mergeCell ref="Y34:AA34"/>
    <mergeCell ref="AB34:AC34"/>
    <mergeCell ref="B35:D35"/>
    <mergeCell ref="F35:AD35"/>
    <mergeCell ref="B39:D39"/>
    <mergeCell ref="F39:AD39"/>
    <mergeCell ref="B40:AD40"/>
    <mergeCell ref="B41:B51"/>
    <mergeCell ref="C41:D42"/>
    <mergeCell ref="F41:AD41"/>
    <mergeCell ref="F42:J42"/>
    <mergeCell ref="K42:O42"/>
    <mergeCell ref="P42:T42"/>
    <mergeCell ref="U42:W42"/>
    <mergeCell ref="X42:AD42"/>
    <mergeCell ref="C43:D43"/>
    <mergeCell ref="F43:H43"/>
    <mergeCell ref="I43:J43"/>
    <mergeCell ref="K43:M43"/>
    <mergeCell ref="N43:O43"/>
    <mergeCell ref="P43:R43"/>
    <mergeCell ref="S43:T43"/>
    <mergeCell ref="U43:V43"/>
    <mergeCell ref="X43:AD45"/>
    <mergeCell ref="C46:D47"/>
    <mergeCell ref="F46:AD46"/>
    <mergeCell ref="F47:J47"/>
    <mergeCell ref="K47:O47"/>
    <mergeCell ref="C45:D45"/>
    <mergeCell ref="F45:H45"/>
    <mergeCell ref="I45:J45"/>
    <mergeCell ref="K45:M45"/>
    <mergeCell ref="N45:O45"/>
    <mergeCell ref="P45:R45"/>
    <mergeCell ref="S45:T45"/>
    <mergeCell ref="U45:V45"/>
    <mergeCell ref="C44:D44"/>
    <mergeCell ref="F44:H44"/>
    <mergeCell ref="I44:J44"/>
    <mergeCell ref="K44:M44"/>
    <mergeCell ref="N44:O44"/>
    <mergeCell ref="P44:R44"/>
    <mergeCell ref="U48:V48"/>
    <mergeCell ref="X47:AD47"/>
    <mergeCell ref="S44:T44"/>
    <mergeCell ref="U44:V44"/>
    <mergeCell ref="P47:T47"/>
    <mergeCell ref="U47:W47"/>
    <mergeCell ref="X48:AD51"/>
    <mergeCell ref="U50:W50"/>
    <mergeCell ref="U51:W51"/>
    <mergeCell ref="U49:V49"/>
    <mergeCell ref="F48:H48"/>
    <mergeCell ref="I48:J48"/>
    <mergeCell ref="K48:M48"/>
    <mergeCell ref="N48:O48"/>
    <mergeCell ref="P48:R48"/>
    <mergeCell ref="S48:T48"/>
    <mergeCell ref="C49:D49"/>
    <mergeCell ref="F49:H49"/>
    <mergeCell ref="K49:M49"/>
    <mergeCell ref="N49:O49"/>
    <mergeCell ref="P49:R49"/>
    <mergeCell ref="S49:T49"/>
    <mergeCell ref="C48:D48"/>
    <mergeCell ref="F64:G64"/>
    <mergeCell ref="W64:X64"/>
    <mergeCell ref="V53:Y53"/>
    <mergeCell ref="G54:J54"/>
    <mergeCell ref="L54:O54"/>
    <mergeCell ref="Q54:T54"/>
    <mergeCell ref="V54:Y54"/>
    <mergeCell ref="F50:O50"/>
    <mergeCell ref="P50:R50"/>
    <mergeCell ref="S50:T50"/>
    <mergeCell ref="F51:O51"/>
    <mergeCell ref="P51:R51"/>
    <mergeCell ref="S51:T51"/>
    <mergeCell ref="G52:I52"/>
    <mergeCell ref="K52:M52"/>
    <mergeCell ref="G53:J53"/>
    <mergeCell ref="L53:O53"/>
    <mergeCell ref="Q53:T53"/>
    <mergeCell ref="C50:D50"/>
    <mergeCell ref="AA55:AD55"/>
    <mergeCell ref="B56:D56"/>
    <mergeCell ref="Q56:T56"/>
    <mergeCell ref="B52:D55"/>
    <mergeCell ref="G55:J55"/>
    <mergeCell ref="L55:O55"/>
    <mergeCell ref="Q55:T55"/>
    <mergeCell ref="AA53:AD53"/>
    <mergeCell ref="AA54:AD54"/>
    <mergeCell ref="V55:Y55"/>
    <mergeCell ref="C51:D51"/>
    <mergeCell ref="B57:D57"/>
    <mergeCell ref="Q57:T57"/>
    <mergeCell ref="F60:G60"/>
    <mergeCell ref="F61:G61"/>
    <mergeCell ref="F62:G62"/>
    <mergeCell ref="F63:G63"/>
    <mergeCell ref="W59:X59"/>
    <mergeCell ref="W60:X60"/>
    <mergeCell ref="W61:X61"/>
    <mergeCell ref="W62:X62"/>
    <mergeCell ref="W63:X63"/>
    <mergeCell ref="W58:X58"/>
    <mergeCell ref="F59:G59"/>
    <mergeCell ref="B78:D87"/>
    <mergeCell ref="F85:G85"/>
    <mergeCell ref="P85:Q85"/>
    <mergeCell ref="F87:G87"/>
    <mergeCell ref="P81:Q81"/>
    <mergeCell ref="P82:Q82"/>
    <mergeCell ref="P83:Q83"/>
    <mergeCell ref="P84:Q84"/>
    <mergeCell ref="F81:G81"/>
    <mergeCell ref="F82:G82"/>
    <mergeCell ref="F83:G83"/>
    <mergeCell ref="F84:G84"/>
    <mergeCell ref="P78:Q78"/>
    <mergeCell ref="P79:Q79"/>
    <mergeCell ref="F91:G91"/>
    <mergeCell ref="P91:R91"/>
    <mergeCell ref="F94:G94"/>
    <mergeCell ref="P94:R94"/>
    <mergeCell ref="F86:G86"/>
    <mergeCell ref="P86:Q86"/>
    <mergeCell ref="P87:Q87"/>
    <mergeCell ref="B108:D117"/>
    <mergeCell ref="B98:D107"/>
    <mergeCell ref="F104:G104"/>
    <mergeCell ref="P104:R104"/>
    <mergeCell ref="F105:G105"/>
    <mergeCell ref="P105:R105"/>
    <mergeCell ref="F106:G106"/>
    <mergeCell ref="P106:R106"/>
    <mergeCell ref="F107:G107"/>
    <mergeCell ref="F111:G111"/>
    <mergeCell ref="P111:R111"/>
    <mergeCell ref="F115:G115"/>
    <mergeCell ref="P115:R115"/>
    <mergeCell ref="F103:G103"/>
    <mergeCell ref="P103:R103"/>
    <mergeCell ref="P107:R107"/>
    <mergeCell ref="P98:R98"/>
    <mergeCell ref="B121:D121"/>
    <mergeCell ref="F121:AD121"/>
    <mergeCell ref="B122:D122"/>
    <mergeCell ref="F122:AD122"/>
    <mergeCell ref="B118:AD118"/>
    <mergeCell ref="B119:D119"/>
    <mergeCell ref="G119:I119"/>
    <mergeCell ref="K119:M119"/>
    <mergeCell ref="O119:Q119"/>
    <mergeCell ref="S119:U119"/>
    <mergeCell ref="W119:X119"/>
    <mergeCell ref="Z119:AC119"/>
    <mergeCell ref="B120:D120"/>
    <mergeCell ref="F120:AD120"/>
    <mergeCell ref="G135:L135"/>
    <mergeCell ref="M135:N135"/>
    <mergeCell ref="M136:N136"/>
    <mergeCell ref="AB125:AD125"/>
    <mergeCell ref="G131:L131"/>
    <mergeCell ref="M131:N131"/>
    <mergeCell ref="E136:L136"/>
    <mergeCell ref="B137:D137"/>
    <mergeCell ref="B138:AD138"/>
    <mergeCell ref="E137:AD137"/>
    <mergeCell ref="G133:L133"/>
    <mergeCell ref="M133:N133"/>
    <mergeCell ref="G132:L132"/>
    <mergeCell ref="M132:N132"/>
    <mergeCell ref="B139:D139"/>
    <mergeCell ref="F139:J139"/>
    <mergeCell ref="K139:O139"/>
    <mergeCell ref="P139:S139"/>
    <mergeCell ref="T139:X139"/>
    <mergeCell ref="Y139:AD139"/>
    <mergeCell ref="T140:V140"/>
    <mergeCell ref="W140:X140"/>
    <mergeCell ref="Y140:AB140"/>
    <mergeCell ref="AC140:AD140"/>
    <mergeCell ref="P140:S140"/>
    <mergeCell ref="B141:B143"/>
    <mergeCell ref="C141:D141"/>
    <mergeCell ref="F141:H141"/>
    <mergeCell ref="I141:J141"/>
    <mergeCell ref="K141:M141"/>
    <mergeCell ref="N141:O141"/>
    <mergeCell ref="B140:D140"/>
    <mergeCell ref="F140:H140"/>
    <mergeCell ref="I140:J140"/>
    <mergeCell ref="K140:M140"/>
    <mergeCell ref="N140:O140"/>
    <mergeCell ref="C143:D143"/>
    <mergeCell ref="F143:H143"/>
    <mergeCell ref="I143:J143"/>
    <mergeCell ref="K143:M143"/>
    <mergeCell ref="N143:O143"/>
    <mergeCell ref="P141:S141"/>
    <mergeCell ref="T141:V141"/>
    <mergeCell ref="W141:X141"/>
    <mergeCell ref="Y141:AB141"/>
    <mergeCell ref="AC141:AD141"/>
    <mergeCell ref="C142:D142"/>
    <mergeCell ref="F142:H142"/>
    <mergeCell ref="I142:J142"/>
    <mergeCell ref="K142:M142"/>
    <mergeCell ref="N142:O142"/>
    <mergeCell ref="P142:S142"/>
    <mergeCell ref="T142:V142"/>
    <mergeCell ref="W142:X142"/>
    <mergeCell ref="Y142:AB142"/>
    <mergeCell ref="AC142:AD142"/>
    <mergeCell ref="N144:O144"/>
    <mergeCell ref="P144:S144"/>
    <mergeCell ref="T144:V144"/>
    <mergeCell ref="W144:X144"/>
    <mergeCell ref="Y144:AB144"/>
    <mergeCell ref="AC144:AD144"/>
    <mergeCell ref="P143:S143"/>
    <mergeCell ref="T143:V143"/>
    <mergeCell ref="W143:X143"/>
    <mergeCell ref="Y143:AB143"/>
    <mergeCell ref="AC143:AD143"/>
    <mergeCell ref="T145:V145"/>
    <mergeCell ref="W145:X145"/>
    <mergeCell ref="Y145:AB145"/>
    <mergeCell ref="AC145:AD145"/>
    <mergeCell ref="C146:D146"/>
    <mergeCell ref="F146:H146"/>
    <mergeCell ref="I146:J146"/>
    <mergeCell ref="K146:M146"/>
    <mergeCell ref="N146:O146"/>
    <mergeCell ref="P146:S146"/>
    <mergeCell ref="C145:D145"/>
    <mergeCell ref="F145:H145"/>
    <mergeCell ref="I145:J145"/>
    <mergeCell ref="K145:M145"/>
    <mergeCell ref="N145:O145"/>
    <mergeCell ref="P145:S145"/>
    <mergeCell ref="T146:V146"/>
    <mergeCell ref="W146:X146"/>
    <mergeCell ref="Y146:AB146"/>
    <mergeCell ref="AC146:AD146"/>
    <mergeCell ref="C147:D147"/>
    <mergeCell ref="F147:H147"/>
    <mergeCell ref="I147:J147"/>
    <mergeCell ref="K147:M147"/>
    <mergeCell ref="N147:O147"/>
    <mergeCell ref="P147:S147"/>
    <mergeCell ref="B149:AD149"/>
    <mergeCell ref="B150:D150"/>
    <mergeCell ref="F150:J150"/>
    <mergeCell ref="K150:O150"/>
    <mergeCell ref="P150:S150"/>
    <mergeCell ref="T150:X150"/>
    <mergeCell ref="Y150:AD150"/>
    <mergeCell ref="T147:V147"/>
    <mergeCell ref="W147:X147"/>
    <mergeCell ref="Y147:AB147"/>
    <mergeCell ref="AC147:AD147"/>
    <mergeCell ref="B148:D148"/>
    <mergeCell ref="F148:AD148"/>
    <mergeCell ref="B144:B147"/>
    <mergeCell ref="C144:D144"/>
    <mergeCell ref="F144:H144"/>
    <mergeCell ref="I144:J144"/>
    <mergeCell ref="K144:M144"/>
    <mergeCell ref="T151:V151"/>
    <mergeCell ref="W151:X151"/>
    <mergeCell ref="Y151:AB151"/>
    <mergeCell ref="AC151:AD151"/>
    <mergeCell ref="B152:D152"/>
    <mergeCell ref="F152:H152"/>
    <mergeCell ref="I152:J152"/>
    <mergeCell ref="K152:M152"/>
    <mergeCell ref="N152:O152"/>
    <mergeCell ref="P152:S152"/>
    <mergeCell ref="B151:D151"/>
    <mergeCell ref="F151:H151"/>
    <mergeCell ref="I151:J151"/>
    <mergeCell ref="K151:M151"/>
    <mergeCell ref="N151:O151"/>
    <mergeCell ref="P151:S151"/>
    <mergeCell ref="T152:V152"/>
    <mergeCell ref="W152:X152"/>
    <mergeCell ref="Y152:AB152"/>
    <mergeCell ref="AC152:AD152"/>
    <mergeCell ref="AC153:AD153"/>
    <mergeCell ref="B154:D154"/>
    <mergeCell ref="F154:H154"/>
    <mergeCell ref="I154:J154"/>
    <mergeCell ref="K154:M154"/>
    <mergeCell ref="N154:O154"/>
    <mergeCell ref="P154:S154"/>
    <mergeCell ref="T154:V154"/>
    <mergeCell ref="W154:X154"/>
    <mergeCell ref="Y154:AB154"/>
    <mergeCell ref="AC154:AD154"/>
    <mergeCell ref="B153:D153"/>
    <mergeCell ref="F153:H153"/>
    <mergeCell ref="I153:J153"/>
    <mergeCell ref="K153:M153"/>
    <mergeCell ref="N153:O153"/>
    <mergeCell ref="P153:S153"/>
    <mergeCell ref="T153:V153"/>
    <mergeCell ref="W153:X153"/>
    <mergeCell ref="Y153:AB153"/>
    <mergeCell ref="B155:D155"/>
    <mergeCell ref="F155:H155"/>
    <mergeCell ref="I155:J155"/>
    <mergeCell ref="K155:M155"/>
    <mergeCell ref="N155:O155"/>
    <mergeCell ref="P155:S155"/>
    <mergeCell ref="P159:S159"/>
    <mergeCell ref="B157:AD157"/>
    <mergeCell ref="B158:D158"/>
    <mergeCell ref="F158:J158"/>
    <mergeCell ref="K158:O158"/>
    <mergeCell ref="P158:S158"/>
    <mergeCell ref="T158:X158"/>
    <mergeCell ref="Y158:AD158"/>
    <mergeCell ref="T155:V155"/>
    <mergeCell ref="W155:X155"/>
    <mergeCell ref="Y155:AB155"/>
    <mergeCell ref="AC155:AD155"/>
    <mergeCell ref="B156:D156"/>
    <mergeCell ref="F156:AD156"/>
    <mergeCell ref="B160:B161"/>
    <mergeCell ref="C160:D160"/>
    <mergeCell ref="F160:H160"/>
    <mergeCell ref="I160:J160"/>
    <mergeCell ref="K160:M160"/>
    <mergeCell ref="N160:O160"/>
    <mergeCell ref="B159:D159"/>
    <mergeCell ref="F159:H159"/>
    <mergeCell ref="I159:J159"/>
    <mergeCell ref="K159:M159"/>
    <mergeCell ref="N159:O159"/>
    <mergeCell ref="C161:D161"/>
    <mergeCell ref="F161:H161"/>
    <mergeCell ref="I161:J161"/>
    <mergeCell ref="K161:M161"/>
    <mergeCell ref="N161:O161"/>
    <mergeCell ref="Y160:AB160"/>
    <mergeCell ref="AC160:AD160"/>
    <mergeCell ref="T161:V161"/>
    <mergeCell ref="W161:X161"/>
    <mergeCell ref="Y161:AB161"/>
    <mergeCell ref="AC161:AD161"/>
    <mergeCell ref="T159:V159"/>
    <mergeCell ref="W159:X159"/>
    <mergeCell ref="Y159:AB159"/>
    <mergeCell ref="AC159:AD159"/>
    <mergeCell ref="Y162:AB162"/>
    <mergeCell ref="AC162:AD162"/>
    <mergeCell ref="B163:D163"/>
    <mergeCell ref="F163:H163"/>
    <mergeCell ref="I163:J163"/>
    <mergeCell ref="K163:M163"/>
    <mergeCell ref="N163:O163"/>
    <mergeCell ref="P163:S163"/>
    <mergeCell ref="B162:D162"/>
    <mergeCell ref="F162:H162"/>
    <mergeCell ref="I162:J162"/>
    <mergeCell ref="K162:M162"/>
    <mergeCell ref="N162:O162"/>
    <mergeCell ref="P162:S162"/>
    <mergeCell ref="T163:V163"/>
    <mergeCell ref="W163:X163"/>
    <mergeCell ref="Y163:AB163"/>
    <mergeCell ref="AC163:AD163"/>
    <mergeCell ref="I164:J164"/>
    <mergeCell ref="K164:M164"/>
    <mergeCell ref="N164:O164"/>
    <mergeCell ref="P164:S164"/>
    <mergeCell ref="T164:V164"/>
    <mergeCell ref="W164:X164"/>
    <mergeCell ref="R161:S161"/>
    <mergeCell ref="P160:Q161"/>
    <mergeCell ref="R160:S160"/>
    <mergeCell ref="T160:V160"/>
    <mergeCell ref="T162:V162"/>
    <mergeCell ref="W162:X162"/>
    <mergeCell ref="W160:X160"/>
    <mergeCell ref="Y164:AB164"/>
    <mergeCell ref="AC164:AD164"/>
    <mergeCell ref="C165:D165"/>
    <mergeCell ref="F165:H165"/>
    <mergeCell ref="I165:J165"/>
    <mergeCell ref="K165:M165"/>
    <mergeCell ref="N165:O165"/>
    <mergeCell ref="B167:AD167"/>
    <mergeCell ref="B168:D168"/>
    <mergeCell ref="F168:J168"/>
    <mergeCell ref="K168:O168"/>
    <mergeCell ref="P168:S168"/>
    <mergeCell ref="T168:X168"/>
    <mergeCell ref="Y168:AD168"/>
    <mergeCell ref="P165:S165"/>
    <mergeCell ref="T165:V165"/>
    <mergeCell ref="W165:X165"/>
    <mergeCell ref="Y165:AB165"/>
    <mergeCell ref="AC165:AD165"/>
    <mergeCell ref="B166:D166"/>
    <mergeCell ref="F166:AD166"/>
    <mergeCell ref="B164:B165"/>
    <mergeCell ref="C164:D164"/>
    <mergeCell ref="F164:H164"/>
    <mergeCell ref="T169:V169"/>
    <mergeCell ref="W169:X169"/>
    <mergeCell ref="Y169:AB169"/>
    <mergeCell ref="AC169:AD169"/>
    <mergeCell ref="B170:B171"/>
    <mergeCell ref="C170:D170"/>
    <mergeCell ref="F170:H170"/>
    <mergeCell ref="I170:J170"/>
    <mergeCell ref="K170:M170"/>
    <mergeCell ref="N170:O170"/>
    <mergeCell ref="B169:D169"/>
    <mergeCell ref="F169:H169"/>
    <mergeCell ref="I169:J169"/>
    <mergeCell ref="K169:M169"/>
    <mergeCell ref="N169:O169"/>
    <mergeCell ref="P169:S169"/>
    <mergeCell ref="P170:S170"/>
    <mergeCell ref="T170:V170"/>
    <mergeCell ref="W170:X170"/>
    <mergeCell ref="Y170:AB170"/>
    <mergeCell ref="AC170:AD170"/>
    <mergeCell ref="C171:D171"/>
    <mergeCell ref="F171:H171"/>
    <mergeCell ref="I171:J171"/>
    <mergeCell ref="AC174:AD174"/>
    <mergeCell ref="K171:M171"/>
    <mergeCell ref="N171:O171"/>
    <mergeCell ref="N172:O172"/>
    <mergeCell ref="P172:S172"/>
    <mergeCell ref="T172:V172"/>
    <mergeCell ref="W172:X172"/>
    <mergeCell ref="Y172:AB172"/>
    <mergeCell ref="AC172:AD172"/>
    <mergeCell ref="P171:S171"/>
    <mergeCell ref="T171:V171"/>
    <mergeCell ref="W171:X171"/>
    <mergeCell ref="Y171:AB171"/>
    <mergeCell ref="AC171:AD171"/>
    <mergeCell ref="B172:B174"/>
    <mergeCell ref="C172:D172"/>
    <mergeCell ref="F172:H172"/>
    <mergeCell ref="I172:J172"/>
    <mergeCell ref="K172:M172"/>
    <mergeCell ref="T173:V173"/>
    <mergeCell ref="W173:X173"/>
    <mergeCell ref="Y173:AB173"/>
    <mergeCell ref="AC173:AD173"/>
    <mergeCell ref="C174:D174"/>
    <mergeCell ref="F174:H174"/>
    <mergeCell ref="I174:J174"/>
    <mergeCell ref="K174:M174"/>
    <mergeCell ref="N174:O174"/>
    <mergeCell ref="P174:S174"/>
    <mergeCell ref="C173:D173"/>
    <mergeCell ref="F173:H173"/>
    <mergeCell ref="I173:J173"/>
    <mergeCell ref="K173:M173"/>
    <mergeCell ref="N173:O173"/>
    <mergeCell ref="P173:S173"/>
    <mergeCell ref="T174:V174"/>
    <mergeCell ref="W174:X174"/>
    <mergeCell ref="Y174:AB174"/>
    <mergeCell ref="B177:AD177"/>
    <mergeCell ref="B178:D178"/>
    <mergeCell ref="F178:J178"/>
    <mergeCell ref="K178:O178"/>
    <mergeCell ref="P178:S178"/>
    <mergeCell ref="T178:X178"/>
    <mergeCell ref="Y178:AD178"/>
    <mergeCell ref="T175:V175"/>
    <mergeCell ref="W175:X175"/>
    <mergeCell ref="Y175:AB175"/>
    <mergeCell ref="AC175:AD175"/>
    <mergeCell ref="B176:D176"/>
    <mergeCell ref="F176:AD176"/>
    <mergeCell ref="B175:D175"/>
    <mergeCell ref="F175:H175"/>
    <mergeCell ref="I175:J175"/>
    <mergeCell ref="K175:M175"/>
    <mergeCell ref="N175:O175"/>
    <mergeCell ref="P175:S175"/>
    <mergeCell ref="T179:V179"/>
    <mergeCell ref="W179:X179"/>
    <mergeCell ref="Y179:AB179"/>
    <mergeCell ref="AC179:AD179"/>
    <mergeCell ref="B180:D180"/>
    <mergeCell ref="F180:J180"/>
    <mergeCell ref="K180:O180"/>
    <mergeCell ref="P180:S180"/>
    <mergeCell ref="T180:V180"/>
    <mergeCell ref="W180:X180"/>
    <mergeCell ref="B179:D179"/>
    <mergeCell ref="F179:H179"/>
    <mergeCell ref="I179:J179"/>
    <mergeCell ref="K179:M179"/>
    <mergeCell ref="N179:O179"/>
    <mergeCell ref="P179:S179"/>
    <mergeCell ref="Y180:AB180"/>
    <mergeCell ref="AC180:AD180"/>
    <mergeCell ref="B181:D182"/>
    <mergeCell ref="F181:H181"/>
    <mergeCell ref="I181:J181"/>
    <mergeCell ref="K181:M181"/>
    <mergeCell ref="N181:O181"/>
    <mergeCell ref="P181:S181"/>
    <mergeCell ref="T181:V181"/>
    <mergeCell ref="W181:X181"/>
    <mergeCell ref="Y181:AB181"/>
    <mergeCell ref="AC181:AD181"/>
    <mergeCell ref="F182:H182"/>
    <mergeCell ref="I182:J182"/>
    <mergeCell ref="K182:M182"/>
    <mergeCell ref="N182:O182"/>
    <mergeCell ref="P182:S182"/>
    <mergeCell ref="T182:V182"/>
    <mergeCell ref="W182:X182"/>
    <mergeCell ref="Y182:AB182"/>
    <mergeCell ref="AC182:AD182"/>
    <mergeCell ref="AC183:AD183"/>
    <mergeCell ref="B184:D184"/>
    <mergeCell ref="F184:H184"/>
    <mergeCell ref="I184:J184"/>
    <mergeCell ref="K184:M184"/>
    <mergeCell ref="N184:O184"/>
    <mergeCell ref="P184:S184"/>
    <mergeCell ref="T184:V184"/>
    <mergeCell ref="W184:X184"/>
    <mergeCell ref="Y184:AB184"/>
    <mergeCell ref="AC184:AD184"/>
    <mergeCell ref="B183:D183"/>
    <mergeCell ref="F183:H183"/>
    <mergeCell ref="I183:J183"/>
    <mergeCell ref="K183:M183"/>
    <mergeCell ref="N183:O183"/>
    <mergeCell ref="P183:S183"/>
    <mergeCell ref="T183:V183"/>
    <mergeCell ref="W183:X183"/>
    <mergeCell ref="Y183:AB183"/>
    <mergeCell ref="B185:D185"/>
    <mergeCell ref="F185:H185"/>
    <mergeCell ref="I185:J185"/>
    <mergeCell ref="K185:M185"/>
    <mergeCell ref="N185:O185"/>
    <mergeCell ref="P185:S185"/>
    <mergeCell ref="T185:V185"/>
    <mergeCell ref="W185:X185"/>
    <mergeCell ref="Y185:AB185"/>
    <mergeCell ref="B186:D186"/>
    <mergeCell ref="F186:AD186"/>
    <mergeCell ref="B187:AD187"/>
    <mergeCell ref="B188:D191"/>
    <mergeCell ref="F188:G188"/>
    <mergeCell ref="H188:I188"/>
    <mergeCell ref="K188:L188"/>
    <mergeCell ref="M188:N188"/>
    <mergeCell ref="P188:Q188"/>
    <mergeCell ref="R188:S188"/>
    <mergeCell ref="U188:V188"/>
    <mergeCell ref="W188:X188"/>
    <mergeCell ref="Z188:AA188"/>
    <mergeCell ref="AB188:AC188"/>
    <mergeCell ref="F189:G189"/>
    <mergeCell ref="H189:I189"/>
    <mergeCell ref="K189:AD189"/>
    <mergeCell ref="AC185:AD185"/>
    <mergeCell ref="F191:G191"/>
    <mergeCell ref="H191:M191"/>
    <mergeCell ref="O191:P191"/>
    <mergeCell ref="R191:S191"/>
    <mergeCell ref="T191:Y191"/>
    <mergeCell ref="AA191:AB191"/>
    <mergeCell ref="F190:G190"/>
    <mergeCell ref="H190:M190"/>
    <mergeCell ref="O190:P190"/>
    <mergeCell ref="R190:S190"/>
    <mergeCell ref="T190:Y190"/>
    <mergeCell ref="AA190:AB190"/>
    <mergeCell ref="B192:D192"/>
    <mergeCell ref="F192:AD192"/>
    <mergeCell ref="B193:AD193"/>
    <mergeCell ref="B194:D194"/>
    <mergeCell ref="F194:J194"/>
    <mergeCell ref="K194:O194"/>
    <mergeCell ref="P194:S194"/>
    <mergeCell ref="T194:X194"/>
    <mergeCell ref="Y194:AD194"/>
    <mergeCell ref="T195:V195"/>
    <mergeCell ref="W195:X195"/>
    <mergeCell ref="Y195:AB195"/>
    <mergeCell ref="AC195:AD195"/>
    <mergeCell ref="B196:D196"/>
    <mergeCell ref="F196:H196"/>
    <mergeCell ref="I196:J196"/>
    <mergeCell ref="K196:M196"/>
    <mergeCell ref="N196:O196"/>
    <mergeCell ref="P196:S196"/>
    <mergeCell ref="B195:D195"/>
    <mergeCell ref="F195:H195"/>
    <mergeCell ref="I195:J195"/>
    <mergeCell ref="K195:M195"/>
    <mergeCell ref="N195:O195"/>
    <mergeCell ref="P195:S195"/>
    <mergeCell ref="T196:V196"/>
    <mergeCell ref="W196:X196"/>
    <mergeCell ref="Y196:AB196"/>
    <mergeCell ref="AC196:AD196"/>
    <mergeCell ref="B197:D197"/>
    <mergeCell ref="F197:H197"/>
    <mergeCell ref="I197:J197"/>
    <mergeCell ref="K197:M197"/>
    <mergeCell ref="N197:O197"/>
    <mergeCell ref="P197:S197"/>
    <mergeCell ref="B199:AD199"/>
    <mergeCell ref="B200:J200"/>
    <mergeCell ref="K200:O200"/>
    <mergeCell ref="P200:T200"/>
    <mergeCell ref="U200:Y200"/>
    <mergeCell ref="Z200:AD200"/>
    <mergeCell ref="T197:V197"/>
    <mergeCell ref="W197:X197"/>
    <mergeCell ref="Y197:AB197"/>
    <mergeCell ref="AC197:AD197"/>
    <mergeCell ref="B198:D198"/>
    <mergeCell ref="F198:AD198"/>
    <mergeCell ref="Z201:AA201"/>
    <mergeCell ref="K202:M202"/>
    <mergeCell ref="N202:O202"/>
    <mergeCell ref="P202:R202"/>
    <mergeCell ref="S202:T202"/>
    <mergeCell ref="U202:W202"/>
    <mergeCell ref="X202:Y202"/>
    <mergeCell ref="Z202:AA202"/>
    <mergeCell ref="K201:M201"/>
    <mergeCell ref="N201:O201"/>
    <mergeCell ref="P201:R201"/>
    <mergeCell ref="S201:T201"/>
    <mergeCell ref="U201:W201"/>
    <mergeCell ref="X201:Y201"/>
    <mergeCell ref="Z203:AA203"/>
    <mergeCell ref="K204:M204"/>
    <mergeCell ref="N204:O204"/>
    <mergeCell ref="P204:R204"/>
    <mergeCell ref="S204:T204"/>
    <mergeCell ref="U204:W204"/>
    <mergeCell ref="X204:Y204"/>
    <mergeCell ref="Z204:AA204"/>
    <mergeCell ref="K203:M203"/>
    <mergeCell ref="N203:O203"/>
    <mergeCell ref="P203:R203"/>
    <mergeCell ref="S203:T203"/>
    <mergeCell ref="U203:W203"/>
    <mergeCell ref="X203:Y203"/>
    <mergeCell ref="Z205:AA205"/>
    <mergeCell ref="K206:M206"/>
    <mergeCell ref="N206:O206"/>
    <mergeCell ref="P206:R206"/>
    <mergeCell ref="S206:T206"/>
    <mergeCell ref="U206:W206"/>
    <mergeCell ref="X206:Y206"/>
    <mergeCell ref="Z206:AA206"/>
    <mergeCell ref="K205:M205"/>
    <mergeCell ref="N205:O205"/>
    <mergeCell ref="P205:R205"/>
    <mergeCell ref="S205:T205"/>
    <mergeCell ref="U205:W205"/>
    <mergeCell ref="X205:Y205"/>
    <mergeCell ref="Q212:T212"/>
    <mergeCell ref="B208:D208"/>
    <mergeCell ref="G208:I208"/>
    <mergeCell ref="P208:R208"/>
    <mergeCell ref="T208:U208"/>
    <mergeCell ref="W208:AC208"/>
    <mergeCell ref="B209:D209"/>
    <mergeCell ref="F209:AD209"/>
    <mergeCell ref="B207:J207"/>
    <mergeCell ref="K207:M207"/>
    <mergeCell ref="N207:O207"/>
    <mergeCell ref="P207:R207"/>
    <mergeCell ref="S207:T207"/>
    <mergeCell ref="U207:AD207"/>
    <mergeCell ref="I214:AC214"/>
    <mergeCell ref="B215:D215"/>
    <mergeCell ref="F215:AD215"/>
    <mergeCell ref="B217:AD217"/>
    <mergeCell ref="B218:AD218"/>
    <mergeCell ref="B58:D67"/>
    <mergeCell ref="F67:G67"/>
    <mergeCell ref="W67:X67"/>
    <mergeCell ref="F65:G65"/>
    <mergeCell ref="V212:Y212"/>
    <mergeCell ref="AA212:AD212"/>
    <mergeCell ref="G213:J213"/>
    <mergeCell ref="L213:O213"/>
    <mergeCell ref="Q213:T213"/>
    <mergeCell ref="V213:Y213"/>
    <mergeCell ref="B210:AD210"/>
    <mergeCell ref="B211:D214"/>
    <mergeCell ref="G211:J211"/>
    <mergeCell ref="L211:O211"/>
    <mergeCell ref="Q211:T211"/>
    <mergeCell ref="V211:Y211"/>
    <mergeCell ref="AA211:AD211"/>
    <mergeCell ref="G212:J212"/>
    <mergeCell ref="L212:O212"/>
    <mergeCell ref="B68:D77"/>
    <mergeCell ref="F69:G69"/>
    <mergeCell ref="W69:X69"/>
    <mergeCell ref="F70:G70"/>
    <mergeCell ref="W70:X70"/>
    <mergeCell ref="F71:G71"/>
    <mergeCell ref="W71:X71"/>
    <mergeCell ref="F75:G75"/>
    <mergeCell ref="W75:X75"/>
    <mergeCell ref="F76:G76"/>
    <mergeCell ref="W76:X76"/>
    <mergeCell ref="F77:G77"/>
    <mergeCell ref="W77:X77"/>
    <mergeCell ref="F72:G72"/>
    <mergeCell ref="W72:X72"/>
    <mergeCell ref="F73:G73"/>
    <mergeCell ref="W73:X73"/>
    <mergeCell ref="F74:G74"/>
    <mergeCell ref="W74:X74"/>
    <mergeCell ref="W68:X68"/>
    <mergeCell ref="F92:G92"/>
    <mergeCell ref="P92:R92"/>
    <mergeCell ref="F95:G95"/>
    <mergeCell ref="P95:R95"/>
    <mergeCell ref="F93:G93"/>
    <mergeCell ref="P93:R93"/>
    <mergeCell ref="F116:G116"/>
    <mergeCell ref="P116:R116"/>
    <mergeCell ref="F117:G117"/>
    <mergeCell ref="P117:R117"/>
    <mergeCell ref="F112:G112"/>
    <mergeCell ref="P112:R112"/>
    <mergeCell ref="F113:G113"/>
    <mergeCell ref="P113:R113"/>
    <mergeCell ref="F114:G114"/>
    <mergeCell ref="P114:R114"/>
    <mergeCell ref="P99:R99"/>
    <mergeCell ref="P100:R100"/>
    <mergeCell ref="P101:R101"/>
    <mergeCell ref="P102:R102"/>
    <mergeCell ref="P108:R108"/>
    <mergeCell ref="P109:R109"/>
    <mergeCell ref="P110:R110"/>
  </mergeCells>
  <phoneticPr fontId="1"/>
  <pageMargins left="0.62992125984251968" right="0.23622047244094491" top="0.74803149606299213" bottom="0.94488188976377963" header="0.31496062992125984" footer="0.31496062992125984"/>
  <pageSetup paperSize="9" scale="67" fitToHeight="3" orientation="portrait" r:id="rId1"/>
  <colBreaks count="1" manualBreakCount="1">
    <brk id="30" max="217"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BA938-99C2-344C-9D1F-05ECB5FE136D}">
  <dimension ref="B1:N113"/>
  <sheetViews>
    <sheetView showGridLines="0" view="pageBreakPreview" zoomScaleNormal="100" zoomScaleSheetLayoutView="100" workbookViewId="0">
      <selection activeCell="R33" sqref="R33"/>
    </sheetView>
  </sheetViews>
  <sheetFormatPr defaultColWidth="10.625" defaultRowHeight="12"/>
  <cols>
    <col min="1" max="1" width="1.625" style="662" customWidth="1"/>
    <col min="2" max="2" width="3.125" style="662" customWidth="1"/>
    <col min="3" max="6" width="5.625" style="662" customWidth="1"/>
    <col min="7" max="9" width="12.625" style="662" customWidth="1"/>
    <col min="10" max="10" width="10.75" style="662" customWidth="1"/>
    <col min="11" max="16384" width="10.625" style="662"/>
  </cols>
  <sheetData>
    <row r="1" spans="2:14" ht="14.25">
      <c r="I1" s="1918" t="s">
        <v>2901</v>
      </c>
      <c r="J1" s="1919"/>
      <c r="K1" s="899"/>
      <c r="L1" s="899"/>
      <c r="M1" s="899"/>
      <c r="N1" s="899"/>
    </row>
    <row r="2" spans="2:14" ht="14.25">
      <c r="I2" s="1905" t="s">
        <v>2902</v>
      </c>
      <c r="J2" s="1763"/>
      <c r="K2" s="899"/>
      <c r="N2" s="899"/>
    </row>
    <row r="3" spans="2:14">
      <c r="B3" s="968" t="s">
        <v>2903</v>
      </c>
    </row>
    <row r="4" spans="2:14" s="547" customFormat="1">
      <c r="B4" s="1950"/>
      <c r="C4" s="1951" t="s">
        <v>2779</v>
      </c>
      <c r="D4" s="1951" t="s">
        <v>2780</v>
      </c>
      <c r="E4" s="1951"/>
      <c r="F4" s="1951"/>
      <c r="G4" s="1951" t="s">
        <v>2781</v>
      </c>
      <c r="H4" s="1951" t="s">
        <v>2782</v>
      </c>
      <c r="I4" s="1951" t="s">
        <v>2783</v>
      </c>
      <c r="J4" s="1951" t="s">
        <v>2784</v>
      </c>
    </row>
    <row r="5" spans="2:14">
      <c r="B5" s="1950"/>
      <c r="C5" s="1951"/>
      <c r="D5" s="866" t="s">
        <v>2785</v>
      </c>
      <c r="E5" s="866" t="s">
        <v>2786</v>
      </c>
      <c r="F5" s="866" t="s">
        <v>7</v>
      </c>
      <c r="G5" s="1951"/>
      <c r="H5" s="1951"/>
      <c r="I5" s="1951"/>
      <c r="J5" s="1951"/>
    </row>
    <row r="6" spans="2:14">
      <c r="B6" s="786">
        <v>1</v>
      </c>
      <c r="C6" s="786"/>
      <c r="D6" s="786"/>
      <c r="E6" s="786"/>
      <c r="F6" s="786"/>
      <c r="G6" s="786"/>
      <c r="H6" s="786"/>
      <c r="I6" s="786"/>
      <c r="J6" s="786"/>
    </row>
    <row r="7" spans="2:14">
      <c r="B7" s="786">
        <v>2</v>
      </c>
      <c r="C7" s="786"/>
      <c r="D7" s="786"/>
      <c r="E7" s="786"/>
      <c r="F7" s="786"/>
      <c r="G7" s="786"/>
      <c r="H7" s="786"/>
      <c r="I7" s="786"/>
      <c r="J7" s="786"/>
    </row>
    <row r="8" spans="2:14">
      <c r="B8" s="786">
        <v>3</v>
      </c>
      <c r="C8" s="786"/>
      <c r="D8" s="786"/>
      <c r="E8" s="786"/>
      <c r="F8" s="786"/>
      <c r="G8" s="786"/>
      <c r="H8" s="786"/>
      <c r="I8" s="786"/>
      <c r="J8" s="786"/>
    </row>
    <row r="9" spans="2:14">
      <c r="B9" s="786">
        <v>4</v>
      </c>
      <c r="C9" s="786"/>
      <c r="D9" s="786"/>
      <c r="E9" s="786"/>
      <c r="F9" s="786"/>
      <c r="G9" s="786"/>
      <c r="H9" s="786"/>
      <c r="I9" s="786"/>
      <c r="J9" s="786"/>
    </row>
    <row r="10" spans="2:14">
      <c r="B10" s="786">
        <v>5</v>
      </c>
      <c r="C10" s="786"/>
      <c r="D10" s="786"/>
      <c r="E10" s="786"/>
      <c r="F10" s="786"/>
      <c r="G10" s="786"/>
      <c r="H10" s="786"/>
      <c r="I10" s="786"/>
      <c r="J10" s="786"/>
    </row>
    <row r="11" spans="2:14">
      <c r="B11" s="786">
        <v>6</v>
      </c>
      <c r="C11" s="786"/>
      <c r="D11" s="786"/>
      <c r="E11" s="786"/>
      <c r="F11" s="786"/>
      <c r="G11" s="786"/>
      <c r="H11" s="786"/>
      <c r="I11" s="786"/>
      <c r="J11" s="786"/>
    </row>
    <row r="12" spans="2:14">
      <c r="B12" s="786">
        <v>7</v>
      </c>
      <c r="C12" s="786"/>
      <c r="D12" s="786"/>
      <c r="E12" s="786"/>
      <c r="F12" s="786"/>
      <c r="G12" s="786"/>
      <c r="H12" s="786"/>
      <c r="I12" s="786"/>
      <c r="J12" s="786"/>
    </row>
    <row r="13" spans="2:14">
      <c r="B13" s="786">
        <v>8</v>
      </c>
      <c r="C13" s="786"/>
      <c r="D13" s="786"/>
      <c r="E13" s="786"/>
      <c r="F13" s="786"/>
      <c r="G13" s="786"/>
      <c r="H13" s="786"/>
      <c r="I13" s="786"/>
      <c r="J13" s="786"/>
    </row>
    <row r="14" spans="2:14">
      <c r="B14" s="786">
        <v>9</v>
      </c>
      <c r="C14" s="786"/>
      <c r="D14" s="786"/>
      <c r="E14" s="786"/>
      <c r="F14" s="786"/>
      <c r="G14" s="786"/>
      <c r="H14" s="786"/>
      <c r="I14" s="786"/>
      <c r="J14" s="786"/>
    </row>
    <row r="15" spans="2:14">
      <c r="B15" s="786">
        <v>10</v>
      </c>
      <c r="C15" s="786"/>
      <c r="D15" s="786"/>
      <c r="E15" s="786"/>
      <c r="F15" s="786"/>
      <c r="G15" s="786"/>
      <c r="H15" s="786"/>
      <c r="I15" s="786"/>
      <c r="J15" s="786"/>
    </row>
    <row r="17" spans="2:10">
      <c r="B17" s="662" t="s">
        <v>2787</v>
      </c>
    </row>
    <row r="18" spans="2:10">
      <c r="B18" s="786"/>
      <c r="C18" s="1688" t="s">
        <v>2788</v>
      </c>
      <c r="D18" s="1687"/>
      <c r="E18" s="1687"/>
      <c r="F18" s="1687"/>
      <c r="G18" s="1687"/>
      <c r="H18" s="1689"/>
      <c r="I18" s="1950" t="s">
        <v>2789</v>
      </c>
      <c r="J18" s="1950"/>
    </row>
    <row r="19" spans="2:10">
      <c r="B19" s="786">
        <v>1</v>
      </c>
      <c r="C19" s="1724"/>
      <c r="D19" s="1725"/>
      <c r="E19" s="1725"/>
      <c r="F19" s="1725"/>
      <c r="G19" s="1725"/>
      <c r="H19" s="1737"/>
      <c r="I19" s="1950"/>
      <c r="J19" s="1950"/>
    </row>
    <row r="20" spans="2:10">
      <c r="B20" s="786">
        <v>2</v>
      </c>
      <c r="C20" s="1724"/>
      <c r="D20" s="1725"/>
      <c r="E20" s="1725"/>
      <c r="F20" s="1725"/>
      <c r="G20" s="1725"/>
      <c r="H20" s="1737"/>
      <c r="I20" s="1950"/>
      <c r="J20" s="1950"/>
    </row>
    <row r="21" spans="2:10">
      <c r="B21" s="786">
        <v>3</v>
      </c>
      <c r="C21" s="1724"/>
      <c r="D21" s="1725"/>
      <c r="E21" s="1725"/>
      <c r="F21" s="1725"/>
      <c r="G21" s="1725"/>
      <c r="H21" s="1737"/>
      <c r="I21" s="1950"/>
      <c r="J21" s="1950"/>
    </row>
    <row r="22" spans="2:10">
      <c r="B22" s="786">
        <v>4</v>
      </c>
      <c r="C22" s="1724"/>
      <c r="D22" s="1725"/>
      <c r="E22" s="1725"/>
      <c r="F22" s="1725"/>
      <c r="G22" s="1725"/>
      <c r="H22" s="1737"/>
      <c r="I22" s="1950"/>
      <c r="J22" s="1950"/>
    </row>
    <row r="23" spans="2:10">
      <c r="B23" s="786">
        <v>5</v>
      </c>
      <c r="C23" s="1724"/>
      <c r="D23" s="1725"/>
      <c r="E23" s="1725"/>
      <c r="F23" s="1725"/>
      <c r="G23" s="1725"/>
      <c r="H23" s="1737"/>
      <c r="I23" s="1950"/>
      <c r="J23" s="1950"/>
    </row>
    <row r="24" spans="2:10">
      <c r="B24" s="786">
        <v>6</v>
      </c>
      <c r="C24" s="1724"/>
      <c r="D24" s="1725"/>
      <c r="E24" s="1725"/>
      <c r="F24" s="1725"/>
      <c r="G24" s="1725"/>
      <c r="H24" s="1737"/>
      <c r="I24" s="1950"/>
      <c r="J24" s="1950"/>
    </row>
    <row r="25" spans="2:10">
      <c r="B25" s="786">
        <v>7</v>
      </c>
      <c r="C25" s="1724"/>
      <c r="D25" s="1725"/>
      <c r="E25" s="1725"/>
      <c r="F25" s="1725"/>
      <c r="G25" s="1725"/>
      <c r="H25" s="1737"/>
      <c r="I25" s="1950"/>
      <c r="J25" s="1950"/>
    </row>
    <row r="26" spans="2:10">
      <c r="B26" s="786">
        <v>8</v>
      </c>
      <c r="C26" s="1724"/>
      <c r="D26" s="1725"/>
      <c r="E26" s="1725"/>
      <c r="F26" s="1725"/>
      <c r="G26" s="1725"/>
      <c r="H26" s="1737"/>
      <c r="I26" s="1950"/>
      <c r="J26" s="1950"/>
    </row>
    <row r="27" spans="2:10">
      <c r="B27" s="786">
        <v>9</v>
      </c>
      <c r="C27" s="1724"/>
      <c r="D27" s="1725"/>
      <c r="E27" s="1725"/>
      <c r="F27" s="1725"/>
      <c r="G27" s="1725"/>
      <c r="H27" s="1737"/>
      <c r="I27" s="1950"/>
      <c r="J27" s="1950"/>
    </row>
    <row r="28" spans="2:10">
      <c r="B28" s="867">
        <v>10</v>
      </c>
      <c r="C28" s="1724"/>
      <c r="D28" s="1725"/>
      <c r="E28" s="1725"/>
      <c r="F28" s="1725"/>
      <c r="G28" s="1725"/>
      <c r="H28" s="1737"/>
      <c r="I28" s="1950"/>
      <c r="J28" s="1950"/>
    </row>
    <row r="30" spans="2:10">
      <c r="B30" s="662" t="s">
        <v>2790</v>
      </c>
    </row>
    <row r="31" spans="2:10">
      <c r="B31" s="786"/>
      <c r="C31" s="1688" t="s">
        <v>2788</v>
      </c>
      <c r="D31" s="1687"/>
      <c r="E31" s="1687"/>
      <c r="F31" s="1687"/>
      <c r="G31" s="1687"/>
      <c r="H31" s="1689"/>
      <c r="I31" s="1950" t="s">
        <v>2789</v>
      </c>
      <c r="J31" s="1950"/>
    </row>
    <row r="32" spans="2:10">
      <c r="B32" s="786">
        <v>1</v>
      </c>
      <c r="C32" s="1724"/>
      <c r="D32" s="1725"/>
      <c r="E32" s="1725"/>
      <c r="F32" s="1725"/>
      <c r="G32" s="1725"/>
      <c r="H32" s="1737"/>
      <c r="I32" s="1950"/>
      <c r="J32" s="1950"/>
    </row>
    <row r="33" spans="2:10">
      <c r="B33" s="786">
        <v>2</v>
      </c>
      <c r="C33" s="1724"/>
      <c r="D33" s="1725"/>
      <c r="E33" s="1725"/>
      <c r="F33" s="1725"/>
      <c r="G33" s="1725"/>
      <c r="H33" s="1737"/>
      <c r="I33" s="1950"/>
      <c r="J33" s="1950"/>
    </row>
    <row r="34" spans="2:10">
      <c r="B34" s="786">
        <v>3</v>
      </c>
      <c r="C34" s="1724"/>
      <c r="D34" s="1725"/>
      <c r="E34" s="1725"/>
      <c r="F34" s="1725"/>
      <c r="G34" s="1725"/>
      <c r="H34" s="1737"/>
      <c r="I34" s="1950"/>
      <c r="J34" s="1950"/>
    </row>
    <row r="35" spans="2:10">
      <c r="B35" s="786">
        <v>4</v>
      </c>
      <c r="C35" s="1724"/>
      <c r="D35" s="1725"/>
      <c r="E35" s="1725"/>
      <c r="F35" s="1725"/>
      <c r="G35" s="1725"/>
      <c r="H35" s="1737"/>
      <c r="I35" s="1950"/>
      <c r="J35" s="1950"/>
    </row>
    <row r="36" spans="2:10">
      <c r="B36" s="786">
        <v>5</v>
      </c>
      <c r="C36" s="1724"/>
      <c r="D36" s="1725"/>
      <c r="E36" s="1725"/>
      <c r="F36" s="1725"/>
      <c r="G36" s="1725"/>
      <c r="H36" s="1737"/>
      <c r="I36" s="1950"/>
      <c r="J36" s="1950"/>
    </row>
    <row r="37" spans="2:10">
      <c r="B37" s="786">
        <v>6</v>
      </c>
      <c r="C37" s="1724"/>
      <c r="D37" s="1725"/>
      <c r="E37" s="1725"/>
      <c r="F37" s="1725"/>
      <c r="G37" s="1725"/>
      <c r="H37" s="1737"/>
      <c r="I37" s="1950"/>
      <c r="J37" s="1950"/>
    </row>
    <row r="38" spans="2:10">
      <c r="B38" s="786">
        <v>7</v>
      </c>
      <c r="C38" s="1724"/>
      <c r="D38" s="1725"/>
      <c r="E38" s="1725"/>
      <c r="F38" s="1725"/>
      <c r="G38" s="1725"/>
      <c r="H38" s="1737"/>
      <c r="I38" s="1950"/>
      <c r="J38" s="1950"/>
    </row>
    <row r="39" spans="2:10">
      <c r="B39" s="786">
        <v>8</v>
      </c>
      <c r="C39" s="1724"/>
      <c r="D39" s="1725"/>
      <c r="E39" s="1725"/>
      <c r="F39" s="1725"/>
      <c r="G39" s="1725"/>
      <c r="H39" s="1737"/>
      <c r="I39" s="1950"/>
      <c r="J39" s="1950"/>
    </row>
    <row r="40" spans="2:10">
      <c r="B40" s="786">
        <v>9</v>
      </c>
      <c r="C40" s="1724"/>
      <c r="D40" s="1725"/>
      <c r="E40" s="1725"/>
      <c r="F40" s="1725"/>
      <c r="G40" s="1725"/>
      <c r="H40" s="1737"/>
      <c r="I40" s="1950"/>
      <c r="J40" s="1950"/>
    </row>
    <row r="41" spans="2:10">
      <c r="B41" s="867">
        <v>10</v>
      </c>
      <c r="C41" s="1724"/>
      <c r="D41" s="1725"/>
      <c r="E41" s="1725"/>
      <c r="F41" s="1725"/>
      <c r="G41" s="1725"/>
      <c r="H41" s="1737"/>
      <c r="I41" s="1950"/>
      <c r="J41" s="1950"/>
    </row>
    <row r="43" spans="2:10">
      <c r="B43" s="662" t="s">
        <v>2792</v>
      </c>
    </row>
    <row r="44" spans="2:10">
      <c r="B44" s="786"/>
      <c r="C44" s="1688" t="s">
        <v>2791</v>
      </c>
      <c r="D44" s="1687"/>
      <c r="E44" s="1687"/>
      <c r="F44" s="1687"/>
      <c r="G44" s="1687"/>
      <c r="H44" s="1689"/>
      <c r="I44" s="1950" t="s">
        <v>2793</v>
      </c>
      <c r="J44" s="1950"/>
    </row>
    <row r="45" spans="2:10">
      <c r="B45" s="786">
        <v>1</v>
      </c>
      <c r="C45" s="1724"/>
      <c r="D45" s="1725"/>
      <c r="E45" s="1725"/>
      <c r="F45" s="1725"/>
      <c r="G45" s="1725"/>
      <c r="H45" s="1737"/>
      <c r="I45" s="1950"/>
      <c r="J45" s="1950"/>
    </row>
    <row r="46" spans="2:10">
      <c r="B46" s="786">
        <v>2</v>
      </c>
      <c r="C46" s="1724"/>
      <c r="D46" s="1725"/>
      <c r="E46" s="1725"/>
      <c r="F46" s="1725"/>
      <c r="G46" s="1725"/>
      <c r="H46" s="1737"/>
      <c r="I46" s="1950"/>
      <c r="J46" s="1950"/>
    </row>
    <row r="47" spans="2:10">
      <c r="B47" s="786">
        <v>3</v>
      </c>
      <c r="C47" s="1724"/>
      <c r="D47" s="1725"/>
      <c r="E47" s="1725"/>
      <c r="F47" s="1725"/>
      <c r="G47" s="1725"/>
      <c r="H47" s="1737"/>
      <c r="I47" s="1950"/>
      <c r="J47" s="1950"/>
    </row>
    <row r="48" spans="2:10">
      <c r="B48" s="786">
        <v>4</v>
      </c>
      <c r="C48" s="1724"/>
      <c r="D48" s="1725"/>
      <c r="E48" s="1725"/>
      <c r="F48" s="1725"/>
      <c r="G48" s="1725"/>
      <c r="H48" s="1737"/>
      <c r="I48" s="1950"/>
      <c r="J48" s="1950"/>
    </row>
    <row r="49" spans="2:10">
      <c r="B49" s="786">
        <v>5</v>
      </c>
      <c r="C49" s="1724"/>
      <c r="D49" s="1725"/>
      <c r="E49" s="1725"/>
      <c r="F49" s="1725"/>
      <c r="G49" s="1725"/>
      <c r="H49" s="1737"/>
      <c r="I49" s="1950"/>
      <c r="J49" s="1950"/>
    </row>
    <row r="50" spans="2:10">
      <c r="B50" s="786">
        <v>6</v>
      </c>
      <c r="C50" s="1724"/>
      <c r="D50" s="1725"/>
      <c r="E50" s="1725"/>
      <c r="F50" s="1725"/>
      <c r="G50" s="1725"/>
      <c r="H50" s="1737"/>
      <c r="I50" s="1950"/>
      <c r="J50" s="1950"/>
    </row>
    <row r="51" spans="2:10">
      <c r="B51" s="786">
        <v>7</v>
      </c>
      <c r="C51" s="1724"/>
      <c r="D51" s="1725"/>
      <c r="E51" s="1725"/>
      <c r="F51" s="1725"/>
      <c r="G51" s="1725"/>
      <c r="H51" s="1737"/>
      <c r="I51" s="1950"/>
      <c r="J51" s="1950"/>
    </row>
    <row r="52" spans="2:10">
      <c r="B52" s="786">
        <v>8</v>
      </c>
      <c r="C52" s="1724"/>
      <c r="D52" s="1725"/>
      <c r="E52" s="1725"/>
      <c r="F52" s="1725"/>
      <c r="G52" s="1725"/>
      <c r="H52" s="1737"/>
      <c r="I52" s="1950"/>
      <c r="J52" s="1950"/>
    </row>
    <row r="53" spans="2:10">
      <c r="B53" s="786">
        <v>9</v>
      </c>
      <c r="C53" s="1724"/>
      <c r="D53" s="1725"/>
      <c r="E53" s="1725"/>
      <c r="F53" s="1725"/>
      <c r="G53" s="1725"/>
      <c r="H53" s="1737"/>
      <c r="I53" s="1950"/>
      <c r="J53" s="1950"/>
    </row>
    <row r="54" spans="2:10">
      <c r="B54" s="867">
        <v>10</v>
      </c>
      <c r="C54" s="1724"/>
      <c r="D54" s="1725"/>
      <c r="E54" s="1725"/>
      <c r="F54" s="1725"/>
      <c r="G54" s="1725"/>
      <c r="H54" s="1737"/>
      <c r="I54" s="1950"/>
      <c r="J54" s="1950"/>
    </row>
    <row r="56" spans="2:10">
      <c r="B56" s="662" t="s">
        <v>2794</v>
      </c>
    </row>
    <row r="57" spans="2:10">
      <c r="B57" s="786"/>
      <c r="C57" s="1688" t="s">
        <v>2791</v>
      </c>
      <c r="D57" s="1687"/>
      <c r="E57" s="1687"/>
      <c r="F57" s="1687"/>
      <c r="G57" s="1687"/>
      <c r="H57" s="1689"/>
      <c r="I57" s="1950" t="s">
        <v>2795</v>
      </c>
      <c r="J57" s="1950"/>
    </row>
    <row r="58" spans="2:10">
      <c r="B58" s="786">
        <v>1</v>
      </c>
      <c r="C58" s="1724"/>
      <c r="D58" s="1725"/>
      <c r="E58" s="1725"/>
      <c r="F58" s="1725"/>
      <c r="G58" s="1725"/>
      <c r="H58" s="1737"/>
      <c r="I58" s="1950"/>
      <c r="J58" s="1950"/>
    </row>
    <row r="59" spans="2:10">
      <c r="B59" s="786">
        <v>2</v>
      </c>
      <c r="C59" s="1724"/>
      <c r="D59" s="1725"/>
      <c r="E59" s="1725"/>
      <c r="F59" s="1725"/>
      <c r="G59" s="1725"/>
      <c r="H59" s="1737"/>
      <c r="I59" s="1950"/>
      <c r="J59" s="1950"/>
    </row>
    <row r="60" spans="2:10">
      <c r="B60" s="786">
        <v>3</v>
      </c>
      <c r="C60" s="1724"/>
      <c r="D60" s="1725"/>
      <c r="E60" s="1725"/>
      <c r="F60" s="1725"/>
      <c r="G60" s="1725"/>
      <c r="H60" s="1737"/>
      <c r="I60" s="1950"/>
      <c r="J60" s="1950"/>
    </row>
    <row r="61" spans="2:10">
      <c r="B61" s="786">
        <v>4</v>
      </c>
      <c r="C61" s="1724"/>
      <c r="D61" s="1725"/>
      <c r="E61" s="1725"/>
      <c r="F61" s="1725"/>
      <c r="G61" s="1725"/>
      <c r="H61" s="1737"/>
      <c r="I61" s="1950"/>
      <c r="J61" s="1950"/>
    </row>
    <row r="62" spans="2:10">
      <c r="B62" s="786">
        <v>5</v>
      </c>
      <c r="C62" s="1724"/>
      <c r="D62" s="1725"/>
      <c r="E62" s="1725"/>
      <c r="F62" s="1725"/>
      <c r="G62" s="1725"/>
      <c r="H62" s="1737"/>
      <c r="I62" s="1950"/>
      <c r="J62" s="1950"/>
    </row>
    <row r="63" spans="2:10">
      <c r="B63" s="786">
        <v>6</v>
      </c>
      <c r="C63" s="1724"/>
      <c r="D63" s="1725"/>
      <c r="E63" s="1725"/>
      <c r="F63" s="1725"/>
      <c r="G63" s="1725"/>
      <c r="H63" s="1737"/>
      <c r="I63" s="1950"/>
      <c r="J63" s="1950"/>
    </row>
    <row r="64" spans="2:10">
      <c r="B64" s="786">
        <v>7</v>
      </c>
      <c r="C64" s="1724"/>
      <c r="D64" s="1725"/>
      <c r="E64" s="1725"/>
      <c r="F64" s="1725"/>
      <c r="G64" s="1725"/>
      <c r="H64" s="1737"/>
      <c r="I64" s="1950"/>
      <c r="J64" s="1950"/>
    </row>
    <row r="65" spans="2:10">
      <c r="B65" s="786">
        <v>8</v>
      </c>
      <c r="C65" s="1724"/>
      <c r="D65" s="1725"/>
      <c r="E65" s="1725"/>
      <c r="F65" s="1725"/>
      <c r="G65" s="1725"/>
      <c r="H65" s="1737"/>
      <c r="I65" s="1950"/>
      <c r="J65" s="1950"/>
    </row>
    <row r="66" spans="2:10">
      <c r="B66" s="786">
        <v>9</v>
      </c>
      <c r="C66" s="1724"/>
      <c r="D66" s="1725"/>
      <c r="E66" s="1725"/>
      <c r="F66" s="1725"/>
      <c r="G66" s="1725"/>
      <c r="H66" s="1737"/>
      <c r="I66" s="1950"/>
      <c r="J66" s="1950"/>
    </row>
    <row r="67" spans="2:10">
      <c r="B67" s="867">
        <v>10</v>
      </c>
      <c r="C67" s="1724"/>
      <c r="D67" s="1725"/>
      <c r="E67" s="1725"/>
      <c r="F67" s="1725"/>
      <c r="G67" s="1725"/>
      <c r="H67" s="1737"/>
      <c r="I67" s="1950"/>
      <c r="J67" s="1950"/>
    </row>
    <row r="69" spans="2:10">
      <c r="B69" s="662" t="s">
        <v>2796</v>
      </c>
    </row>
    <row r="70" spans="2:10">
      <c r="B70" s="786"/>
      <c r="C70" s="1688" t="s">
        <v>2797</v>
      </c>
      <c r="D70" s="1687"/>
      <c r="E70" s="1687"/>
      <c r="F70" s="1687"/>
      <c r="G70" s="1687"/>
      <c r="H70" s="1689"/>
      <c r="I70" s="1950" t="s">
        <v>2798</v>
      </c>
      <c r="J70" s="1950"/>
    </row>
    <row r="71" spans="2:10">
      <c r="B71" s="786">
        <v>1</v>
      </c>
      <c r="C71" s="1724"/>
      <c r="D71" s="1725"/>
      <c r="E71" s="1725"/>
      <c r="F71" s="1725"/>
      <c r="G71" s="1725"/>
      <c r="H71" s="1737"/>
      <c r="I71" s="1950"/>
      <c r="J71" s="1950"/>
    </row>
    <row r="72" spans="2:10">
      <c r="B72" s="786">
        <v>2</v>
      </c>
      <c r="C72" s="1724"/>
      <c r="D72" s="1725"/>
      <c r="E72" s="1725"/>
      <c r="F72" s="1725"/>
      <c r="G72" s="1725"/>
      <c r="H72" s="1737"/>
      <c r="I72" s="1950"/>
      <c r="J72" s="1950"/>
    </row>
    <row r="73" spans="2:10">
      <c r="B73" s="786">
        <v>3</v>
      </c>
      <c r="C73" s="1724"/>
      <c r="D73" s="1725"/>
      <c r="E73" s="1725"/>
      <c r="F73" s="1725"/>
      <c r="G73" s="1725"/>
      <c r="H73" s="1737"/>
      <c r="I73" s="1950"/>
      <c r="J73" s="1950"/>
    </row>
    <row r="74" spans="2:10">
      <c r="B74" s="786">
        <v>4</v>
      </c>
      <c r="C74" s="1724"/>
      <c r="D74" s="1725"/>
      <c r="E74" s="1725"/>
      <c r="F74" s="1725"/>
      <c r="G74" s="1725"/>
      <c r="H74" s="1737"/>
      <c r="I74" s="1950"/>
      <c r="J74" s="1950"/>
    </row>
    <row r="75" spans="2:10">
      <c r="B75" s="786">
        <v>5</v>
      </c>
      <c r="C75" s="1724"/>
      <c r="D75" s="1725"/>
      <c r="E75" s="1725"/>
      <c r="F75" s="1725"/>
      <c r="G75" s="1725"/>
      <c r="H75" s="1737"/>
      <c r="I75" s="1950"/>
      <c r="J75" s="1950"/>
    </row>
    <row r="76" spans="2:10">
      <c r="B76" s="786">
        <v>6</v>
      </c>
      <c r="C76" s="1724"/>
      <c r="D76" s="1725"/>
      <c r="E76" s="1725"/>
      <c r="F76" s="1725"/>
      <c r="G76" s="1725"/>
      <c r="H76" s="1737"/>
      <c r="I76" s="1950"/>
      <c r="J76" s="1950"/>
    </row>
    <row r="77" spans="2:10">
      <c r="B77" s="786">
        <v>7</v>
      </c>
      <c r="C77" s="1724"/>
      <c r="D77" s="1725"/>
      <c r="E77" s="1725"/>
      <c r="F77" s="1725"/>
      <c r="G77" s="1725"/>
      <c r="H77" s="1737"/>
      <c r="I77" s="1950"/>
      <c r="J77" s="1950"/>
    </row>
    <row r="78" spans="2:10">
      <c r="B78" s="786">
        <v>8</v>
      </c>
      <c r="C78" s="1724"/>
      <c r="D78" s="1725"/>
      <c r="E78" s="1725"/>
      <c r="F78" s="1725"/>
      <c r="G78" s="1725"/>
      <c r="H78" s="1737"/>
      <c r="I78" s="1950"/>
      <c r="J78" s="1950"/>
    </row>
    <row r="79" spans="2:10">
      <c r="B79" s="786">
        <v>9</v>
      </c>
      <c r="C79" s="1724"/>
      <c r="D79" s="1725"/>
      <c r="E79" s="1725"/>
      <c r="F79" s="1725"/>
      <c r="G79" s="1725"/>
      <c r="H79" s="1737"/>
      <c r="I79" s="1950"/>
      <c r="J79" s="1950"/>
    </row>
    <row r="80" spans="2:10" ht="12.95" customHeight="1">
      <c r="B80" s="867">
        <v>10</v>
      </c>
      <c r="C80" s="1724"/>
      <c r="D80" s="1725"/>
      <c r="E80" s="1725"/>
      <c r="F80" s="1725"/>
      <c r="G80" s="1725"/>
      <c r="H80" s="1737"/>
      <c r="I80" s="1950"/>
      <c r="J80" s="1950"/>
    </row>
    <row r="81" spans="2:10" ht="12.95" customHeight="1">
      <c r="B81" s="867">
        <v>11</v>
      </c>
      <c r="C81" s="1724"/>
      <c r="D81" s="1725"/>
      <c r="E81" s="1725"/>
      <c r="F81" s="1725"/>
      <c r="G81" s="1725"/>
      <c r="H81" s="1737"/>
      <c r="I81" s="1950"/>
      <c r="J81" s="1950"/>
    </row>
    <row r="82" spans="2:10" ht="12.95" customHeight="1">
      <c r="B82" s="867">
        <v>12</v>
      </c>
      <c r="C82" s="1724"/>
      <c r="D82" s="1725"/>
      <c r="E82" s="1725"/>
      <c r="F82" s="1725"/>
      <c r="G82" s="1725"/>
      <c r="H82" s="1737"/>
      <c r="I82" s="1950"/>
      <c r="J82" s="1950"/>
    </row>
    <row r="83" spans="2:10" ht="12.95" customHeight="1">
      <c r="B83" s="867">
        <v>13</v>
      </c>
      <c r="C83" s="1724"/>
      <c r="D83" s="1725"/>
      <c r="E83" s="1725"/>
      <c r="F83" s="1725"/>
      <c r="G83" s="1725"/>
      <c r="H83" s="1737"/>
      <c r="I83" s="1950"/>
      <c r="J83" s="1950"/>
    </row>
    <row r="84" spans="2:10" ht="12.95" customHeight="1">
      <c r="B84" s="867">
        <v>14</v>
      </c>
      <c r="C84" s="1724"/>
      <c r="D84" s="1725"/>
      <c r="E84" s="1725"/>
      <c r="F84" s="1725"/>
      <c r="G84" s="1725"/>
      <c r="H84" s="1737"/>
      <c r="I84" s="1950"/>
      <c r="J84" s="1950"/>
    </row>
    <row r="85" spans="2:10" ht="12.95" customHeight="1">
      <c r="B85" s="867">
        <v>15</v>
      </c>
      <c r="C85" s="1724"/>
      <c r="D85" s="1725"/>
      <c r="E85" s="1725"/>
      <c r="F85" s="1725"/>
      <c r="G85" s="1725"/>
      <c r="H85" s="1737"/>
      <c r="I85" s="1950"/>
      <c r="J85" s="1950"/>
    </row>
    <row r="86" spans="2:10" ht="12.95" customHeight="1">
      <c r="B86" s="867">
        <v>16</v>
      </c>
      <c r="C86" s="1724"/>
      <c r="D86" s="1725"/>
      <c r="E86" s="1725"/>
      <c r="F86" s="1725"/>
      <c r="G86" s="1725"/>
      <c r="H86" s="1737"/>
      <c r="I86" s="1950"/>
      <c r="J86" s="1950"/>
    </row>
    <row r="87" spans="2:10" ht="12.95" customHeight="1">
      <c r="B87" s="867">
        <v>17</v>
      </c>
      <c r="C87" s="1724"/>
      <c r="D87" s="1725"/>
      <c r="E87" s="1725"/>
      <c r="F87" s="1725"/>
      <c r="G87" s="1725"/>
      <c r="H87" s="1737"/>
      <c r="I87" s="1950"/>
      <c r="J87" s="1950"/>
    </row>
    <row r="88" spans="2:10" ht="12.95" customHeight="1">
      <c r="B88" s="867">
        <v>18</v>
      </c>
      <c r="C88" s="1724"/>
      <c r="D88" s="1725"/>
      <c r="E88" s="1725"/>
      <c r="F88" s="1725"/>
      <c r="G88" s="1725"/>
      <c r="H88" s="1737"/>
      <c r="I88" s="1950"/>
      <c r="J88" s="1950"/>
    </row>
    <row r="89" spans="2:10" ht="12.95" customHeight="1">
      <c r="B89" s="867">
        <v>19</v>
      </c>
      <c r="C89" s="1724"/>
      <c r="D89" s="1725"/>
      <c r="E89" s="1725"/>
      <c r="F89" s="1725"/>
      <c r="G89" s="1725"/>
      <c r="H89" s="1737"/>
      <c r="I89" s="1950"/>
      <c r="J89" s="1950"/>
    </row>
    <row r="90" spans="2:10" ht="12.95" customHeight="1">
      <c r="B90" s="786">
        <v>20</v>
      </c>
      <c r="C90" s="1724"/>
      <c r="D90" s="1725"/>
      <c r="E90" s="1725"/>
      <c r="F90" s="1725"/>
      <c r="G90" s="1725"/>
      <c r="H90" s="1737"/>
      <c r="I90" s="1950"/>
      <c r="J90" s="1950"/>
    </row>
    <row r="92" spans="2:10">
      <c r="B92" s="662" t="s">
        <v>2799</v>
      </c>
    </row>
    <row r="93" spans="2:10">
      <c r="B93" s="786"/>
      <c r="C93" s="1688" t="s">
        <v>2797</v>
      </c>
      <c r="D93" s="1687"/>
      <c r="E93" s="1687"/>
      <c r="F93" s="1687"/>
      <c r="G93" s="1687"/>
      <c r="H93" s="1689"/>
      <c r="I93" s="1950" t="s">
        <v>2798</v>
      </c>
      <c r="J93" s="1950"/>
    </row>
    <row r="94" spans="2:10">
      <c r="B94" s="786">
        <v>1</v>
      </c>
      <c r="C94" s="1724"/>
      <c r="D94" s="1725"/>
      <c r="E94" s="1725"/>
      <c r="F94" s="1725"/>
      <c r="G94" s="1725"/>
      <c r="H94" s="1737"/>
      <c r="I94" s="1950"/>
      <c r="J94" s="1950"/>
    </row>
    <row r="95" spans="2:10">
      <c r="B95" s="786">
        <v>2</v>
      </c>
      <c r="C95" s="1724"/>
      <c r="D95" s="1725"/>
      <c r="E95" s="1725"/>
      <c r="F95" s="1725"/>
      <c r="G95" s="1725"/>
      <c r="H95" s="1737"/>
      <c r="I95" s="1950"/>
      <c r="J95" s="1950"/>
    </row>
    <row r="96" spans="2:10">
      <c r="B96" s="786">
        <v>3</v>
      </c>
      <c r="C96" s="1724"/>
      <c r="D96" s="1725"/>
      <c r="E96" s="1725"/>
      <c r="F96" s="1725"/>
      <c r="G96" s="1725"/>
      <c r="H96" s="1737"/>
      <c r="I96" s="1950"/>
      <c r="J96" s="1950"/>
    </row>
    <row r="97" spans="2:10">
      <c r="B97" s="786">
        <v>4</v>
      </c>
      <c r="C97" s="1724"/>
      <c r="D97" s="1725"/>
      <c r="E97" s="1725"/>
      <c r="F97" s="1725"/>
      <c r="G97" s="1725"/>
      <c r="H97" s="1737"/>
      <c r="I97" s="1950"/>
      <c r="J97" s="1950"/>
    </row>
    <row r="98" spans="2:10">
      <c r="B98" s="786">
        <v>5</v>
      </c>
      <c r="C98" s="1724"/>
      <c r="D98" s="1725"/>
      <c r="E98" s="1725"/>
      <c r="F98" s="1725"/>
      <c r="G98" s="1725"/>
      <c r="H98" s="1737"/>
      <c r="I98" s="1950"/>
      <c r="J98" s="1950"/>
    </row>
    <row r="99" spans="2:10">
      <c r="B99" s="786">
        <v>6</v>
      </c>
      <c r="C99" s="1724"/>
      <c r="D99" s="1725"/>
      <c r="E99" s="1725"/>
      <c r="F99" s="1725"/>
      <c r="G99" s="1725"/>
      <c r="H99" s="1737"/>
      <c r="I99" s="1950"/>
      <c r="J99" s="1950"/>
    </row>
    <row r="100" spans="2:10">
      <c r="B100" s="786">
        <v>7</v>
      </c>
      <c r="C100" s="1724"/>
      <c r="D100" s="1725"/>
      <c r="E100" s="1725"/>
      <c r="F100" s="1725"/>
      <c r="G100" s="1725"/>
      <c r="H100" s="1737"/>
      <c r="I100" s="1950"/>
      <c r="J100" s="1950"/>
    </row>
    <row r="101" spans="2:10">
      <c r="B101" s="786">
        <v>8</v>
      </c>
      <c r="C101" s="1724"/>
      <c r="D101" s="1725"/>
      <c r="E101" s="1725"/>
      <c r="F101" s="1725"/>
      <c r="G101" s="1725"/>
      <c r="H101" s="1737"/>
      <c r="I101" s="1950"/>
      <c r="J101" s="1950"/>
    </row>
    <row r="102" spans="2:10">
      <c r="B102" s="786">
        <v>9</v>
      </c>
      <c r="C102" s="1724"/>
      <c r="D102" s="1725"/>
      <c r="E102" s="1725"/>
      <c r="F102" s="1725"/>
      <c r="G102" s="1725"/>
      <c r="H102" s="1737"/>
      <c r="I102" s="1950"/>
      <c r="J102" s="1950"/>
    </row>
    <row r="103" spans="2:10">
      <c r="B103" s="867">
        <v>10</v>
      </c>
      <c r="C103" s="1724"/>
      <c r="D103" s="1725"/>
      <c r="E103" s="1725"/>
      <c r="F103" s="1725"/>
      <c r="G103" s="1725"/>
      <c r="H103" s="1737"/>
      <c r="I103" s="1950"/>
      <c r="J103" s="1950"/>
    </row>
    <row r="104" spans="2:10">
      <c r="B104" s="867">
        <v>11</v>
      </c>
      <c r="C104" s="1724"/>
      <c r="D104" s="1725"/>
      <c r="E104" s="1725"/>
      <c r="F104" s="1725"/>
      <c r="G104" s="1725"/>
      <c r="H104" s="1737"/>
      <c r="I104" s="1950"/>
      <c r="J104" s="1950"/>
    </row>
    <row r="105" spans="2:10">
      <c r="B105" s="867">
        <v>12</v>
      </c>
      <c r="C105" s="1724"/>
      <c r="D105" s="1725"/>
      <c r="E105" s="1725"/>
      <c r="F105" s="1725"/>
      <c r="G105" s="1725"/>
      <c r="H105" s="1737"/>
      <c r="I105" s="1950"/>
      <c r="J105" s="1950"/>
    </row>
    <row r="106" spans="2:10">
      <c r="B106" s="867">
        <v>13</v>
      </c>
      <c r="C106" s="1724"/>
      <c r="D106" s="1725"/>
      <c r="E106" s="1725"/>
      <c r="F106" s="1725"/>
      <c r="G106" s="1725"/>
      <c r="H106" s="1737"/>
      <c r="I106" s="1950"/>
      <c r="J106" s="1950"/>
    </row>
    <row r="107" spans="2:10">
      <c r="B107" s="867">
        <v>14</v>
      </c>
      <c r="C107" s="1724"/>
      <c r="D107" s="1725"/>
      <c r="E107" s="1725"/>
      <c r="F107" s="1725"/>
      <c r="G107" s="1725"/>
      <c r="H107" s="1737"/>
      <c r="I107" s="1950"/>
      <c r="J107" s="1950"/>
    </row>
    <row r="108" spans="2:10">
      <c r="B108" s="867">
        <v>15</v>
      </c>
      <c r="C108" s="1724"/>
      <c r="D108" s="1725"/>
      <c r="E108" s="1725"/>
      <c r="F108" s="1725"/>
      <c r="G108" s="1725"/>
      <c r="H108" s="1737"/>
      <c r="I108" s="1950"/>
      <c r="J108" s="1950"/>
    </row>
    <row r="109" spans="2:10">
      <c r="B109" s="867">
        <v>16</v>
      </c>
      <c r="C109" s="1724"/>
      <c r="D109" s="1725"/>
      <c r="E109" s="1725"/>
      <c r="F109" s="1725"/>
      <c r="G109" s="1725"/>
      <c r="H109" s="1737"/>
      <c r="I109" s="1950"/>
      <c r="J109" s="1950"/>
    </row>
    <row r="110" spans="2:10">
      <c r="B110" s="867">
        <v>17</v>
      </c>
      <c r="C110" s="1724"/>
      <c r="D110" s="1725"/>
      <c r="E110" s="1725"/>
      <c r="F110" s="1725"/>
      <c r="G110" s="1725"/>
      <c r="H110" s="1737"/>
      <c r="I110" s="1950"/>
      <c r="J110" s="1950"/>
    </row>
    <row r="111" spans="2:10">
      <c r="B111" s="867">
        <v>18</v>
      </c>
      <c r="C111" s="1724"/>
      <c r="D111" s="1725"/>
      <c r="E111" s="1725"/>
      <c r="F111" s="1725"/>
      <c r="G111" s="1725"/>
      <c r="H111" s="1737"/>
      <c r="I111" s="1950"/>
      <c r="J111" s="1950"/>
    </row>
    <row r="112" spans="2:10">
      <c r="B112" s="867">
        <v>19</v>
      </c>
      <c r="C112" s="1724"/>
      <c r="D112" s="1725"/>
      <c r="E112" s="1725"/>
      <c r="F112" s="1725"/>
      <c r="G112" s="1725"/>
      <c r="H112" s="1737"/>
      <c r="I112" s="1950"/>
      <c r="J112" s="1950"/>
    </row>
    <row r="113" spans="2:10">
      <c r="B113" s="786">
        <v>20</v>
      </c>
      <c r="C113" s="1724"/>
      <c r="D113" s="1725"/>
      <c r="E113" s="1725"/>
      <c r="F113" s="1725"/>
      <c r="G113" s="1725"/>
      <c r="H113" s="1737"/>
      <c r="I113" s="1950"/>
      <c r="J113" s="1950"/>
    </row>
  </sheetData>
  <mergeCells count="181">
    <mergeCell ref="C112:H112"/>
    <mergeCell ref="I112:J112"/>
    <mergeCell ref="C113:H113"/>
    <mergeCell ref="I113:J113"/>
    <mergeCell ref="C109:H109"/>
    <mergeCell ref="I109:J109"/>
    <mergeCell ref="C110:H110"/>
    <mergeCell ref="I110:J110"/>
    <mergeCell ref="C111:H111"/>
    <mergeCell ref="I111:J111"/>
    <mergeCell ref="C106:H106"/>
    <mergeCell ref="I106:J106"/>
    <mergeCell ref="C107:H107"/>
    <mergeCell ref="I107:J107"/>
    <mergeCell ref="C108:H108"/>
    <mergeCell ref="I108:J108"/>
    <mergeCell ref="C90:H90"/>
    <mergeCell ref="I90:J90"/>
    <mergeCell ref="C104:H104"/>
    <mergeCell ref="I104:J104"/>
    <mergeCell ref="C105:H105"/>
    <mergeCell ref="I105:J105"/>
    <mergeCell ref="C102:H102"/>
    <mergeCell ref="I102:J102"/>
    <mergeCell ref="C103:H103"/>
    <mergeCell ref="I103:J103"/>
    <mergeCell ref="C101:H101"/>
    <mergeCell ref="I101:J101"/>
    <mergeCell ref="C88:H88"/>
    <mergeCell ref="I88:J88"/>
    <mergeCell ref="C89:H89"/>
    <mergeCell ref="I89:J89"/>
    <mergeCell ref="C84:H84"/>
    <mergeCell ref="I84:J84"/>
    <mergeCell ref="C85:H85"/>
    <mergeCell ref="I85:J85"/>
    <mergeCell ref="C86:H86"/>
    <mergeCell ref="I86:J86"/>
    <mergeCell ref="C81:H81"/>
    <mergeCell ref="I81:J81"/>
    <mergeCell ref="C82:H82"/>
    <mergeCell ref="I82:J82"/>
    <mergeCell ref="C83:H83"/>
    <mergeCell ref="I83:J83"/>
    <mergeCell ref="C99:H99"/>
    <mergeCell ref="I99:J99"/>
    <mergeCell ref="C100:H100"/>
    <mergeCell ref="I100:J100"/>
    <mergeCell ref="C96:H96"/>
    <mergeCell ref="I96:J96"/>
    <mergeCell ref="C97:H97"/>
    <mergeCell ref="I97:J97"/>
    <mergeCell ref="C98:H98"/>
    <mergeCell ref="I98:J98"/>
    <mergeCell ref="C93:H93"/>
    <mergeCell ref="I93:J93"/>
    <mergeCell ref="C94:H94"/>
    <mergeCell ref="I94:J94"/>
    <mergeCell ref="C95:H95"/>
    <mergeCell ref="I95:J95"/>
    <mergeCell ref="C87:H87"/>
    <mergeCell ref="I87:J87"/>
    <mergeCell ref="C78:H78"/>
    <mergeCell ref="I78:J78"/>
    <mergeCell ref="C79:H79"/>
    <mergeCell ref="I79:J79"/>
    <mergeCell ref="C80:H80"/>
    <mergeCell ref="I80:J80"/>
    <mergeCell ref="C75:H75"/>
    <mergeCell ref="I75:J75"/>
    <mergeCell ref="C76:H76"/>
    <mergeCell ref="I76:J76"/>
    <mergeCell ref="C77:H77"/>
    <mergeCell ref="I77:J77"/>
    <mergeCell ref="C72:H72"/>
    <mergeCell ref="I72:J72"/>
    <mergeCell ref="C73:H73"/>
    <mergeCell ref="I73:J73"/>
    <mergeCell ref="C74:H74"/>
    <mergeCell ref="I74:J74"/>
    <mergeCell ref="C67:H67"/>
    <mergeCell ref="I67:J67"/>
    <mergeCell ref="C70:H70"/>
    <mergeCell ref="I70:J70"/>
    <mergeCell ref="C71:H71"/>
    <mergeCell ref="I71:J71"/>
    <mergeCell ref="C64:H64"/>
    <mergeCell ref="I64:J64"/>
    <mergeCell ref="C65:H65"/>
    <mergeCell ref="I65:J65"/>
    <mergeCell ref="C66:H66"/>
    <mergeCell ref="I66:J66"/>
    <mergeCell ref="C61:H61"/>
    <mergeCell ref="I61:J61"/>
    <mergeCell ref="C62:H62"/>
    <mergeCell ref="I62:J62"/>
    <mergeCell ref="C63:H63"/>
    <mergeCell ref="I63:J63"/>
    <mergeCell ref="C58:H58"/>
    <mergeCell ref="I58:J58"/>
    <mergeCell ref="C59:H59"/>
    <mergeCell ref="I59:J59"/>
    <mergeCell ref="C60:H60"/>
    <mergeCell ref="I60:J60"/>
    <mergeCell ref="C53:H53"/>
    <mergeCell ref="I53:J53"/>
    <mergeCell ref="C54:H54"/>
    <mergeCell ref="I54:J54"/>
    <mergeCell ref="C57:H57"/>
    <mergeCell ref="I57:J57"/>
    <mergeCell ref="C50:H50"/>
    <mergeCell ref="I50:J50"/>
    <mergeCell ref="C51:H51"/>
    <mergeCell ref="I51:J51"/>
    <mergeCell ref="C52:H52"/>
    <mergeCell ref="I52:J52"/>
    <mergeCell ref="C47:H47"/>
    <mergeCell ref="I47:J47"/>
    <mergeCell ref="C48:H48"/>
    <mergeCell ref="I48:J48"/>
    <mergeCell ref="C49:H49"/>
    <mergeCell ref="I49:J49"/>
    <mergeCell ref="C44:H44"/>
    <mergeCell ref="I44:J44"/>
    <mergeCell ref="C45:H45"/>
    <mergeCell ref="I45:J45"/>
    <mergeCell ref="C46:H46"/>
    <mergeCell ref="I46:J46"/>
    <mergeCell ref="C39:H39"/>
    <mergeCell ref="I39:J39"/>
    <mergeCell ref="C40:H40"/>
    <mergeCell ref="I40:J40"/>
    <mergeCell ref="C41:H41"/>
    <mergeCell ref="I41:J41"/>
    <mergeCell ref="I27:J27"/>
    <mergeCell ref="I28:J28"/>
    <mergeCell ref="C36:H36"/>
    <mergeCell ref="I36:J36"/>
    <mergeCell ref="C37:H37"/>
    <mergeCell ref="I37:J37"/>
    <mergeCell ref="C38:H38"/>
    <mergeCell ref="I38:J38"/>
    <mergeCell ref="C33:H33"/>
    <mergeCell ref="I33:J33"/>
    <mergeCell ref="C34:H34"/>
    <mergeCell ref="I34:J34"/>
    <mergeCell ref="C35:H35"/>
    <mergeCell ref="I35:J35"/>
    <mergeCell ref="C18:H18"/>
    <mergeCell ref="I18:J18"/>
    <mergeCell ref="C31:H31"/>
    <mergeCell ref="I31:J31"/>
    <mergeCell ref="C32:H32"/>
    <mergeCell ref="I32:J32"/>
    <mergeCell ref="C27:H27"/>
    <mergeCell ref="C28:H28"/>
    <mergeCell ref="I19:J19"/>
    <mergeCell ref="I20:J20"/>
    <mergeCell ref="I21:J21"/>
    <mergeCell ref="I22:J22"/>
    <mergeCell ref="I23:J23"/>
    <mergeCell ref="I24:J24"/>
    <mergeCell ref="I25:J25"/>
    <mergeCell ref="I26:J26"/>
    <mergeCell ref="C26:H26"/>
    <mergeCell ref="C19:H19"/>
    <mergeCell ref="C20:H20"/>
    <mergeCell ref="C21:H21"/>
    <mergeCell ref="C22:H22"/>
    <mergeCell ref="C23:H23"/>
    <mergeCell ref="C24:H24"/>
    <mergeCell ref="C25:H25"/>
    <mergeCell ref="I1:J1"/>
    <mergeCell ref="I2:J2"/>
    <mergeCell ref="B4:B5"/>
    <mergeCell ref="D4:F4"/>
    <mergeCell ref="C4:C5"/>
    <mergeCell ref="I4:I5"/>
    <mergeCell ref="J4:J5"/>
    <mergeCell ref="H4:H5"/>
    <mergeCell ref="G4:G5"/>
  </mergeCells>
  <phoneticPr fontId="1"/>
  <pageMargins left="0.62992125984251968" right="0.23622047244094491" top="0.74803149606299213" bottom="0.74803149606299213" header="0.31496062992125984" footer="0.31496062992125984"/>
  <pageSetup paperSize="9" scale="87" orientation="portrait" r:id="rId1"/>
  <rowBreaks count="1" manualBreakCount="1">
    <brk id="55"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DE56D-4A89-2F4C-A697-0BD595101E44}">
  <sheetPr>
    <tabColor rgb="FFFFC000"/>
    <pageSetUpPr fitToPage="1"/>
  </sheetPr>
  <dimension ref="A1:AD66"/>
  <sheetViews>
    <sheetView showGridLines="0" view="pageBreakPreview" zoomScale="90" zoomScaleNormal="100" zoomScaleSheetLayoutView="90" workbookViewId="0">
      <selection activeCell="B2" sqref="B2"/>
    </sheetView>
  </sheetViews>
  <sheetFormatPr defaultColWidth="6.625" defaultRowHeight="12"/>
  <cols>
    <col min="1" max="1" width="1.5" style="701" customWidth="1"/>
    <col min="2" max="2" width="2.625" style="703" customWidth="1"/>
    <col min="3" max="3" width="2" style="703" customWidth="1"/>
    <col min="4" max="4" width="29" style="701" customWidth="1"/>
    <col min="5" max="5" width="11.125" style="716" customWidth="1"/>
    <col min="6" max="6" width="4.75" style="799" bestFit="1" customWidth="1"/>
    <col min="7" max="7" width="11.125" style="716" customWidth="1"/>
    <col min="8" max="8" width="4.75" style="799" bestFit="1" customWidth="1"/>
    <col min="9" max="9" width="11.125" style="716" customWidth="1"/>
    <col min="10" max="10" width="4.75" style="799" bestFit="1" customWidth="1"/>
    <col min="11" max="11" width="11.125" style="716" customWidth="1"/>
    <col min="12" max="12" width="4.75" style="799" bestFit="1" customWidth="1"/>
    <col min="13" max="13" width="1.375" style="798" hidden="1" customWidth="1"/>
    <col min="14" max="14" width="1.625" style="716" hidden="1" customWidth="1"/>
    <col min="15" max="15" width="25.875" style="703" hidden="1" customWidth="1"/>
    <col min="16" max="16" width="52.125" style="701" hidden="1" customWidth="1"/>
    <col min="17" max="17" width="52.125" style="701" customWidth="1"/>
    <col min="18" max="26" width="6.625" style="716"/>
    <col min="27" max="27" width="1.125" style="716" customWidth="1"/>
    <col min="28" max="16384" width="6.625" style="716"/>
  </cols>
  <sheetData>
    <row r="1" spans="2:17" ht="42.75" customHeight="1">
      <c r="B1" s="1952" t="s">
        <v>2954</v>
      </c>
      <c r="C1" s="1952"/>
      <c r="D1" s="1952"/>
      <c r="E1" s="1953"/>
      <c r="F1" s="1953"/>
      <c r="G1" s="1953"/>
      <c r="H1" s="1953"/>
      <c r="I1" s="1953"/>
      <c r="J1" s="1953"/>
      <c r="K1" s="1953"/>
      <c r="L1" s="1954"/>
      <c r="M1" s="526"/>
      <c r="O1" s="716"/>
      <c r="P1" s="1059"/>
      <c r="Q1" s="1059"/>
    </row>
    <row r="2" spans="2:17" ht="18" customHeight="1">
      <c r="B2" s="2861" t="s">
        <v>3013</v>
      </c>
      <c r="C2" s="900"/>
      <c r="D2" s="900"/>
      <c r="E2" s="605"/>
      <c r="F2" s="605"/>
      <c r="G2" s="605"/>
      <c r="H2" s="605"/>
      <c r="I2" s="605"/>
      <c r="J2" s="1958" t="s">
        <v>3004</v>
      </c>
      <c r="K2" s="1958"/>
      <c r="L2" s="1958"/>
      <c r="M2" s="526"/>
      <c r="O2" s="716"/>
      <c r="P2" s="716"/>
      <c r="Q2" s="930"/>
    </row>
    <row r="3" spans="2:17" ht="18" customHeight="1">
      <c r="E3" s="1"/>
      <c r="F3" s="798"/>
      <c r="G3" s="1"/>
      <c r="H3" s="798"/>
      <c r="I3" s="1"/>
      <c r="J3" s="1959" t="s">
        <v>3005</v>
      </c>
      <c r="K3" s="1959"/>
      <c r="L3" s="1959"/>
      <c r="O3" s="716"/>
      <c r="P3" s="716"/>
      <c r="Q3" s="716"/>
    </row>
    <row r="4" spans="2:17" ht="15" customHeight="1">
      <c r="B4" s="1684" t="s">
        <v>2686</v>
      </c>
      <c r="C4" s="1685"/>
      <c r="D4" s="1767"/>
      <c r="E4" s="1955" t="s">
        <v>2949</v>
      </c>
      <c r="F4" s="1955"/>
      <c r="G4" s="1955" t="s">
        <v>2948</v>
      </c>
      <c r="H4" s="1955"/>
      <c r="I4" s="1955" t="s">
        <v>2181</v>
      </c>
      <c r="J4" s="1955"/>
      <c r="K4" s="1956" t="s">
        <v>2687</v>
      </c>
      <c r="L4" s="1957"/>
      <c r="M4" s="52"/>
      <c r="O4" s="801" t="s">
        <v>2688</v>
      </c>
      <c r="P4" s="930"/>
      <c r="Q4" s="930"/>
    </row>
    <row r="5" spans="2:17" ht="18" customHeight="1">
      <c r="B5" s="1185"/>
      <c r="C5" s="1960" t="s">
        <v>2877</v>
      </c>
      <c r="D5" s="1961"/>
      <c r="E5" s="1186">
        <f>E6+E7+E8-E10+E11</f>
        <v>0</v>
      </c>
      <c r="F5" s="1187" t="s">
        <v>2690</v>
      </c>
      <c r="G5" s="1186">
        <f>G6+G7+G8-G10+G11</f>
        <v>0</v>
      </c>
      <c r="H5" s="1187" t="s">
        <v>2690</v>
      </c>
      <c r="I5" s="1186">
        <f>I6+I7+I8-I10+I11</f>
        <v>0</v>
      </c>
      <c r="J5" s="1188" t="s">
        <v>2690</v>
      </c>
      <c r="K5" s="1189">
        <f>(E5+G5+I5)/3</f>
        <v>0</v>
      </c>
      <c r="L5" s="1190" t="s">
        <v>2690</v>
      </c>
      <c r="M5" s="809"/>
      <c r="O5" s="835" t="s">
        <v>2729</v>
      </c>
      <c r="Q5" s="930"/>
    </row>
    <row r="6" spans="2:17" ht="15" customHeight="1">
      <c r="B6" s="766"/>
      <c r="C6" s="764"/>
      <c r="D6" s="840" t="s">
        <v>2730</v>
      </c>
      <c r="E6" s="836"/>
      <c r="F6" s="804" t="s">
        <v>2690</v>
      </c>
      <c r="G6" s="836"/>
      <c r="H6" s="804" t="s">
        <v>2690</v>
      </c>
      <c r="I6" s="836"/>
      <c r="J6" s="1049" t="s">
        <v>2690</v>
      </c>
      <c r="K6" s="1064">
        <f t="shared" ref="K6:K46" si="0">(E6+G6+I6)/3</f>
        <v>0</v>
      </c>
      <c r="L6" s="804" t="s">
        <v>2690</v>
      </c>
      <c r="M6" s="809"/>
      <c r="O6" s="837"/>
      <c r="Q6" s="930"/>
    </row>
    <row r="7" spans="2:17" ht="15" customHeight="1">
      <c r="B7" s="766"/>
      <c r="C7" s="764"/>
      <c r="D7" s="840" t="s">
        <v>2731</v>
      </c>
      <c r="E7" s="836"/>
      <c r="F7" s="804" t="s">
        <v>2690</v>
      </c>
      <c r="G7" s="836"/>
      <c r="H7" s="804" t="s">
        <v>2690</v>
      </c>
      <c r="I7" s="836"/>
      <c r="J7" s="1049" t="s">
        <v>2690</v>
      </c>
      <c r="K7" s="1064">
        <f t="shared" si="0"/>
        <v>0</v>
      </c>
      <c r="L7" s="804" t="s">
        <v>2690</v>
      </c>
      <c r="M7" s="809"/>
      <c r="O7" s="837"/>
    </row>
    <row r="8" spans="2:17" ht="15" customHeight="1">
      <c r="B8" s="766"/>
      <c r="C8" s="764"/>
      <c r="D8" s="840" t="s">
        <v>2732</v>
      </c>
      <c r="E8" s="836"/>
      <c r="F8" s="804" t="s">
        <v>2690</v>
      </c>
      <c r="G8" s="836"/>
      <c r="H8" s="804" t="s">
        <v>2690</v>
      </c>
      <c r="I8" s="836"/>
      <c r="J8" s="1049" t="s">
        <v>2690</v>
      </c>
      <c r="K8" s="1064">
        <f>(E8+G8+I8)/3</f>
        <v>0</v>
      </c>
      <c r="L8" s="804" t="s">
        <v>2690</v>
      </c>
      <c r="M8" s="809"/>
      <c r="O8" s="837"/>
    </row>
    <row r="9" spans="2:17" ht="15" customHeight="1">
      <c r="B9" s="766"/>
      <c r="C9" s="764"/>
      <c r="D9" s="840" t="s">
        <v>2733</v>
      </c>
      <c r="E9" s="836"/>
      <c r="F9" s="804" t="s">
        <v>2690</v>
      </c>
      <c r="G9" s="836"/>
      <c r="H9" s="804" t="s">
        <v>2690</v>
      </c>
      <c r="I9" s="836"/>
      <c r="J9" s="1049" t="s">
        <v>2690</v>
      </c>
      <c r="K9" s="1064">
        <f t="shared" si="0"/>
        <v>0</v>
      </c>
      <c r="L9" s="804" t="s">
        <v>2690</v>
      </c>
      <c r="M9" s="809"/>
      <c r="O9" s="837"/>
      <c r="P9" s="701" t="s">
        <v>2734</v>
      </c>
    </row>
    <row r="10" spans="2:17" ht="15" customHeight="1">
      <c r="B10" s="766"/>
      <c r="C10" s="764"/>
      <c r="D10" s="840" t="s">
        <v>2735</v>
      </c>
      <c r="E10" s="836"/>
      <c r="F10" s="804" t="s">
        <v>2690</v>
      </c>
      <c r="G10" s="836"/>
      <c r="H10" s="804" t="s">
        <v>2690</v>
      </c>
      <c r="I10" s="836"/>
      <c r="J10" s="1049" t="s">
        <v>2690</v>
      </c>
      <c r="K10" s="1064">
        <f t="shared" si="0"/>
        <v>0</v>
      </c>
      <c r="L10" s="804" t="s">
        <v>2690</v>
      </c>
      <c r="M10" s="809"/>
      <c r="O10" s="838"/>
      <c r="P10" s="662"/>
      <c r="Q10" s="662"/>
    </row>
    <row r="11" spans="2:17" ht="15" customHeight="1">
      <c r="B11" s="1173"/>
      <c r="C11" s="784"/>
      <c r="D11" s="841" t="s">
        <v>2736</v>
      </c>
      <c r="E11" s="839"/>
      <c r="F11" s="806" t="s">
        <v>2690</v>
      </c>
      <c r="G11" s="839"/>
      <c r="H11" s="806" t="s">
        <v>2690</v>
      </c>
      <c r="I11" s="839"/>
      <c r="J11" s="1060" t="s">
        <v>2690</v>
      </c>
      <c r="K11" s="1065">
        <f t="shared" si="0"/>
        <v>0</v>
      </c>
      <c r="L11" s="806" t="s">
        <v>2690</v>
      </c>
      <c r="M11" s="809"/>
      <c r="O11" s="837"/>
    </row>
    <row r="12" spans="2:17" ht="18" customHeight="1">
      <c r="B12" s="1191"/>
      <c r="C12" s="1962" t="s">
        <v>2737</v>
      </c>
      <c r="D12" s="1963"/>
      <c r="E12" s="1192">
        <f>E33+E34-E35-E36</f>
        <v>0</v>
      </c>
      <c r="F12" s="1190" t="s">
        <v>2690</v>
      </c>
      <c r="G12" s="1192">
        <f>G33+G34-G35-G36</f>
        <v>0</v>
      </c>
      <c r="H12" s="1190" t="s">
        <v>2690</v>
      </c>
      <c r="I12" s="1192">
        <f>I33+I34-I35-I36</f>
        <v>0</v>
      </c>
      <c r="J12" s="1193" t="s">
        <v>2690</v>
      </c>
      <c r="K12" s="1194">
        <f t="shared" si="0"/>
        <v>0</v>
      </c>
      <c r="L12" s="1190" t="s">
        <v>2690</v>
      </c>
      <c r="M12" s="809"/>
      <c r="O12" s="837" t="s">
        <v>2738</v>
      </c>
    </row>
    <row r="13" spans="2:17" ht="15" customHeight="1">
      <c r="B13" s="766"/>
      <c r="C13" s="781"/>
      <c r="D13" s="896" t="s">
        <v>2739</v>
      </c>
      <c r="E13" s="836"/>
      <c r="F13" s="804" t="s">
        <v>2491</v>
      </c>
      <c r="G13" s="836"/>
      <c r="H13" s="804" t="s">
        <v>2491</v>
      </c>
      <c r="I13" s="836"/>
      <c r="J13" s="1049" t="s">
        <v>2491</v>
      </c>
      <c r="K13" s="1064">
        <f t="shared" si="0"/>
        <v>0</v>
      </c>
      <c r="L13" s="804" t="s">
        <v>2690</v>
      </c>
      <c r="M13" s="809"/>
      <c r="O13" s="837"/>
    </row>
    <row r="14" spans="2:17" ht="15" customHeight="1">
      <c r="B14" s="766"/>
      <c r="C14" s="764"/>
      <c r="D14" s="840" t="s">
        <v>2740</v>
      </c>
      <c r="E14" s="836"/>
      <c r="F14" s="804" t="s">
        <v>2690</v>
      </c>
      <c r="G14" s="836"/>
      <c r="H14" s="804" t="s">
        <v>2690</v>
      </c>
      <c r="I14" s="836"/>
      <c r="J14" s="1049" t="s">
        <v>2690</v>
      </c>
      <c r="K14" s="1064">
        <f t="shared" si="0"/>
        <v>0</v>
      </c>
      <c r="L14" s="804" t="s">
        <v>2690</v>
      </c>
      <c r="M14" s="809"/>
      <c r="O14" s="837"/>
    </row>
    <row r="15" spans="2:17" ht="15" customHeight="1">
      <c r="B15" s="766"/>
      <c r="C15" s="764"/>
      <c r="D15" s="840" t="s">
        <v>2741</v>
      </c>
      <c r="E15" s="836"/>
      <c r="F15" s="804" t="s">
        <v>2690</v>
      </c>
      <c r="G15" s="836"/>
      <c r="H15" s="804" t="s">
        <v>2690</v>
      </c>
      <c r="I15" s="836"/>
      <c r="J15" s="1049" t="s">
        <v>2690</v>
      </c>
      <c r="K15" s="1064">
        <f t="shared" si="0"/>
        <v>0</v>
      </c>
      <c r="L15" s="804" t="s">
        <v>2690</v>
      </c>
      <c r="M15" s="809"/>
      <c r="O15" s="837"/>
    </row>
    <row r="16" spans="2:17" ht="15" customHeight="1">
      <c r="B16" s="766"/>
      <c r="C16" s="764"/>
      <c r="D16" s="840" t="s">
        <v>2742</v>
      </c>
      <c r="E16" s="836"/>
      <c r="F16" s="804" t="s">
        <v>2690</v>
      </c>
      <c r="G16" s="836"/>
      <c r="H16" s="804" t="s">
        <v>2690</v>
      </c>
      <c r="I16" s="836"/>
      <c r="J16" s="1049" t="s">
        <v>2690</v>
      </c>
      <c r="K16" s="1064">
        <f t="shared" si="0"/>
        <v>0</v>
      </c>
      <c r="L16" s="804" t="s">
        <v>2690</v>
      </c>
      <c r="M16" s="809"/>
      <c r="O16" s="837"/>
    </row>
    <row r="17" spans="2:17" ht="15" customHeight="1">
      <c r="B17" s="766"/>
      <c r="C17" s="764"/>
      <c r="D17" s="840" t="s">
        <v>2743</v>
      </c>
      <c r="E17" s="836"/>
      <c r="F17" s="804" t="s">
        <v>2690</v>
      </c>
      <c r="G17" s="836"/>
      <c r="H17" s="804" t="s">
        <v>2690</v>
      </c>
      <c r="I17" s="836"/>
      <c r="J17" s="1049" t="s">
        <v>2690</v>
      </c>
      <c r="K17" s="1064">
        <f t="shared" si="0"/>
        <v>0</v>
      </c>
      <c r="L17" s="804" t="s">
        <v>2690</v>
      </c>
      <c r="M17" s="809"/>
      <c r="O17" s="837"/>
    </row>
    <row r="18" spans="2:17" ht="15" customHeight="1">
      <c r="B18" s="766"/>
      <c r="C18" s="764"/>
      <c r="D18" s="840" t="s">
        <v>2744</v>
      </c>
      <c r="E18" s="836"/>
      <c r="F18" s="804" t="s">
        <v>2690</v>
      </c>
      <c r="G18" s="836"/>
      <c r="H18" s="804" t="s">
        <v>2690</v>
      </c>
      <c r="I18" s="836"/>
      <c r="J18" s="1049" t="s">
        <v>2690</v>
      </c>
      <c r="K18" s="1064">
        <f t="shared" si="0"/>
        <v>0</v>
      </c>
      <c r="L18" s="804" t="s">
        <v>2690</v>
      </c>
      <c r="M18" s="809"/>
      <c r="O18" s="837"/>
    </row>
    <row r="19" spans="2:17" ht="15" customHeight="1">
      <c r="B19" s="766"/>
      <c r="C19" s="764"/>
      <c r="D19" s="840" t="s">
        <v>2745</v>
      </c>
      <c r="E19" s="836"/>
      <c r="F19" s="804" t="s">
        <v>2690</v>
      </c>
      <c r="G19" s="836"/>
      <c r="H19" s="804" t="s">
        <v>2690</v>
      </c>
      <c r="I19" s="836"/>
      <c r="J19" s="1049" t="s">
        <v>2690</v>
      </c>
      <c r="K19" s="1064">
        <f t="shared" si="0"/>
        <v>0</v>
      </c>
      <c r="L19" s="804" t="s">
        <v>2690</v>
      </c>
      <c r="M19" s="809"/>
      <c r="O19" s="837"/>
    </row>
    <row r="20" spans="2:17" ht="15" customHeight="1">
      <c r="B20" s="766"/>
      <c r="C20" s="764"/>
      <c r="D20" s="840" t="s">
        <v>2746</v>
      </c>
      <c r="E20" s="836"/>
      <c r="F20" s="804" t="s">
        <v>2690</v>
      </c>
      <c r="G20" s="836"/>
      <c r="H20" s="804" t="s">
        <v>2690</v>
      </c>
      <c r="I20" s="836"/>
      <c r="J20" s="1049" t="s">
        <v>2690</v>
      </c>
      <c r="K20" s="1064">
        <f t="shared" si="0"/>
        <v>0</v>
      </c>
      <c r="L20" s="804" t="s">
        <v>2690</v>
      </c>
      <c r="M20" s="809"/>
      <c r="O20" s="837"/>
    </row>
    <row r="21" spans="2:17" ht="15" customHeight="1">
      <c r="B21" s="766"/>
      <c r="C21" s="764"/>
      <c r="D21" s="840" t="s">
        <v>2747</v>
      </c>
      <c r="E21" s="836"/>
      <c r="F21" s="804" t="s">
        <v>2690</v>
      </c>
      <c r="G21" s="836"/>
      <c r="H21" s="804" t="s">
        <v>2690</v>
      </c>
      <c r="I21" s="836"/>
      <c r="J21" s="1049" t="s">
        <v>2690</v>
      </c>
      <c r="K21" s="1064">
        <f t="shared" si="0"/>
        <v>0</v>
      </c>
      <c r="L21" s="804" t="s">
        <v>2690</v>
      </c>
      <c r="M21" s="809"/>
      <c r="O21" s="837"/>
    </row>
    <row r="22" spans="2:17" ht="15" customHeight="1">
      <c r="B22" s="766"/>
      <c r="C22" s="764"/>
      <c r="D22" s="840" t="s">
        <v>2748</v>
      </c>
      <c r="E22" s="836"/>
      <c r="F22" s="804" t="s">
        <v>2690</v>
      </c>
      <c r="G22" s="836"/>
      <c r="H22" s="804" t="s">
        <v>2690</v>
      </c>
      <c r="I22" s="836"/>
      <c r="J22" s="1049" t="s">
        <v>2690</v>
      </c>
      <c r="K22" s="1064">
        <f t="shared" si="0"/>
        <v>0</v>
      </c>
      <c r="L22" s="804" t="s">
        <v>2690</v>
      </c>
      <c r="M22" s="809"/>
      <c r="O22" s="837"/>
    </row>
    <row r="23" spans="2:17" ht="15" customHeight="1">
      <c r="B23" s="766"/>
      <c r="C23" s="764"/>
      <c r="D23" s="840" t="s">
        <v>2749</v>
      </c>
      <c r="E23" s="836"/>
      <c r="F23" s="804" t="s">
        <v>2690</v>
      </c>
      <c r="G23" s="836"/>
      <c r="H23" s="804" t="s">
        <v>2690</v>
      </c>
      <c r="I23" s="836"/>
      <c r="J23" s="1049" t="s">
        <v>2690</v>
      </c>
      <c r="K23" s="1064">
        <f t="shared" si="0"/>
        <v>0</v>
      </c>
      <c r="L23" s="804" t="s">
        <v>2690</v>
      </c>
      <c r="M23" s="809"/>
      <c r="O23" s="837"/>
    </row>
    <row r="24" spans="2:17" ht="30" customHeight="1">
      <c r="B24" s="766"/>
      <c r="C24" s="764"/>
      <c r="D24" s="897" t="s">
        <v>2951</v>
      </c>
      <c r="E24" s="836"/>
      <c r="F24" s="804" t="s">
        <v>2690</v>
      </c>
      <c r="G24" s="836"/>
      <c r="H24" s="804" t="s">
        <v>2690</v>
      </c>
      <c r="I24" s="836"/>
      <c r="J24" s="1049" t="s">
        <v>2690</v>
      </c>
      <c r="K24" s="1064">
        <f t="shared" si="0"/>
        <v>0</v>
      </c>
      <c r="L24" s="804" t="s">
        <v>2690</v>
      </c>
      <c r="M24" s="809"/>
      <c r="O24" s="837"/>
      <c r="P24" s="930"/>
      <c r="Q24" s="930"/>
    </row>
    <row r="25" spans="2:17" ht="15" customHeight="1">
      <c r="B25" s="766"/>
      <c r="C25" s="764"/>
      <c r="D25" s="840" t="s">
        <v>2750</v>
      </c>
      <c r="E25" s="836"/>
      <c r="F25" s="804" t="s">
        <v>2690</v>
      </c>
      <c r="G25" s="836"/>
      <c r="H25" s="804" t="s">
        <v>2690</v>
      </c>
      <c r="I25" s="836"/>
      <c r="J25" s="1049" t="s">
        <v>2690</v>
      </c>
      <c r="K25" s="1064">
        <f t="shared" si="0"/>
        <v>0</v>
      </c>
      <c r="L25" s="804" t="s">
        <v>2690</v>
      </c>
      <c r="M25" s="809"/>
      <c r="O25" s="837"/>
    </row>
    <row r="26" spans="2:17" ht="15" customHeight="1">
      <c r="B26" s="766"/>
      <c r="C26" s="764"/>
      <c r="D26" s="840" t="s">
        <v>2751</v>
      </c>
      <c r="E26" s="836"/>
      <c r="F26" s="804" t="s">
        <v>2690</v>
      </c>
      <c r="G26" s="836"/>
      <c r="H26" s="804" t="s">
        <v>2690</v>
      </c>
      <c r="I26" s="836"/>
      <c r="J26" s="1049" t="s">
        <v>2690</v>
      </c>
      <c r="K26" s="1064">
        <f t="shared" si="0"/>
        <v>0</v>
      </c>
      <c r="L26" s="804" t="s">
        <v>2690</v>
      </c>
      <c r="M26" s="809"/>
      <c r="O26" s="837"/>
    </row>
    <row r="27" spans="2:17" ht="15" customHeight="1">
      <c r="B27" s="766"/>
      <c r="C27" s="764"/>
      <c r="D27" s="840" t="s">
        <v>2752</v>
      </c>
      <c r="E27" s="836"/>
      <c r="F27" s="804" t="s">
        <v>2690</v>
      </c>
      <c r="G27" s="836"/>
      <c r="H27" s="804" t="s">
        <v>2690</v>
      </c>
      <c r="I27" s="836"/>
      <c r="J27" s="1049" t="s">
        <v>2690</v>
      </c>
      <c r="K27" s="1064">
        <f t="shared" si="0"/>
        <v>0</v>
      </c>
      <c r="L27" s="804" t="s">
        <v>2690</v>
      </c>
      <c r="M27" s="809"/>
      <c r="O27" s="837"/>
    </row>
    <row r="28" spans="2:17" ht="15" customHeight="1">
      <c r="B28" s="766"/>
      <c r="C28" s="764"/>
      <c r="D28" s="840" t="s">
        <v>2753</v>
      </c>
      <c r="E28" s="836"/>
      <c r="F28" s="804" t="s">
        <v>2690</v>
      </c>
      <c r="G28" s="836"/>
      <c r="H28" s="804" t="s">
        <v>2690</v>
      </c>
      <c r="I28" s="836"/>
      <c r="J28" s="1049" t="s">
        <v>2690</v>
      </c>
      <c r="K28" s="1064">
        <f t="shared" si="0"/>
        <v>0</v>
      </c>
      <c r="L28" s="804" t="s">
        <v>2690</v>
      </c>
      <c r="M28" s="809"/>
      <c r="O28" s="837"/>
    </row>
    <row r="29" spans="2:17" ht="15" customHeight="1">
      <c r="B29" s="766"/>
      <c r="C29" s="764"/>
      <c r="D29" s="840" t="s">
        <v>2754</v>
      </c>
      <c r="E29" s="836"/>
      <c r="F29" s="804" t="s">
        <v>2690</v>
      </c>
      <c r="G29" s="836"/>
      <c r="H29" s="804" t="s">
        <v>2690</v>
      </c>
      <c r="I29" s="836"/>
      <c r="J29" s="1049" t="s">
        <v>2690</v>
      </c>
      <c r="K29" s="1064">
        <f t="shared" si="0"/>
        <v>0</v>
      </c>
      <c r="L29" s="804" t="s">
        <v>2690</v>
      </c>
      <c r="M29" s="809"/>
      <c r="O29" s="837"/>
    </row>
    <row r="30" spans="2:17" ht="15" customHeight="1">
      <c r="B30" s="1070"/>
      <c r="C30" s="1179"/>
      <c r="D30" s="941" t="s">
        <v>2755</v>
      </c>
      <c r="E30" s="836"/>
      <c r="F30" s="804" t="s">
        <v>2690</v>
      </c>
      <c r="G30" s="836"/>
      <c r="H30" s="804" t="s">
        <v>2690</v>
      </c>
      <c r="I30" s="836"/>
      <c r="J30" s="1049" t="s">
        <v>2690</v>
      </c>
      <c r="K30" s="1064">
        <f t="shared" si="0"/>
        <v>0</v>
      </c>
      <c r="L30" s="804" t="s">
        <v>2690</v>
      </c>
      <c r="M30" s="809"/>
      <c r="O30" s="837"/>
    </row>
    <row r="31" spans="2:17" ht="15" customHeight="1">
      <c r="B31" s="1070"/>
      <c r="C31" s="1179"/>
      <c r="D31" s="941" t="s">
        <v>2444</v>
      </c>
      <c r="E31" s="836"/>
      <c r="F31" s="804" t="s">
        <v>2690</v>
      </c>
      <c r="G31" s="836"/>
      <c r="H31" s="804" t="s">
        <v>2690</v>
      </c>
      <c r="I31" s="836"/>
      <c r="J31" s="1049" t="s">
        <v>2690</v>
      </c>
      <c r="K31" s="1064">
        <f t="shared" si="0"/>
        <v>0</v>
      </c>
      <c r="L31" s="804" t="s">
        <v>2690</v>
      </c>
      <c r="M31" s="809"/>
      <c r="O31" s="837"/>
      <c r="Q31" s="930"/>
    </row>
    <row r="32" spans="2:17" ht="15" customHeight="1">
      <c r="B32" s="1070"/>
      <c r="C32" s="1179"/>
      <c r="D32" s="941" t="s">
        <v>2756</v>
      </c>
      <c r="E32" s="836"/>
      <c r="F32" s="804" t="s">
        <v>2690</v>
      </c>
      <c r="G32" s="836"/>
      <c r="H32" s="804" t="s">
        <v>2757</v>
      </c>
      <c r="I32" s="836"/>
      <c r="J32" s="1049" t="s">
        <v>2757</v>
      </c>
      <c r="K32" s="1064">
        <f t="shared" si="0"/>
        <v>0</v>
      </c>
      <c r="L32" s="804" t="s">
        <v>2757</v>
      </c>
      <c r="M32" s="809"/>
      <c r="O32" s="837"/>
    </row>
    <row r="33" spans="2:17" ht="15" customHeight="1">
      <c r="B33" s="953"/>
      <c r="C33" s="1180"/>
      <c r="D33" s="949" t="s">
        <v>2995</v>
      </c>
      <c r="E33" s="842"/>
      <c r="F33" s="805" t="s">
        <v>2690</v>
      </c>
      <c r="G33" s="842">
        <f>SUM(G13:G32)</f>
        <v>0</v>
      </c>
      <c r="H33" s="805" t="s">
        <v>2690</v>
      </c>
      <c r="I33" s="842">
        <f>SUM(I13:I32)</f>
        <v>0</v>
      </c>
      <c r="J33" s="1061" t="s">
        <v>2690</v>
      </c>
      <c r="K33" s="1066">
        <f t="shared" si="0"/>
        <v>0</v>
      </c>
      <c r="L33" s="805" t="s">
        <v>2690</v>
      </c>
      <c r="M33" s="809"/>
      <c r="O33" s="837" t="s">
        <v>2838</v>
      </c>
      <c r="Q33" s="930"/>
    </row>
    <row r="34" spans="2:17" ht="15" customHeight="1">
      <c r="B34" s="1176"/>
      <c r="C34" s="1222"/>
      <c r="D34" s="1223" t="s">
        <v>2993</v>
      </c>
      <c r="E34" s="1224"/>
      <c r="F34" s="1225" t="s">
        <v>2690</v>
      </c>
      <c r="G34" s="1224"/>
      <c r="H34" s="1225" t="s">
        <v>2690</v>
      </c>
      <c r="I34" s="1224"/>
      <c r="J34" s="1226" t="s">
        <v>2690</v>
      </c>
      <c r="K34" s="1227">
        <f t="shared" si="0"/>
        <v>0</v>
      </c>
      <c r="L34" s="1225" t="s">
        <v>2690</v>
      </c>
      <c r="M34" s="809"/>
      <c r="O34" s="837"/>
    </row>
    <row r="35" spans="2:17" ht="15" customHeight="1">
      <c r="B35" s="1070"/>
      <c r="C35" s="1179"/>
      <c r="D35" s="941" t="s">
        <v>2994</v>
      </c>
      <c r="E35" s="836"/>
      <c r="F35" s="804" t="s">
        <v>2690</v>
      </c>
      <c r="G35" s="836"/>
      <c r="H35" s="804" t="s">
        <v>2690</v>
      </c>
      <c r="I35" s="836"/>
      <c r="J35" s="1049" t="s">
        <v>2690</v>
      </c>
      <c r="K35" s="1064">
        <f t="shared" si="0"/>
        <v>0</v>
      </c>
      <c r="L35" s="804" t="s">
        <v>2690</v>
      </c>
      <c r="M35" s="809"/>
      <c r="O35" s="837"/>
    </row>
    <row r="36" spans="2:17" ht="15" customHeight="1">
      <c r="B36" s="1174"/>
      <c r="C36" s="1180"/>
      <c r="D36" s="942" t="s">
        <v>2996</v>
      </c>
      <c r="E36" s="842"/>
      <c r="F36" s="805" t="s">
        <v>2690</v>
      </c>
      <c r="G36" s="842"/>
      <c r="H36" s="805" t="s">
        <v>2690</v>
      </c>
      <c r="I36" s="842"/>
      <c r="J36" s="1061" t="s">
        <v>2690</v>
      </c>
      <c r="K36" s="1066">
        <f t="shared" si="0"/>
        <v>0</v>
      </c>
      <c r="L36" s="806" t="s">
        <v>2690</v>
      </c>
      <c r="M36" s="809"/>
      <c r="O36" s="837"/>
      <c r="Q36" s="930"/>
    </row>
    <row r="37" spans="2:17" ht="15" customHeight="1">
      <c r="B37" s="1175"/>
      <c r="C37" s="943" t="s">
        <v>2758</v>
      </c>
      <c r="D37" s="944"/>
      <c r="E37" s="843"/>
      <c r="F37" s="844" t="s">
        <v>2491</v>
      </c>
      <c r="G37" s="843"/>
      <c r="H37" s="844" t="s">
        <v>2491</v>
      </c>
      <c r="I37" s="843"/>
      <c r="J37" s="802" t="s">
        <v>2491</v>
      </c>
      <c r="K37" s="1067">
        <f t="shared" si="0"/>
        <v>0</v>
      </c>
      <c r="L37" s="845" t="s">
        <v>2491</v>
      </c>
      <c r="M37" s="809"/>
      <c r="O37" s="837"/>
    </row>
    <row r="38" spans="2:17" ht="15" customHeight="1">
      <c r="B38" s="1175"/>
      <c r="C38" s="943" t="s">
        <v>2759</v>
      </c>
      <c r="D38" s="944"/>
      <c r="E38" s="846"/>
      <c r="F38" s="847" t="s">
        <v>2491</v>
      </c>
      <c r="G38" s="846"/>
      <c r="H38" s="847" t="s">
        <v>2491</v>
      </c>
      <c r="I38" s="846"/>
      <c r="J38" s="1062" t="s">
        <v>2491</v>
      </c>
      <c r="K38" s="1068">
        <f t="shared" si="0"/>
        <v>0</v>
      </c>
      <c r="L38" s="845" t="s">
        <v>2491</v>
      </c>
      <c r="M38" s="848"/>
      <c r="N38" s="849"/>
      <c r="O38" s="945"/>
    </row>
    <row r="39" spans="2:17" ht="18" customHeight="1">
      <c r="B39" s="1195"/>
      <c r="C39" s="1215" t="s">
        <v>2760</v>
      </c>
      <c r="D39" s="1196"/>
      <c r="E39" s="1197">
        <f>E37-E38</f>
        <v>0</v>
      </c>
      <c r="F39" s="1198" t="s">
        <v>2690</v>
      </c>
      <c r="G39" s="1197">
        <f>G37-G38</f>
        <v>0</v>
      </c>
      <c r="H39" s="1198" t="s">
        <v>2690</v>
      </c>
      <c r="I39" s="1197">
        <f>I37-I38</f>
        <v>0</v>
      </c>
      <c r="J39" s="1199" t="s">
        <v>2690</v>
      </c>
      <c r="K39" s="1200">
        <f t="shared" si="0"/>
        <v>0</v>
      </c>
      <c r="L39" s="1198" t="s">
        <v>2690</v>
      </c>
      <c r="M39" s="848"/>
      <c r="N39" s="849"/>
      <c r="O39" s="945" t="s">
        <v>2839</v>
      </c>
    </row>
    <row r="40" spans="2:17" ht="15" customHeight="1">
      <c r="B40" s="1175"/>
      <c r="C40" s="943" t="s">
        <v>2761</v>
      </c>
      <c r="D40" s="944"/>
      <c r="E40" s="850"/>
      <c r="F40" s="845" t="s">
        <v>2491</v>
      </c>
      <c r="G40" s="850"/>
      <c r="H40" s="845" t="s">
        <v>2491</v>
      </c>
      <c r="I40" s="850"/>
      <c r="J40" s="1063" t="s">
        <v>2491</v>
      </c>
      <c r="K40" s="1068">
        <f t="shared" si="0"/>
        <v>0</v>
      </c>
      <c r="L40" s="845" t="s">
        <v>2491</v>
      </c>
      <c r="M40" s="848"/>
      <c r="N40" s="849"/>
      <c r="O40" s="945"/>
    </row>
    <row r="41" spans="2:17" ht="18" customHeight="1" thickBot="1">
      <c r="B41" s="1201"/>
      <c r="C41" s="1964" t="s">
        <v>2762</v>
      </c>
      <c r="D41" s="1965"/>
      <c r="E41" s="1202">
        <f>E39+E40</f>
        <v>0</v>
      </c>
      <c r="F41" s="1203" t="s">
        <v>2491</v>
      </c>
      <c r="G41" s="1202">
        <f>G39+G40</f>
        <v>0</v>
      </c>
      <c r="H41" s="1203" t="s">
        <v>2491</v>
      </c>
      <c r="I41" s="1202">
        <f>I39+I40</f>
        <v>0</v>
      </c>
      <c r="J41" s="1204" t="s">
        <v>2491</v>
      </c>
      <c r="K41" s="1205">
        <f t="shared" si="0"/>
        <v>0</v>
      </c>
      <c r="L41" s="1203" t="s">
        <v>2491</v>
      </c>
      <c r="M41" s="848"/>
      <c r="N41" s="849"/>
      <c r="O41" s="945" t="s">
        <v>2878</v>
      </c>
    </row>
    <row r="42" spans="2:17" ht="18" customHeight="1" thickTop="1">
      <c r="B42" s="1206"/>
      <c r="C42" s="1216" t="s">
        <v>2879</v>
      </c>
      <c r="D42" s="1207"/>
      <c r="E42" s="1208">
        <f>E43+E44</f>
        <v>0</v>
      </c>
      <c r="F42" s="1209" t="s">
        <v>2690</v>
      </c>
      <c r="G42" s="1208">
        <f>G43+G44</f>
        <v>0</v>
      </c>
      <c r="H42" s="1209" t="s">
        <v>2690</v>
      </c>
      <c r="I42" s="1208">
        <f>I43+I44</f>
        <v>0</v>
      </c>
      <c r="J42" s="1210" t="s">
        <v>2690</v>
      </c>
      <c r="K42" s="1211">
        <f t="shared" si="0"/>
        <v>0</v>
      </c>
      <c r="L42" s="1212" t="s">
        <v>2690</v>
      </c>
      <c r="M42" s="848"/>
      <c r="N42" s="849"/>
      <c r="O42" s="945" t="s">
        <v>2880</v>
      </c>
    </row>
    <row r="43" spans="2:17" ht="15" customHeight="1">
      <c r="B43" s="1176"/>
      <c r="C43" s="946"/>
      <c r="D43" s="941" t="s">
        <v>2763</v>
      </c>
      <c r="E43" s="836"/>
      <c r="F43" s="804" t="s">
        <v>2690</v>
      </c>
      <c r="G43" s="836"/>
      <c r="H43" s="804" t="s">
        <v>2690</v>
      </c>
      <c r="I43" s="836"/>
      <c r="J43" s="1049" t="s">
        <v>2690</v>
      </c>
      <c r="K43" s="1064">
        <f t="shared" si="0"/>
        <v>0</v>
      </c>
      <c r="L43" s="804" t="s">
        <v>2690</v>
      </c>
      <c r="M43" s="809"/>
      <c r="O43" s="945"/>
    </row>
    <row r="44" spans="2:17" ht="15" customHeight="1">
      <c r="B44" s="1177"/>
      <c r="C44" s="947"/>
      <c r="D44" s="942" t="s">
        <v>2764</v>
      </c>
      <c r="E44" s="839"/>
      <c r="F44" s="806" t="s">
        <v>2690</v>
      </c>
      <c r="G44" s="839"/>
      <c r="H44" s="806" t="s">
        <v>2690</v>
      </c>
      <c r="I44" s="839"/>
      <c r="J44" s="1060" t="s">
        <v>2690</v>
      </c>
      <c r="K44" s="1066">
        <f t="shared" si="0"/>
        <v>0</v>
      </c>
      <c r="L44" s="805" t="s">
        <v>2690</v>
      </c>
      <c r="M44" s="809"/>
      <c r="O44" s="945"/>
    </row>
    <row r="45" spans="2:17" ht="18" customHeight="1">
      <c r="B45" s="1113"/>
      <c r="C45" s="1217" t="s">
        <v>2881</v>
      </c>
      <c r="D45" s="1213"/>
      <c r="E45" s="1192"/>
      <c r="F45" s="1190" t="s">
        <v>2690</v>
      </c>
      <c r="G45" s="1192"/>
      <c r="H45" s="1190" t="s">
        <v>2690</v>
      </c>
      <c r="I45" s="1192"/>
      <c r="J45" s="1188" t="s">
        <v>2690</v>
      </c>
      <c r="K45" s="1205">
        <f t="shared" si="0"/>
        <v>0</v>
      </c>
      <c r="L45" s="1187" t="s">
        <v>2690</v>
      </c>
      <c r="M45" s="809"/>
      <c r="O45" s="945"/>
      <c r="Q45" s="662"/>
    </row>
    <row r="46" spans="2:17" ht="15" customHeight="1">
      <c r="B46" s="1178"/>
      <c r="C46" s="948"/>
      <c r="D46" s="949" t="s">
        <v>2765</v>
      </c>
      <c r="E46" s="842"/>
      <c r="F46" s="805" t="s">
        <v>2690</v>
      </c>
      <c r="G46" s="842"/>
      <c r="H46" s="805" t="s">
        <v>2690</v>
      </c>
      <c r="I46" s="842"/>
      <c r="J46" s="1061" t="s">
        <v>2690</v>
      </c>
      <c r="K46" s="1066">
        <f t="shared" si="0"/>
        <v>0</v>
      </c>
      <c r="L46" s="805" t="s">
        <v>2690</v>
      </c>
      <c r="M46" s="809"/>
      <c r="O46" s="945"/>
    </row>
    <row r="47" spans="2:17" ht="18" customHeight="1">
      <c r="B47" s="1201"/>
      <c r="C47" s="1215" t="s">
        <v>2766</v>
      </c>
      <c r="D47" s="1196"/>
      <c r="E47" s="1197"/>
      <c r="F47" s="1198" t="s">
        <v>2690</v>
      </c>
      <c r="G47" s="1197"/>
      <c r="H47" s="1198" t="s">
        <v>2690</v>
      </c>
      <c r="I47" s="1197"/>
      <c r="J47" s="1199" t="s">
        <v>2690</v>
      </c>
      <c r="K47" s="1214">
        <f>(E47+G47+I47)/3</f>
        <v>0</v>
      </c>
      <c r="L47" s="1198" t="s">
        <v>2690</v>
      </c>
      <c r="M47" s="809"/>
      <c r="O47" s="837"/>
    </row>
    <row r="48" spans="2:17" ht="18" customHeight="1">
      <c r="B48" s="1175"/>
      <c r="C48" s="943" t="s">
        <v>2882</v>
      </c>
      <c r="D48" s="944"/>
      <c r="E48" s="1218"/>
      <c r="F48" s="1219" t="s">
        <v>2710</v>
      </c>
      <c r="G48" s="1218"/>
      <c r="H48" s="1219" t="s">
        <v>2710</v>
      </c>
      <c r="I48" s="1218"/>
      <c r="J48" s="1220" t="s">
        <v>2710</v>
      </c>
      <c r="K48" s="1221"/>
      <c r="L48" s="1219" t="s">
        <v>2710</v>
      </c>
      <c r="M48" s="809"/>
      <c r="O48" s="851"/>
    </row>
    <row r="49" spans="1:30" ht="12.75" customHeight="1">
      <c r="B49" s="852"/>
      <c r="C49" s="852"/>
      <c r="D49" s="735"/>
      <c r="E49" s="853"/>
      <c r="F49" s="854"/>
      <c r="G49" s="853"/>
      <c r="H49" s="854"/>
      <c r="I49" s="853"/>
      <c r="J49" s="854"/>
      <c r="K49" s="855"/>
      <c r="L49" s="854"/>
      <c r="M49" s="809"/>
      <c r="O49" s="547"/>
      <c r="P49" s="662"/>
      <c r="Q49" s="662"/>
    </row>
    <row r="50" spans="1:30" ht="14.25">
      <c r="B50" s="1966" t="s">
        <v>2711</v>
      </c>
      <c r="C50" s="1967"/>
      <c r="D50" s="1967"/>
      <c r="E50" s="1967"/>
      <c r="F50" s="1967"/>
      <c r="G50" s="1967"/>
      <c r="H50" s="1967"/>
      <c r="I50" s="1967"/>
      <c r="J50" s="1967"/>
      <c r="K50" s="1967"/>
      <c r="L50" s="1968"/>
      <c r="M50" s="526"/>
      <c r="O50" s="856"/>
      <c r="P50" s="716"/>
      <c r="Q50" s="716"/>
    </row>
    <row r="51" spans="1:30" ht="15" customHeight="1">
      <c r="B51" s="1969" t="s">
        <v>2992</v>
      </c>
      <c r="C51" s="1970"/>
      <c r="D51" s="1971"/>
      <c r="E51" s="1972" t="s">
        <v>2949</v>
      </c>
      <c r="F51" s="1972"/>
      <c r="G51" s="1972" t="s">
        <v>2948</v>
      </c>
      <c r="H51" s="1972"/>
      <c r="I51" s="1972" t="s">
        <v>2181</v>
      </c>
      <c r="J51" s="1972"/>
      <c r="K51" s="1973" t="s">
        <v>2687</v>
      </c>
      <c r="L51" s="1974"/>
      <c r="M51" s="52"/>
      <c r="O51" s="801" t="s">
        <v>2688</v>
      </c>
      <c r="P51" s="930"/>
      <c r="Q51" s="930"/>
    </row>
    <row r="52" spans="1:30" s="1" customFormat="1" ht="15" customHeight="1">
      <c r="A52" s="662"/>
      <c r="B52" s="1002"/>
      <c r="C52" s="1181" t="s">
        <v>2767</v>
      </c>
      <c r="D52" s="1085"/>
      <c r="E52" s="1138" t="e">
        <f>((E6+E7+E9+E10+E11)-E12)/(E6+E7+E9+E10+E11)*100</f>
        <v>#DIV/0!</v>
      </c>
      <c r="F52" s="1139" t="s">
        <v>2581</v>
      </c>
      <c r="G52" s="1138" t="e">
        <f>((G6+G7+G9+G10+G11)-G12)/(G6+G7+G9+G10+G11)*100</f>
        <v>#DIV/0!</v>
      </c>
      <c r="H52" s="1139" t="s">
        <v>2581</v>
      </c>
      <c r="I52" s="1138" t="e">
        <f>((I6+I7+I9+I10+I11)-I12)/(I6+I7+I9+I10+I11)*100</f>
        <v>#DIV/0!</v>
      </c>
      <c r="J52" s="1140" t="s">
        <v>2581</v>
      </c>
      <c r="K52" s="1141" t="e">
        <f>((K6+K7+K9+K10+K11)-K12)/(K6+K7+K9+K10+K11)*100</f>
        <v>#DIV/0!</v>
      </c>
      <c r="L52" s="1142" t="s">
        <v>2581</v>
      </c>
      <c r="M52" s="52"/>
      <c r="O52" s="857" t="s">
        <v>2768</v>
      </c>
      <c r="P52" s="858"/>
      <c r="Q52" s="930"/>
    </row>
    <row r="53" spans="1:30" s="1" customFormat="1" ht="15" customHeight="1">
      <c r="A53" s="662"/>
      <c r="B53" s="766"/>
      <c r="C53" s="765" t="s">
        <v>2769</v>
      </c>
      <c r="D53" s="840"/>
      <c r="E53" s="1143" t="e">
        <f>(E5-E12)/E5*100</f>
        <v>#DIV/0!</v>
      </c>
      <c r="F53" s="1144" t="s">
        <v>2581</v>
      </c>
      <c r="G53" s="1143" t="e">
        <f>(G5-G12)/G5*100</f>
        <v>#DIV/0!</v>
      </c>
      <c r="H53" s="1144" t="s">
        <v>2581</v>
      </c>
      <c r="I53" s="1143" t="e">
        <f>(I5-I12)/I5*100</f>
        <v>#DIV/0!</v>
      </c>
      <c r="J53" s="1145" t="s">
        <v>2581</v>
      </c>
      <c r="K53" s="1146" t="e">
        <f>(K5-K12)/K5*100</f>
        <v>#DIV/0!</v>
      </c>
      <c r="L53" s="1147" t="s">
        <v>2581</v>
      </c>
      <c r="M53" s="52"/>
      <c r="O53" s="859" t="s">
        <v>2770</v>
      </c>
      <c r="P53" s="858"/>
      <c r="Q53" s="930"/>
    </row>
    <row r="54" spans="1:30" ht="15" customHeight="1">
      <c r="B54" s="759"/>
      <c r="C54" s="788" t="s">
        <v>2771</v>
      </c>
      <c r="D54" s="1182"/>
      <c r="E54" s="1148" t="e">
        <f>(E12-E25-E27)/E5*100</f>
        <v>#DIV/0!</v>
      </c>
      <c r="F54" s="1149" t="s">
        <v>2581</v>
      </c>
      <c r="G54" s="1148" t="e">
        <f>(G12-G25-G27)/G5*100</f>
        <v>#DIV/0!</v>
      </c>
      <c r="H54" s="1149" t="s">
        <v>2581</v>
      </c>
      <c r="I54" s="1148" t="e">
        <f>(I12-I25-I27)/I5*100</f>
        <v>#DIV/0!</v>
      </c>
      <c r="J54" s="1150" t="s">
        <v>2581</v>
      </c>
      <c r="K54" s="1151" t="e">
        <f>(K12-K25-K27)/K5*100</f>
        <v>#DIV/0!</v>
      </c>
      <c r="L54" s="1152" t="s">
        <v>2581</v>
      </c>
      <c r="M54" s="860"/>
      <c r="O54" s="851" t="s">
        <v>2772</v>
      </c>
      <c r="P54" s="861" t="s">
        <v>2773</v>
      </c>
      <c r="R54" s="1975"/>
      <c r="S54" s="1975"/>
      <c r="T54" s="1975"/>
      <c r="U54" s="1975"/>
      <c r="V54" s="1975"/>
      <c r="W54" s="1975"/>
      <c r="X54" s="1975"/>
      <c r="Y54" s="1975"/>
      <c r="Z54" s="1975"/>
      <c r="AA54" s="1975"/>
      <c r="AB54" s="1975"/>
      <c r="AC54" s="1"/>
      <c r="AD54" s="1"/>
    </row>
    <row r="55" spans="1:30" ht="12.75" customHeight="1">
      <c r="B55" s="701"/>
      <c r="C55" s="701"/>
      <c r="D55" s="716"/>
    </row>
    <row r="56" spans="1:30" ht="14.25">
      <c r="B56" s="1976" t="s">
        <v>2718</v>
      </c>
      <c r="C56" s="1977"/>
      <c r="D56" s="1977"/>
      <c r="E56" s="1977"/>
      <c r="F56" s="1977"/>
      <c r="G56" s="1977"/>
      <c r="H56" s="1977"/>
      <c r="I56" s="1977"/>
      <c r="J56" s="1977"/>
      <c r="K56" s="1977"/>
      <c r="L56" s="1978"/>
      <c r="M56" s="526"/>
      <c r="O56" s="716"/>
      <c r="P56" s="716"/>
      <c r="Q56" s="716"/>
    </row>
    <row r="57" spans="1:30" ht="15" customHeight="1">
      <c r="B57" s="1979" t="s">
        <v>2992</v>
      </c>
      <c r="C57" s="1980"/>
      <c r="D57" s="1981"/>
      <c r="E57" s="1982" t="s">
        <v>2949</v>
      </c>
      <c r="F57" s="1982"/>
      <c r="G57" s="1982" t="s">
        <v>2948</v>
      </c>
      <c r="H57" s="1982"/>
      <c r="I57" s="1982" t="s">
        <v>2181</v>
      </c>
      <c r="J57" s="1982"/>
      <c r="K57" s="1983" t="s">
        <v>2687</v>
      </c>
      <c r="L57" s="1984"/>
      <c r="M57" s="52"/>
      <c r="O57" s="801" t="s">
        <v>2688</v>
      </c>
      <c r="P57" s="930"/>
      <c r="Q57" s="930"/>
    </row>
    <row r="58" spans="1:30" s="1" customFormat="1" ht="15" customHeight="1">
      <c r="A58" s="662"/>
      <c r="B58" s="1112"/>
      <c r="C58" s="1169" t="s">
        <v>2774</v>
      </c>
      <c r="D58" s="1153"/>
      <c r="E58" s="1154" t="e">
        <f>E46/E42*100</f>
        <v>#DIV/0!</v>
      </c>
      <c r="F58" s="1155" t="s">
        <v>2581</v>
      </c>
      <c r="G58" s="1154" t="e">
        <f>G46/G42*100</f>
        <v>#DIV/0!</v>
      </c>
      <c r="H58" s="1155" t="s">
        <v>2581</v>
      </c>
      <c r="I58" s="1154" t="e">
        <f>I46/I42*100</f>
        <v>#DIV/0!</v>
      </c>
      <c r="J58" s="1156" t="s">
        <v>2581</v>
      </c>
      <c r="K58" s="1157" t="e">
        <f>K46/K42*100</f>
        <v>#DIV/0!</v>
      </c>
      <c r="L58" s="1158" t="s">
        <v>2581</v>
      </c>
      <c r="M58" s="950"/>
      <c r="N58" s="925"/>
      <c r="O58" s="951" t="s">
        <v>2849</v>
      </c>
      <c r="P58" s="662"/>
      <c r="Q58" s="930"/>
    </row>
    <row r="59" spans="1:30" s="1" customFormat="1" ht="15" customHeight="1">
      <c r="A59" s="662"/>
      <c r="B59" s="1070"/>
      <c r="C59" s="1183" t="s">
        <v>2775</v>
      </c>
      <c r="D59" s="941"/>
      <c r="E59" s="1159" t="e">
        <f>E28/E46*100</f>
        <v>#DIV/0!</v>
      </c>
      <c r="F59" s="1160" t="s">
        <v>2581</v>
      </c>
      <c r="G59" s="1159" t="e">
        <f>G28/G46*100</f>
        <v>#DIV/0!</v>
      </c>
      <c r="H59" s="1160" t="s">
        <v>2581</v>
      </c>
      <c r="I59" s="1159" t="e">
        <f>I28/I46*100</f>
        <v>#DIV/0!</v>
      </c>
      <c r="J59" s="1161" t="s">
        <v>2581</v>
      </c>
      <c r="K59" s="1157" t="e">
        <f>K28/K46*100</f>
        <v>#DIV/0!</v>
      </c>
      <c r="L59" s="1162" t="s">
        <v>2581</v>
      </c>
      <c r="M59" s="950"/>
      <c r="N59" s="925"/>
      <c r="O59" s="952" t="s">
        <v>2850</v>
      </c>
      <c r="P59" s="662"/>
      <c r="Q59" s="930"/>
    </row>
    <row r="60" spans="1:30" ht="15" customHeight="1">
      <c r="B60" s="953"/>
      <c r="C60" s="1184" t="s">
        <v>2776</v>
      </c>
      <c r="D60" s="949"/>
      <c r="E60" s="1163" t="e">
        <f>E43/E45*100</f>
        <v>#DIV/0!</v>
      </c>
      <c r="F60" s="1164" t="s">
        <v>2777</v>
      </c>
      <c r="G60" s="1163" t="e">
        <f>G43/G45*100</f>
        <v>#DIV/0!</v>
      </c>
      <c r="H60" s="1164" t="s">
        <v>2777</v>
      </c>
      <c r="I60" s="1163" t="e">
        <f>I43/I45*100</f>
        <v>#DIV/0!</v>
      </c>
      <c r="J60" s="1165" t="s">
        <v>2777</v>
      </c>
      <c r="K60" s="1166" t="e">
        <f>K43/K45*100</f>
        <v>#DIV/0!</v>
      </c>
      <c r="L60" s="1167" t="s">
        <v>2581</v>
      </c>
      <c r="M60" s="954"/>
      <c r="N60" s="894"/>
      <c r="O60" s="955" t="s">
        <v>2851</v>
      </c>
    </row>
    <row r="61" spans="1:30" ht="12.75" customHeight="1">
      <c r="B61" s="935"/>
      <c r="C61" s="935"/>
      <c r="D61" s="935"/>
      <c r="E61" s="935"/>
      <c r="F61" s="956"/>
      <c r="G61" s="935"/>
      <c r="H61" s="956"/>
      <c r="I61" s="935"/>
      <c r="J61" s="956"/>
      <c r="K61" s="935"/>
      <c r="L61" s="956"/>
      <c r="M61" s="957"/>
      <c r="N61" s="894"/>
      <c r="O61" s="935"/>
    </row>
    <row r="62" spans="1:30" ht="14.25">
      <c r="B62" s="1985" t="s">
        <v>2724</v>
      </c>
      <c r="C62" s="1986"/>
      <c r="D62" s="1986"/>
      <c r="E62" s="1986"/>
      <c r="F62" s="1986"/>
      <c r="G62" s="1986"/>
      <c r="H62" s="1986"/>
      <c r="I62" s="1986"/>
      <c r="J62" s="1986"/>
      <c r="K62" s="1986"/>
      <c r="L62" s="1987"/>
      <c r="M62" s="526"/>
      <c r="O62" s="716"/>
      <c r="P62" s="716"/>
      <c r="Q62" s="716"/>
    </row>
    <row r="63" spans="1:30" ht="15" customHeight="1">
      <c r="B63" s="1988" t="s">
        <v>2992</v>
      </c>
      <c r="C63" s="1989"/>
      <c r="D63" s="1990"/>
      <c r="E63" s="1991" t="s">
        <v>2949</v>
      </c>
      <c r="F63" s="1991"/>
      <c r="G63" s="1991" t="s">
        <v>2948</v>
      </c>
      <c r="H63" s="1991"/>
      <c r="I63" s="1991" t="s">
        <v>2181</v>
      </c>
      <c r="J63" s="1991"/>
      <c r="K63" s="1992" t="s">
        <v>2687</v>
      </c>
      <c r="L63" s="1993"/>
      <c r="M63" s="52"/>
      <c r="O63" s="801" t="s">
        <v>2688</v>
      </c>
      <c r="P63" s="930" t="s">
        <v>2950</v>
      </c>
      <c r="Q63" s="930"/>
      <c r="R63" s="1"/>
      <c r="S63" s="1"/>
      <c r="T63" s="1"/>
      <c r="U63" s="1"/>
      <c r="V63" s="1"/>
      <c r="W63" s="1"/>
      <c r="X63" s="1"/>
      <c r="Y63" s="1"/>
      <c r="Z63" s="1"/>
      <c r="AA63" s="1"/>
      <c r="AB63" s="1"/>
      <c r="AC63" s="1"/>
    </row>
    <row r="64" spans="1:30" s="1" customFormat="1" ht="15" customHeight="1">
      <c r="A64" s="662"/>
      <c r="B64" s="769"/>
      <c r="C64" s="1169" t="s">
        <v>2883</v>
      </c>
      <c r="D64" s="1153"/>
      <c r="E64" s="1168" t="e">
        <f>(E6+E7+E9+E10+E11)/E48</f>
        <v>#DIV/0!</v>
      </c>
      <c r="F64" s="1153" t="s">
        <v>2690</v>
      </c>
      <c r="G64" s="1168" t="e">
        <f>(G6+G7+G9+G10+G11)/G48</f>
        <v>#DIV/0!</v>
      </c>
      <c r="H64" s="1153" t="s">
        <v>2690</v>
      </c>
      <c r="I64" s="1168" t="e">
        <f>(I6+I7+I9+I10+I11)/I48</f>
        <v>#DIV/0!</v>
      </c>
      <c r="J64" s="1169" t="s">
        <v>2690</v>
      </c>
      <c r="K64" s="1157" t="e">
        <f>(K6+K7+K9+K10+K11)/K48</f>
        <v>#DIV/0!</v>
      </c>
      <c r="L64" s="1153" t="s">
        <v>2690</v>
      </c>
      <c r="M64" s="957"/>
      <c r="N64" s="925"/>
      <c r="O64" s="951" t="s">
        <v>2884</v>
      </c>
      <c r="P64" s="970" t="s">
        <v>2952</v>
      </c>
      <c r="Q64" s="930"/>
    </row>
    <row r="65" spans="2:29" ht="15" customHeight="1">
      <c r="B65" s="783"/>
      <c r="C65" s="1184" t="s">
        <v>2885</v>
      </c>
      <c r="D65" s="949"/>
      <c r="E65" s="1170" t="e">
        <f>E5/E48</f>
        <v>#DIV/0!</v>
      </c>
      <c r="F65" s="1171" t="s">
        <v>2491</v>
      </c>
      <c r="G65" s="1170" t="e">
        <f>G5/G48</f>
        <v>#DIV/0!</v>
      </c>
      <c r="H65" s="1171" t="s">
        <v>2491</v>
      </c>
      <c r="I65" s="1170" t="e">
        <f>I5/I48</f>
        <v>#DIV/0!</v>
      </c>
      <c r="J65" s="1172" t="s">
        <v>2491</v>
      </c>
      <c r="K65" s="1166" t="e">
        <f>K5/K48</f>
        <v>#DIV/0!</v>
      </c>
      <c r="L65" s="1171" t="s">
        <v>2778</v>
      </c>
      <c r="M65" s="957"/>
      <c r="N65" s="894"/>
      <c r="O65" s="955" t="s">
        <v>2886</v>
      </c>
      <c r="P65" s="662"/>
      <c r="Q65" s="662"/>
      <c r="R65" s="1975"/>
      <c r="S65" s="1975"/>
      <c r="T65" s="1975"/>
      <c r="U65" s="1975"/>
      <c r="V65" s="1975"/>
      <c r="W65" s="1975"/>
      <c r="X65" s="1975"/>
      <c r="Y65" s="1975"/>
      <c r="Z65" s="1975"/>
      <c r="AA65" s="1975"/>
      <c r="AB65" s="1975"/>
      <c r="AC65" s="1"/>
    </row>
    <row r="66" spans="2:29" ht="15" customHeight="1">
      <c r="D66" s="716"/>
      <c r="E66" s="833"/>
      <c r="F66" s="817"/>
      <c r="G66" s="833"/>
      <c r="H66" s="817"/>
      <c r="I66" s="833"/>
      <c r="J66" s="817"/>
      <c r="K66" s="833"/>
      <c r="L66" s="817"/>
      <c r="M66" s="862"/>
      <c r="O66" s="834"/>
      <c r="P66" s="863"/>
      <c r="Q66" s="863"/>
    </row>
  </sheetData>
  <mergeCells count="31">
    <mergeCell ref="R65:AB65"/>
    <mergeCell ref="B62:L62"/>
    <mergeCell ref="B63:D63"/>
    <mergeCell ref="E63:F63"/>
    <mergeCell ref="G63:H63"/>
    <mergeCell ref="I63:J63"/>
    <mergeCell ref="K63:L63"/>
    <mergeCell ref="R54:AB54"/>
    <mergeCell ref="B56:L56"/>
    <mergeCell ref="B57:D57"/>
    <mergeCell ref="E57:F57"/>
    <mergeCell ref="G57:H57"/>
    <mergeCell ref="I57:J57"/>
    <mergeCell ref="K57:L57"/>
    <mergeCell ref="C5:D5"/>
    <mergeCell ref="C12:D12"/>
    <mergeCell ref="C41:D41"/>
    <mergeCell ref="B50:L50"/>
    <mergeCell ref="B51:D51"/>
    <mergeCell ref="E51:F51"/>
    <mergeCell ref="G51:H51"/>
    <mergeCell ref="I51:J51"/>
    <mergeCell ref="K51:L51"/>
    <mergeCell ref="B1:L1"/>
    <mergeCell ref="B4:D4"/>
    <mergeCell ref="E4:F4"/>
    <mergeCell ref="G4:H4"/>
    <mergeCell ref="I4:J4"/>
    <mergeCell ref="K4:L4"/>
    <mergeCell ref="J2:L2"/>
    <mergeCell ref="J3:L3"/>
  </mergeCells>
  <phoneticPr fontId="1"/>
  <pageMargins left="0.62992125984251968" right="0.23622047244094491" top="0.74803149606299213" bottom="0.74803149606299213" header="0.31496062992125984" footer="0.31496062992125984"/>
  <pageSetup paperSize="9" scale="76" fitToWidth="2"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B440C-7E53-B44A-8414-62728FFD57A1}">
  <sheetPr>
    <tabColor rgb="FFFFC000"/>
  </sheetPr>
  <dimension ref="A1:Q61"/>
  <sheetViews>
    <sheetView showGridLines="0" tabSelected="1" view="pageBreakPreview" zoomScale="85" zoomScaleNormal="100" zoomScaleSheetLayoutView="85" workbookViewId="0">
      <selection activeCell="B2" sqref="B2"/>
    </sheetView>
  </sheetViews>
  <sheetFormatPr defaultColWidth="6.625" defaultRowHeight="12"/>
  <cols>
    <col min="1" max="1" width="1.625" style="701" customWidth="1"/>
    <col min="2" max="2" width="2.125" style="703" customWidth="1"/>
    <col min="3" max="3" width="30.75" style="701" customWidth="1"/>
    <col min="4" max="4" width="11.125" style="716" customWidth="1"/>
    <col min="5" max="5" width="4.75" style="799" bestFit="1" customWidth="1"/>
    <col min="6" max="6" width="11.125" style="716" customWidth="1"/>
    <col min="7" max="7" width="4.75" style="799" bestFit="1" customWidth="1"/>
    <col min="8" max="8" width="11.125" style="716" customWidth="1"/>
    <col min="9" max="9" width="4.75" style="799" bestFit="1" customWidth="1"/>
    <col min="10" max="10" width="11.125" style="716" customWidth="1"/>
    <col min="11" max="11" width="4.75" style="799" bestFit="1" customWidth="1"/>
    <col min="12" max="12" width="1.625" style="799" hidden="1" customWidth="1"/>
    <col min="13" max="13" width="1.625" style="716" hidden="1" customWidth="1"/>
    <col min="14" max="14" width="14.875" style="703" hidden="1" customWidth="1"/>
    <col min="15" max="15" width="0" style="716" hidden="1" customWidth="1"/>
    <col min="16" max="16" width="59.375" style="716" customWidth="1"/>
    <col min="17" max="16384" width="6.625" style="716"/>
  </cols>
  <sheetData>
    <row r="1" spans="2:17" ht="42.75" customHeight="1">
      <c r="B1" s="1952" t="s">
        <v>2953</v>
      </c>
      <c r="C1" s="1952"/>
      <c r="D1" s="1952"/>
      <c r="E1" s="1952"/>
      <c r="F1" s="1952"/>
      <c r="G1" s="1952"/>
      <c r="H1" s="1952"/>
      <c r="I1" s="1952"/>
      <c r="J1" s="1952"/>
      <c r="K1" s="1952"/>
      <c r="L1" s="717"/>
      <c r="N1" s="547"/>
      <c r="O1" s="701"/>
      <c r="P1" s="1059"/>
      <c r="Q1" s="701"/>
    </row>
    <row r="2" spans="2:17" ht="21.95" customHeight="1">
      <c r="B2" s="2861" t="s">
        <v>3013</v>
      </c>
      <c r="C2" s="900"/>
      <c r="D2" s="900"/>
      <c r="E2" s="900"/>
      <c r="F2" s="900"/>
      <c r="G2" s="900"/>
      <c r="H2" s="900"/>
      <c r="I2" s="1918" t="s">
        <v>2904</v>
      </c>
      <c r="J2" s="1918"/>
      <c r="K2" s="1918"/>
      <c r="L2" s="717"/>
      <c r="N2" s="547"/>
      <c r="O2" s="701"/>
      <c r="P2" s="701"/>
      <c r="Q2" s="701"/>
    </row>
    <row r="3" spans="2:17" ht="21.95" customHeight="1">
      <c r="B3" s="547"/>
      <c r="C3" s="662"/>
      <c r="D3" s="1"/>
      <c r="E3" s="798"/>
      <c r="F3" s="1"/>
      <c r="G3" s="798"/>
      <c r="H3" s="1"/>
      <c r="I3" s="1905" t="s">
        <v>2905</v>
      </c>
      <c r="J3" s="1905"/>
      <c r="K3" s="1905"/>
      <c r="N3" s="800"/>
      <c r="O3" s="701" t="s">
        <v>2685</v>
      </c>
      <c r="P3" s="930"/>
      <c r="Q3" s="701"/>
    </row>
    <row r="4" spans="2:17" ht="21.95" customHeight="1">
      <c r="B4" s="1684" t="s">
        <v>2686</v>
      </c>
      <c r="C4" s="1686"/>
      <c r="D4" s="1955" t="s">
        <v>2949</v>
      </c>
      <c r="E4" s="1955"/>
      <c r="F4" s="1955" t="s">
        <v>2948</v>
      </c>
      <c r="G4" s="1955"/>
      <c r="H4" s="1955" t="s">
        <v>2181</v>
      </c>
      <c r="I4" s="1955"/>
      <c r="J4" s="1956" t="s">
        <v>2687</v>
      </c>
      <c r="K4" s="1994"/>
      <c r="L4" s="714"/>
      <c r="N4" s="801" t="s">
        <v>2688</v>
      </c>
      <c r="P4" s="930"/>
    </row>
    <row r="5" spans="2:17" ht="18" customHeight="1">
      <c r="B5" s="1113"/>
      <c r="C5" s="1114" t="s">
        <v>2689</v>
      </c>
      <c r="D5" s="1115"/>
      <c r="E5" s="1116" t="s">
        <v>2690</v>
      </c>
      <c r="F5" s="1115"/>
      <c r="G5" s="1116" t="s">
        <v>2690</v>
      </c>
      <c r="H5" s="1115"/>
      <c r="I5" s="1117" t="s">
        <v>2690</v>
      </c>
      <c r="J5" s="1118">
        <f>(D5+F5+H5)/3</f>
        <v>0</v>
      </c>
      <c r="K5" s="1116" t="s">
        <v>2690</v>
      </c>
      <c r="L5" s="913"/>
      <c r="M5" s="894"/>
      <c r="N5" s="914"/>
      <c r="O5" s="894"/>
      <c r="P5" s="930"/>
    </row>
    <row r="6" spans="2:17">
      <c r="B6" s="1069"/>
      <c r="C6" s="1074" t="s">
        <v>2691</v>
      </c>
      <c r="D6" s="915"/>
      <c r="E6" s="916" t="s">
        <v>2690</v>
      </c>
      <c r="F6" s="915"/>
      <c r="G6" s="916" t="s">
        <v>2690</v>
      </c>
      <c r="H6" s="915"/>
      <c r="I6" s="1035" t="s">
        <v>2690</v>
      </c>
      <c r="J6" s="1039">
        <f t="shared" ref="J6:J32" si="0">(D6+F6+H6)/3</f>
        <v>0</v>
      </c>
      <c r="K6" s="916" t="s">
        <v>2690</v>
      </c>
      <c r="L6" s="913"/>
      <c r="M6" s="894"/>
      <c r="N6" s="917"/>
      <c r="O6" s="894"/>
      <c r="P6" s="930"/>
    </row>
    <row r="7" spans="2:17">
      <c r="B7" s="1069"/>
      <c r="C7" s="1074" t="s">
        <v>2692</v>
      </c>
      <c r="D7" s="915"/>
      <c r="E7" s="916" t="s">
        <v>2690</v>
      </c>
      <c r="F7" s="915"/>
      <c r="G7" s="916" t="s">
        <v>2690</v>
      </c>
      <c r="H7" s="915"/>
      <c r="I7" s="1035" t="s">
        <v>2690</v>
      </c>
      <c r="J7" s="1039">
        <f t="shared" si="0"/>
        <v>0</v>
      </c>
      <c r="K7" s="916" t="s">
        <v>2690</v>
      </c>
      <c r="L7" s="913"/>
      <c r="M7" s="894"/>
      <c r="N7" s="917"/>
      <c r="O7" s="894"/>
    </row>
    <row r="8" spans="2:17">
      <c r="B8" s="1069"/>
      <c r="C8" s="1074" t="s">
        <v>2693</v>
      </c>
      <c r="D8" s="915"/>
      <c r="E8" s="916" t="s">
        <v>2690</v>
      </c>
      <c r="F8" s="915"/>
      <c r="G8" s="916" t="s">
        <v>2690</v>
      </c>
      <c r="H8" s="915"/>
      <c r="I8" s="1035" t="s">
        <v>2690</v>
      </c>
      <c r="J8" s="1039">
        <f t="shared" si="0"/>
        <v>0</v>
      </c>
      <c r="K8" s="916" t="s">
        <v>2690</v>
      </c>
      <c r="L8" s="913"/>
      <c r="M8" s="894"/>
      <c r="N8" s="917"/>
      <c r="O8" s="894"/>
    </row>
    <row r="9" spans="2:17" ht="18" customHeight="1">
      <c r="B9" s="1119"/>
      <c r="C9" s="1120" t="s">
        <v>2694</v>
      </c>
      <c r="D9" s="1121">
        <f>D5-D6</f>
        <v>0</v>
      </c>
      <c r="E9" s="1122" t="s">
        <v>2690</v>
      </c>
      <c r="F9" s="1121">
        <f>F5-F6</f>
        <v>0</v>
      </c>
      <c r="G9" s="1122" t="s">
        <v>2690</v>
      </c>
      <c r="H9" s="1121">
        <f>H5-H6</f>
        <v>0</v>
      </c>
      <c r="I9" s="1123" t="s">
        <v>2690</v>
      </c>
      <c r="J9" s="1124">
        <f t="shared" si="0"/>
        <v>0</v>
      </c>
      <c r="K9" s="1122" t="s">
        <v>2690</v>
      </c>
      <c r="L9" s="913"/>
      <c r="M9" s="894"/>
      <c r="N9" s="917" t="s">
        <v>2852</v>
      </c>
      <c r="O9" s="894"/>
    </row>
    <row r="10" spans="2:17">
      <c r="B10" s="1069"/>
      <c r="C10" s="1074" t="s">
        <v>2853</v>
      </c>
      <c r="D10" s="915"/>
      <c r="E10" s="916" t="s">
        <v>2690</v>
      </c>
      <c r="F10" s="915"/>
      <c r="G10" s="916" t="s">
        <v>2690</v>
      </c>
      <c r="H10" s="915"/>
      <c r="I10" s="1035" t="s">
        <v>2690</v>
      </c>
      <c r="J10" s="1039">
        <f t="shared" si="0"/>
        <v>0</v>
      </c>
      <c r="K10" s="916" t="s">
        <v>2690</v>
      </c>
      <c r="L10" s="913"/>
      <c r="M10" s="894"/>
      <c r="N10" s="917"/>
      <c r="O10" s="894"/>
    </row>
    <row r="11" spans="2:17">
      <c r="B11" s="1069"/>
      <c r="C11" s="1074" t="s">
        <v>2695</v>
      </c>
      <c r="D11" s="915"/>
      <c r="E11" s="916" t="s">
        <v>2690</v>
      </c>
      <c r="F11" s="915"/>
      <c r="G11" s="916" t="s">
        <v>2690</v>
      </c>
      <c r="H11" s="915"/>
      <c r="I11" s="1035" t="s">
        <v>2690</v>
      </c>
      <c r="J11" s="1039">
        <f t="shared" si="0"/>
        <v>0</v>
      </c>
      <c r="K11" s="916" t="s">
        <v>2690</v>
      </c>
      <c r="L11" s="913"/>
      <c r="M11" s="894"/>
      <c r="N11" s="917"/>
      <c r="O11" s="894"/>
    </row>
    <row r="12" spans="2:17">
      <c r="B12" s="1069"/>
      <c r="C12" s="1074" t="s">
        <v>2696</v>
      </c>
      <c r="D12" s="915"/>
      <c r="E12" s="916" t="s">
        <v>2690</v>
      </c>
      <c r="F12" s="915"/>
      <c r="G12" s="916" t="s">
        <v>2690</v>
      </c>
      <c r="H12" s="915"/>
      <c r="I12" s="1035" t="s">
        <v>2690</v>
      </c>
      <c r="J12" s="1039">
        <f t="shared" si="0"/>
        <v>0</v>
      </c>
      <c r="K12" s="916" t="s">
        <v>2690</v>
      </c>
      <c r="L12" s="913"/>
      <c r="M12" s="894"/>
      <c r="N12" s="917"/>
      <c r="O12" s="894"/>
    </row>
    <row r="13" spans="2:17" ht="18" customHeight="1">
      <c r="B13" s="1119"/>
      <c r="C13" s="1120" t="s">
        <v>2698</v>
      </c>
      <c r="D13" s="1121">
        <f>D9-D10</f>
        <v>0</v>
      </c>
      <c r="E13" s="1122" t="s">
        <v>2690</v>
      </c>
      <c r="F13" s="1121">
        <f>F9-F10</f>
        <v>0</v>
      </c>
      <c r="G13" s="1122" t="s">
        <v>2690</v>
      </c>
      <c r="H13" s="1121">
        <f>H9-H10</f>
        <v>0</v>
      </c>
      <c r="I13" s="1123" t="s">
        <v>2690</v>
      </c>
      <c r="J13" s="1124">
        <f t="shared" si="0"/>
        <v>0</v>
      </c>
      <c r="K13" s="1122" t="s">
        <v>2690</v>
      </c>
      <c r="L13" s="913"/>
      <c r="M13" s="894"/>
      <c r="N13" s="917" t="s">
        <v>2854</v>
      </c>
      <c r="O13" s="894"/>
    </row>
    <row r="14" spans="2:17">
      <c r="B14" s="1070"/>
      <c r="C14" s="1074" t="s">
        <v>2832</v>
      </c>
      <c r="D14" s="915"/>
      <c r="E14" s="916" t="s">
        <v>2690</v>
      </c>
      <c r="F14" s="915"/>
      <c r="G14" s="916" t="s">
        <v>2690</v>
      </c>
      <c r="H14" s="915"/>
      <c r="I14" s="1035" t="s">
        <v>2690</v>
      </c>
      <c r="J14" s="1039">
        <f t="shared" si="0"/>
        <v>0</v>
      </c>
      <c r="K14" s="916" t="s">
        <v>2690</v>
      </c>
      <c r="L14" s="913"/>
      <c r="M14" s="894"/>
      <c r="N14" s="917"/>
      <c r="O14" s="894"/>
    </row>
    <row r="15" spans="2:17">
      <c r="B15" s="1070"/>
      <c r="C15" s="1074" t="s">
        <v>2833</v>
      </c>
      <c r="D15" s="915"/>
      <c r="E15" s="916" t="s">
        <v>2690</v>
      </c>
      <c r="F15" s="915"/>
      <c r="G15" s="916" t="s">
        <v>2690</v>
      </c>
      <c r="H15" s="915"/>
      <c r="I15" s="1035" t="s">
        <v>2690</v>
      </c>
      <c r="J15" s="1039">
        <f t="shared" si="0"/>
        <v>0</v>
      </c>
      <c r="K15" s="916" t="s">
        <v>2690</v>
      </c>
      <c r="L15" s="913"/>
      <c r="M15" s="894"/>
      <c r="N15" s="917"/>
      <c r="O15" s="894"/>
    </row>
    <row r="16" spans="2:17">
      <c r="B16" s="1069"/>
      <c r="C16" s="1074" t="s">
        <v>2697</v>
      </c>
      <c r="D16" s="915"/>
      <c r="E16" s="916" t="s">
        <v>2690</v>
      </c>
      <c r="F16" s="915"/>
      <c r="G16" s="916" t="s">
        <v>2690</v>
      </c>
      <c r="H16" s="915"/>
      <c r="I16" s="1035" t="s">
        <v>2690</v>
      </c>
      <c r="J16" s="1039">
        <f t="shared" si="0"/>
        <v>0</v>
      </c>
      <c r="K16" s="916" t="s">
        <v>2690</v>
      </c>
      <c r="L16" s="913"/>
      <c r="M16" s="894"/>
      <c r="N16" s="917"/>
      <c r="O16" s="894"/>
    </row>
    <row r="17" spans="1:16" ht="18" customHeight="1">
      <c r="B17" s="1119"/>
      <c r="C17" s="1125" t="s">
        <v>2699</v>
      </c>
      <c r="D17" s="1121">
        <f>D13+D14-D15</f>
        <v>0</v>
      </c>
      <c r="E17" s="1122" t="s">
        <v>2690</v>
      </c>
      <c r="F17" s="1121">
        <f>F13+F14-F15</f>
        <v>0</v>
      </c>
      <c r="G17" s="1122" t="s">
        <v>2690</v>
      </c>
      <c r="H17" s="1121">
        <f>H13+H14-H15</f>
        <v>0</v>
      </c>
      <c r="I17" s="1123" t="s">
        <v>2690</v>
      </c>
      <c r="J17" s="1124">
        <f t="shared" si="0"/>
        <v>0</v>
      </c>
      <c r="K17" s="1122" t="s">
        <v>2690</v>
      </c>
      <c r="L17" s="913"/>
      <c r="M17" s="894"/>
      <c r="N17" s="917" t="s">
        <v>2855</v>
      </c>
      <c r="O17" s="894"/>
    </row>
    <row r="18" spans="1:16">
      <c r="B18" s="1069"/>
      <c r="C18" s="941" t="s">
        <v>2700</v>
      </c>
      <c r="D18" s="915"/>
      <c r="E18" s="916" t="s">
        <v>2690</v>
      </c>
      <c r="F18" s="915"/>
      <c r="G18" s="916" t="s">
        <v>2690</v>
      </c>
      <c r="H18" s="915"/>
      <c r="I18" s="1035" t="s">
        <v>2690</v>
      </c>
      <c r="J18" s="1039">
        <f t="shared" si="0"/>
        <v>0</v>
      </c>
      <c r="K18" s="916" t="s">
        <v>2690</v>
      </c>
      <c r="L18" s="913"/>
      <c r="M18" s="894"/>
      <c r="N18" s="918"/>
      <c r="O18" s="894"/>
    </row>
    <row r="19" spans="1:16" ht="18" customHeight="1" thickBot="1">
      <c r="B19" s="1126"/>
      <c r="C19" s="1127" t="s">
        <v>2701</v>
      </c>
      <c r="D19" s="1128"/>
      <c r="E19" s="1129" t="s">
        <v>2690</v>
      </c>
      <c r="F19" s="1128"/>
      <c r="G19" s="1129" t="s">
        <v>2690</v>
      </c>
      <c r="H19" s="1128"/>
      <c r="I19" s="1130" t="s">
        <v>2690</v>
      </c>
      <c r="J19" s="1131">
        <f t="shared" si="0"/>
        <v>0</v>
      </c>
      <c r="K19" s="1129" t="s">
        <v>2690</v>
      </c>
      <c r="L19" s="913"/>
      <c r="M19" s="894"/>
      <c r="N19" s="918"/>
      <c r="O19" s="894"/>
    </row>
    <row r="20" spans="1:16" ht="18" customHeight="1" thickTop="1">
      <c r="B20" s="1132"/>
      <c r="C20" s="1133" t="s">
        <v>2856</v>
      </c>
      <c r="D20" s="1134"/>
      <c r="E20" s="1135" t="s">
        <v>2690</v>
      </c>
      <c r="F20" s="1134"/>
      <c r="G20" s="1135" t="s">
        <v>2690</v>
      </c>
      <c r="H20" s="1134"/>
      <c r="I20" s="1136" t="s">
        <v>2690</v>
      </c>
      <c r="J20" s="1137">
        <f t="shared" si="0"/>
        <v>0</v>
      </c>
      <c r="K20" s="1135" t="s">
        <v>2690</v>
      </c>
      <c r="L20" s="913"/>
      <c r="M20" s="894"/>
      <c r="N20" s="917"/>
      <c r="O20" s="894"/>
    </row>
    <row r="21" spans="1:16">
      <c r="B21" s="1069"/>
      <c r="C21" s="1074" t="s">
        <v>2702</v>
      </c>
      <c r="D21" s="915"/>
      <c r="E21" s="916" t="s">
        <v>2690</v>
      </c>
      <c r="F21" s="915"/>
      <c r="G21" s="916" t="s">
        <v>2690</v>
      </c>
      <c r="H21" s="915"/>
      <c r="I21" s="1035" t="s">
        <v>2690</v>
      </c>
      <c r="J21" s="1039">
        <f t="shared" si="0"/>
        <v>0</v>
      </c>
      <c r="K21" s="916" t="s">
        <v>2690</v>
      </c>
      <c r="L21" s="913"/>
      <c r="M21" s="894"/>
      <c r="N21" s="917"/>
      <c r="O21" s="894"/>
    </row>
    <row r="22" spans="1:16">
      <c r="B22" s="1069"/>
      <c r="C22" s="1074" t="s">
        <v>2703</v>
      </c>
      <c r="D22" s="915"/>
      <c r="E22" s="916" t="s">
        <v>2690</v>
      </c>
      <c r="F22" s="915"/>
      <c r="G22" s="916" t="s">
        <v>2690</v>
      </c>
      <c r="H22" s="915"/>
      <c r="I22" s="1035" t="s">
        <v>2690</v>
      </c>
      <c r="J22" s="1039">
        <f t="shared" si="0"/>
        <v>0</v>
      </c>
      <c r="K22" s="916" t="s">
        <v>2690</v>
      </c>
      <c r="L22" s="913"/>
      <c r="M22" s="894"/>
      <c r="N22" s="917"/>
      <c r="O22" s="894"/>
    </row>
    <row r="23" spans="1:16">
      <c r="B23" s="1071"/>
      <c r="C23" s="1075" t="s">
        <v>2704</v>
      </c>
      <c r="D23" s="919"/>
      <c r="E23" s="920" t="s">
        <v>2690</v>
      </c>
      <c r="F23" s="919"/>
      <c r="G23" s="920" t="s">
        <v>2690</v>
      </c>
      <c r="H23" s="919"/>
      <c r="I23" s="1036" t="s">
        <v>2690</v>
      </c>
      <c r="J23" s="1040">
        <f t="shared" si="0"/>
        <v>0</v>
      </c>
      <c r="K23" s="920" t="s">
        <v>2690</v>
      </c>
      <c r="L23" s="913"/>
      <c r="M23" s="894"/>
      <c r="N23" s="917"/>
      <c r="O23" s="894"/>
    </row>
    <row r="24" spans="1:16" ht="18" customHeight="1">
      <c r="B24" s="1132"/>
      <c r="C24" s="1114" t="s">
        <v>2834</v>
      </c>
      <c r="D24" s="1134">
        <f>D25+D27</f>
        <v>0</v>
      </c>
      <c r="E24" s="1135" t="s">
        <v>2690</v>
      </c>
      <c r="F24" s="1134">
        <f>F25+F27</f>
        <v>0</v>
      </c>
      <c r="G24" s="1135" t="s">
        <v>2690</v>
      </c>
      <c r="H24" s="1134">
        <f>H25+H27</f>
        <v>0</v>
      </c>
      <c r="I24" s="1136" t="s">
        <v>2690</v>
      </c>
      <c r="J24" s="1137">
        <f t="shared" si="0"/>
        <v>0</v>
      </c>
      <c r="K24" s="1135" t="s">
        <v>2690</v>
      </c>
      <c r="L24" s="913"/>
      <c r="M24" s="894"/>
      <c r="N24" s="917" t="s">
        <v>2835</v>
      </c>
      <c r="O24" s="894"/>
    </row>
    <row r="25" spans="1:16">
      <c r="B25" s="1072"/>
      <c r="C25" s="1076" t="s">
        <v>2705</v>
      </c>
      <c r="D25" s="921"/>
      <c r="E25" s="922" t="s">
        <v>2690</v>
      </c>
      <c r="F25" s="921"/>
      <c r="G25" s="922" t="s">
        <v>2690</v>
      </c>
      <c r="H25" s="921"/>
      <c r="I25" s="1037" t="s">
        <v>2690</v>
      </c>
      <c r="J25" s="1041">
        <f t="shared" si="0"/>
        <v>0</v>
      </c>
      <c r="K25" s="922" t="s">
        <v>2690</v>
      </c>
      <c r="L25" s="913"/>
      <c r="M25" s="894"/>
      <c r="N25" s="917"/>
      <c r="O25" s="894"/>
    </row>
    <row r="26" spans="1:16">
      <c r="B26" s="1069"/>
      <c r="C26" s="1074" t="s">
        <v>2706</v>
      </c>
      <c r="D26" s="915"/>
      <c r="E26" s="916" t="s">
        <v>2690</v>
      </c>
      <c r="F26" s="915"/>
      <c r="G26" s="916" t="s">
        <v>2690</v>
      </c>
      <c r="H26" s="915"/>
      <c r="I26" s="1035" t="s">
        <v>2690</v>
      </c>
      <c r="J26" s="1039">
        <f t="shared" si="0"/>
        <v>0</v>
      </c>
      <c r="K26" s="916" t="s">
        <v>2690</v>
      </c>
      <c r="L26" s="913"/>
      <c r="M26" s="894"/>
      <c r="N26" s="917"/>
      <c r="O26" s="894"/>
    </row>
    <row r="27" spans="1:16">
      <c r="B27" s="1073"/>
      <c r="C27" s="1077" t="s">
        <v>2707</v>
      </c>
      <c r="D27" s="923"/>
      <c r="E27" s="924" t="s">
        <v>2690</v>
      </c>
      <c r="F27" s="923"/>
      <c r="G27" s="924" t="s">
        <v>2690</v>
      </c>
      <c r="H27" s="923"/>
      <c r="I27" s="1038" t="s">
        <v>2690</v>
      </c>
      <c r="J27" s="1042">
        <f t="shared" si="0"/>
        <v>0</v>
      </c>
      <c r="K27" s="924" t="s">
        <v>2690</v>
      </c>
      <c r="L27" s="913"/>
      <c r="M27" s="894"/>
      <c r="N27" s="917"/>
      <c r="O27" s="894"/>
    </row>
    <row r="28" spans="1:16">
      <c r="B28" s="1071"/>
      <c r="C28" s="1075" t="s">
        <v>2708</v>
      </c>
      <c r="D28" s="919"/>
      <c r="E28" s="920" t="s">
        <v>2690</v>
      </c>
      <c r="F28" s="919"/>
      <c r="G28" s="920" t="s">
        <v>2690</v>
      </c>
      <c r="H28" s="919"/>
      <c r="I28" s="1036" t="s">
        <v>2690</v>
      </c>
      <c r="J28" s="1040">
        <f t="shared" si="0"/>
        <v>0</v>
      </c>
      <c r="K28" s="920" t="s">
        <v>2690</v>
      </c>
      <c r="L28" s="913"/>
      <c r="M28" s="894"/>
      <c r="N28" s="917"/>
      <c r="O28" s="894"/>
    </row>
    <row r="29" spans="1:16" ht="18" customHeight="1" thickBot="1">
      <c r="B29" s="1126"/>
      <c r="C29" s="1127" t="s">
        <v>2991</v>
      </c>
      <c r="D29" s="1128"/>
      <c r="E29" s="1129" t="s">
        <v>2690</v>
      </c>
      <c r="F29" s="1128"/>
      <c r="G29" s="1129" t="s">
        <v>2690</v>
      </c>
      <c r="H29" s="1128"/>
      <c r="I29" s="1130" t="s">
        <v>2690</v>
      </c>
      <c r="J29" s="1131">
        <f t="shared" si="0"/>
        <v>0</v>
      </c>
      <c r="K29" s="1129" t="s">
        <v>2690</v>
      </c>
      <c r="L29" s="913"/>
      <c r="M29" s="894"/>
      <c r="N29" s="917"/>
      <c r="O29" s="894"/>
      <c r="P29" s="930"/>
    </row>
    <row r="30" spans="1:16" ht="12.75" thickTop="1">
      <c r="B30" s="1070"/>
      <c r="C30" s="941" t="s">
        <v>2709</v>
      </c>
      <c r="D30" s="915">
        <f>D19+D8+D12</f>
        <v>0</v>
      </c>
      <c r="E30" s="916" t="s">
        <v>2690</v>
      </c>
      <c r="F30" s="915">
        <f>F19+F8+F12</f>
        <v>0</v>
      </c>
      <c r="G30" s="916" t="s">
        <v>2690</v>
      </c>
      <c r="H30" s="915">
        <f>H19+H8+H12</f>
        <v>0</v>
      </c>
      <c r="I30" s="1035" t="s">
        <v>2690</v>
      </c>
      <c r="J30" s="1039">
        <f t="shared" si="0"/>
        <v>0</v>
      </c>
      <c r="K30" s="916" t="s">
        <v>2690</v>
      </c>
      <c r="L30" s="913"/>
      <c r="M30" s="894"/>
      <c r="N30" s="917" t="s">
        <v>2857</v>
      </c>
      <c r="O30" s="894" t="s">
        <v>2858</v>
      </c>
    </row>
    <row r="31" spans="1:16">
      <c r="B31" s="1069"/>
      <c r="C31" s="1078" t="s">
        <v>2846</v>
      </c>
      <c r="D31" s="915">
        <f>D7+D8+D11+D12+D16+D18</f>
        <v>0</v>
      </c>
      <c r="E31" s="916" t="s">
        <v>2690</v>
      </c>
      <c r="F31" s="915">
        <f>F7+F8+F11+F12+F16+F18</f>
        <v>0</v>
      </c>
      <c r="G31" s="916" t="s">
        <v>2690</v>
      </c>
      <c r="H31" s="915">
        <f>H7+H8+H11+H12+H16+H18</f>
        <v>0</v>
      </c>
      <c r="I31" s="1035" t="s">
        <v>2690</v>
      </c>
      <c r="J31" s="1039">
        <f t="shared" si="0"/>
        <v>0</v>
      </c>
      <c r="K31" s="916" t="s">
        <v>2690</v>
      </c>
      <c r="L31" s="913"/>
      <c r="M31" s="894"/>
      <c r="N31" s="926" t="s">
        <v>2859</v>
      </c>
      <c r="O31" s="894" t="s">
        <v>2860</v>
      </c>
    </row>
    <row r="32" spans="1:16">
      <c r="A32" s="716"/>
      <c r="B32" s="1071"/>
      <c r="C32" s="1075" t="s">
        <v>2861</v>
      </c>
      <c r="D32" s="919"/>
      <c r="E32" s="920" t="s">
        <v>2710</v>
      </c>
      <c r="F32" s="919"/>
      <c r="G32" s="920" t="s">
        <v>2710</v>
      </c>
      <c r="H32" s="919"/>
      <c r="I32" s="1036" t="s">
        <v>2710</v>
      </c>
      <c r="J32" s="1040">
        <f t="shared" si="0"/>
        <v>0</v>
      </c>
      <c r="K32" s="920" t="s">
        <v>2710</v>
      </c>
      <c r="L32" s="913"/>
      <c r="M32" s="894"/>
      <c r="N32" s="927"/>
      <c r="O32" s="928"/>
    </row>
    <row r="33" spans="2:16">
      <c r="B33" s="807"/>
      <c r="C33" s="662"/>
      <c r="D33" s="808"/>
      <c r="E33" s="809"/>
      <c r="F33" s="808"/>
      <c r="G33" s="809"/>
      <c r="H33" s="808"/>
      <c r="I33" s="809"/>
      <c r="J33" s="810"/>
      <c r="K33" s="809"/>
      <c r="L33" s="802"/>
      <c r="N33" s="547"/>
    </row>
    <row r="34" spans="2:16" ht="14.25">
      <c r="B34" s="1966" t="s">
        <v>2711</v>
      </c>
      <c r="C34" s="1967"/>
      <c r="D34" s="1967"/>
      <c r="E34" s="1967"/>
      <c r="F34" s="1967"/>
      <c r="G34" s="1967"/>
      <c r="H34" s="1967"/>
      <c r="I34" s="1967"/>
      <c r="J34" s="1967"/>
      <c r="K34" s="1968"/>
      <c r="L34" s="717"/>
      <c r="N34" s="716"/>
    </row>
    <row r="35" spans="2:16" ht="14.25">
      <c r="B35" s="1969" t="s">
        <v>2992</v>
      </c>
      <c r="C35" s="1995"/>
      <c r="D35" s="1972" t="s">
        <v>2949</v>
      </c>
      <c r="E35" s="1972"/>
      <c r="F35" s="1972" t="s">
        <v>2948</v>
      </c>
      <c r="G35" s="1972"/>
      <c r="H35" s="1972" t="s">
        <v>2181</v>
      </c>
      <c r="I35" s="1972"/>
      <c r="J35" s="1973" t="s">
        <v>2687</v>
      </c>
      <c r="K35" s="1996"/>
      <c r="L35" s="714"/>
      <c r="N35" s="801" t="s">
        <v>2688</v>
      </c>
      <c r="P35" s="930"/>
    </row>
    <row r="36" spans="2:16" ht="13.5" customHeight="1">
      <c r="B36" s="790"/>
      <c r="C36" s="1085" t="s">
        <v>2712</v>
      </c>
      <c r="D36" s="1086" t="e">
        <f>D9/D5*100</f>
        <v>#DIV/0!</v>
      </c>
      <c r="E36" s="1087" t="s">
        <v>2581</v>
      </c>
      <c r="F36" s="1086" t="e">
        <f>F9/F5*100</f>
        <v>#DIV/0!</v>
      </c>
      <c r="G36" s="1087" t="s">
        <v>2581</v>
      </c>
      <c r="H36" s="1086" t="e">
        <f>H9/H5*100</f>
        <v>#DIV/0!</v>
      </c>
      <c r="I36" s="1088" t="s">
        <v>2581</v>
      </c>
      <c r="J36" s="1089" t="e">
        <f>J9/J5*100</f>
        <v>#DIV/0!</v>
      </c>
      <c r="K36" s="1087" t="s">
        <v>2581</v>
      </c>
      <c r="L36" s="811"/>
      <c r="N36" s="929" t="s">
        <v>2713</v>
      </c>
      <c r="P36" s="930"/>
    </row>
    <row r="37" spans="2:16" ht="13.5" customHeight="1">
      <c r="B37" s="766"/>
      <c r="C37" s="840" t="s">
        <v>2714</v>
      </c>
      <c r="D37" s="1090" t="e">
        <f>D13/D5*100</f>
        <v>#DIV/0!</v>
      </c>
      <c r="E37" s="1091" t="s">
        <v>2581</v>
      </c>
      <c r="F37" s="1090" t="e">
        <f>F13/F5*100</f>
        <v>#DIV/0!</v>
      </c>
      <c r="G37" s="1091" t="s">
        <v>2581</v>
      </c>
      <c r="H37" s="1090" t="e">
        <f>H13/H5*100</f>
        <v>#DIV/0!</v>
      </c>
      <c r="I37" s="1092" t="s">
        <v>2581</v>
      </c>
      <c r="J37" s="1093" t="e">
        <f>J13/J5*100</f>
        <v>#DIV/0!</v>
      </c>
      <c r="K37" s="1091" t="s">
        <v>2581</v>
      </c>
      <c r="L37" s="811"/>
      <c r="N37" s="917" t="s">
        <v>2862</v>
      </c>
      <c r="O37" s="930"/>
      <c r="P37" s="930"/>
    </row>
    <row r="38" spans="2:16" ht="13.5" customHeight="1">
      <c r="B38" s="766"/>
      <c r="C38" s="840" t="s">
        <v>2715</v>
      </c>
      <c r="D38" s="1090" t="e">
        <f>D17/D5*100</f>
        <v>#DIV/0!</v>
      </c>
      <c r="E38" s="1091" t="s">
        <v>2581</v>
      </c>
      <c r="F38" s="1090" t="e">
        <f>F17/F5*100</f>
        <v>#DIV/0!</v>
      </c>
      <c r="G38" s="1091" t="s">
        <v>2581</v>
      </c>
      <c r="H38" s="1090" t="e">
        <f>H17/H5*100</f>
        <v>#DIV/0!</v>
      </c>
      <c r="I38" s="1092" t="s">
        <v>2581</v>
      </c>
      <c r="J38" s="1093" t="e">
        <f>J17/J5*100</f>
        <v>#DIV/0!</v>
      </c>
      <c r="K38" s="1091" t="s">
        <v>2581</v>
      </c>
      <c r="L38" s="811"/>
      <c r="N38" s="917" t="s">
        <v>2863</v>
      </c>
      <c r="O38" s="931"/>
    </row>
    <row r="39" spans="2:16" ht="13.5" customHeight="1">
      <c r="B39" s="821"/>
      <c r="C39" s="1079" t="s">
        <v>2716</v>
      </c>
      <c r="D39" s="812" t="e">
        <f>D17/D20*100</f>
        <v>#DIV/0!</v>
      </c>
      <c r="E39" s="813" t="s">
        <v>2581</v>
      </c>
      <c r="F39" s="812" t="e">
        <f>F17/F20*100</f>
        <v>#DIV/0!</v>
      </c>
      <c r="G39" s="813" t="s">
        <v>2581</v>
      </c>
      <c r="H39" s="812" t="e">
        <f>H17/H20*100</f>
        <v>#DIV/0!</v>
      </c>
      <c r="I39" s="1043" t="s">
        <v>2581</v>
      </c>
      <c r="J39" s="1051" t="e">
        <f>J17/J20*100</f>
        <v>#DIV/0!</v>
      </c>
      <c r="K39" s="813" t="s">
        <v>2581</v>
      </c>
      <c r="L39" s="811"/>
      <c r="N39" s="917" t="s">
        <v>2864</v>
      </c>
      <c r="O39" s="931"/>
    </row>
    <row r="40" spans="2:16" ht="13.5" customHeight="1">
      <c r="B40" s="824"/>
      <c r="C40" s="1080" t="s">
        <v>2717</v>
      </c>
      <c r="D40" s="814" t="e">
        <f>D19/D5*100</f>
        <v>#DIV/0!</v>
      </c>
      <c r="E40" s="815" t="s">
        <v>2581</v>
      </c>
      <c r="F40" s="814" t="e">
        <f>F19/F5*100</f>
        <v>#DIV/0!</v>
      </c>
      <c r="G40" s="815" t="s">
        <v>2581</v>
      </c>
      <c r="H40" s="814" t="e">
        <f>H19/H5*100</f>
        <v>#DIV/0!</v>
      </c>
      <c r="I40" s="1044" t="s">
        <v>2581</v>
      </c>
      <c r="J40" s="1052" t="e">
        <f>J19/J5*100</f>
        <v>#DIV/0!</v>
      </c>
      <c r="K40" s="815" t="s">
        <v>2581</v>
      </c>
      <c r="L40" s="811"/>
      <c r="N40" s="932" t="s">
        <v>2865</v>
      </c>
      <c r="O40" s="931"/>
    </row>
    <row r="41" spans="2:16">
      <c r="B41" s="701"/>
      <c r="C41" s="716"/>
      <c r="N41" s="933"/>
    </row>
    <row r="42" spans="2:16" ht="14.25">
      <c r="B42" s="1976" t="s">
        <v>2718</v>
      </c>
      <c r="C42" s="1977"/>
      <c r="D42" s="1977"/>
      <c r="E42" s="1977"/>
      <c r="F42" s="1977"/>
      <c r="G42" s="1977"/>
      <c r="H42" s="1977"/>
      <c r="I42" s="1977"/>
      <c r="J42" s="1977"/>
      <c r="K42" s="1978"/>
      <c r="L42" s="717"/>
      <c r="N42" s="894"/>
    </row>
    <row r="43" spans="2:16" ht="14.25">
      <c r="B43" s="1979" t="s">
        <v>2992</v>
      </c>
      <c r="C43" s="1997"/>
      <c r="D43" s="1982" t="s">
        <v>2949</v>
      </c>
      <c r="E43" s="1982"/>
      <c r="F43" s="1982" t="s">
        <v>2948</v>
      </c>
      <c r="G43" s="1982"/>
      <c r="H43" s="1982" t="s">
        <v>2181</v>
      </c>
      <c r="I43" s="1982"/>
      <c r="J43" s="1983" t="s">
        <v>2687</v>
      </c>
      <c r="K43" s="1998"/>
      <c r="L43" s="714"/>
      <c r="N43" s="934" t="s">
        <v>2688</v>
      </c>
      <c r="P43" s="930"/>
    </row>
    <row r="44" spans="2:16" ht="13.5" customHeight="1">
      <c r="B44" s="766"/>
      <c r="C44" s="1085" t="s">
        <v>2719</v>
      </c>
      <c r="D44" s="1094" t="e">
        <f>D29/D20*100</f>
        <v>#DIV/0!</v>
      </c>
      <c r="E44" s="1095" t="s">
        <v>2581</v>
      </c>
      <c r="F44" s="1094" t="e">
        <f>F29/F20*100</f>
        <v>#DIV/0!</v>
      </c>
      <c r="G44" s="1095" t="s">
        <v>2581</v>
      </c>
      <c r="H44" s="1094" t="e">
        <f>H29/H20*100</f>
        <v>#DIV/0!</v>
      </c>
      <c r="I44" s="1096" t="s">
        <v>2581</v>
      </c>
      <c r="J44" s="1097" t="e">
        <f>J29/J20*100</f>
        <v>#DIV/0!</v>
      </c>
      <c r="K44" s="1095" t="s">
        <v>2581</v>
      </c>
      <c r="L44" s="816"/>
      <c r="N44" s="917" t="s">
        <v>2866</v>
      </c>
      <c r="O44" s="930"/>
      <c r="P44" s="930"/>
    </row>
    <row r="45" spans="2:16" ht="13.5" customHeight="1">
      <c r="B45" s="766"/>
      <c r="C45" s="840" t="s">
        <v>2720</v>
      </c>
      <c r="D45" s="1098" t="e">
        <f>D30/D5*100</f>
        <v>#DIV/0!</v>
      </c>
      <c r="E45" s="1099" t="s">
        <v>2581</v>
      </c>
      <c r="F45" s="1098" t="e">
        <f>F30/F5*100</f>
        <v>#DIV/0!</v>
      </c>
      <c r="G45" s="1099" t="s">
        <v>2581</v>
      </c>
      <c r="H45" s="1098" t="e">
        <f>H30/H5*100</f>
        <v>#DIV/0!</v>
      </c>
      <c r="I45" s="1100" t="s">
        <v>2581</v>
      </c>
      <c r="J45" s="1101" t="e">
        <f>J30/J5*100</f>
        <v>#DIV/0!</v>
      </c>
      <c r="K45" s="1099" t="s">
        <v>2581</v>
      </c>
      <c r="L45" s="817"/>
      <c r="N45" s="917" t="s">
        <v>2867</v>
      </c>
      <c r="O45" s="931"/>
      <c r="P45" s="930"/>
    </row>
    <row r="46" spans="2:16" ht="13.5" customHeight="1">
      <c r="B46" s="818"/>
      <c r="C46" s="1081" t="s">
        <v>2721</v>
      </c>
      <c r="D46" s="819" t="e">
        <f>D21/D25*100</f>
        <v>#DIV/0!</v>
      </c>
      <c r="E46" s="820" t="s">
        <v>2581</v>
      </c>
      <c r="F46" s="819" t="e">
        <f>F21/F25*100</f>
        <v>#DIV/0!</v>
      </c>
      <c r="G46" s="820" t="s">
        <v>2581</v>
      </c>
      <c r="H46" s="819" t="e">
        <f>H21/H25*100</f>
        <v>#DIV/0!</v>
      </c>
      <c r="I46" s="1045" t="s">
        <v>2581</v>
      </c>
      <c r="J46" s="1053" t="e">
        <f>J21/J25*100</f>
        <v>#DIV/0!</v>
      </c>
      <c r="K46" s="820" t="s">
        <v>2581</v>
      </c>
      <c r="L46" s="817"/>
      <c r="N46" s="929" t="s">
        <v>2868</v>
      </c>
      <c r="O46" s="931"/>
    </row>
    <row r="47" spans="2:16" ht="13.5" customHeight="1">
      <c r="B47" s="821"/>
      <c r="C47" s="1079" t="s">
        <v>2722</v>
      </c>
      <c r="D47" s="822" t="e">
        <f>D22/D25*100</f>
        <v>#DIV/0!</v>
      </c>
      <c r="E47" s="823" t="s">
        <v>2581</v>
      </c>
      <c r="F47" s="822" t="e">
        <f>F22/F25*100</f>
        <v>#DIV/0!</v>
      </c>
      <c r="G47" s="823" t="s">
        <v>2581</v>
      </c>
      <c r="H47" s="822" t="e">
        <f>H22/H25*100</f>
        <v>#DIV/0!</v>
      </c>
      <c r="I47" s="1046" t="s">
        <v>2581</v>
      </c>
      <c r="J47" s="1054" t="e">
        <f>J22/J25*100</f>
        <v>#DIV/0!</v>
      </c>
      <c r="K47" s="823" t="s">
        <v>2581</v>
      </c>
      <c r="L47" s="817"/>
      <c r="N47" s="917" t="s">
        <v>2869</v>
      </c>
      <c r="O47" s="931"/>
    </row>
    <row r="48" spans="2:16" ht="13.5" customHeight="1">
      <c r="B48" s="824"/>
      <c r="C48" s="1080" t="s">
        <v>2723</v>
      </c>
      <c r="D48" s="825" t="e">
        <f>D23/(D29+D27)*100</f>
        <v>#DIV/0!</v>
      </c>
      <c r="E48" s="826" t="s">
        <v>2581</v>
      </c>
      <c r="F48" s="825" t="e">
        <f>F23/(F29+F27)*100</f>
        <v>#DIV/0!</v>
      </c>
      <c r="G48" s="826" t="s">
        <v>2581</v>
      </c>
      <c r="H48" s="825" t="e">
        <f>H23/(H29+H27)*100</f>
        <v>#DIV/0!</v>
      </c>
      <c r="I48" s="1047" t="s">
        <v>2581</v>
      </c>
      <c r="J48" s="1055" t="e">
        <f>J23/(J29+J27)*100</f>
        <v>#DIV/0!</v>
      </c>
      <c r="K48" s="826" t="s">
        <v>2581</v>
      </c>
      <c r="L48" s="816"/>
      <c r="N48" s="932" t="s">
        <v>2870</v>
      </c>
      <c r="O48" s="931"/>
    </row>
    <row r="49" spans="2:16">
      <c r="B49" s="827"/>
      <c r="C49" s="827"/>
      <c r="D49" s="828"/>
      <c r="F49" s="828"/>
      <c r="H49" s="828"/>
      <c r="J49" s="828"/>
      <c r="N49" s="935"/>
    </row>
    <row r="50" spans="2:16" ht="14.25">
      <c r="B50" s="1985" t="s">
        <v>2724</v>
      </c>
      <c r="C50" s="1986"/>
      <c r="D50" s="1986"/>
      <c r="E50" s="1986"/>
      <c r="F50" s="1986"/>
      <c r="G50" s="1986"/>
      <c r="H50" s="1986"/>
      <c r="I50" s="1986"/>
      <c r="J50" s="1986"/>
      <c r="K50" s="1987"/>
      <c r="L50" s="717"/>
      <c r="N50" s="894"/>
    </row>
    <row r="51" spans="2:16" ht="14.25">
      <c r="B51" s="1988" t="s">
        <v>2992</v>
      </c>
      <c r="C51" s="1999"/>
      <c r="D51" s="1991" t="s">
        <v>2949</v>
      </c>
      <c r="E51" s="1991"/>
      <c r="F51" s="1991" t="s">
        <v>2948</v>
      </c>
      <c r="G51" s="1991"/>
      <c r="H51" s="1991" t="s">
        <v>2181</v>
      </c>
      <c r="I51" s="1991"/>
      <c r="J51" s="1992" t="s">
        <v>2687</v>
      </c>
      <c r="K51" s="2000"/>
      <c r="L51" s="714"/>
      <c r="N51" s="934" t="s">
        <v>2688</v>
      </c>
      <c r="P51" s="930"/>
    </row>
    <row r="52" spans="2:16" ht="13.5" customHeight="1">
      <c r="B52" s="769"/>
      <c r="C52" s="1085" t="s">
        <v>2836</v>
      </c>
      <c r="D52" s="1102" t="e">
        <f>D5/D20</f>
        <v>#DIV/0!</v>
      </c>
      <c r="E52" s="1103" t="s">
        <v>2725</v>
      </c>
      <c r="F52" s="1104" t="e">
        <f>F5/F20</f>
        <v>#DIV/0!</v>
      </c>
      <c r="G52" s="1103" t="s">
        <v>2725</v>
      </c>
      <c r="H52" s="1104" t="e">
        <f>H5/H20</f>
        <v>#DIV/0!</v>
      </c>
      <c r="I52" s="1105" t="s">
        <v>2725</v>
      </c>
      <c r="J52" s="1106" t="e">
        <f>J5/J20</f>
        <v>#DIV/0!</v>
      </c>
      <c r="K52" s="1103" t="s">
        <v>2725</v>
      </c>
      <c r="L52" s="816"/>
      <c r="N52" s="914" t="s">
        <v>2871</v>
      </c>
      <c r="O52" s="930"/>
      <c r="P52" s="930"/>
    </row>
    <row r="53" spans="2:16" ht="13.5" customHeight="1">
      <c r="B53" s="790"/>
      <c r="C53" s="1107" t="s">
        <v>2726</v>
      </c>
      <c r="D53" s="1108" t="e">
        <f>D5/D32</f>
        <v>#DIV/0!</v>
      </c>
      <c r="E53" s="1109" t="s">
        <v>2690</v>
      </c>
      <c r="F53" s="1108" t="e">
        <f>F5/F32</f>
        <v>#DIV/0!</v>
      </c>
      <c r="G53" s="1109" t="s">
        <v>2690</v>
      </c>
      <c r="H53" s="1108" t="e">
        <f>H5/H32</f>
        <v>#DIV/0!</v>
      </c>
      <c r="I53" s="1110" t="s">
        <v>2690</v>
      </c>
      <c r="J53" s="1111" t="e">
        <f>J5/J32</f>
        <v>#DIV/0!</v>
      </c>
      <c r="K53" s="1109" t="s">
        <v>2690</v>
      </c>
      <c r="N53" s="929" t="s">
        <v>2872</v>
      </c>
      <c r="O53" s="931"/>
      <c r="P53" s="930"/>
    </row>
    <row r="54" spans="2:16" ht="13.5" customHeight="1">
      <c r="B54" s="829"/>
      <c r="C54" s="1082" t="s">
        <v>2727</v>
      </c>
      <c r="D54" s="936" t="e">
        <f>D9/D32</f>
        <v>#DIV/0!</v>
      </c>
      <c r="E54" s="830" t="s">
        <v>2690</v>
      </c>
      <c r="F54" s="936" t="e">
        <f>F9/F32</f>
        <v>#DIV/0!</v>
      </c>
      <c r="G54" s="830" t="s">
        <v>2690</v>
      </c>
      <c r="H54" s="936" t="e">
        <f>H9/H32</f>
        <v>#DIV/0!</v>
      </c>
      <c r="I54" s="1048" t="s">
        <v>2690</v>
      </c>
      <c r="J54" s="1056" t="e">
        <f>J9/J32</f>
        <v>#DIV/0!</v>
      </c>
      <c r="K54" s="830" t="s">
        <v>2690</v>
      </c>
      <c r="N54" s="917" t="s">
        <v>2873</v>
      </c>
      <c r="O54" s="931"/>
    </row>
    <row r="55" spans="2:16" ht="13.5" customHeight="1">
      <c r="B55" s="821"/>
      <c r="C55" s="1083" t="s">
        <v>2914</v>
      </c>
      <c r="D55" s="803" t="e">
        <f>D31/D32</f>
        <v>#DIV/0!</v>
      </c>
      <c r="E55" s="804" t="s">
        <v>2414</v>
      </c>
      <c r="F55" s="937" t="e">
        <f>F31/F32</f>
        <v>#DIV/0!</v>
      </c>
      <c r="G55" s="804" t="s">
        <v>2414</v>
      </c>
      <c r="H55" s="937" t="e">
        <f>H31/H32</f>
        <v>#DIV/0!</v>
      </c>
      <c r="I55" s="1049" t="s">
        <v>2414</v>
      </c>
      <c r="J55" s="1057" t="e">
        <f>J31/J32</f>
        <v>#DIV/0!</v>
      </c>
      <c r="K55" s="804" t="s">
        <v>2414</v>
      </c>
      <c r="L55" s="802"/>
      <c r="N55" s="938" t="s">
        <v>2874</v>
      </c>
      <c r="P55" s="931"/>
    </row>
    <row r="56" spans="2:16" ht="13.5" customHeight="1">
      <c r="B56" s="821"/>
      <c r="C56" s="1083" t="s">
        <v>2875</v>
      </c>
      <c r="D56" s="803" t="e">
        <f>D31/D5*100</f>
        <v>#DIV/0!</v>
      </c>
      <c r="E56" s="804" t="s">
        <v>2581</v>
      </c>
      <c r="F56" s="937" t="e">
        <f>F31/F5*100</f>
        <v>#DIV/0!</v>
      </c>
      <c r="G56" s="804" t="s">
        <v>2581</v>
      </c>
      <c r="H56" s="937" t="e">
        <f>H31/H5*100</f>
        <v>#DIV/0!</v>
      </c>
      <c r="I56" s="1049" t="s">
        <v>2581</v>
      </c>
      <c r="J56" s="1057" t="e">
        <f>J31/J5*100</f>
        <v>#DIV/0!</v>
      </c>
      <c r="K56" s="804" t="s">
        <v>2581</v>
      </c>
      <c r="L56" s="802"/>
      <c r="N56" s="938" t="s">
        <v>2876</v>
      </c>
      <c r="O56" s="931"/>
    </row>
    <row r="57" spans="2:16" ht="13.5" customHeight="1">
      <c r="B57" s="824"/>
      <c r="C57" s="1084" t="s">
        <v>2837</v>
      </c>
      <c r="D57" s="831" t="e">
        <f>(D7+D11)/D9*100</f>
        <v>#DIV/0!</v>
      </c>
      <c r="E57" s="832" t="s">
        <v>2581</v>
      </c>
      <c r="F57" s="939" t="e">
        <f>(F7+F11)/F9*100</f>
        <v>#DIV/0!</v>
      </c>
      <c r="G57" s="832" t="s">
        <v>2581</v>
      </c>
      <c r="H57" s="939" t="e">
        <f>(H7+H11)/H9*100</f>
        <v>#DIV/0!</v>
      </c>
      <c r="I57" s="1050" t="s">
        <v>2581</v>
      </c>
      <c r="J57" s="1058" t="e">
        <f>(J7+J11)/J9*100</f>
        <v>#DIV/0!</v>
      </c>
      <c r="K57" s="832" t="s">
        <v>2581</v>
      </c>
      <c r="L57" s="817"/>
      <c r="N57" s="940" t="s">
        <v>2728</v>
      </c>
    </row>
    <row r="58" spans="2:16">
      <c r="C58" s="716"/>
      <c r="D58" s="833"/>
      <c r="E58" s="817"/>
      <c r="F58" s="833"/>
      <c r="G58" s="817"/>
      <c r="H58" s="833"/>
      <c r="I58" s="817"/>
      <c r="J58" s="833"/>
      <c r="K58" s="817"/>
      <c r="L58" s="817"/>
      <c r="N58" s="834"/>
    </row>
    <row r="61" spans="2:16">
      <c r="C61" s="895"/>
    </row>
  </sheetData>
  <mergeCells count="26">
    <mergeCell ref="B50:K50"/>
    <mergeCell ref="B51:C51"/>
    <mergeCell ref="D51:E51"/>
    <mergeCell ref="F51:G51"/>
    <mergeCell ref="H51:I51"/>
    <mergeCell ref="J51:K51"/>
    <mergeCell ref="B42:K42"/>
    <mergeCell ref="B43:C43"/>
    <mergeCell ref="D43:E43"/>
    <mergeCell ref="F43:G43"/>
    <mergeCell ref="H43:I43"/>
    <mergeCell ref="J43:K43"/>
    <mergeCell ref="B34:K34"/>
    <mergeCell ref="B35:C35"/>
    <mergeCell ref="D35:E35"/>
    <mergeCell ref="F35:G35"/>
    <mergeCell ref="H35:I35"/>
    <mergeCell ref="J35:K35"/>
    <mergeCell ref="B1:K1"/>
    <mergeCell ref="B4:C4"/>
    <mergeCell ref="D4:E4"/>
    <mergeCell ref="F4:G4"/>
    <mergeCell ref="H4:I4"/>
    <mergeCell ref="J4:K4"/>
    <mergeCell ref="I2:K2"/>
    <mergeCell ref="I3:K3"/>
  </mergeCells>
  <phoneticPr fontId="1"/>
  <pageMargins left="0.25" right="0.25" top="0.75" bottom="0.75" header="0.3" footer="0.3"/>
  <pageSetup paperSize="9" scale="90" fitToWidth="2" orientation="portrait" r:id="rId1"/>
  <colBreaks count="1" manualBreakCount="1">
    <brk id="11" max="56"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0ED26-2036-7C41-ABC3-4DC7B6BA0B98}">
  <sheetPr>
    <tabColor rgb="FFFFC000"/>
  </sheetPr>
  <dimension ref="A1:AF280"/>
  <sheetViews>
    <sheetView showGridLines="0" view="pageBreakPreview" zoomScale="92" zoomScaleNormal="100" zoomScaleSheetLayoutView="92" workbookViewId="0">
      <selection activeCell="AA6" sqref="AA6"/>
    </sheetView>
  </sheetViews>
  <sheetFormatPr defaultColWidth="6.625" defaultRowHeight="13.5"/>
  <cols>
    <col min="1" max="1" width="1.375" style="29" customWidth="1"/>
    <col min="2" max="2" width="5.25" style="29" customWidth="1"/>
    <col min="3" max="3" width="3.625" style="29" customWidth="1"/>
    <col min="4" max="4" width="3" style="29" bestFit="1" customWidth="1"/>
    <col min="5" max="13" width="4.625" style="29" customWidth="1"/>
    <col min="14" max="14" width="0.375" style="29" customWidth="1"/>
    <col min="15" max="15" width="3.625" style="29" customWidth="1"/>
    <col min="16" max="16" width="3" style="29" bestFit="1" customWidth="1"/>
    <col min="17" max="25" width="4.625" style="29" customWidth="1"/>
    <col min="26" max="26" width="1.375" style="29" customWidth="1"/>
    <col min="27" max="16384" width="6.625" style="29"/>
  </cols>
  <sheetData>
    <row r="1" spans="1:27" ht="36" customHeight="1">
      <c r="B1" s="2863" t="s">
        <v>3012</v>
      </c>
    </row>
    <row r="2" spans="1:27" ht="36" customHeight="1">
      <c r="A2" s="2076" t="s">
        <v>2386</v>
      </c>
      <c r="B2" s="2077"/>
      <c r="C2" s="2077"/>
      <c r="D2" s="2077"/>
      <c r="E2" s="2077"/>
      <c r="F2" s="2077"/>
      <c r="G2" s="2077"/>
      <c r="H2" s="2077"/>
      <c r="I2" s="2077"/>
      <c r="J2" s="2077"/>
      <c r="K2" s="2077"/>
      <c r="L2" s="2077"/>
      <c r="M2" s="2077"/>
      <c r="N2" s="2077"/>
      <c r="O2" s="2077"/>
      <c r="P2" s="2077"/>
      <c r="Q2" s="2077"/>
      <c r="R2" s="2077"/>
      <c r="S2" s="2077"/>
      <c r="T2" s="2077"/>
      <c r="U2" s="2077"/>
      <c r="V2" s="2077"/>
      <c r="W2" s="2077"/>
      <c r="X2" s="2077"/>
      <c r="Y2" s="2077"/>
      <c r="Z2" s="2077"/>
    </row>
    <row r="3" spans="1:27" ht="24" customHeight="1">
      <c r="A3" s="643"/>
      <c r="B3" s="722"/>
      <c r="C3" s="722"/>
      <c r="D3" s="722"/>
      <c r="E3" s="722"/>
      <c r="F3" s="722"/>
      <c r="G3" s="722"/>
      <c r="H3" s="722"/>
      <c r="I3" s="722"/>
      <c r="J3" s="722"/>
      <c r="K3" s="722"/>
      <c r="L3" s="722"/>
      <c r="M3" s="722"/>
      <c r="N3" s="722"/>
      <c r="O3" s="722"/>
      <c r="P3" s="722"/>
      <c r="Q3" s="722"/>
      <c r="R3" s="722"/>
      <c r="S3" s="722"/>
      <c r="T3" s="722"/>
      <c r="V3" s="662" t="s">
        <v>2394</v>
      </c>
      <c r="X3" s="526"/>
      <c r="Y3" s="898" t="s">
        <v>2395</v>
      </c>
      <c r="Z3" s="722"/>
    </row>
    <row r="4" spans="1:27" s="526" customFormat="1" ht="24" customHeight="1" thickBot="1">
      <c r="B4" s="118"/>
      <c r="C4" s="118"/>
      <c r="D4" s="118"/>
      <c r="E4" s="118"/>
      <c r="F4" s="118"/>
      <c r="G4" s="118"/>
      <c r="H4" s="118"/>
      <c r="I4" s="118"/>
      <c r="J4" s="118"/>
      <c r="K4" s="118"/>
      <c r="L4" s="118"/>
      <c r="M4" s="118"/>
      <c r="N4" s="118"/>
      <c r="O4" s="118"/>
      <c r="P4" s="118"/>
      <c r="Q4" s="118"/>
      <c r="R4" s="118"/>
      <c r="S4" s="118"/>
      <c r="T4" s="118"/>
      <c r="V4" s="662" t="s">
        <v>2396</v>
      </c>
      <c r="Y4" s="898" t="s">
        <v>2395</v>
      </c>
    </row>
    <row r="5" spans="1:27" s="526" customFormat="1" ht="24.75" customHeight="1" thickBot="1">
      <c r="B5" s="2078" t="s">
        <v>2387</v>
      </c>
      <c r="C5" s="2079"/>
      <c r="D5" s="2079"/>
      <c r="E5" s="2079"/>
      <c r="F5" s="2079"/>
      <c r="G5" s="2079"/>
      <c r="H5" s="2079"/>
      <c r="I5" s="2079"/>
      <c r="J5" s="2079"/>
      <c r="K5" s="2079"/>
      <c r="L5" s="2079"/>
      <c r="M5" s="2079"/>
      <c r="N5" s="2079"/>
      <c r="O5" s="2079"/>
      <c r="P5" s="2079"/>
      <c r="Q5" s="2079"/>
      <c r="R5" s="2079"/>
      <c r="S5" s="2079"/>
      <c r="T5" s="2079"/>
      <c r="U5" s="2079"/>
      <c r="V5" s="2079"/>
      <c r="W5" s="2079"/>
      <c r="X5" s="2079"/>
      <c r="Y5" s="2080"/>
    </row>
    <row r="6" spans="1:27" s="526" customFormat="1" ht="87.95" customHeight="1" thickBot="1">
      <c r="B6" s="2081"/>
      <c r="C6" s="2082"/>
      <c r="D6" s="2082"/>
      <c r="E6" s="2082"/>
      <c r="F6" s="2082"/>
      <c r="G6" s="2082"/>
      <c r="H6" s="2082"/>
      <c r="I6" s="2082"/>
      <c r="J6" s="2082"/>
      <c r="K6" s="2082"/>
      <c r="L6" s="2082"/>
      <c r="M6" s="2082"/>
      <c r="N6" s="2082"/>
      <c r="O6" s="2082"/>
      <c r="P6" s="2082"/>
      <c r="Q6" s="2082"/>
      <c r="R6" s="2082"/>
      <c r="S6" s="2082"/>
      <c r="T6" s="2082"/>
      <c r="U6" s="2082"/>
      <c r="V6" s="2082"/>
      <c r="W6" s="2082"/>
      <c r="X6" s="2082"/>
      <c r="Y6" s="2083"/>
    </row>
    <row r="7" spans="1:27" s="526" customFormat="1" ht="12" customHeight="1">
      <c r="B7" s="118"/>
      <c r="C7" s="118"/>
      <c r="D7" s="118"/>
      <c r="E7" s="118"/>
      <c r="F7" s="118"/>
      <c r="G7" s="118"/>
      <c r="H7" s="118"/>
      <c r="I7" s="118"/>
      <c r="J7" s="118"/>
      <c r="K7" s="118"/>
      <c r="L7" s="118"/>
      <c r="M7" s="118"/>
      <c r="N7" s="118"/>
      <c r="O7" s="118"/>
      <c r="P7" s="118"/>
      <c r="Q7" s="118"/>
      <c r="R7" s="118"/>
      <c r="S7" s="118"/>
      <c r="T7" s="118"/>
      <c r="U7" s="118"/>
      <c r="V7" s="118"/>
      <c r="W7" s="118"/>
      <c r="X7" s="118"/>
      <c r="Y7" s="118"/>
    </row>
    <row r="8" spans="1:27" s="526" customFormat="1" ht="24.75" customHeight="1">
      <c r="B8" s="1033" t="s">
        <v>2944</v>
      </c>
      <c r="C8" s="276"/>
      <c r="D8" s="276"/>
      <c r="E8" s="276"/>
      <c r="F8" s="118"/>
      <c r="G8" s="118"/>
      <c r="H8" s="118"/>
      <c r="I8" s="118"/>
      <c r="J8" s="118"/>
      <c r="K8" s="118"/>
      <c r="L8" s="118"/>
      <c r="M8" s="118"/>
      <c r="N8" s="118"/>
      <c r="O8" s="118"/>
      <c r="P8" s="118"/>
      <c r="Q8" s="118"/>
      <c r="R8" s="118"/>
      <c r="S8" s="118"/>
      <c r="T8" s="118"/>
      <c r="U8" s="118"/>
      <c r="V8" s="118"/>
      <c r="W8" s="118"/>
      <c r="X8" s="118"/>
      <c r="Y8" s="118"/>
      <c r="AA8" s="981"/>
    </row>
    <row r="9" spans="1:27" s="526" customFormat="1" ht="8.25" customHeight="1" thickBot="1">
      <c r="B9" s="174"/>
      <c r="C9" s="118"/>
      <c r="D9" s="118"/>
      <c r="E9" s="118"/>
      <c r="F9" s="118"/>
      <c r="G9" s="118"/>
      <c r="H9" s="118"/>
      <c r="I9" s="118"/>
      <c r="J9" s="118"/>
      <c r="K9" s="118"/>
      <c r="L9" s="118"/>
      <c r="M9" s="118"/>
      <c r="N9" s="118"/>
      <c r="O9" s="118"/>
      <c r="P9" s="118"/>
      <c r="Q9" s="118"/>
      <c r="R9" s="118"/>
      <c r="S9" s="118"/>
      <c r="T9" s="118"/>
      <c r="U9" s="118"/>
      <c r="V9" s="118"/>
      <c r="W9" s="118"/>
      <c r="X9" s="118"/>
      <c r="Y9" s="118"/>
    </row>
    <row r="10" spans="1:27" ht="30.75" customHeight="1">
      <c r="B10" s="2084" t="s">
        <v>2034</v>
      </c>
      <c r="C10" s="2087" t="s">
        <v>2999</v>
      </c>
      <c r="D10" s="2088"/>
      <c r="E10" s="2088"/>
      <c r="F10" s="2089"/>
      <c r="G10" s="2089"/>
      <c r="H10" s="2089"/>
      <c r="I10" s="2089"/>
      <c r="J10" s="2089"/>
      <c r="K10" s="2089"/>
      <c r="L10" s="2089"/>
      <c r="M10" s="2090"/>
      <c r="N10" s="729"/>
      <c r="O10" s="2091" t="s">
        <v>3000</v>
      </c>
      <c r="P10" s="2092"/>
      <c r="Q10" s="2092"/>
      <c r="R10" s="2092"/>
      <c r="S10" s="2092"/>
      <c r="T10" s="2092"/>
      <c r="U10" s="2092"/>
      <c r="V10" s="2092"/>
      <c r="W10" s="2092"/>
      <c r="X10" s="2092"/>
      <c r="Y10" s="2093"/>
      <c r="AA10" s="981"/>
    </row>
    <row r="11" spans="1:27" ht="24" customHeight="1">
      <c r="B11" s="2085"/>
      <c r="C11" s="1624" t="s">
        <v>2388</v>
      </c>
      <c r="D11" s="90" t="s">
        <v>15</v>
      </c>
      <c r="E11" s="2060"/>
      <c r="F11" s="2060"/>
      <c r="G11" s="2060"/>
      <c r="H11" s="2060"/>
      <c r="I11" s="2060"/>
      <c r="J11" s="2060"/>
      <c r="K11" s="2060"/>
      <c r="L11" s="2060"/>
      <c r="M11" s="2061"/>
      <c r="N11" s="91"/>
      <c r="O11" s="1624" t="s">
        <v>2388</v>
      </c>
      <c r="P11" s="90" t="s">
        <v>15</v>
      </c>
      <c r="Q11" s="2060"/>
      <c r="R11" s="2060"/>
      <c r="S11" s="2060"/>
      <c r="T11" s="2060"/>
      <c r="U11" s="2060"/>
      <c r="V11" s="2060"/>
      <c r="W11" s="2060"/>
      <c r="X11" s="2060"/>
      <c r="Y11" s="2062"/>
    </row>
    <row r="12" spans="1:27" ht="24" customHeight="1">
      <c r="B12" s="2085"/>
      <c r="C12" s="1626"/>
      <c r="D12" s="93" t="s">
        <v>2</v>
      </c>
      <c r="E12" s="2071"/>
      <c r="F12" s="2071"/>
      <c r="G12" s="2071"/>
      <c r="H12" s="2071"/>
      <c r="I12" s="2071"/>
      <c r="J12" s="2071"/>
      <c r="K12" s="2071"/>
      <c r="L12" s="2071"/>
      <c r="M12" s="2072"/>
      <c r="N12" s="94"/>
      <c r="O12" s="1626"/>
      <c r="P12" s="93" t="s">
        <v>2</v>
      </c>
      <c r="Q12" s="2071"/>
      <c r="R12" s="2071"/>
      <c r="S12" s="2071"/>
      <c r="T12" s="2071"/>
      <c r="U12" s="2071"/>
      <c r="V12" s="2071"/>
      <c r="W12" s="2071"/>
      <c r="X12" s="2071"/>
      <c r="Y12" s="2073"/>
    </row>
    <row r="13" spans="1:27" ht="24" customHeight="1">
      <c r="B13" s="2085"/>
      <c r="C13" s="1624" t="s">
        <v>2040</v>
      </c>
      <c r="D13" s="90" t="s">
        <v>15</v>
      </c>
      <c r="E13" s="2060"/>
      <c r="F13" s="2060"/>
      <c r="G13" s="2060"/>
      <c r="H13" s="2060"/>
      <c r="I13" s="2060"/>
      <c r="J13" s="2060"/>
      <c r="K13" s="2060"/>
      <c r="L13" s="2060"/>
      <c r="M13" s="2061"/>
      <c r="N13" s="91"/>
      <c r="O13" s="1624" t="s">
        <v>2040</v>
      </c>
      <c r="P13" s="90" t="s">
        <v>15</v>
      </c>
      <c r="Q13" s="2060"/>
      <c r="R13" s="2060"/>
      <c r="S13" s="2060"/>
      <c r="T13" s="2060"/>
      <c r="U13" s="2060"/>
      <c r="V13" s="2060"/>
      <c r="W13" s="2060"/>
      <c r="X13" s="2060"/>
      <c r="Y13" s="2062"/>
    </row>
    <row r="14" spans="1:27" ht="24" customHeight="1">
      <c r="B14" s="2085"/>
      <c r="C14" s="1626"/>
      <c r="D14" s="93" t="s">
        <v>2</v>
      </c>
      <c r="E14" s="2071"/>
      <c r="F14" s="2071"/>
      <c r="G14" s="2071"/>
      <c r="H14" s="2071"/>
      <c r="I14" s="2071"/>
      <c r="J14" s="2071"/>
      <c r="K14" s="2071"/>
      <c r="L14" s="2071"/>
      <c r="M14" s="2072"/>
      <c r="N14" s="94"/>
      <c r="O14" s="1626"/>
      <c r="P14" s="93" t="s">
        <v>2</v>
      </c>
      <c r="Q14" s="2071"/>
      <c r="R14" s="2071"/>
      <c r="S14" s="2071"/>
      <c r="T14" s="2071"/>
      <c r="U14" s="2071"/>
      <c r="V14" s="2071"/>
      <c r="W14" s="2071"/>
      <c r="X14" s="2071"/>
      <c r="Y14" s="2073"/>
    </row>
    <row r="15" spans="1:27" ht="24" customHeight="1">
      <c r="B15" s="2085"/>
      <c r="C15" s="1634" t="s">
        <v>2041</v>
      </c>
      <c r="D15" s="90" t="s">
        <v>15</v>
      </c>
      <c r="E15" s="2060"/>
      <c r="F15" s="2060"/>
      <c r="G15" s="2060"/>
      <c r="H15" s="2060"/>
      <c r="I15" s="2060"/>
      <c r="J15" s="2060"/>
      <c r="K15" s="2060"/>
      <c r="L15" s="2060"/>
      <c r="M15" s="2061"/>
      <c r="N15" s="91"/>
      <c r="O15" s="1634" t="s">
        <v>2041</v>
      </c>
      <c r="P15" s="90" t="s">
        <v>15</v>
      </c>
      <c r="Q15" s="2060"/>
      <c r="R15" s="2060"/>
      <c r="S15" s="2060"/>
      <c r="T15" s="2060"/>
      <c r="U15" s="2060"/>
      <c r="V15" s="2060"/>
      <c r="W15" s="2060"/>
      <c r="X15" s="2060"/>
      <c r="Y15" s="2062"/>
    </row>
    <row r="16" spans="1:27" ht="24" customHeight="1">
      <c r="B16" s="2085"/>
      <c r="C16" s="1634"/>
      <c r="D16" s="93" t="s">
        <v>2</v>
      </c>
      <c r="E16" s="2071"/>
      <c r="F16" s="2071"/>
      <c r="G16" s="2071"/>
      <c r="H16" s="2071"/>
      <c r="I16" s="2071"/>
      <c r="J16" s="2071"/>
      <c r="K16" s="2071"/>
      <c r="L16" s="2071"/>
      <c r="M16" s="2072"/>
      <c r="N16" s="94"/>
      <c r="O16" s="1634"/>
      <c r="P16" s="93" t="s">
        <v>18</v>
      </c>
      <c r="Q16" s="2071"/>
      <c r="R16" s="2071"/>
      <c r="S16" s="2071"/>
      <c r="T16" s="2071"/>
      <c r="U16" s="2071"/>
      <c r="V16" s="2071"/>
      <c r="W16" s="2071"/>
      <c r="X16" s="2071"/>
      <c r="Y16" s="2073"/>
      <c r="Z16" s="95"/>
    </row>
    <row r="17" spans="2:32" ht="24" customHeight="1">
      <c r="B17" s="2085"/>
      <c r="C17" s="2074" t="s">
        <v>2042</v>
      </c>
      <c r="D17" s="90" t="s">
        <v>15</v>
      </c>
      <c r="E17" s="2060"/>
      <c r="F17" s="2060"/>
      <c r="G17" s="2060"/>
      <c r="H17" s="2060"/>
      <c r="I17" s="2060"/>
      <c r="J17" s="2060"/>
      <c r="K17" s="2060"/>
      <c r="L17" s="2060"/>
      <c r="M17" s="2061"/>
      <c r="N17" s="91"/>
      <c r="O17" s="2074" t="s">
        <v>2042</v>
      </c>
      <c r="P17" s="90" t="s">
        <v>15</v>
      </c>
      <c r="Q17" s="2060"/>
      <c r="R17" s="2060"/>
      <c r="S17" s="2060"/>
      <c r="T17" s="2060"/>
      <c r="U17" s="2060"/>
      <c r="V17" s="2060"/>
      <c r="W17" s="2060"/>
      <c r="X17" s="2060"/>
      <c r="Y17" s="2062"/>
      <c r="Z17" s="95"/>
      <c r="AA17" s="1251"/>
    </row>
    <row r="18" spans="2:32" ht="24" customHeight="1">
      <c r="B18" s="2085"/>
      <c r="C18" s="2075"/>
      <c r="D18" s="93" t="s">
        <v>2</v>
      </c>
      <c r="E18" s="2071"/>
      <c r="F18" s="2071"/>
      <c r="G18" s="2071"/>
      <c r="H18" s="2071"/>
      <c r="I18" s="2071"/>
      <c r="J18" s="2071"/>
      <c r="K18" s="2071"/>
      <c r="L18" s="2071"/>
      <c r="M18" s="2072"/>
      <c r="N18" s="94"/>
      <c r="O18" s="2075"/>
      <c r="P18" s="93" t="s">
        <v>2</v>
      </c>
      <c r="Q18" s="2071"/>
      <c r="R18" s="2071"/>
      <c r="S18" s="2071"/>
      <c r="T18" s="2071"/>
      <c r="U18" s="2071"/>
      <c r="V18" s="2071"/>
      <c r="W18" s="2071"/>
      <c r="X18" s="2071"/>
      <c r="Y18" s="2073"/>
      <c r="Z18" s="95"/>
    </row>
    <row r="19" spans="2:32" ht="24" customHeight="1">
      <c r="B19" s="2085"/>
      <c r="C19" s="1626" t="s">
        <v>2043</v>
      </c>
      <c r="D19" s="96" t="s">
        <v>15</v>
      </c>
      <c r="E19" s="2065"/>
      <c r="F19" s="2065"/>
      <c r="G19" s="2065"/>
      <c r="H19" s="2065"/>
      <c r="I19" s="2065"/>
      <c r="J19" s="2065"/>
      <c r="K19" s="2065"/>
      <c r="L19" s="2065"/>
      <c r="M19" s="2066"/>
      <c r="N19" s="110"/>
      <c r="O19" s="1626" t="s">
        <v>2043</v>
      </c>
      <c r="P19" s="96" t="s">
        <v>15</v>
      </c>
      <c r="Q19" s="2065"/>
      <c r="R19" s="2065"/>
      <c r="S19" s="2065"/>
      <c r="T19" s="2065"/>
      <c r="U19" s="2065"/>
      <c r="V19" s="2065"/>
      <c r="W19" s="2065"/>
      <c r="X19" s="2065"/>
      <c r="Y19" s="2067"/>
      <c r="Z19" s="95"/>
    </row>
    <row r="20" spans="2:32" ht="24" customHeight="1">
      <c r="B20" s="2085"/>
      <c r="C20" s="1624"/>
      <c r="D20" s="93" t="s">
        <v>2</v>
      </c>
      <c r="E20" s="2068"/>
      <c r="F20" s="2068"/>
      <c r="G20" s="2068"/>
      <c r="H20" s="2068"/>
      <c r="I20" s="2068"/>
      <c r="J20" s="2068"/>
      <c r="K20" s="2068"/>
      <c r="L20" s="2068"/>
      <c r="M20" s="2069"/>
      <c r="N20" s="110"/>
      <c r="O20" s="1624"/>
      <c r="P20" s="93" t="s">
        <v>2</v>
      </c>
      <c r="Q20" s="2068"/>
      <c r="R20" s="2068"/>
      <c r="S20" s="2068"/>
      <c r="T20" s="2068"/>
      <c r="U20" s="2068"/>
      <c r="V20" s="2068"/>
      <c r="W20" s="2068"/>
      <c r="X20" s="2068"/>
      <c r="Y20" s="2070"/>
      <c r="Z20" s="95"/>
    </row>
    <row r="21" spans="2:32" ht="24" customHeight="1">
      <c r="B21" s="2085"/>
      <c r="C21" s="1634" t="s">
        <v>2044</v>
      </c>
      <c r="D21" s="90" t="s">
        <v>15</v>
      </c>
      <c r="E21" s="2060"/>
      <c r="F21" s="2060"/>
      <c r="G21" s="2060"/>
      <c r="H21" s="2060"/>
      <c r="I21" s="2060"/>
      <c r="J21" s="2060"/>
      <c r="K21" s="2060"/>
      <c r="L21" s="2060"/>
      <c r="M21" s="2061"/>
      <c r="N21" s="91"/>
      <c r="O21" s="1634" t="s">
        <v>2044</v>
      </c>
      <c r="P21" s="90" t="s">
        <v>15</v>
      </c>
      <c r="Q21" s="2060"/>
      <c r="R21" s="2060"/>
      <c r="S21" s="2060"/>
      <c r="T21" s="2060"/>
      <c r="U21" s="2060"/>
      <c r="V21" s="2060"/>
      <c r="W21" s="2060"/>
      <c r="X21" s="2060"/>
      <c r="Y21" s="2062"/>
      <c r="Z21" s="95"/>
    </row>
    <row r="22" spans="2:32" ht="24" customHeight="1">
      <c r="B22" s="2085"/>
      <c r="C22" s="1634"/>
      <c r="D22" s="92" t="s">
        <v>17</v>
      </c>
      <c r="E22" s="2044"/>
      <c r="F22" s="2044"/>
      <c r="G22" s="2044"/>
      <c r="H22" s="2044"/>
      <c r="I22" s="2044"/>
      <c r="J22" s="2044"/>
      <c r="K22" s="2044"/>
      <c r="L22" s="2044"/>
      <c r="M22" s="2063"/>
      <c r="N22" s="110"/>
      <c r="O22" s="1634"/>
      <c r="P22" s="92" t="s">
        <v>17</v>
      </c>
      <c r="Q22" s="2044"/>
      <c r="R22" s="2044"/>
      <c r="S22" s="2044"/>
      <c r="T22" s="2044"/>
      <c r="U22" s="2044"/>
      <c r="V22" s="2044"/>
      <c r="W22" s="2044"/>
      <c r="X22" s="2044"/>
      <c r="Y22" s="2045"/>
      <c r="Z22" s="95"/>
    </row>
    <row r="23" spans="2:32" ht="24" customHeight="1" thickBot="1">
      <c r="B23" s="2086"/>
      <c r="C23" s="2064"/>
      <c r="D23" s="730" t="s">
        <v>18</v>
      </c>
      <c r="E23" s="2046"/>
      <c r="F23" s="2046"/>
      <c r="G23" s="2046"/>
      <c r="H23" s="2046"/>
      <c r="I23" s="2046"/>
      <c r="J23" s="2046"/>
      <c r="K23" s="2046"/>
      <c r="L23" s="2046"/>
      <c r="M23" s="2047"/>
      <c r="N23" s="731"/>
      <c r="O23" s="2064"/>
      <c r="P23" s="730" t="s">
        <v>18</v>
      </c>
      <c r="Q23" s="2046"/>
      <c r="R23" s="2046"/>
      <c r="S23" s="2046"/>
      <c r="T23" s="2046"/>
      <c r="U23" s="2046"/>
      <c r="V23" s="2046"/>
      <c r="W23" s="2046"/>
      <c r="X23" s="2046"/>
      <c r="Y23" s="2048"/>
      <c r="Z23" s="95"/>
    </row>
    <row r="24" spans="2:32" ht="30.75" customHeight="1">
      <c r="B24" s="2049" t="s">
        <v>2048</v>
      </c>
      <c r="C24" s="2052" t="s">
        <v>3001</v>
      </c>
      <c r="D24" s="2053"/>
      <c r="E24" s="2053"/>
      <c r="F24" s="2053"/>
      <c r="G24" s="2053"/>
      <c r="H24" s="2053"/>
      <c r="I24" s="2053"/>
      <c r="J24" s="2053"/>
      <c r="K24" s="2053"/>
      <c r="L24" s="2053"/>
      <c r="M24" s="2054"/>
      <c r="N24" s="732"/>
      <c r="O24" s="2055" t="s">
        <v>3002</v>
      </c>
      <c r="P24" s="2056"/>
      <c r="Q24" s="2056"/>
      <c r="R24" s="2056"/>
      <c r="S24" s="2056"/>
      <c r="T24" s="2056"/>
      <c r="U24" s="2056"/>
      <c r="V24" s="2056"/>
      <c r="W24" s="2056"/>
      <c r="X24" s="2056"/>
      <c r="Y24" s="2057"/>
      <c r="Z24" s="95"/>
    </row>
    <row r="25" spans="2:32" ht="24" customHeight="1">
      <c r="B25" s="2050"/>
      <c r="C25" s="2058" t="s">
        <v>3003</v>
      </c>
      <c r="D25" s="90" t="s">
        <v>15</v>
      </c>
      <c r="E25" s="2060"/>
      <c r="F25" s="2060"/>
      <c r="G25" s="2060"/>
      <c r="H25" s="2060"/>
      <c r="I25" s="2060"/>
      <c r="J25" s="2060"/>
      <c r="K25" s="2060"/>
      <c r="L25" s="2060"/>
      <c r="M25" s="2061"/>
      <c r="N25" s="117"/>
      <c r="O25" s="2058" t="s">
        <v>3003</v>
      </c>
      <c r="P25" s="90" t="s">
        <v>15</v>
      </c>
      <c r="Q25" s="2060"/>
      <c r="R25" s="2060"/>
      <c r="S25" s="2060"/>
      <c r="T25" s="2060"/>
      <c r="U25" s="2060"/>
      <c r="V25" s="2060"/>
      <c r="W25" s="2060"/>
      <c r="X25" s="2060"/>
      <c r="Y25" s="2062"/>
      <c r="Z25" s="95"/>
      <c r="AA25" s="981"/>
    </row>
    <row r="26" spans="2:32" ht="24" customHeight="1">
      <c r="B26" s="2050"/>
      <c r="C26" s="2058"/>
      <c r="D26" s="92" t="s">
        <v>17</v>
      </c>
      <c r="E26" s="2044"/>
      <c r="F26" s="2044"/>
      <c r="G26" s="2044"/>
      <c r="H26" s="2044"/>
      <c r="I26" s="2044"/>
      <c r="J26" s="2044"/>
      <c r="K26" s="2044"/>
      <c r="L26" s="2044"/>
      <c r="M26" s="2063"/>
      <c r="N26" s="117"/>
      <c r="O26" s="2058"/>
      <c r="P26" s="92" t="s">
        <v>17</v>
      </c>
      <c r="Q26" s="2044"/>
      <c r="R26" s="2044"/>
      <c r="S26" s="2044"/>
      <c r="T26" s="2044"/>
      <c r="U26" s="2044"/>
      <c r="V26" s="2044"/>
      <c r="W26" s="2044"/>
      <c r="X26" s="2044"/>
      <c r="Y26" s="2045"/>
      <c r="Z26" s="95"/>
      <c r="AA26" s="1251"/>
    </row>
    <row r="27" spans="2:32" ht="24" customHeight="1">
      <c r="B27" s="2050"/>
      <c r="C27" s="2058"/>
      <c r="D27" s="92" t="s">
        <v>18</v>
      </c>
      <c r="E27" s="2044"/>
      <c r="F27" s="2044"/>
      <c r="G27" s="2044"/>
      <c r="H27" s="2044"/>
      <c r="I27" s="2044"/>
      <c r="J27" s="2044"/>
      <c r="K27" s="2044"/>
      <c r="L27" s="2044"/>
      <c r="M27" s="2063"/>
      <c r="N27" s="117"/>
      <c r="O27" s="2058"/>
      <c r="P27" s="92" t="s">
        <v>18</v>
      </c>
      <c r="Q27" s="2044"/>
      <c r="R27" s="2044"/>
      <c r="S27" s="2044"/>
      <c r="T27" s="2044"/>
      <c r="U27" s="2044"/>
      <c r="V27" s="2044"/>
      <c r="W27" s="2044"/>
      <c r="X27" s="2044"/>
      <c r="Y27" s="2045"/>
      <c r="Z27" s="95"/>
    </row>
    <row r="28" spans="2:32" ht="24" customHeight="1" thickBot="1">
      <c r="B28" s="2051"/>
      <c r="C28" s="2059"/>
      <c r="D28" s="730" t="s">
        <v>19</v>
      </c>
      <c r="E28" s="2046"/>
      <c r="F28" s="2046"/>
      <c r="G28" s="2046"/>
      <c r="H28" s="2046"/>
      <c r="I28" s="2046"/>
      <c r="J28" s="2046"/>
      <c r="K28" s="2046"/>
      <c r="L28" s="2046"/>
      <c r="M28" s="2047"/>
      <c r="N28" s="969"/>
      <c r="O28" s="2059"/>
      <c r="P28" s="730" t="s">
        <v>19</v>
      </c>
      <c r="Q28" s="2046"/>
      <c r="R28" s="2046"/>
      <c r="S28" s="2046"/>
      <c r="T28" s="2046"/>
      <c r="U28" s="2046"/>
      <c r="V28" s="2046"/>
      <c r="W28" s="2046"/>
      <c r="X28" s="2046"/>
      <c r="Y28" s="2048"/>
      <c r="Z28" s="95"/>
    </row>
    <row r="29" spans="2:32" ht="34.5" customHeight="1">
      <c r="B29" s="733"/>
      <c r="C29" s="734"/>
      <c r="D29" s="66"/>
      <c r="E29" s="102"/>
      <c r="F29" s="102"/>
      <c r="G29" s="102"/>
      <c r="H29" s="102"/>
      <c r="I29" s="102"/>
      <c r="J29" s="102"/>
      <c r="K29" s="102"/>
      <c r="L29" s="102"/>
      <c r="M29" s="102"/>
      <c r="N29" s="110"/>
      <c r="O29" s="734"/>
      <c r="P29" s="66"/>
      <c r="Q29" s="102"/>
      <c r="R29" s="102"/>
      <c r="S29" s="102"/>
      <c r="T29" s="102"/>
      <c r="U29" s="102"/>
      <c r="V29" s="102"/>
      <c r="W29" s="102"/>
      <c r="X29" s="102"/>
      <c r="Y29" s="102"/>
      <c r="Z29" s="95"/>
    </row>
    <row r="30" spans="2:32" ht="14.1" customHeight="1">
      <c r="B30" s="63"/>
      <c r="AB30" s="101"/>
      <c r="AC30" s="101"/>
      <c r="AD30" s="101"/>
      <c r="AE30" s="101"/>
      <c r="AF30" s="101"/>
    </row>
    <row r="31" spans="2:32" ht="24.75" customHeight="1">
      <c r="B31" s="174" t="s">
        <v>2945</v>
      </c>
      <c r="C31" s="1034"/>
      <c r="D31" s="1034"/>
      <c r="E31" s="1034"/>
      <c r="F31" s="1034"/>
      <c r="AA31" s="981"/>
      <c r="AB31" s="101"/>
      <c r="AC31" s="101"/>
      <c r="AD31" s="101"/>
      <c r="AE31" s="101"/>
      <c r="AF31" s="101"/>
    </row>
    <row r="32" spans="2:32" ht="8.25" customHeight="1" thickBot="1">
      <c r="B32" s="174"/>
      <c r="AB32" s="101"/>
      <c r="AC32" s="101"/>
      <c r="AD32" s="101"/>
      <c r="AE32" s="101"/>
      <c r="AF32" s="101"/>
    </row>
    <row r="33" spans="2:32" ht="36" customHeight="1" thickBot="1">
      <c r="B33" s="2036" t="s">
        <v>2389</v>
      </c>
      <c r="C33" s="2037"/>
      <c r="D33" s="2037"/>
      <c r="E33" s="2038"/>
      <c r="F33" s="2038"/>
      <c r="G33" s="2038"/>
      <c r="H33" s="2038"/>
      <c r="I33" s="2038"/>
      <c r="J33" s="2038"/>
      <c r="K33" s="2038"/>
      <c r="L33" s="2038"/>
      <c r="M33" s="2039"/>
      <c r="N33" s="102"/>
      <c r="O33" s="2040" t="s">
        <v>2390</v>
      </c>
      <c r="P33" s="2041"/>
      <c r="Q33" s="2041"/>
      <c r="R33" s="2042"/>
      <c r="S33" s="2042"/>
      <c r="T33" s="2042"/>
      <c r="U33" s="2042"/>
      <c r="V33" s="2042"/>
      <c r="W33" s="2042"/>
      <c r="X33" s="2042"/>
      <c r="Y33" s="2043"/>
      <c r="AB33" s="101"/>
      <c r="AC33" s="101"/>
      <c r="AD33" s="101"/>
      <c r="AE33" s="101"/>
      <c r="AF33" s="101"/>
    </row>
    <row r="34" spans="2:32" ht="30" customHeight="1">
      <c r="B34" s="60" t="s">
        <v>2059</v>
      </c>
      <c r="C34" s="2008"/>
      <c r="D34" s="2008"/>
      <c r="E34" s="2008"/>
      <c r="F34" s="2008"/>
      <c r="G34" s="2008"/>
      <c r="H34" s="2008"/>
      <c r="I34" s="2008"/>
      <c r="J34" s="2008"/>
      <c r="K34" s="2008"/>
      <c r="L34" s="2008"/>
      <c r="M34" s="2009"/>
      <c r="N34" s="110"/>
      <c r="O34" s="2031" t="s">
        <v>15</v>
      </c>
      <c r="P34" s="2032"/>
      <c r="Q34" s="2033"/>
      <c r="R34" s="2034"/>
      <c r="S34" s="2034"/>
      <c r="T34" s="2034"/>
      <c r="U34" s="2034"/>
      <c r="V34" s="2034"/>
      <c r="W34" s="2034"/>
      <c r="X34" s="2034"/>
      <c r="Y34" s="2035"/>
      <c r="AB34" s="101"/>
      <c r="AC34" s="101"/>
      <c r="AD34" s="101"/>
      <c r="AE34" s="101"/>
      <c r="AF34" s="101"/>
    </row>
    <row r="35" spans="2:32" ht="30" customHeight="1">
      <c r="B35" s="61" t="s">
        <v>2060</v>
      </c>
      <c r="C35" s="2001"/>
      <c r="D35" s="2001"/>
      <c r="E35" s="2001"/>
      <c r="F35" s="2001"/>
      <c r="G35" s="2001"/>
      <c r="H35" s="2001"/>
      <c r="I35" s="2001"/>
      <c r="J35" s="2001"/>
      <c r="K35" s="2001"/>
      <c r="L35" s="2001"/>
      <c r="M35" s="2002"/>
      <c r="N35" s="110"/>
      <c r="O35" s="2003" t="s">
        <v>17</v>
      </c>
      <c r="P35" s="2004"/>
      <c r="Q35" s="2005"/>
      <c r="R35" s="2006"/>
      <c r="S35" s="2006"/>
      <c r="T35" s="2006"/>
      <c r="U35" s="2006"/>
      <c r="V35" s="2006"/>
      <c r="W35" s="2006"/>
      <c r="X35" s="2006"/>
      <c r="Y35" s="2007"/>
      <c r="Z35" s="110"/>
      <c r="AB35" s="101"/>
      <c r="AC35" s="101"/>
      <c r="AD35" s="101"/>
      <c r="AE35" s="101"/>
      <c r="AF35" s="101"/>
    </row>
    <row r="36" spans="2:32" ht="30" customHeight="1">
      <c r="B36" s="61" t="s">
        <v>2061</v>
      </c>
      <c r="C36" s="2001"/>
      <c r="D36" s="2001"/>
      <c r="E36" s="2001"/>
      <c r="F36" s="2001"/>
      <c r="G36" s="2001"/>
      <c r="H36" s="2001"/>
      <c r="I36" s="2001"/>
      <c r="J36" s="2001"/>
      <c r="K36" s="2001"/>
      <c r="L36" s="2001"/>
      <c r="M36" s="2002"/>
      <c r="N36" s="110"/>
      <c r="O36" s="2003" t="s">
        <v>18</v>
      </c>
      <c r="P36" s="2004"/>
      <c r="Q36" s="2005"/>
      <c r="R36" s="2006"/>
      <c r="S36" s="2006"/>
      <c r="T36" s="2006"/>
      <c r="U36" s="2006"/>
      <c r="V36" s="2006"/>
      <c r="W36" s="2006"/>
      <c r="X36" s="2006"/>
      <c r="Y36" s="2007"/>
      <c r="Z36" s="110"/>
      <c r="AB36" s="101"/>
      <c r="AC36" s="101"/>
      <c r="AD36" s="101"/>
      <c r="AE36" s="101"/>
      <c r="AF36" s="101"/>
    </row>
    <row r="37" spans="2:32" ht="30" customHeight="1">
      <c r="B37" s="61" t="s">
        <v>2062</v>
      </c>
      <c r="C37" s="2001"/>
      <c r="D37" s="2001"/>
      <c r="E37" s="2001"/>
      <c r="F37" s="2001"/>
      <c r="G37" s="2001"/>
      <c r="H37" s="2001"/>
      <c r="I37" s="2001"/>
      <c r="J37" s="2001"/>
      <c r="K37" s="2001"/>
      <c r="L37" s="2001"/>
      <c r="M37" s="2002"/>
      <c r="N37" s="110"/>
      <c r="O37" s="2003" t="s">
        <v>19</v>
      </c>
      <c r="P37" s="2004"/>
      <c r="Q37" s="2005"/>
      <c r="R37" s="2006"/>
      <c r="S37" s="2006"/>
      <c r="T37" s="2006"/>
      <c r="U37" s="2006"/>
      <c r="V37" s="2006"/>
      <c r="W37" s="2006"/>
      <c r="X37" s="2006"/>
      <c r="Y37" s="2007"/>
      <c r="Z37" s="110"/>
      <c r="AB37" s="101"/>
      <c r="AC37" s="101"/>
      <c r="AD37" s="101"/>
      <c r="AE37" s="101"/>
      <c r="AF37" s="101"/>
    </row>
    <row r="38" spans="2:32" ht="30" customHeight="1" thickBot="1">
      <c r="B38" s="61" t="s">
        <v>2063</v>
      </c>
      <c r="C38" s="2001"/>
      <c r="D38" s="2001"/>
      <c r="E38" s="2001"/>
      <c r="F38" s="2001"/>
      <c r="G38" s="2001"/>
      <c r="H38" s="2001"/>
      <c r="I38" s="2001"/>
      <c r="J38" s="2001"/>
      <c r="K38" s="2001"/>
      <c r="L38" s="2001"/>
      <c r="M38" s="2002"/>
      <c r="N38" s="110"/>
      <c r="O38" s="2003" t="s">
        <v>20</v>
      </c>
      <c r="P38" s="2004"/>
      <c r="Q38" s="2005"/>
      <c r="R38" s="2006"/>
      <c r="S38" s="2006"/>
      <c r="T38" s="2006"/>
      <c r="U38" s="2006"/>
      <c r="V38" s="2006"/>
      <c r="W38" s="2006"/>
      <c r="X38" s="2006"/>
      <c r="Y38" s="2007"/>
      <c r="Z38" s="110"/>
      <c r="AB38" s="101"/>
      <c r="AC38" s="101"/>
      <c r="AD38" s="101"/>
      <c r="AE38" s="101"/>
      <c r="AF38" s="101"/>
    </row>
    <row r="39" spans="2:32" ht="36" customHeight="1" thickBot="1">
      <c r="B39" s="2023" t="s">
        <v>2391</v>
      </c>
      <c r="C39" s="2024"/>
      <c r="D39" s="2024"/>
      <c r="E39" s="2025"/>
      <c r="F39" s="2025"/>
      <c r="G39" s="2025"/>
      <c r="H39" s="2025"/>
      <c r="I39" s="2025"/>
      <c r="J39" s="2025"/>
      <c r="K39" s="2025"/>
      <c r="L39" s="2025"/>
      <c r="M39" s="2026"/>
      <c r="N39" s="102"/>
      <c r="O39" s="2027" t="s">
        <v>2392</v>
      </c>
      <c r="P39" s="2028"/>
      <c r="Q39" s="2028"/>
      <c r="R39" s="2029"/>
      <c r="S39" s="2029"/>
      <c r="T39" s="2029"/>
      <c r="U39" s="2029"/>
      <c r="V39" s="2029"/>
      <c r="W39" s="2029"/>
      <c r="X39" s="2029"/>
      <c r="Y39" s="2030"/>
      <c r="Z39" s="110"/>
    </row>
    <row r="40" spans="2:32" ht="30" customHeight="1">
      <c r="B40" s="60" t="s">
        <v>2059</v>
      </c>
      <c r="C40" s="1660"/>
      <c r="D40" s="1660"/>
      <c r="E40" s="1660"/>
      <c r="F40" s="1660"/>
      <c r="G40" s="1660"/>
      <c r="H40" s="1660"/>
      <c r="I40" s="1660"/>
      <c r="J40" s="1660"/>
      <c r="K40" s="1660"/>
      <c r="L40" s="1660"/>
      <c r="M40" s="1661"/>
      <c r="N40" s="110"/>
      <c r="O40" s="2031" t="s">
        <v>15</v>
      </c>
      <c r="P40" s="2032"/>
      <c r="Q40" s="2033"/>
      <c r="R40" s="2034"/>
      <c r="S40" s="2034"/>
      <c r="T40" s="2034"/>
      <c r="U40" s="2034"/>
      <c r="V40" s="2034"/>
      <c r="W40" s="2034"/>
      <c r="X40" s="2034"/>
      <c r="Y40" s="2035"/>
      <c r="Z40" s="110"/>
    </row>
    <row r="41" spans="2:32" ht="30" customHeight="1">
      <c r="B41" s="61" t="s">
        <v>2060</v>
      </c>
      <c r="C41" s="2001"/>
      <c r="D41" s="2001"/>
      <c r="E41" s="2001"/>
      <c r="F41" s="2001"/>
      <c r="G41" s="2001"/>
      <c r="H41" s="2001"/>
      <c r="I41" s="2001"/>
      <c r="J41" s="2001"/>
      <c r="K41" s="2001"/>
      <c r="L41" s="2001"/>
      <c r="M41" s="2002"/>
      <c r="N41" s="110"/>
      <c r="O41" s="2003" t="s">
        <v>17</v>
      </c>
      <c r="P41" s="2004"/>
      <c r="Q41" s="2005"/>
      <c r="R41" s="2006"/>
      <c r="S41" s="2006"/>
      <c r="T41" s="2006"/>
      <c r="U41" s="2006"/>
      <c r="V41" s="2006"/>
      <c r="W41" s="2006"/>
      <c r="X41" s="2006"/>
      <c r="Y41" s="2007"/>
      <c r="Z41" s="110"/>
    </row>
    <row r="42" spans="2:32" ht="30" customHeight="1">
      <c r="B42" s="61" t="s">
        <v>18</v>
      </c>
      <c r="C42" s="1656"/>
      <c r="D42" s="1656"/>
      <c r="E42" s="1656"/>
      <c r="F42" s="1656"/>
      <c r="G42" s="1656"/>
      <c r="H42" s="1656"/>
      <c r="I42" s="1656"/>
      <c r="J42" s="1656"/>
      <c r="K42" s="1656"/>
      <c r="L42" s="1656"/>
      <c r="M42" s="1657"/>
      <c r="N42" s="110"/>
      <c r="O42" s="2003" t="s">
        <v>18</v>
      </c>
      <c r="P42" s="2022"/>
      <c r="Q42" s="2005"/>
      <c r="R42" s="2006"/>
      <c r="S42" s="2006"/>
      <c r="T42" s="2006"/>
      <c r="U42" s="2006"/>
      <c r="V42" s="2006"/>
      <c r="W42" s="2006"/>
      <c r="X42" s="2006"/>
      <c r="Y42" s="2007"/>
      <c r="Z42" s="110"/>
    </row>
    <row r="43" spans="2:32" ht="30" customHeight="1">
      <c r="B43" s="60" t="s">
        <v>2062</v>
      </c>
      <c r="C43" s="2008"/>
      <c r="D43" s="2008"/>
      <c r="E43" s="2008"/>
      <c r="F43" s="2008"/>
      <c r="G43" s="2008"/>
      <c r="H43" s="2008"/>
      <c r="I43" s="2008"/>
      <c r="J43" s="2008"/>
      <c r="K43" s="2008"/>
      <c r="L43" s="2008"/>
      <c r="M43" s="2009"/>
      <c r="N43" s="110"/>
      <c r="O43" s="2010" t="s">
        <v>19</v>
      </c>
      <c r="P43" s="2011"/>
      <c r="Q43" s="2012"/>
      <c r="R43" s="2013"/>
      <c r="S43" s="2013"/>
      <c r="T43" s="2013"/>
      <c r="U43" s="2013"/>
      <c r="V43" s="2013"/>
      <c r="W43" s="2013"/>
      <c r="X43" s="2013"/>
      <c r="Y43" s="2014"/>
      <c r="Z43" s="110"/>
      <c r="AA43" s="981"/>
      <c r="AB43" s="101"/>
      <c r="AC43" s="101"/>
      <c r="AD43" s="101"/>
      <c r="AE43" s="101"/>
      <c r="AF43" s="101"/>
    </row>
    <row r="44" spans="2:32" ht="30" customHeight="1" thickBot="1">
      <c r="B44" s="62" t="s">
        <v>2063</v>
      </c>
      <c r="C44" s="2015"/>
      <c r="D44" s="2015"/>
      <c r="E44" s="2015"/>
      <c r="F44" s="2015"/>
      <c r="G44" s="2015"/>
      <c r="H44" s="2015"/>
      <c r="I44" s="2015"/>
      <c r="J44" s="2015"/>
      <c r="K44" s="2015"/>
      <c r="L44" s="2015"/>
      <c r="M44" s="2016"/>
      <c r="N44" s="110"/>
      <c r="O44" s="2017" t="s">
        <v>20</v>
      </c>
      <c r="P44" s="2018"/>
      <c r="Q44" s="2019"/>
      <c r="R44" s="2020"/>
      <c r="S44" s="2020"/>
      <c r="T44" s="2020"/>
      <c r="U44" s="2020"/>
      <c r="V44" s="2020"/>
      <c r="W44" s="2020"/>
      <c r="X44" s="2020"/>
      <c r="Y44" s="2021"/>
      <c r="Z44" s="110"/>
      <c r="AA44" s="981"/>
      <c r="AB44" s="101"/>
      <c r="AC44" s="101"/>
      <c r="AD44" s="101"/>
      <c r="AE44" s="101"/>
      <c r="AF44" s="101"/>
    </row>
    <row r="45" spans="2:32" ht="6.95" customHeight="1">
      <c r="B45" s="63"/>
      <c r="O45" s="110"/>
      <c r="P45" s="1637"/>
      <c r="Q45" s="1637"/>
      <c r="R45" s="1637"/>
      <c r="S45" s="1637"/>
      <c r="T45" s="1637"/>
      <c r="U45" s="1637"/>
      <c r="V45" s="1637"/>
    </row>
    <row r="46" spans="2:32" ht="32.1" customHeight="1"/>
    <row r="47" spans="2:32" ht="108.95" customHeight="1"/>
    <row r="48" spans="2:32" ht="18" customHeight="1"/>
    <row r="49" spans="11:25" ht="18" customHeight="1"/>
    <row r="50" spans="11:25" ht="18" customHeight="1"/>
    <row r="51" spans="11:25" ht="18" customHeight="1"/>
    <row r="52" spans="11:25" ht="18" customHeight="1"/>
    <row r="53" spans="11:25" ht="18" customHeight="1"/>
    <row r="54" spans="11:25" ht="18" customHeight="1"/>
    <row r="55" spans="11:25" ht="18" customHeight="1"/>
    <row r="56" spans="11:25" ht="18" customHeight="1"/>
    <row r="57" spans="11:25" ht="20.100000000000001" customHeight="1"/>
    <row r="58" spans="11:25">
      <c r="K58" s="1"/>
      <c r="L58" s="1"/>
      <c r="M58" s="1"/>
      <c r="N58" s="1"/>
      <c r="O58" s="1"/>
      <c r="P58" s="1"/>
      <c r="Q58" s="1"/>
      <c r="R58" s="1"/>
      <c r="S58" s="1"/>
      <c r="T58" s="1"/>
      <c r="U58" s="1"/>
      <c r="V58" s="1"/>
      <c r="W58" s="1"/>
      <c r="X58" s="1"/>
      <c r="Y58" s="1"/>
    </row>
    <row r="59" spans="11:25">
      <c r="K59" s="1"/>
      <c r="L59" s="1"/>
      <c r="M59" s="1"/>
      <c r="N59" s="1"/>
      <c r="O59" s="1"/>
      <c r="P59" s="1"/>
      <c r="Q59" s="1"/>
      <c r="R59" s="1"/>
      <c r="S59" s="1"/>
      <c r="T59" s="1"/>
      <c r="U59" s="1"/>
      <c r="V59" s="1"/>
      <c r="W59" s="1"/>
      <c r="X59" s="1"/>
      <c r="Y59" s="1"/>
    </row>
    <row r="60" spans="11:25">
      <c r="K60" s="1"/>
      <c r="L60" s="1"/>
      <c r="M60" s="1"/>
      <c r="N60" s="1"/>
      <c r="O60" s="1"/>
      <c r="P60" s="1"/>
      <c r="Q60" s="1"/>
      <c r="R60" s="1"/>
      <c r="S60" s="1"/>
      <c r="T60" s="1"/>
      <c r="U60" s="1"/>
      <c r="V60" s="1"/>
      <c r="W60" s="1"/>
      <c r="X60" s="1"/>
      <c r="Y60" s="1"/>
    </row>
    <row r="61" spans="11:25">
      <c r="K61" s="1"/>
      <c r="L61" s="1"/>
      <c r="M61" s="1"/>
      <c r="N61" s="1"/>
      <c r="O61" s="1"/>
      <c r="P61" s="1"/>
      <c r="Q61" s="1"/>
      <c r="R61" s="1"/>
      <c r="S61" s="1"/>
      <c r="T61" s="1"/>
      <c r="U61" s="1"/>
      <c r="V61" s="1"/>
      <c r="W61" s="1"/>
      <c r="X61" s="1"/>
      <c r="Y61" s="1"/>
    </row>
    <row r="62" spans="11:25">
      <c r="K62" s="1"/>
      <c r="L62" s="1"/>
      <c r="M62" s="1"/>
      <c r="N62" s="1"/>
      <c r="O62" s="1"/>
      <c r="P62" s="1"/>
      <c r="Q62" s="1"/>
      <c r="R62" s="1"/>
      <c r="S62" s="1"/>
      <c r="T62" s="1"/>
      <c r="U62" s="1"/>
      <c r="V62" s="1"/>
      <c r="W62" s="1"/>
      <c r="X62" s="1"/>
      <c r="Y62" s="1"/>
    </row>
    <row r="63" spans="11:25">
      <c r="K63" s="1"/>
      <c r="L63" s="1"/>
      <c r="M63" s="1"/>
      <c r="N63" s="1"/>
      <c r="O63" s="1"/>
      <c r="P63" s="1"/>
      <c r="Q63" s="1"/>
      <c r="R63" s="1"/>
      <c r="S63" s="1"/>
      <c r="T63" s="1"/>
      <c r="U63" s="1"/>
      <c r="V63" s="1"/>
      <c r="W63" s="1"/>
      <c r="X63" s="1"/>
      <c r="Y63" s="1"/>
    </row>
    <row r="64" spans="11:25">
      <c r="K64" s="1"/>
      <c r="L64" s="1"/>
      <c r="M64" s="1"/>
      <c r="N64" s="1"/>
      <c r="O64" s="1"/>
      <c r="P64" s="1"/>
      <c r="Q64" s="1"/>
      <c r="R64" s="1"/>
      <c r="S64" s="1"/>
      <c r="T64" s="1"/>
      <c r="U64" s="1"/>
      <c r="V64" s="1"/>
      <c r="W64" s="1"/>
      <c r="X64" s="1"/>
      <c r="Y64" s="1"/>
    </row>
    <row r="65" spans="11:25">
      <c r="K65" s="1"/>
      <c r="L65" s="1"/>
      <c r="M65" s="1"/>
      <c r="N65" s="1"/>
      <c r="O65" s="1"/>
      <c r="P65" s="1"/>
      <c r="Q65" s="1"/>
      <c r="R65" s="1"/>
      <c r="S65" s="1"/>
      <c r="T65" s="1"/>
      <c r="U65" s="1"/>
      <c r="V65" s="1"/>
      <c r="W65" s="1"/>
      <c r="X65" s="1"/>
      <c r="Y65" s="1"/>
    </row>
    <row r="66" spans="11:25">
      <c r="K66" s="1"/>
      <c r="L66" s="1"/>
      <c r="M66" s="1"/>
      <c r="N66" s="1"/>
      <c r="O66" s="1"/>
      <c r="P66" s="1"/>
      <c r="Q66" s="1"/>
      <c r="R66" s="1"/>
      <c r="S66" s="1"/>
      <c r="T66" s="1"/>
      <c r="U66" s="1"/>
      <c r="V66" s="1"/>
      <c r="W66" s="1"/>
      <c r="X66" s="1"/>
      <c r="Y66" s="1"/>
    </row>
    <row r="67" spans="11:25">
      <c r="K67" s="1"/>
      <c r="L67" s="1"/>
      <c r="M67" s="1"/>
      <c r="N67" s="1"/>
      <c r="O67" s="1"/>
      <c r="P67" s="1"/>
      <c r="Q67" s="1"/>
      <c r="R67" s="1"/>
      <c r="S67" s="1"/>
      <c r="T67" s="1"/>
      <c r="U67" s="1"/>
      <c r="V67" s="1"/>
      <c r="W67" s="1"/>
      <c r="X67" s="1"/>
      <c r="Y67" s="1"/>
    </row>
    <row r="68" spans="11:25">
      <c r="K68" s="1"/>
      <c r="L68" s="1"/>
      <c r="M68" s="1"/>
      <c r="N68" s="1"/>
      <c r="O68" s="1"/>
      <c r="P68" s="1"/>
      <c r="Q68" s="1"/>
      <c r="R68" s="1"/>
      <c r="S68" s="1"/>
      <c r="T68" s="1"/>
      <c r="U68" s="1"/>
      <c r="V68" s="1"/>
      <c r="W68" s="1"/>
      <c r="X68" s="1"/>
      <c r="Y68" s="1"/>
    </row>
    <row r="69" spans="11:25">
      <c r="K69" s="1"/>
      <c r="L69" s="1"/>
      <c r="M69" s="1"/>
      <c r="N69" s="1"/>
      <c r="O69" s="1"/>
      <c r="P69" s="1"/>
      <c r="Q69" s="1"/>
      <c r="R69" s="1"/>
      <c r="S69" s="1"/>
      <c r="T69" s="1"/>
      <c r="U69" s="1"/>
      <c r="V69" s="1"/>
      <c r="W69" s="1"/>
      <c r="X69" s="1"/>
      <c r="Y69" s="1"/>
    </row>
    <row r="70" spans="11:25">
      <c r="K70" s="1"/>
      <c r="L70" s="1"/>
      <c r="M70" s="1"/>
      <c r="N70" s="1"/>
      <c r="O70" s="1"/>
      <c r="P70" s="1"/>
      <c r="Q70" s="1"/>
      <c r="R70" s="1"/>
      <c r="S70" s="1"/>
      <c r="T70" s="1"/>
      <c r="U70" s="1"/>
      <c r="V70" s="1"/>
      <c r="W70" s="1"/>
      <c r="X70" s="1"/>
      <c r="Y70" s="1"/>
    </row>
    <row r="71" spans="11:25">
      <c r="K71" s="1"/>
      <c r="L71" s="1"/>
      <c r="M71" s="1"/>
      <c r="N71" s="1"/>
      <c r="O71" s="1"/>
      <c r="P71" s="1"/>
      <c r="Q71" s="1"/>
      <c r="R71" s="1"/>
      <c r="S71" s="1"/>
      <c r="T71" s="1"/>
      <c r="U71" s="1"/>
      <c r="V71" s="1"/>
      <c r="W71" s="1"/>
      <c r="X71" s="1"/>
      <c r="Y71" s="1"/>
    </row>
    <row r="72" spans="11:25">
      <c r="K72" s="1"/>
      <c r="L72" s="1"/>
      <c r="M72" s="1"/>
      <c r="N72" s="1"/>
      <c r="O72" s="1"/>
      <c r="P72" s="1"/>
      <c r="Q72" s="1"/>
      <c r="R72" s="1"/>
      <c r="S72" s="1"/>
      <c r="T72" s="1"/>
      <c r="U72" s="1"/>
      <c r="V72" s="1"/>
      <c r="W72" s="1"/>
      <c r="X72" s="1"/>
      <c r="Y72" s="1"/>
    </row>
    <row r="73" spans="11:25">
      <c r="K73" s="1"/>
      <c r="L73" s="1"/>
      <c r="M73" s="1"/>
      <c r="N73" s="1"/>
      <c r="O73" s="1"/>
      <c r="P73" s="1"/>
      <c r="Q73" s="1"/>
      <c r="R73" s="1"/>
      <c r="S73" s="1"/>
      <c r="T73" s="1"/>
      <c r="U73" s="1"/>
      <c r="V73" s="1"/>
      <c r="W73" s="1"/>
      <c r="X73" s="1"/>
      <c r="Y73" s="1"/>
    </row>
    <row r="74" spans="11:25">
      <c r="K74" s="1"/>
      <c r="L74" s="1"/>
      <c r="M74" s="1"/>
      <c r="N74" s="1"/>
      <c r="O74" s="1"/>
      <c r="P74" s="1"/>
      <c r="Q74" s="1"/>
      <c r="R74" s="1"/>
      <c r="S74" s="1"/>
      <c r="T74" s="1"/>
      <c r="U74" s="1"/>
      <c r="V74" s="1"/>
      <c r="W74" s="1"/>
      <c r="X74" s="1"/>
      <c r="Y74" s="1"/>
    </row>
    <row r="75" spans="11:25">
      <c r="K75" s="1"/>
      <c r="L75" s="1"/>
      <c r="M75" s="1"/>
      <c r="N75" s="1"/>
      <c r="O75" s="1"/>
      <c r="P75" s="1"/>
      <c r="Q75" s="1"/>
      <c r="R75" s="1"/>
      <c r="S75" s="1"/>
      <c r="T75" s="1"/>
      <c r="U75" s="1"/>
      <c r="V75" s="1"/>
      <c r="W75" s="1"/>
      <c r="X75" s="1"/>
      <c r="Y75" s="1"/>
    </row>
    <row r="76" spans="11:25">
      <c r="K76" s="1"/>
      <c r="L76" s="1"/>
      <c r="M76" s="1"/>
      <c r="N76" s="1"/>
      <c r="O76" s="1"/>
      <c r="P76" s="1"/>
      <c r="Q76" s="1"/>
      <c r="R76" s="1"/>
      <c r="S76" s="1"/>
      <c r="T76" s="1"/>
      <c r="U76" s="1"/>
      <c r="V76" s="1"/>
      <c r="W76" s="1"/>
      <c r="X76" s="1"/>
      <c r="Y76" s="1"/>
    </row>
    <row r="77" spans="11:25">
      <c r="K77" s="1"/>
      <c r="L77" s="1"/>
      <c r="M77" s="1"/>
      <c r="N77" s="1"/>
      <c r="O77" s="1"/>
      <c r="P77" s="1"/>
      <c r="Q77" s="1"/>
      <c r="R77" s="1"/>
      <c r="S77" s="1"/>
      <c r="T77" s="1"/>
      <c r="U77" s="1"/>
      <c r="V77" s="1"/>
      <c r="W77" s="1"/>
      <c r="X77" s="1"/>
      <c r="Y77" s="1"/>
    </row>
    <row r="78" spans="11:25">
      <c r="K78" s="1"/>
      <c r="L78" s="1"/>
      <c r="M78" s="1"/>
      <c r="N78" s="1"/>
      <c r="O78" s="1"/>
      <c r="P78" s="1"/>
      <c r="Q78" s="1"/>
      <c r="R78" s="1"/>
      <c r="S78" s="1"/>
      <c r="T78" s="1"/>
      <c r="U78" s="1"/>
      <c r="V78" s="1"/>
      <c r="W78" s="1"/>
      <c r="X78" s="1"/>
      <c r="Y78" s="1"/>
    </row>
    <row r="79" spans="11:25">
      <c r="K79" s="1"/>
      <c r="L79" s="1"/>
      <c r="M79" s="1"/>
      <c r="N79" s="1"/>
      <c r="O79" s="1"/>
      <c r="P79" s="1"/>
      <c r="Q79" s="1"/>
      <c r="R79" s="1"/>
      <c r="S79" s="1"/>
      <c r="T79" s="1"/>
      <c r="U79" s="1"/>
      <c r="V79" s="1"/>
      <c r="W79" s="1"/>
      <c r="X79" s="1"/>
      <c r="Y79" s="1"/>
    </row>
    <row r="80" spans="11:25">
      <c r="K80" s="1"/>
      <c r="L80" s="1"/>
      <c r="M80" s="1"/>
      <c r="N80" s="1"/>
      <c r="O80" s="1"/>
      <c r="P80" s="1"/>
      <c r="Q80" s="1"/>
      <c r="R80" s="1"/>
      <c r="S80" s="1"/>
      <c r="T80" s="1"/>
      <c r="U80" s="1"/>
      <c r="V80" s="1"/>
      <c r="W80" s="1"/>
      <c r="X80" s="1"/>
      <c r="Y80" s="1"/>
    </row>
    <row r="81" spans="11:25">
      <c r="K81" s="1"/>
      <c r="L81" s="1"/>
      <c r="M81" s="1"/>
      <c r="N81" s="1"/>
      <c r="O81" s="1"/>
      <c r="P81" s="1"/>
      <c r="Q81" s="1"/>
      <c r="R81" s="1"/>
      <c r="S81" s="1"/>
      <c r="T81" s="1"/>
      <c r="U81" s="1"/>
      <c r="V81" s="1"/>
      <c r="W81" s="1"/>
      <c r="X81" s="1"/>
      <c r="Y81" s="1"/>
    </row>
    <row r="82" spans="11:25">
      <c r="K82" s="1"/>
      <c r="L82" s="1"/>
      <c r="M82" s="1"/>
      <c r="N82" s="1"/>
      <c r="O82" s="1"/>
      <c r="P82" s="1"/>
      <c r="Q82" s="1"/>
      <c r="R82" s="1"/>
      <c r="S82" s="1"/>
      <c r="T82" s="1"/>
      <c r="U82" s="1"/>
      <c r="V82" s="1"/>
      <c r="W82" s="1"/>
      <c r="X82" s="1"/>
      <c r="Y82" s="1"/>
    </row>
    <row r="83" spans="11:25">
      <c r="K83" s="1"/>
      <c r="L83" s="1"/>
      <c r="M83" s="1"/>
      <c r="N83" s="1"/>
      <c r="O83" s="1"/>
      <c r="P83" s="1"/>
      <c r="Q83" s="1"/>
      <c r="R83" s="1"/>
      <c r="S83" s="1"/>
      <c r="T83" s="1"/>
      <c r="U83" s="1"/>
      <c r="V83" s="1"/>
      <c r="W83" s="1"/>
      <c r="X83" s="1"/>
      <c r="Y83" s="1"/>
    </row>
    <row r="84" spans="11:25">
      <c r="K84" s="1"/>
      <c r="L84" s="1"/>
      <c r="M84" s="1"/>
      <c r="N84" s="1"/>
      <c r="O84" s="1"/>
      <c r="P84" s="1"/>
      <c r="Q84" s="1"/>
      <c r="R84" s="1"/>
      <c r="S84" s="1"/>
      <c r="T84" s="1"/>
      <c r="U84" s="1"/>
      <c r="V84" s="1"/>
      <c r="W84" s="1"/>
      <c r="X84" s="1"/>
      <c r="Y84" s="1"/>
    </row>
    <row r="85" spans="11:25">
      <c r="K85" s="1"/>
      <c r="L85" s="1"/>
      <c r="M85" s="1"/>
      <c r="N85" s="1"/>
      <c r="O85" s="1"/>
      <c r="P85" s="1"/>
      <c r="Q85" s="1"/>
      <c r="R85" s="1"/>
      <c r="S85" s="1"/>
      <c r="T85" s="1"/>
      <c r="U85" s="1"/>
      <c r="V85" s="1"/>
      <c r="W85" s="1"/>
      <c r="X85" s="1"/>
      <c r="Y85" s="1"/>
    </row>
    <row r="86" spans="11:25">
      <c r="K86" s="1"/>
      <c r="L86" s="1"/>
      <c r="M86" s="1"/>
      <c r="N86" s="1"/>
      <c r="O86" s="1"/>
      <c r="P86" s="1"/>
      <c r="Q86" s="1"/>
      <c r="R86" s="1"/>
      <c r="S86" s="1"/>
      <c r="T86" s="1"/>
      <c r="U86" s="1"/>
      <c r="V86" s="1"/>
      <c r="W86" s="1"/>
      <c r="X86" s="1"/>
      <c r="Y86" s="1"/>
    </row>
    <row r="87" spans="11:25">
      <c r="K87" s="1"/>
      <c r="L87" s="1"/>
      <c r="M87" s="1"/>
      <c r="N87" s="1"/>
      <c r="O87" s="1"/>
      <c r="P87" s="1"/>
      <c r="Q87" s="1"/>
      <c r="R87" s="1"/>
      <c r="S87" s="1"/>
      <c r="T87" s="1"/>
      <c r="U87" s="1"/>
      <c r="V87" s="1"/>
      <c r="W87" s="1"/>
      <c r="X87" s="1"/>
      <c r="Y87" s="1"/>
    </row>
    <row r="88" spans="11:25">
      <c r="K88" s="1"/>
      <c r="L88" s="1"/>
      <c r="M88" s="1"/>
      <c r="N88" s="1"/>
      <c r="O88" s="1"/>
      <c r="P88" s="1"/>
      <c r="Q88" s="1"/>
      <c r="R88" s="1"/>
      <c r="S88" s="1"/>
      <c r="T88" s="1"/>
      <c r="U88" s="1"/>
      <c r="V88" s="1"/>
      <c r="W88" s="1"/>
      <c r="X88" s="1"/>
      <c r="Y88" s="1"/>
    </row>
    <row r="89" spans="11:25">
      <c r="K89" s="1"/>
      <c r="L89" s="1"/>
      <c r="M89" s="1"/>
      <c r="N89" s="1"/>
      <c r="O89" s="1"/>
      <c r="P89" s="1"/>
      <c r="Q89" s="1"/>
      <c r="R89" s="1"/>
      <c r="S89" s="1"/>
      <c r="T89" s="1"/>
      <c r="U89" s="1"/>
      <c r="V89" s="1"/>
      <c r="W89" s="1"/>
      <c r="X89" s="1"/>
      <c r="Y89" s="1"/>
    </row>
    <row r="90" spans="11:25">
      <c r="K90" s="1"/>
      <c r="L90" s="1"/>
      <c r="M90" s="1"/>
      <c r="N90" s="1"/>
      <c r="O90" s="1"/>
      <c r="P90" s="1"/>
      <c r="Q90" s="1"/>
      <c r="R90" s="1"/>
      <c r="S90" s="1"/>
      <c r="T90" s="1"/>
      <c r="U90" s="1"/>
      <c r="V90" s="1"/>
      <c r="W90" s="1"/>
      <c r="X90" s="1"/>
      <c r="Y90" s="1"/>
    </row>
    <row r="91" spans="11:25">
      <c r="K91" s="1"/>
      <c r="L91" s="1"/>
      <c r="M91" s="1"/>
      <c r="N91" s="1"/>
      <c r="O91" s="1"/>
      <c r="P91" s="1"/>
      <c r="Q91" s="1"/>
      <c r="R91" s="1"/>
      <c r="S91" s="1"/>
      <c r="T91" s="1"/>
      <c r="U91" s="1"/>
      <c r="V91" s="1"/>
      <c r="W91" s="1"/>
      <c r="X91" s="1"/>
      <c r="Y91" s="1"/>
    </row>
    <row r="92" spans="11:25">
      <c r="K92" s="1"/>
      <c r="L92" s="1"/>
      <c r="M92" s="1"/>
      <c r="N92" s="1"/>
      <c r="O92" s="1"/>
      <c r="P92" s="1"/>
      <c r="Q92" s="1"/>
      <c r="R92" s="1"/>
      <c r="S92" s="1"/>
      <c r="T92" s="1"/>
      <c r="U92" s="1"/>
      <c r="V92" s="1"/>
      <c r="W92" s="1"/>
      <c r="X92" s="1"/>
      <c r="Y92" s="1"/>
    </row>
    <row r="93" spans="11:25">
      <c r="K93" s="1"/>
      <c r="L93" s="1"/>
      <c r="M93" s="1"/>
      <c r="N93" s="1"/>
      <c r="O93" s="1"/>
      <c r="P93" s="1"/>
      <c r="Q93" s="1"/>
      <c r="R93" s="1"/>
      <c r="S93" s="1"/>
      <c r="T93" s="1"/>
      <c r="U93" s="1"/>
      <c r="V93" s="1"/>
      <c r="W93" s="1"/>
      <c r="X93" s="1"/>
      <c r="Y93" s="1"/>
    </row>
    <row r="94" spans="11:25">
      <c r="K94" s="1"/>
      <c r="L94" s="1"/>
      <c r="M94" s="1"/>
      <c r="N94" s="1"/>
      <c r="O94" s="1"/>
      <c r="P94" s="1"/>
      <c r="Q94" s="1"/>
      <c r="R94" s="1"/>
      <c r="S94" s="1"/>
      <c r="T94" s="1"/>
      <c r="U94" s="1"/>
      <c r="V94" s="1"/>
      <c r="W94" s="1"/>
      <c r="X94" s="1"/>
      <c r="Y94" s="1"/>
    </row>
    <row r="95" spans="11:25">
      <c r="K95" s="1"/>
      <c r="L95" s="1"/>
      <c r="M95" s="1"/>
      <c r="N95" s="1"/>
      <c r="O95" s="1"/>
      <c r="P95" s="1"/>
      <c r="Q95" s="1"/>
      <c r="R95" s="1"/>
      <c r="S95" s="1"/>
      <c r="T95" s="1"/>
      <c r="U95" s="1"/>
      <c r="V95" s="1"/>
      <c r="W95" s="1"/>
      <c r="X95" s="1"/>
      <c r="Y95" s="1"/>
    </row>
    <row r="96" spans="11:25">
      <c r="K96" s="1"/>
      <c r="L96" s="1"/>
      <c r="M96" s="1"/>
      <c r="N96" s="1"/>
      <c r="O96" s="1"/>
      <c r="P96" s="1"/>
      <c r="Q96" s="1"/>
      <c r="R96" s="1"/>
      <c r="S96" s="1"/>
      <c r="T96" s="1"/>
      <c r="U96" s="1"/>
      <c r="V96" s="1"/>
      <c r="W96" s="1"/>
      <c r="X96" s="1"/>
      <c r="Y96" s="1"/>
    </row>
    <row r="97" spans="11:25">
      <c r="K97" s="1"/>
      <c r="L97" s="1"/>
      <c r="M97" s="1"/>
      <c r="N97" s="1"/>
      <c r="O97" s="1"/>
      <c r="P97" s="1"/>
      <c r="Q97" s="1"/>
      <c r="R97" s="1"/>
      <c r="S97" s="1"/>
      <c r="T97" s="1"/>
      <c r="U97" s="1"/>
      <c r="V97" s="1"/>
      <c r="W97" s="1"/>
      <c r="X97" s="1"/>
      <c r="Y97" s="1"/>
    </row>
    <row r="98" spans="11:25">
      <c r="K98" s="1"/>
      <c r="L98" s="1"/>
      <c r="M98" s="1"/>
      <c r="N98" s="1"/>
      <c r="O98" s="1"/>
      <c r="P98" s="1"/>
      <c r="Q98" s="1"/>
      <c r="R98" s="1"/>
      <c r="S98" s="1"/>
      <c r="T98" s="1"/>
      <c r="U98" s="1"/>
      <c r="V98" s="1"/>
      <c r="W98" s="1"/>
      <c r="X98" s="1"/>
      <c r="Y98" s="1"/>
    </row>
    <row r="99" spans="11:25">
      <c r="K99" s="1"/>
      <c r="L99" s="1"/>
      <c r="M99" s="1"/>
      <c r="N99" s="1"/>
      <c r="O99" s="1"/>
      <c r="P99" s="1"/>
      <c r="Q99" s="1"/>
      <c r="R99" s="1"/>
      <c r="S99" s="1"/>
      <c r="T99" s="1"/>
      <c r="U99" s="1"/>
      <c r="V99" s="1"/>
      <c r="W99" s="1"/>
      <c r="X99" s="1"/>
      <c r="Y99" s="1"/>
    </row>
    <row r="100" spans="11:25">
      <c r="K100" s="1"/>
      <c r="L100" s="1"/>
      <c r="M100" s="1"/>
      <c r="N100" s="1"/>
      <c r="O100" s="1"/>
      <c r="P100" s="1"/>
      <c r="Q100" s="1"/>
      <c r="R100" s="1"/>
      <c r="S100" s="1"/>
      <c r="T100" s="1"/>
      <c r="U100" s="1"/>
      <c r="V100" s="1"/>
      <c r="W100" s="1"/>
      <c r="X100" s="1"/>
      <c r="Y100" s="1"/>
    </row>
    <row r="101" spans="11:25">
      <c r="K101" s="1"/>
      <c r="L101" s="1"/>
      <c r="M101" s="1"/>
      <c r="N101" s="1"/>
      <c r="O101" s="1"/>
      <c r="P101" s="1"/>
      <c r="Q101" s="1"/>
      <c r="R101" s="1"/>
      <c r="S101" s="1"/>
      <c r="T101" s="1"/>
      <c r="U101" s="1"/>
      <c r="V101" s="1"/>
      <c r="W101" s="1"/>
      <c r="X101" s="1"/>
      <c r="Y101" s="1"/>
    </row>
    <row r="102" spans="11:25">
      <c r="K102" s="1"/>
      <c r="L102" s="1"/>
      <c r="M102" s="1"/>
      <c r="N102" s="1"/>
      <c r="O102" s="1"/>
      <c r="P102" s="1"/>
      <c r="Q102" s="1"/>
      <c r="R102" s="1"/>
      <c r="S102" s="1"/>
      <c r="T102" s="1"/>
      <c r="U102" s="1"/>
      <c r="V102" s="1"/>
      <c r="W102" s="1"/>
      <c r="X102" s="1"/>
      <c r="Y102" s="1"/>
    </row>
    <row r="103" spans="11:25">
      <c r="K103" s="1"/>
      <c r="L103" s="1"/>
      <c r="M103" s="1"/>
      <c r="N103" s="1"/>
      <c r="O103" s="1"/>
      <c r="P103" s="1"/>
      <c r="Q103" s="1"/>
      <c r="R103" s="1"/>
      <c r="S103" s="1"/>
      <c r="T103" s="1"/>
      <c r="U103" s="1"/>
      <c r="V103" s="1"/>
      <c r="W103" s="1"/>
      <c r="X103" s="1"/>
      <c r="Y103" s="1"/>
    </row>
    <row r="104" spans="11:25">
      <c r="K104" s="1"/>
      <c r="L104" s="1"/>
      <c r="M104" s="1"/>
      <c r="N104" s="1"/>
      <c r="O104" s="1"/>
      <c r="P104" s="1"/>
      <c r="Q104" s="1"/>
      <c r="R104" s="1"/>
      <c r="S104" s="1"/>
      <c r="T104" s="1"/>
      <c r="U104" s="1"/>
      <c r="V104" s="1"/>
      <c r="W104" s="1"/>
      <c r="X104" s="1"/>
      <c r="Y104" s="1"/>
    </row>
    <row r="105" spans="11:25">
      <c r="K105" s="1"/>
      <c r="L105" s="1"/>
      <c r="M105" s="1"/>
      <c r="N105" s="1"/>
      <c r="O105" s="1"/>
      <c r="P105" s="1"/>
      <c r="Q105" s="1"/>
      <c r="R105" s="1"/>
      <c r="S105" s="1"/>
      <c r="T105" s="1"/>
      <c r="U105" s="1"/>
      <c r="V105" s="1"/>
      <c r="W105" s="1"/>
      <c r="X105" s="1"/>
      <c r="Y105" s="1"/>
    </row>
    <row r="106" spans="11:25">
      <c r="K106" s="1"/>
      <c r="L106" s="1"/>
      <c r="M106" s="1"/>
      <c r="N106" s="1"/>
      <c r="O106" s="1"/>
      <c r="P106" s="1"/>
      <c r="Q106" s="1"/>
      <c r="R106" s="1"/>
      <c r="S106" s="1"/>
      <c r="T106" s="1"/>
      <c r="U106" s="1"/>
      <c r="V106" s="1"/>
      <c r="W106" s="1"/>
      <c r="X106" s="1"/>
      <c r="Y106" s="1"/>
    </row>
    <row r="107" spans="11:25">
      <c r="K107" s="1"/>
      <c r="L107" s="1"/>
      <c r="M107" s="1"/>
      <c r="N107" s="1"/>
      <c r="O107" s="1"/>
      <c r="P107" s="1"/>
      <c r="Q107" s="1"/>
      <c r="R107" s="1"/>
      <c r="S107" s="1"/>
      <c r="T107" s="1"/>
      <c r="U107" s="1"/>
      <c r="V107" s="1"/>
      <c r="W107" s="1"/>
      <c r="X107" s="1"/>
      <c r="Y107" s="1"/>
    </row>
    <row r="108" spans="11:25">
      <c r="K108" s="1"/>
      <c r="L108" s="1"/>
      <c r="M108" s="1"/>
      <c r="N108" s="1"/>
      <c r="O108" s="1"/>
      <c r="P108" s="1"/>
      <c r="Q108" s="1"/>
      <c r="R108" s="1"/>
      <c r="S108" s="1"/>
      <c r="T108" s="1"/>
      <c r="U108" s="1"/>
      <c r="V108" s="1"/>
      <c r="W108" s="1"/>
      <c r="X108" s="1"/>
      <c r="Y108" s="1"/>
    </row>
    <row r="109" spans="11:25">
      <c r="K109" s="1"/>
      <c r="L109" s="1"/>
      <c r="M109" s="1"/>
      <c r="N109" s="1"/>
      <c r="O109" s="1"/>
      <c r="P109" s="1"/>
      <c r="Q109" s="1"/>
      <c r="R109" s="1"/>
      <c r="S109" s="1"/>
      <c r="T109" s="1"/>
      <c r="U109" s="1"/>
      <c r="V109" s="1"/>
      <c r="W109" s="1"/>
      <c r="X109" s="1"/>
      <c r="Y109" s="1"/>
    </row>
    <row r="110" spans="11:25">
      <c r="K110" s="1"/>
      <c r="L110" s="1"/>
      <c r="M110" s="1"/>
      <c r="N110" s="1"/>
      <c r="O110" s="1"/>
      <c r="P110" s="1"/>
      <c r="Q110" s="1"/>
      <c r="R110" s="1"/>
      <c r="S110" s="1"/>
      <c r="T110" s="1"/>
      <c r="U110" s="1"/>
      <c r="V110" s="1"/>
      <c r="W110" s="1"/>
      <c r="X110" s="1"/>
      <c r="Y110" s="1"/>
    </row>
    <row r="111" spans="11:25">
      <c r="K111" s="1"/>
      <c r="L111" s="1"/>
      <c r="M111" s="1"/>
      <c r="N111" s="1"/>
      <c r="O111" s="1"/>
      <c r="P111" s="1"/>
      <c r="Q111" s="1"/>
      <c r="R111" s="1"/>
      <c r="S111" s="1"/>
      <c r="T111" s="1"/>
      <c r="U111" s="1"/>
      <c r="V111" s="1"/>
      <c r="W111" s="1"/>
      <c r="X111" s="1"/>
      <c r="Y111" s="1"/>
    </row>
    <row r="112" spans="11:25">
      <c r="K112" s="1"/>
      <c r="L112" s="1"/>
      <c r="M112" s="1"/>
      <c r="N112" s="1"/>
      <c r="O112" s="1"/>
      <c r="P112" s="1"/>
      <c r="Q112" s="1"/>
      <c r="R112" s="1"/>
      <c r="S112" s="1"/>
      <c r="T112" s="1"/>
      <c r="U112" s="1"/>
      <c r="V112" s="1"/>
      <c r="W112" s="1"/>
      <c r="X112" s="1"/>
      <c r="Y112" s="1"/>
    </row>
    <row r="113" spans="11:25">
      <c r="K113" s="1"/>
      <c r="L113" s="1"/>
      <c r="M113" s="1"/>
      <c r="N113" s="1"/>
      <c r="O113" s="1"/>
      <c r="P113" s="1"/>
      <c r="Q113" s="1"/>
      <c r="R113" s="1"/>
      <c r="S113" s="1"/>
      <c r="T113" s="1"/>
      <c r="U113" s="1"/>
      <c r="V113" s="1"/>
      <c r="W113" s="1"/>
      <c r="X113" s="1"/>
      <c r="Y113" s="1"/>
    </row>
    <row r="114" spans="11:25">
      <c r="K114" s="1"/>
      <c r="L114" s="1"/>
      <c r="M114" s="1"/>
      <c r="N114" s="1"/>
      <c r="O114" s="1"/>
      <c r="P114" s="1"/>
      <c r="Q114" s="1"/>
      <c r="R114" s="1"/>
      <c r="S114" s="1"/>
      <c r="T114" s="1"/>
      <c r="U114" s="1"/>
      <c r="V114" s="1"/>
      <c r="W114" s="1"/>
      <c r="X114" s="1"/>
      <c r="Y114" s="1"/>
    </row>
    <row r="115" spans="11:25">
      <c r="K115" s="1"/>
      <c r="L115" s="1"/>
      <c r="M115" s="1"/>
      <c r="N115" s="1"/>
      <c r="O115" s="1"/>
      <c r="P115" s="1"/>
      <c r="Q115" s="1"/>
      <c r="R115" s="1"/>
      <c r="S115" s="1"/>
      <c r="T115" s="1"/>
      <c r="U115" s="1"/>
      <c r="V115" s="1"/>
      <c r="W115" s="1"/>
      <c r="X115" s="1"/>
      <c r="Y115" s="1"/>
    </row>
    <row r="116" spans="11:25">
      <c r="K116" s="1"/>
      <c r="L116" s="1"/>
      <c r="M116" s="1"/>
      <c r="N116" s="1"/>
      <c r="O116" s="1"/>
      <c r="P116" s="1"/>
      <c r="Q116" s="1"/>
      <c r="R116" s="1"/>
      <c r="S116" s="1"/>
      <c r="T116" s="1"/>
      <c r="U116" s="1"/>
      <c r="V116" s="1"/>
      <c r="W116" s="1"/>
      <c r="X116" s="1"/>
      <c r="Y116" s="1"/>
    </row>
    <row r="117" spans="11:25">
      <c r="K117" s="1"/>
      <c r="L117" s="1"/>
      <c r="M117" s="1"/>
      <c r="N117" s="1"/>
      <c r="O117" s="1"/>
      <c r="P117" s="1"/>
      <c r="Q117" s="1"/>
      <c r="R117" s="1"/>
      <c r="S117" s="1"/>
      <c r="T117" s="1"/>
      <c r="U117" s="1"/>
      <c r="V117" s="1"/>
      <c r="W117" s="1"/>
      <c r="X117" s="1"/>
      <c r="Y117" s="1"/>
    </row>
    <row r="118" spans="11:25">
      <c r="K118" s="1"/>
      <c r="L118" s="1"/>
      <c r="M118" s="1"/>
      <c r="N118" s="1"/>
      <c r="O118" s="1"/>
      <c r="P118" s="1"/>
      <c r="Q118" s="1"/>
      <c r="R118" s="1"/>
      <c r="S118" s="1"/>
      <c r="T118" s="1"/>
      <c r="U118" s="1"/>
      <c r="V118" s="1"/>
      <c r="W118" s="1"/>
      <c r="X118" s="1"/>
      <c r="Y118" s="1"/>
    </row>
    <row r="119" spans="11:25">
      <c r="K119" s="1"/>
      <c r="L119" s="1"/>
      <c r="M119" s="1"/>
      <c r="N119" s="1"/>
      <c r="O119" s="1"/>
      <c r="P119" s="1"/>
      <c r="Q119" s="1"/>
      <c r="R119" s="1"/>
      <c r="S119" s="1"/>
      <c r="T119" s="1"/>
      <c r="U119" s="1"/>
      <c r="V119" s="1"/>
      <c r="W119" s="1"/>
      <c r="X119" s="1"/>
      <c r="Y119" s="1"/>
    </row>
    <row r="120" spans="11:25">
      <c r="K120" s="1"/>
      <c r="L120" s="1"/>
      <c r="M120" s="1"/>
      <c r="N120" s="1"/>
      <c r="O120" s="1"/>
      <c r="P120" s="1"/>
      <c r="Q120" s="1"/>
      <c r="R120" s="1"/>
      <c r="S120" s="1"/>
      <c r="T120" s="1"/>
      <c r="U120" s="1"/>
      <c r="V120" s="1"/>
      <c r="W120" s="1"/>
      <c r="X120" s="1"/>
      <c r="Y120" s="1"/>
    </row>
    <row r="121" spans="11:25">
      <c r="K121" s="1"/>
      <c r="L121" s="1"/>
      <c r="M121" s="1"/>
      <c r="N121" s="1"/>
      <c r="O121" s="1"/>
      <c r="P121" s="1"/>
      <c r="Q121" s="1"/>
      <c r="R121" s="1"/>
      <c r="S121" s="1"/>
      <c r="T121" s="1"/>
      <c r="U121" s="1"/>
      <c r="V121" s="1"/>
      <c r="W121" s="1"/>
      <c r="X121" s="1"/>
      <c r="Y121" s="1"/>
    </row>
    <row r="122" spans="11:25">
      <c r="K122" s="1"/>
      <c r="L122" s="1"/>
      <c r="M122" s="1"/>
      <c r="N122" s="1"/>
      <c r="O122" s="1"/>
      <c r="P122" s="1"/>
      <c r="Q122" s="1"/>
      <c r="R122" s="1"/>
      <c r="S122" s="1"/>
      <c r="T122" s="1"/>
      <c r="U122" s="1"/>
      <c r="V122" s="1"/>
      <c r="W122" s="1"/>
      <c r="X122" s="1"/>
      <c r="Y122" s="1"/>
    </row>
    <row r="123" spans="11:25">
      <c r="K123" s="1"/>
      <c r="L123" s="1"/>
      <c r="M123" s="1"/>
      <c r="N123" s="1"/>
      <c r="O123" s="1"/>
      <c r="P123" s="1"/>
      <c r="Q123" s="1"/>
      <c r="R123" s="1"/>
      <c r="S123" s="1"/>
      <c r="T123" s="1"/>
      <c r="U123" s="1"/>
      <c r="V123" s="1"/>
      <c r="W123" s="1"/>
      <c r="X123" s="1"/>
      <c r="Y123" s="1"/>
    </row>
    <row r="124" spans="11:25">
      <c r="K124" s="1"/>
      <c r="L124" s="1"/>
      <c r="M124" s="1"/>
      <c r="N124" s="1"/>
      <c r="O124" s="1"/>
      <c r="P124" s="1"/>
      <c r="Q124" s="1"/>
      <c r="R124" s="1"/>
      <c r="S124" s="1"/>
      <c r="T124" s="1"/>
      <c r="U124" s="1"/>
      <c r="V124" s="1"/>
      <c r="W124" s="1"/>
      <c r="X124" s="1"/>
      <c r="Y124" s="1"/>
    </row>
    <row r="125" spans="11:25">
      <c r="K125" s="1"/>
      <c r="L125" s="1"/>
      <c r="M125" s="1"/>
      <c r="N125" s="1"/>
      <c r="O125" s="1"/>
      <c r="P125" s="1"/>
      <c r="Q125" s="1"/>
      <c r="R125" s="1"/>
      <c r="S125" s="1"/>
      <c r="T125" s="1"/>
      <c r="U125" s="1"/>
      <c r="V125" s="1"/>
      <c r="W125" s="1"/>
      <c r="X125" s="1"/>
      <c r="Y125" s="1"/>
    </row>
    <row r="126" spans="11:25">
      <c r="K126" s="1"/>
      <c r="L126" s="1"/>
      <c r="M126" s="1"/>
      <c r="N126" s="1"/>
      <c r="O126" s="1"/>
      <c r="P126" s="1"/>
      <c r="Q126" s="1"/>
      <c r="R126" s="1"/>
      <c r="S126" s="1"/>
      <c r="T126" s="1"/>
      <c r="U126" s="1"/>
      <c r="V126" s="1"/>
      <c r="W126" s="1"/>
      <c r="X126" s="1"/>
      <c r="Y126" s="1"/>
    </row>
    <row r="127" spans="11:25">
      <c r="K127" s="1"/>
      <c r="L127" s="1"/>
      <c r="M127" s="1"/>
      <c r="N127" s="1"/>
      <c r="O127" s="1"/>
      <c r="P127" s="1"/>
      <c r="Q127" s="1"/>
      <c r="R127" s="1"/>
      <c r="S127" s="1"/>
      <c r="T127" s="1"/>
      <c r="U127" s="1"/>
      <c r="V127" s="1"/>
      <c r="W127" s="1"/>
      <c r="X127" s="1"/>
      <c r="Y127" s="1"/>
    </row>
    <row r="128" spans="11:25">
      <c r="K128" s="1"/>
      <c r="L128" s="1"/>
      <c r="M128" s="1"/>
      <c r="N128" s="1"/>
      <c r="O128" s="1"/>
      <c r="P128" s="1"/>
      <c r="Q128" s="1"/>
      <c r="R128" s="1"/>
      <c r="S128" s="1"/>
      <c r="T128" s="1"/>
      <c r="U128" s="1"/>
      <c r="V128" s="1"/>
      <c r="W128" s="1"/>
      <c r="X128" s="1"/>
      <c r="Y128" s="1"/>
    </row>
    <row r="129" spans="11:25">
      <c r="K129" s="1"/>
      <c r="L129" s="1"/>
      <c r="M129" s="1"/>
      <c r="N129" s="1"/>
      <c r="O129" s="1"/>
      <c r="P129" s="1"/>
      <c r="Q129" s="1"/>
      <c r="R129" s="1"/>
      <c r="S129" s="1"/>
      <c r="T129" s="1"/>
      <c r="U129" s="1"/>
      <c r="V129" s="1"/>
      <c r="W129" s="1"/>
      <c r="X129" s="1"/>
      <c r="Y129" s="1"/>
    </row>
    <row r="130" spans="11:25">
      <c r="K130" s="1"/>
      <c r="L130" s="1"/>
      <c r="M130" s="1"/>
      <c r="N130" s="1"/>
      <c r="O130" s="1"/>
      <c r="P130" s="1"/>
      <c r="Q130" s="1"/>
      <c r="R130" s="1"/>
      <c r="S130" s="1"/>
      <c r="T130" s="1"/>
      <c r="U130" s="1"/>
      <c r="V130" s="1"/>
      <c r="W130" s="1"/>
      <c r="X130" s="1"/>
      <c r="Y130" s="1"/>
    </row>
    <row r="131" spans="11:25">
      <c r="K131" s="1"/>
      <c r="L131" s="1"/>
      <c r="M131" s="1"/>
      <c r="N131" s="1"/>
      <c r="O131" s="1"/>
      <c r="P131" s="1"/>
      <c r="Q131" s="1"/>
      <c r="R131" s="1"/>
      <c r="S131" s="1"/>
      <c r="T131" s="1"/>
      <c r="U131" s="1"/>
      <c r="V131" s="1"/>
      <c r="W131" s="1"/>
      <c r="X131" s="1"/>
      <c r="Y131" s="1"/>
    </row>
    <row r="132" spans="11:25">
      <c r="K132" s="1"/>
      <c r="L132" s="1"/>
      <c r="M132" s="1"/>
      <c r="N132" s="1"/>
      <c r="O132" s="1"/>
      <c r="P132" s="1"/>
      <c r="Q132" s="1"/>
      <c r="R132" s="1"/>
      <c r="S132" s="1"/>
      <c r="T132" s="1"/>
      <c r="U132" s="1"/>
      <c r="V132" s="1"/>
      <c r="W132" s="1"/>
      <c r="X132" s="1"/>
      <c r="Y132" s="1"/>
    </row>
    <row r="133" spans="11:25">
      <c r="K133" s="1"/>
      <c r="L133" s="1"/>
      <c r="M133" s="1"/>
      <c r="N133" s="1"/>
      <c r="O133" s="1"/>
      <c r="P133" s="1"/>
      <c r="Q133" s="1"/>
      <c r="R133" s="1"/>
      <c r="S133" s="1"/>
      <c r="T133" s="1"/>
      <c r="U133" s="1"/>
      <c r="V133" s="1"/>
      <c r="W133" s="1"/>
      <c r="X133" s="1"/>
      <c r="Y133" s="1"/>
    </row>
    <row r="134" spans="11:25">
      <c r="K134" s="1"/>
      <c r="L134" s="1"/>
      <c r="M134" s="1"/>
      <c r="N134" s="1"/>
      <c r="O134" s="1"/>
      <c r="P134" s="1"/>
      <c r="Q134" s="1"/>
      <c r="R134" s="1"/>
      <c r="S134" s="1"/>
      <c r="T134" s="1"/>
      <c r="U134" s="1"/>
      <c r="V134" s="1"/>
      <c r="W134" s="1"/>
      <c r="X134" s="1"/>
      <c r="Y134" s="1"/>
    </row>
    <row r="135" spans="11:25">
      <c r="K135" s="1"/>
      <c r="L135" s="1"/>
      <c r="M135" s="1"/>
      <c r="N135" s="1"/>
      <c r="O135" s="1"/>
      <c r="P135" s="1"/>
      <c r="Q135" s="1"/>
      <c r="R135" s="1"/>
      <c r="S135" s="1"/>
      <c r="T135" s="1"/>
      <c r="U135" s="1"/>
      <c r="V135" s="1"/>
      <c r="W135" s="1"/>
      <c r="X135" s="1"/>
      <c r="Y135" s="1"/>
    </row>
    <row r="136" spans="11:25">
      <c r="K136" s="1"/>
      <c r="L136" s="1"/>
      <c r="M136" s="1"/>
      <c r="N136" s="1"/>
      <c r="O136" s="1"/>
      <c r="P136" s="1"/>
      <c r="Q136" s="1"/>
      <c r="R136" s="1"/>
      <c r="S136" s="1"/>
      <c r="T136" s="1"/>
      <c r="U136" s="1"/>
      <c r="V136" s="1"/>
      <c r="W136" s="1"/>
      <c r="X136" s="1"/>
      <c r="Y136" s="1"/>
    </row>
    <row r="137" spans="11:25">
      <c r="K137" s="1"/>
      <c r="L137" s="1"/>
      <c r="M137" s="1"/>
      <c r="N137" s="1"/>
      <c r="O137" s="1"/>
      <c r="P137" s="1"/>
      <c r="Q137" s="1"/>
      <c r="R137" s="1"/>
      <c r="S137" s="1"/>
      <c r="T137" s="1"/>
      <c r="U137" s="1"/>
      <c r="V137" s="1"/>
      <c r="W137" s="1"/>
      <c r="X137" s="1"/>
      <c r="Y137" s="1"/>
    </row>
    <row r="138" spans="11:25">
      <c r="K138" s="1"/>
      <c r="L138" s="1"/>
      <c r="M138" s="1"/>
      <c r="N138" s="1"/>
      <c r="O138" s="1"/>
      <c r="P138" s="1"/>
      <c r="Q138" s="1"/>
      <c r="R138" s="1"/>
      <c r="S138" s="1"/>
      <c r="T138" s="1"/>
      <c r="U138" s="1"/>
      <c r="V138" s="1"/>
      <c r="W138" s="1"/>
      <c r="X138" s="1"/>
      <c r="Y138" s="1"/>
    </row>
    <row r="139" spans="11:25">
      <c r="K139" s="1"/>
      <c r="L139" s="1"/>
      <c r="M139" s="1"/>
      <c r="N139" s="1"/>
      <c r="O139" s="1"/>
      <c r="P139" s="1"/>
      <c r="Q139" s="1"/>
      <c r="R139" s="1"/>
      <c r="S139" s="1"/>
      <c r="T139" s="1"/>
      <c r="U139" s="1"/>
      <c r="V139" s="1"/>
      <c r="W139" s="1"/>
      <c r="X139" s="1"/>
      <c r="Y139" s="1"/>
    </row>
    <row r="140" spans="11:25">
      <c r="K140" s="1"/>
      <c r="L140" s="1"/>
      <c r="M140" s="1"/>
      <c r="N140" s="1"/>
      <c r="O140" s="1"/>
      <c r="P140" s="1"/>
      <c r="Q140" s="1"/>
      <c r="R140" s="1"/>
      <c r="S140" s="1"/>
      <c r="T140" s="1"/>
      <c r="U140" s="1"/>
      <c r="V140" s="1"/>
      <c r="W140" s="1"/>
      <c r="X140" s="1"/>
      <c r="Y140" s="1"/>
    </row>
    <row r="141" spans="11:25">
      <c r="K141" s="1"/>
      <c r="L141" s="1"/>
      <c r="M141" s="1"/>
      <c r="N141" s="1"/>
      <c r="O141" s="1"/>
      <c r="P141" s="1"/>
      <c r="Q141" s="1"/>
      <c r="R141" s="1"/>
      <c r="S141" s="1"/>
      <c r="T141" s="1"/>
      <c r="U141" s="1"/>
      <c r="V141" s="1"/>
      <c r="W141" s="1"/>
      <c r="X141" s="1"/>
      <c r="Y141" s="1"/>
    </row>
    <row r="142" spans="11:25">
      <c r="K142" s="1"/>
      <c r="L142" s="1"/>
      <c r="M142" s="1"/>
      <c r="N142" s="1"/>
      <c r="O142" s="1"/>
      <c r="P142" s="1"/>
      <c r="Q142" s="1"/>
      <c r="R142" s="1"/>
      <c r="S142" s="1"/>
      <c r="T142" s="1"/>
      <c r="U142" s="1"/>
      <c r="V142" s="1"/>
      <c r="W142" s="1"/>
      <c r="X142" s="1"/>
      <c r="Y142" s="1"/>
    </row>
    <row r="143" spans="11:25">
      <c r="K143" s="1"/>
      <c r="L143" s="1"/>
      <c r="M143" s="1"/>
      <c r="N143" s="1"/>
      <c r="O143" s="1"/>
      <c r="P143" s="1"/>
      <c r="Q143" s="1"/>
      <c r="R143" s="1"/>
      <c r="S143" s="1"/>
      <c r="T143" s="1"/>
      <c r="U143" s="1"/>
      <c r="V143" s="1"/>
      <c r="W143" s="1"/>
      <c r="X143" s="1"/>
      <c r="Y143" s="1"/>
    </row>
    <row r="144" spans="11:25">
      <c r="K144" s="1"/>
      <c r="L144" s="1"/>
      <c r="M144" s="1"/>
      <c r="N144" s="1"/>
      <c r="O144" s="1"/>
      <c r="P144" s="1"/>
      <c r="Q144" s="1"/>
      <c r="R144" s="1"/>
      <c r="S144" s="1"/>
      <c r="T144" s="1"/>
      <c r="U144" s="1"/>
      <c r="V144" s="1"/>
      <c r="W144" s="1"/>
      <c r="X144" s="1"/>
      <c r="Y144" s="1"/>
    </row>
    <row r="145" spans="11:25">
      <c r="K145" s="1"/>
      <c r="L145" s="1"/>
      <c r="M145" s="1"/>
      <c r="N145" s="1"/>
      <c r="O145" s="1"/>
      <c r="P145" s="1"/>
      <c r="Q145" s="1"/>
      <c r="R145" s="1"/>
      <c r="S145" s="1"/>
      <c r="T145" s="1"/>
      <c r="U145" s="1"/>
      <c r="V145" s="1"/>
      <c r="W145" s="1"/>
      <c r="X145" s="1"/>
      <c r="Y145" s="1"/>
    </row>
    <row r="146" spans="11:25">
      <c r="K146" s="1"/>
      <c r="L146" s="1"/>
      <c r="M146" s="1"/>
      <c r="N146" s="1"/>
      <c r="O146" s="1"/>
      <c r="P146" s="1"/>
      <c r="Q146" s="1"/>
      <c r="R146" s="1"/>
      <c r="S146" s="1"/>
      <c r="T146" s="1"/>
      <c r="U146" s="1"/>
      <c r="V146" s="1"/>
      <c r="W146" s="1"/>
      <c r="X146" s="1"/>
      <c r="Y146" s="1"/>
    </row>
    <row r="147" spans="11:25">
      <c r="K147" s="1"/>
      <c r="L147" s="1"/>
      <c r="M147" s="1"/>
      <c r="N147" s="1"/>
      <c r="O147" s="1"/>
      <c r="P147" s="1"/>
      <c r="Q147" s="1"/>
      <c r="R147" s="1"/>
      <c r="S147" s="1"/>
      <c r="T147" s="1"/>
      <c r="U147" s="1"/>
      <c r="V147" s="1"/>
      <c r="W147" s="1"/>
      <c r="X147" s="1"/>
      <c r="Y147" s="1"/>
    </row>
    <row r="148" spans="11:25">
      <c r="K148" s="1"/>
      <c r="L148" s="1"/>
      <c r="M148" s="1"/>
      <c r="N148" s="1"/>
      <c r="O148" s="1"/>
      <c r="P148" s="1"/>
      <c r="Q148" s="1"/>
      <c r="R148" s="1"/>
      <c r="S148" s="1"/>
      <c r="T148" s="1"/>
      <c r="U148" s="1"/>
      <c r="V148" s="1"/>
      <c r="W148" s="1"/>
      <c r="X148" s="1"/>
      <c r="Y148" s="1"/>
    </row>
    <row r="149" spans="11:25">
      <c r="K149" s="1"/>
      <c r="L149" s="1"/>
      <c r="M149" s="1"/>
      <c r="N149" s="1"/>
      <c r="O149" s="1"/>
      <c r="P149" s="1"/>
      <c r="Q149" s="1"/>
      <c r="R149" s="1"/>
      <c r="S149" s="1"/>
      <c r="T149" s="1"/>
      <c r="U149" s="1"/>
      <c r="V149" s="1"/>
      <c r="W149" s="1"/>
      <c r="X149" s="1"/>
      <c r="Y149" s="1"/>
    </row>
    <row r="150" spans="11:25">
      <c r="K150" s="1"/>
      <c r="L150" s="1"/>
      <c r="M150" s="1"/>
      <c r="N150" s="1"/>
      <c r="O150" s="1"/>
      <c r="P150" s="1"/>
      <c r="Q150" s="1"/>
      <c r="R150" s="1"/>
      <c r="S150" s="1"/>
      <c r="T150" s="1"/>
      <c r="U150" s="1"/>
      <c r="V150" s="1"/>
      <c r="W150" s="1"/>
      <c r="X150" s="1"/>
      <c r="Y150" s="1"/>
    </row>
    <row r="151" spans="11:25">
      <c r="K151" s="1"/>
      <c r="L151" s="1"/>
      <c r="M151" s="1"/>
      <c r="N151" s="1"/>
      <c r="O151" s="1"/>
      <c r="P151" s="1"/>
      <c r="Q151" s="1"/>
      <c r="R151" s="1"/>
      <c r="S151" s="1"/>
      <c r="T151" s="1"/>
      <c r="U151" s="1"/>
      <c r="V151" s="1"/>
      <c r="W151" s="1"/>
      <c r="X151" s="1"/>
      <c r="Y151" s="1"/>
    </row>
    <row r="152" spans="11:25">
      <c r="K152" s="1"/>
      <c r="L152" s="1"/>
      <c r="M152" s="1"/>
      <c r="N152" s="1"/>
      <c r="O152" s="1"/>
      <c r="P152" s="1"/>
      <c r="Q152" s="1"/>
      <c r="R152" s="1"/>
      <c r="S152" s="1"/>
      <c r="T152" s="1"/>
      <c r="U152" s="1"/>
      <c r="V152" s="1"/>
      <c r="W152" s="1"/>
      <c r="X152" s="1"/>
      <c r="Y152" s="1"/>
    </row>
    <row r="153" spans="11:25">
      <c r="K153" s="1"/>
      <c r="L153" s="1"/>
      <c r="M153" s="1"/>
      <c r="N153" s="1"/>
      <c r="O153" s="1"/>
      <c r="P153" s="1"/>
      <c r="Q153" s="1"/>
      <c r="R153" s="1"/>
      <c r="S153" s="1"/>
      <c r="T153" s="1"/>
      <c r="U153" s="1"/>
      <c r="V153" s="1"/>
      <c r="W153" s="1"/>
      <c r="X153" s="1"/>
      <c r="Y153" s="1"/>
    </row>
    <row r="154" spans="11:25">
      <c r="K154" s="1"/>
      <c r="L154" s="1"/>
      <c r="M154" s="1"/>
      <c r="N154" s="1"/>
      <c r="O154" s="1"/>
      <c r="P154" s="1"/>
      <c r="Q154" s="1"/>
      <c r="R154" s="1"/>
      <c r="S154" s="1"/>
      <c r="T154" s="1"/>
      <c r="U154" s="1"/>
      <c r="V154" s="1"/>
      <c r="W154" s="1"/>
      <c r="X154" s="1"/>
      <c r="Y154" s="1"/>
    </row>
    <row r="155" spans="11:25">
      <c r="K155" s="1"/>
      <c r="L155" s="1"/>
      <c r="M155" s="1"/>
      <c r="N155" s="1"/>
      <c r="O155" s="1"/>
      <c r="P155" s="1"/>
      <c r="Q155" s="1"/>
      <c r="R155" s="1"/>
      <c r="S155" s="1"/>
      <c r="T155" s="1"/>
      <c r="U155" s="1"/>
      <c r="V155" s="1"/>
      <c r="W155" s="1"/>
      <c r="X155" s="1"/>
      <c r="Y155" s="1"/>
    </row>
    <row r="156" spans="11:25">
      <c r="K156" s="1"/>
      <c r="L156" s="1"/>
      <c r="M156" s="1"/>
      <c r="N156" s="1"/>
      <c r="O156" s="1"/>
      <c r="P156" s="1"/>
      <c r="Q156" s="1"/>
      <c r="R156" s="1"/>
      <c r="S156" s="1"/>
      <c r="T156" s="1"/>
      <c r="U156" s="1"/>
      <c r="V156" s="1"/>
      <c r="W156" s="1"/>
      <c r="X156" s="1"/>
      <c r="Y156" s="1"/>
    </row>
    <row r="157" spans="11:25">
      <c r="K157" s="1"/>
      <c r="L157" s="1"/>
      <c r="M157" s="1"/>
      <c r="N157" s="1"/>
      <c r="O157" s="1"/>
      <c r="P157" s="1"/>
      <c r="Q157" s="1"/>
      <c r="R157" s="1"/>
      <c r="S157" s="1"/>
      <c r="T157" s="1"/>
      <c r="U157" s="1"/>
      <c r="V157" s="1"/>
      <c r="W157" s="1"/>
      <c r="X157" s="1"/>
      <c r="Y157" s="1"/>
    </row>
    <row r="158" spans="11:25">
      <c r="K158" s="1"/>
      <c r="L158" s="1"/>
      <c r="M158" s="1"/>
      <c r="N158" s="1"/>
      <c r="O158" s="1"/>
      <c r="P158" s="1"/>
      <c r="Q158" s="1"/>
      <c r="R158" s="1"/>
      <c r="S158" s="1"/>
      <c r="T158" s="1"/>
      <c r="U158" s="1"/>
      <c r="V158" s="1"/>
      <c r="W158" s="1"/>
      <c r="X158" s="1"/>
      <c r="Y158" s="1"/>
    </row>
    <row r="159" spans="11:25">
      <c r="K159" s="1"/>
      <c r="L159" s="1"/>
      <c r="M159" s="1"/>
      <c r="N159" s="1"/>
      <c r="O159" s="1"/>
      <c r="P159" s="1"/>
      <c r="Q159" s="1"/>
      <c r="R159" s="1"/>
      <c r="S159" s="1"/>
      <c r="T159" s="1"/>
      <c r="U159" s="1"/>
      <c r="V159" s="1"/>
      <c r="W159" s="1"/>
      <c r="X159" s="1"/>
      <c r="Y159" s="1"/>
    </row>
    <row r="160" spans="11:25">
      <c r="K160" s="1"/>
      <c r="L160" s="1"/>
      <c r="M160" s="1"/>
      <c r="N160" s="1"/>
      <c r="O160" s="1"/>
      <c r="P160" s="1"/>
      <c r="Q160" s="1"/>
      <c r="R160" s="1"/>
      <c r="S160" s="1"/>
      <c r="T160" s="1"/>
      <c r="U160" s="1"/>
      <c r="V160" s="1"/>
      <c r="W160" s="1"/>
      <c r="X160" s="1"/>
      <c r="Y160" s="1"/>
    </row>
    <row r="161" spans="11:25">
      <c r="K161" s="1"/>
      <c r="L161" s="1"/>
      <c r="M161" s="1"/>
      <c r="N161" s="1"/>
      <c r="O161" s="1"/>
      <c r="P161" s="1"/>
      <c r="Q161" s="1"/>
      <c r="R161" s="1"/>
      <c r="S161" s="1"/>
      <c r="T161" s="1"/>
      <c r="U161" s="1"/>
      <c r="V161" s="1"/>
      <c r="W161" s="1"/>
      <c r="X161" s="1"/>
      <c r="Y161" s="1"/>
    </row>
    <row r="162" spans="11:25">
      <c r="K162" s="1"/>
      <c r="L162" s="1"/>
      <c r="M162" s="1"/>
      <c r="N162" s="1"/>
      <c r="O162" s="1"/>
      <c r="P162" s="1"/>
      <c r="Q162" s="1"/>
      <c r="R162" s="1"/>
      <c r="S162" s="1"/>
      <c r="T162" s="1"/>
      <c r="U162" s="1"/>
      <c r="V162" s="1"/>
      <c r="W162" s="1"/>
      <c r="X162" s="1"/>
      <c r="Y162" s="1"/>
    </row>
    <row r="163" spans="11:25">
      <c r="K163" s="1"/>
      <c r="L163" s="1"/>
      <c r="M163" s="1"/>
      <c r="N163" s="1"/>
      <c r="O163" s="1"/>
      <c r="P163" s="1"/>
      <c r="Q163" s="1"/>
      <c r="R163" s="1"/>
      <c r="S163" s="1"/>
      <c r="T163" s="1"/>
      <c r="U163" s="1"/>
      <c r="V163" s="1"/>
      <c r="W163" s="1"/>
      <c r="X163" s="1"/>
      <c r="Y163" s="1"/>
    </row>
    <row r="164" spans="11:25">
      <c r="K164" s="1"/>
      <c r="L164" s="1"/>
      <c r="M164" s="1"/>
      <c r="N164" s="1"/>
      <c r="O164" s="1"/>
      <c r="P164" s="1"/>
      <c r="Q164" s="1"/>
      <c r="R164" s="1"/>
      <c r="S164" s="1"/>
      <c r="T164" s="1"/>
      <c r="U164" s="1"/>
      <c r="V164" s="1"/>
      <c r="W164" s="1"/>
      <c r="X164" s="1"/>
      <c r="Y164" s="1"/>
    </row>
    <row r="165" spans="11:25">
      <c r="K165" s="1"/>
      <c r="L165" s="1"/>
      <c r="M165" s="1"/>
      <c r="N165" s="1"/>
      <c r="O165" s="1"/>
      <c r="P165" s="1"/>
      <c r="Q165" s="1"/>
      <c r="R165" s="1"/>
      <c r="S165" s="1"/>
      <c r="T165" s="1"/>
      <c r="U165" s="1"/>
      <c r="V165" s="1"/>
      <c r="W165" s="1"/>
      <c r="X165" s="1"/>
      <c r="Y165" s="1"/>
    </row>
    <row r="166" spans="11:25">
      <c r="K166" s="1"/>
      <c r="L166" s="1"/>
      <c r="M166" s="1"/>
      <c r="N166" s="1"/>
      <c r="O166" s="1"/>
      <c r="P166" s="1"/>
      <c r="Q166" s="1"/>
      <c r="R166" s="1"/>
      <c r="S166" s="1"/>
      <c r="T166" s="1"/>
      <c r="U166" s="1"/>
      <c r="V166" s="1"/>
      <c r="W166" s="1"/>
      <c r="X166" s="1"/>
      <c r="Y166" s="1"/>
    </row>
    <row r="167" spans="11:25">
      <c r="K167" s="1"/>
      <c r="L167" s="1"/>
      <c r="M167" s="1"/>
      <c r="N167" s="1"/>
      <c r="O167" s="1"/>
      <c r="P167" s="1"/>
      <c r="Q167" s="1"/>
      <c r="R167" s="1"/>
      <c r="S167" s="1"/>
      <c r="T167" s="1"/>
      <c r="U167" s="1"/>
      <c r="V167" s="1"/>
      <c r="W167" s="1"/>
      <c r="X167" s="1"/>
      <c r="Y167" s="1"/>
    </row>
    <row r="168" spans="11:25">
      <c r="K168" s="1"/>
      <c r="L168" s="1"/>
      <c r="M168" s="1"/>
      <c r="N168" s="1"/>
      <c r="O168" s="1"/>
      <c r="P168" s="1"/>
      <c r="Q168" s="1"/>
      <c r="R168" s="1"/>
      <c r="S168" s="1"/>
      <c r="T168" s="1"/>
      <c r="U168" s="1"/>
      <c r="V168" s="1"/>
      <c r="W168" s="1"/>
      <c r="X168" s="1"/>
      <c r="Y168" s="1"/>
    </row>
    <row r="169" spans="11:25">
      <c r="K169" s="1"/>
      <c r="L169" s="1"/>
      <c r="M169" s="1"/>
      <c r="N169" s="1"/>
      <c r="O169" s="1"/>
      <c r="P169" s="1"/>
      <c r="Q169" s="1"/>
      <c r="R169" s="1"/>
      <c r="S169" s="1"/>
      <c r="T169" s="1"/>
      <c r="U169" s="1"/>
      <c r="V169" s="1"/>
      <c r="W169" s="1"/>
      <c r="X169" s="1"/>
      <c r="Y169" s="1"/>
    </row>
    <row r="170" spans="11:25">
      <c r="K170" s="1"/>
      <c r="L170" s="1"/>
      <c r="M170" s="1"/>
      <c r="N170" s="1"/>
      <c r="O170" s="1"/>
      <c r="P170" s="1"/>
      <c r="Q170" s="1"/>
      <c r="R170" s="1"/>
      <c r="S170" s="1"/>
      <c r="T170" s="1"/>
      <c r="U170" s="1"/>
      <c r="V170" s="1"/>
      <c r="W170" s="1"/>
      <c r="X170" s="1"/>
      <c r="Y170" s="1"/>
    </row>
    <row r="171" spans="11:25">
      <c r="K171" s="1"/>
      <c r="L171" s="1"/>
      <c r="M171" s="1"/>
      <c r="N171" s="1"/>
      <c r="O171" s="1"/>
      <c r="P171" s="1"/>
      <c r="Q171" s="1"/>
      <c r="R171" s="1"/>
      <c r="S171" s="1"/>
      <c r="T171" s="1"/>
      <c r="U171" s="1"/>
      <c r="V171" s="1"/>
      <c r="W171" s="1"/>
      <c r="X171" s="1"/>
      <c r="Y171" s="1"/>
    </row>
    <row r="172" spans="11:25">
      <c r="K172" s="1"/>
      <c r="L172" s="1"/>
      <c r="M172" s="1"/>
      <c r="N172" s="1"/>
      <c r="O172" s="1"/>
      <c r="P172" s="1"/>
      <c r="Q172" s="1"/>
      <c r="R172" s="1"/>
      <c r="S172" s="1"/>
      <c r="T172" s="1"/>
      <c r="U172" s="1"/>
      <c r="V172" s="1"/>
      <c r="W172" s="1"/>
      <c r="X172" s="1"/>
      <c r="Y172" s="1"/>
    </row>
    <row r="173" spans="11:25">
      <c r="K173" s="1"/>
      <c r="L173" s="1"/>
      <c r="M173" s="1"/>
      <c r="N173" s="1"/>
      <c r="O173" s="1"/>
      <c r="P173" s="1"/>
      <c r="Q173" s="1"/>
      <c r="R173" s="1"/>
      <c r="S173" s="1"/>
      <c r="T173" s="1"/>
      <c r="U173" s="1"/>
      <c r="V173" s="1"/>
      <c r="W173" s="1"/>
      <c r="X173" s="1"/>
      <c r="Y173" s="1"/>
    </row>
    <row r="174" spans="11:25">
      <c r="K174" s="1"/>
      <c r="L174" s="1"/>
      <c r="M174" s="1"/>
      <c r="N174" s="1"/>
      <c r="O174" s="1"/>
      <c r="P174" s="1"/>
      <c r="Q174" s="1"/>
      <c r="R174" s="1"/>
      <c r="S174" s="1"/>
      <c r="T174" s="1"/>
      <c r="U174" s="1"/>
      <c r="V174" s="1"/>
      <c r="W174" s="1"/>
      <c r="X174" s="1"/>
      <c r="Y174" s="1"/>
    </row>
    <row r="175" spans="11:25">
      <c r="K175" s="1"/>
      <c r="L175" s="1"/>
      <c r="M175" s="1"/>
      <c r="N175" s="1"/>
      <c r="O175" s="1"/>
      <c r="P175" s="1"/>
      <c r="Q175" s="1"/>
      <c r="R175" s="1"/>
      <c r="S175" s="1"/>
      <c r="T175" s="1"/>
      <c r="U175" s="1"/>
      <c r="V175" s="1"/>
      <c r="W175" s="1"/>
      <c r="X175" s="1"/>
      <c r="Y175" s="1"/>
    </row>
    <row r="176" spans="11:25">
      <c r="K176" s="1"/>
      <c r="L176" s="1"/>
      <c r="M176" s="1"/>
      <c r="N176" s="1"/>
      <c r="O176" s="1"/>
      <c r="P176" s="1"/>
      <c r="Q176" s="1"/>
      <c r="R176" s="1"/>
      <c r="S176" s="1"/>
      <c r="T176" s="1"/>
      <c r="U176" s="1"/>
      <c r="V176" s="1"/>
      <c r="W176" s="1"/>
      <c r="X176" s="1"/>
      <c r="Y176" s="1"/>
    </row>
    <row r="177" spans="11:25">
      <c r="K177" s="1"/>
      <c r="L177" s="1"/>
      <c r="M177" s="1"/>
      <c r="N177" s="1"/>
      <c r="O177" s="1"/>
      <c r="P177" s="1"/>
      <c r="Q177" s="1"/>
      <c r="R177" s="1"/>
      <c r="S177" s="1"/>
      <c r="T177" s="1"/>
      <c r="U177" s="1"/>
      <c r="V177" s="1"/>
      <c r="W177" s="1"/>
      <c r="X177" s="1"/>
      <c r="Y177" s="1"/>
    </row>
    <row r="178" spans="11:25">
      <c r="K178" s="1"/>
      <c r="L178" s="1"/>
      <c r="M178" s="1"/>
      <c r="N178" s="1"/>
      <c r="O178" s="1"/>
      <c r="P178" s="1"/>
      <c r="Q178" s="1"/>
      <c r="R178" s="1"/>
      <c r="S178" s="1"/>
      <c r="T178" s="1"/>
      <c r="U178" s="1"/>
      <c r="V178" s="1"/>
      <c r="W178" s="1"/>
      <c r="X178" s="1"/>
      <c r="Y178" s="1"/>
    </row>
    <row r="179" spans="11:25">
      <c r="K179" s="1"/>
      <c r="L179" s="1"/>
      <c r="M179" s="1"/>
      <c r="N179" s="1"/>
      <c r="O179" s="1"/>
      <c r="P179" s="1"/>
      <c r="Q179" s="1"/>
      <c r="R179" s="1"/>
      <c r="S179" s="1"/>
      <c r="T179" s="1"/>
      <c r="U179" s="1"/>
      <c r="V179" s="1"/>
      <c r="W179" s="1"/>
      <c r="X179" s="1"/>
      <c r="Y179" s="1"/>
    </row>
    <row r="180" spans="11:25">
      <c r="K180" s="1"/>
      <c r="L180" s="1"/>
      <c r="M180" s="1"/>
      <c r="N180" s="1"/>
      <c r="O180" s="1"/>
      <c r="P180" s="1"/>
      <c r="Q180" s="1"/>
      <c r="R180" s="1"/>
      <c r="S180" s="1"/>
      <c r="T180" s="1"/>
      <c r="U180" s="1"/>
      <c r="V180" s="1"/>
      <c r="W180" s="1"/>
      <c r="X180" s="1"/>
      <c r="Y180" s="1"/>
    </row>
    <row r="181" spans="11:25">
      <c r="K181" s="1"/>
      <c r="L181" s="1"/>
      <c r="M181" s="1"/>
      <c r="N181" s="1"/>
      <c r="O181" s="1"/>
      <c r="P181" s="1"/>
      <c r="Q181" s="1"/>
      <c r="R181" s="1"/>
      <c r="S181" s="1"/>
      <c r="T181" s="1"/>
      <c r="U181" s="1"/>
      <c r="V181" s="1"/>
      <c r="W181" s="1"/>
      <c r="X181" s="1"/>
      <c r="Y181" s="1"/>
    </row>
    <row r="182" spans="11:25">
      <c r="K182" s="1"/>
      <c r="L182" s="1"/>
      <c r="M182" s="1"/>
      <c r="N182" s="1"/>
      <c r="O182" s="1"/>
      <c r="P182" s="1"/>
      <c r="Q182" s="1"/>
      <c r="R182" s="1"/>
      <c r="S182" s="1"/>
      <c r="T182" s="1"/>
      <c r="U182" s="1"/>
      <c r="V182" s="1"/>
      <c r="W182" s="1"/>
      <c r="X182" s="1"/>
      <c r="Y182" s="1"/>
    </row>
    <row r="183" spans="11:25">
      <c r="K183" s="1"/>
      <c r="L183" s="1"/>
      <c r="M183" s="1"/>
      <c r="N183" s="1"/>
      <c r="O183" s="1"/>
      <c r="P183" s="1"/>
      <c r="Q183" s="1"/>
      <c r="R183" s="1"/>
      <c r="S183" s="1"/>
      <c r="T183" s="1"/>
      <c r="U183" s="1"/>
      <c r="V183" s="1"/>
      <c r="W183" s="1"/>
      <c r="X183" s="1"/>
      <c r="Y183" s="1"/>
    </row>
    <row r="184" spans="11:25">
      <c r="K184" s="1"/>
      <c r="L184" s="1"/>
      <c r="M184" s="1"/>
      <c r="N184" s="1"/>
      <c r="O184" s="1"/>
      <c r="P184" s="1"/>
      <c r="Q184" s="1"/>
      <c r="R184" s="1"/>
      <c r="S184" s="1"/>
      <c r="T184" s="1"/>
      <c r="U184" s="1"/>
      <c r="V184" s="1"/>
      <c r="W184" s="1"/>
      <c r="X184" s="1"/>
      <c r="Y184" s="1"/>
    </row>
    <row r="185" spans="11:25">
      <c r="K185" s="1"/>
      <c r="L185" s="1"/>
      <c r="M185" s="1"/>
      <c r="N185" s="1"/>
      <c r="O185" s="1"/>
      <c r="P185" s="1"/>
      <c r="Q185" s="1"/>
      <c r="R185" s="1"/>
      <c r="S185" s="1"/>
      <c r="T185" s="1"/>
      <c r="U185" s="1"/>
      <c r="V185" s="1"/>
      <c r="W185" s="1"/>
      <c r="X185" s="1"/>
      <c r="Y185" s="1"/>
    </row>
    <row r="186" spans="11:25">
      <c r="K186" s="1"/>
      <c r="L186" s="1"/>
      <c r="M186" s="1"/>
      <c r="N186" s="1"/>
      <c r="O186" s="1"/>
      <c r="P186" s="1"/>
      <c r="Q186" s="1"/>
      <c r="R186" s="1"/>
      <c r="S186" s="1"/>
      <c r="T186" s="1"/>
      <c r="U186" s="1"/>
      <c r="V186" s="1"/>
      <c r="W186" s="1"/>
      <c r="X186" s="1"/>
      <c r="Y186" s="1"/>
    </row>
    <row r="187" spans="11:25">
      <c r="K187" s="1"/>
      <c r="L187" s="1"/>
      <c r="M187" s="1"/>
      <c r="N187" s="1"/>
      <c r="O187" s="1"/>
      <c r="P187" s="1"/>
      <c r="Q187" s="1"/>
      <c r="R187" s="1"/>
      <c r="S187" s="1"/>
      <c r="T187" s="1"/>
      <c r="U187" s="1"/>
      <c r="V187" s="1"/>
      <c r="W187" s="1"/>
      <c r="X187" s="1"/>
      <c r="Y187" s="1"/>
    </row>
    <row r="188" spans="11:25">
      <c r="K188" s="1"/>
      <c r="L188" s="1"/>
      <c r="M188" s="1"/>
      <c r="N188" s="1"/>
      <c r="O188" s="1"/>
      <c r="P188" s="1"/>
      <c r="Q188" s="1"/>
      <c r="R188" s="1"/>
      <c r="S188" s="1"/>
      <c r="T188" s="1"/>
      <c r="U188" s="1"/>
      <c r="V188" s="1"/>
      <c r="W188" s="1"/>
      <c r="X188" s="1"/>
      <c r="Y188" s="1"/>
    </row>
    <row r="189" spans="11:25">
      <c r="K189" s="1"/>
      <c r="L189" s="1"/>
      <c r="M189" s="1"/>
      <c r="N189" s="1"/>
      <c r="O189" s="1"/>
      <c r="P189" s="1"/>
      <c r="Q189" s="1"/>
      <c r="R189" s="1"/>
      <c r="S189" s="1"/>
      <c r="T189" s="1"/>
      <c r="U189" s="1"/>
      <c r="V189" s="1"/>
      <c r="W189" s="1"/>
      <c r="X189" s="1"/>
      <c r="Y189" s="1"/>
    </row>
    <row r="190" spans="11:25">
      <c r="K190" s="1"/>
      <c r="L190" s="1"/>
      <c r="M190" s="1"/>
      <c r="N190" s="1"/>
      <c r="O190" s="1"/>
      <c r="P190" s="1"/>
      <c r="Q190" s="1"/>
      <c r="R190" s="1"/>
      <c r="S190" s="1"/>
      <c r="T190" s="1"/>
      <c r="U190" s="1"/>
      <c r="V190" s="1"/>
      <c r="W190" s="1"/>
      <c r="X190" s="1"/>
      <c r="Y190" s="1"/>
    </row>
    <row r="191" spans="11:25">
      <c r="K191" s="1"/>
      <c r="L191" s="1"/>
      <c r="M191" s="1"/>
      <c r="N191" s="1"/>
      <c r="O191" s="1"/>
      <c r="P191" s="1"/>
      <c r="Q191" s="1"/>
      <c r="R191" s="1"/>
      <c r="S191" s="1"/>
      <c r="T191" s="1"/>
      <c r="U191" s="1"/>
      <c r="V191" s="1"/>
      <c r="W191" s="1"/>
      <c r="X191" s="1"/>
      <c r="Y191" s="1"/>
    </row>
    <row r="192" spans="11:25">
      <c r="K192" s="1"/>
      <c r="L192" s="1"/>
      <c r="M192" s="1"/>
      <c r="N192" s="1"/>
      <c r="O192" s="1"/>
      <c r="P192" s="1"/>
      <c r="Q192" s="1"/>
      <c r="R192" s="1"/>
      <c r="S192" s="1"/>
      <c r="T192" s="1"/>
      <c r="U192" s="1"/>
      <c r="V192" s="1"/>
      <c r="W192" s="1"/>
      <c r="X192" s="1"/>
      <c r="Y192" s="1"/>
    </row>
    <row r="193" spans="11:25">
      <c r="K193" s="1"/>
      <c r="L193" s="1"/>
      <c r="M193" s="1"/>
      <c r="N193" s="1"/>
      <c r="O193" s="1"/>
      <c r="P193" s="1"/>
      <c r="Q193" s="1"/>
      <c r="R193" s="1"/>
      <c r="S193" s="1"/>
      <c r="T193" s="1"/>
      <c r="U193" s="1"/>
      <c r="V193" s="1"/>
      <c r="W193" s="1"/>
      <c r="X193" s="1"/>
      <c r="Y193" s="1"/>
    </row>
    <row r="194" spans="11:25">
      <c r="K194" s="1"/>
      <c r="L194" s="1"/>
      <c r="M194" s="1"/>
      <c r="N194" s="1"/>
      <c r="O194" s="1"/>
      <c r="P194" s="1"/>
      <c r="Q194" s="1"/>
      <c r="R194" s="1"/>
      <c r="S194" s="1"/>
      <c r="T194" s="1"/>
      <c r="U194" s="1"/>
      <c r="V194" s="1"/>
      <c r="W194" s="1"/>
      <c r="X194" s="1"/>
      <c r="Y194" s="1"/>
    </row>
    <row r="195" spans="11:25">
      <c r="K195" s="1"/>
      <c r="L195" s="1"/>
      <c r="M195" s="1"/>
      <c r="N195" s="1"/>
      <c r="O195" s="1"/>
      <c r="P195" s="1"/>
      <c r="Q195" s="1"/>
      <c r="R195" s="1"/>
      <c r="S195" s="1"/>
      <c r="T195" s="1"/>
      <c r="U195" s="1"/>
      <c r="V195" s="1"/>
      <c r="W195" s="1"/>
      <c r="X195" s="1"/>
      <c r="Y195" s="1"/>
    </row>
    <row r="196" spans="11:25">
      <c r="K196" s="1"/>
      <c r="L196" s="1"/>
      <c r="M196" s="1"/>
      <c r="N196" s="1"/>
      <c r="O196" s="1"/>
      <c r="P196" s="1"/>
      <c r="Q196" s="1"/>
      <c r="R196" s="1"/>
      <c r="S196" s="1"/>
      <c r="T196" s="1"/>
      <c r="U196" s="1"/>
      <c r="V196" s="1"/>
      <c r="W196" s="1"/>
      <c r="X196" s="1"/>
      <c r="Y196" s="1"/>
    </row>
    <row r="197" spans="11:25">
      <c r="K197" s="1"/>
      <c r="L197" s="1"/>
      <c r="M197" s="1"/>
      <c r="N197" s="1"/>
      <c r="O197" s="1"/>
      <c r="P197" s="1"/>
      <c r="Q197" s="1"/>
      <c r="R197" s="1"/>
      <c r="S197" s="1"/>
      <c r="T197" s="1"/>
      <c r="U197" s="1"/>
      <c r="V197" s="1"/>
      <c r="W197" s="1"/>
      <c r="X197" s="1"/>
      <c r="Y197" s="1"/>
    </row>
    <row r="198" spans="11:25">
      <c r="K198" s="1"/>
      <c r="L198" s="1"/>
      <c r="M198" s="1"/>
      <c r="N198" s="1"/>
      <c r="O198" s="1"/>
      <c r="P198" s="1"/>
      <c r="Q198" s="1"/>
      <c r="R198" s="1"/>
      <c r="S198" s="1"/>
      <c r="T198" s="1"/>
      <c r="U198" s="1"/>
      <c r="V198" s="1"/>
      <c r="W198" s="1"/>
      <c r="X198" s="1"/>
      <c r="Y198" s="1"/>
    </row>
    <row r="199" spans="11:25">
      <c r="K199" s="1"/>
      <c r="L199" s="1"/>
      <c r="M199" s="1"/>
      <c r="N199" s="1"/>
      <c r="O199" s="1"/>
      <c r="P199" s="1"/>
      <c r="Q199" s="1"/>
      <c r="R199" s="1"/>
      <c r="S199" s="1"/>
      <c r="T199" s="1"/>
      <c r="U199" s="1"/>
      <c r="V199" s="1"/>
      <c r="W199" s="1"/>
      <c r="X199" s="1"/>
      <c r="Y199" s="1"/>
    </row>
    <row r="200" spans="11:25">
      <c r="K200" s="1"/>
      <c r="L200" s="1"/>
      <c r="M200" s="1"/>
      <c r="N200" s="1"/>
      <c r="O200" s="1"/>
      <c r="P200" s="1"/>
      <c r="Q200" s="1"/>
      <c r="R200" s="1"/>
      <c r="S200" s="1"/>
      <c r="T200" s="1"/>
      <c r="U200" s="1"/>
      <c r="V200" s="1"/>
      <c r="W200" s="1"/>
      <c r="X200" s="1"/>
      <c r="Y200" s="1"/>
    </row>
    <row r="201" spans="11:25">
      <c r="K201" s="1"/>
      <c r="L201" s="1"/>
      <c r="M201" s="1"/>
      <c r="N201" s="1"/>
      <c r="O201" s="1"/>
      <c r="P201" s="1"/>
      <c r="Q201" s="1"/>
      <c r="R201" s="1"/>
      <c r="S201" s="1"/>
      <c r="T201" s="1"/>
      <c r="U201" s="1"/>
      <c r="V201" s="1"/>
      <c r="W201" s="1"/>
      <c r="X201" s="1"/>
      <c r="Y201" s="1"/>
    </row>
    <row r="202" spans="11:25">
      <c r="K202" s="1"/>
      <c r="L202" s="1"/>
      <c r="M202" s="1"/>
      <c r="N202" s="1"/>
      <c r="O202" s="1"/>
      <c r="P202" s="1"/>
      <c r="Q202" s="1"/>
      <c r="R202" s="1"/>
      <c r="S202" s="1"/>
      <c r="T202" s="1"/>
      <c r="U202" s="1"/>
      <c r="V202" s="1"/>
      <c r="W202" s="1"/>
      <c r="X202" s="1"/>
      <c r="Y202" s="1"/>
    </row>
    <row r="203" spans="11:25">
      <c r="K203" s="1"/>
      <c r="L203" s="1"/>
      <c r="M203" s="1"/>
      <c r="N203" s="1"/>
      <c r="O203" s="1"/>
      <c r="P203" s="1"/>
      <c r="Q203" s="1"/>
      <c r="R203" s="1"/>
      <c r="S203" s="1"/>
      <c r="T203" s="1"/>
      <c r="U203" s="1"/>
      <c r="V203" s="1"/>
      <c r="W203" s="1"/>
      <c r="X203" s="1"/>
      <c r="Y203" s="1"/>
    </row>
    <row r="204" spans="11:25">
      <c r="K204" s="1"/>
      <c r="L204" s="1"/>
      <c r="M204" s="1"/>
      <c r="N204" s="1"/>
      <c r="O204" s="1"/>
      <c r="P204" s="1"/>
      <c r="Q204" s="1"/>
      <c r="R204" s="1"/>
      <c r="S204" s="1"/>
      <c r="T204" s="1"/>
      <c r="U204" s="1"/>
      <c r="V204" s="1"/>
      <c r="W204" s="1"/>
      <c r="X204" s="1"/>
      <c r="Y204" s="1"/>
    </row>
    <row r="205" spans="11:25">
      <c r="K205" s="1"/>
      <c r="L205" s="1"/>
      <c r="M205" s="1"/>
      <c r="N205" s="1"/>
      <c r="O205" s="1"/>
      <c r="P205" s="1"/>
      <c r="Q205" s="1"/>
      <c r="R205" s="1"/>
      <c r="S205" s="1"/>
      <c r="T205" s="1"/>
      <c r="U205" s="1"/>
      <c r="V205" s="1"/>
      <c r="W205" s="1"/>
      <c r="X205" s="1"/>
      <c r="Y205" s="1"/>
    </row>
    <row r="206" spans="11:25">
      <c r="K206" s="1"/>
      <c r="L206" s="1"/>
      <c r="M206" s="1"/>
      <c r="N206" s="1"/>
      <c r="O206" s="1"/>
      <c r="P206" s="1"/>
      <c r="Q206" s="1"/>
      <c r="R206" s="1"/>
      <c r="S206" s="1"/>
      <c r="T206" s="1"/>
      <c r="U206" s="1"/>
      <c r="V206" s="1"/>
      <c r="W206" s="1"/>
      <c r="X206" s="1"/>
      <c r="Y206" s="1"/>
    </row>
    <row r="207" spans="11:25">
      <c r="K207" s="1"/>
      <c r="L207" s="1"/>
      <c r="M207" s="1"/>
      <c r="N207" s="1"/>
      <c r="O207" s="1"/>
      <c r="P207" s="1"/>
      <c r="Q207" s="1"/>
      <c r="R207" s="1"/>
      <c r="S207" s="1"/>
      <c r="T207" s="1"/>
      <c r="U207" s="1"/>
      <c r="V207" s="1"/>
      <c r="W207" s="1"/>
      <c r="X207" s="1"/>
      <c r="Y207" s="1"/>
    </row>
    <row r="208" spans="11:25">
      <c r="K208" s="1"/>
      <c r="L208" s="1"/>
      <c r="M208" s="1"/>
      <c r="N208" s="1"/>
      <c r="O208" s="1"/>
      <c r="P208" s="1"/>
      <c r="Q208" s="1"/>
      <c r="R208" s="1"/>
      <c r="S208" s="1"/>
      <c r="T208" s="1"/>
      <c r="U208" s="1"/>
      <c r="V208" s="1"/>
      <c r="W208" s="1"/>
      <c r="X208" s="1"/>
      <c r="Y208" s="1"/>
    </row>
    <row r="209" spans="11:25">
      <c r="K209" s="1"/>
      <c r="L209" s="1"/>
      <c r="M209" s="1"/>
      <c r="N209" s="1"/>
      <c r="O209" s="1"/>
      <c r="P209" s="1"/>
      <c r="Q209" s="1"/>
      <c r="R209" s="1"/>
      <c r="S209" s="1"/>
      <c r="T209" s="1"/>
      <c r="U209" s="1"/>
      <c r="V209" s="1"/>
      <c r="W209" s="1"/>
      <c r="X209" s="1"/>
      <c r="Y209" s="1"/>
    </row>
    <row r="210" spans="11:25">
      <c r="K210" s="1"/>
      <c r="L210" s="1"/>
      <c r="M210" s="1"/>
      <c r="N210" s="1"/>
      <c r="O210" s="1"/>
      <c r="P210" s="1"/>
      <c r="Q210" s="1"/>
      <c r="R210" s="1"/>
      <c r="S210" s="1"/>
      <c r="T210" s="1"/>
      <c r="U210" s="1"/>
      <c r="V210" s="1"/>
      <c r="W210" s="1"/>
      <c r="X210" s="1"/>
      <c r="Y210" s="1"/>
    </row>
    <row r="211" spans="11:25">
      <c r="K211" s="1"/>
      <c r="L211" s="1"/>
      <c r="M211" s="1"/>
      <c r="N211" s="1"/>
      <c r="O211" s="1"/>
      <c r="P211" s="1"/>
      <c r="Q211" s="1"/>
      <c r="R211" s="1"/>
      <c r="S211" s="1"/>
      <c r="T211" s="1"/>
      <c r="U211" s="1"/>
      <c r="V211" s="1"/>
      <c r="W211" s="1"/>
      <c r="X211" s="1"/>
      <c r="Y211" s="1"/>
    </row>
    <row r="212" spans="11:25">
      <c r="K212" s="1"/>
      <c r="L212" s="1"/>
      <c r="M212" s="1"/>
      <c r="N212" s="1"/>
      <c r="O212" s="1"/>
      <c r="P212" s="1"/>
      <c r="Q212" s="1"/>
      <c r="R212" s="1"/>
      <c r="S212" s="1"/>
      <c r="T212" s="1"/>
      <c r="U212" s="1"/>
      <c r="V212" s="1"/>
      <c r="W212" s="1"/>
      <c r="X212" s="1"/>
      <c r="Y212" s="1"/>
    </row>
    <row r="213" spans="11:25">
      <c r="K213" s="1"/>
      <c r="L213" s="1"/>
      <c r="M213" s="1"/>
      <c r="N213" s="1"/>
      <c r="O213" s="1"/>
      <c r="P213" s="1"/>
      <c r="Q213" s="1"/>
      <c r="R213" s="1"/>
      <c r="S213" s="1"/>
      <c r="T213" s="1"/>
      <c r="U213" s="1"/>
      <c r="V213" s="1"/>
      <c r="W213" s="1"/>
      <c r="X213" s="1"/>
      <c r="Y213" s="1"/>
    </row>
    <row r="214" spans="11:25">
      <c r="K214" s="1"/>
      <c r="L214" s="1"/>
      <c r="M214" s="1"/>
      <c r="N214" s="1"/>
      <c r="O214" s="1"/>
      <c r="P214" s="1"/>
      <c r="Q214" s="1"/>
      <c r="R214" s="1"/>
      <c r="S214" s="1"/>
      <c r="T214" s="1"/>
      <c r="U214" s="1"/>
      <c r="V214" s="1"/>
      <c r="W214" s="1"/>
      <c r="X214" s="1"/>
      <c r="Y214" s="1"/>
    </row>
    <row r="215" spans="11:25">
      <c r="K215" s="1"/>
      <c r="L215" s="1"/>
      <c r="M215" s="1"/>
      <c r="N215" s="1"/>
      <c r="O215" s="1"/>
      <c r="P215" s="1"/>
      <c r="Q215" s="1"/>
      <c r="R215" s="1"/>
      <c r="S215" s="1"/>
      <c r="T215" s="1"/>
      <c r="U215" s="1"/>
      <c r="V215" s="1"/>
      <c r="W215" s="1"/>
      <c r="X215" s="1"/>
      <c r="Y215" s="1"/>
    </row>
    <row r="216" spans="11:25">
      <c r="K216" s="1"/>
      <c r="L216" s="1"/>
      <c r="M216" s="1"/>
      <c r="N216" s="1"/>
      <c r="O216" s="1"/>
      <c r="P216" s="1"/>
      <c r="Q216" s="1"/>
      <c r="R216" s="1"/>
      <c r="S216" s="1"/>
      <c r="T216" s="1"/>
      <c r="U216" s="1"/>
      <c r="V216" s="1"/>
      <c r="W216" s="1"/>
      <c r="X216" s="1"/>
      <c r="Y216" s="1"/>
    </row>
    <row r="217" spans="11:25">
      <c r="K217" s="1"/>
      <c r="L217" s="1"/>
      <c r="M217" s="1"/>
      <c r="N217" s="1"/>
      <c r="O217" s="1"/>
      <c r="P217" s="1"/>
      <c r="Q217" s="1"/>
      <c r="R217" s="1"/>
      <c r="S217" s="1"/>
      <c r="T217" s="1"/>
      <c r="U217" s="1"/>
      <c r="V217" s="1"/>
      <c r="W217" s="1"/>
      <c r="X217" s="1"/>
      <c r="Y217" s="1"/>
    </row>
    <row r="218" spans="11:25">
      <c r="K218" s="1"/>
      <c r="L218" s="1"/>
      <c r="M218" s="1"/>
      <c r="N218" s="1"/>
      <c r="O218" s="1"/>
      <c r="P218" s="1"/>
      <c r="Q218" s="1"/>
      <c r="R218" s="1"/>
      <c r="S218" s="1"/>
      <c r="T218" s="1"/>
      <c r="U218" s="1"/>
      <c r="V218" s="1"/>
      <c r="W218" s="1"/>
      <c r="X218" s="1"/>
      <c r="Y218" s="1"/>
    </row>
    <row r="219" spans="11:25">
      <c r="K219" s="1"/>
      <c r="L219" s="1"/>
      <c r="M219" s="1"/>
      <c r="N219" s="1"/>
      <c r="O219" s="1"/>
      <c r="P219" s="1"/>
      <c r="Q219" s="1"/>
      <c r="R219" s="1"/>
      <c r="S219" s="1"/>
      <c r="T219" s="1"/>
      <c r="U219" s="1"/>
      <c r="V219" s="1"/>
      <c r="W219" s="1"/>
      <c r="X219" s="1"/>
      <c r="Y219" s="1"/>
    </row>
    <row r="220" spans="11:25">
      <c r="K220" s="1"/>
      <c r="L220" s="1"/>
      <c r="M220" s="1"/>
      <c r="N220" s="1"/>
      <c r="O220" s="1"/>
      <c r="P220" s="1"/>
      <c r="Q220" s="1"/>
      <c r="R220" s="1"/>
      <c r="S220" s="1"/>
      <c r="T220" s="1"/>
      <c r="U220" s="1"/>
      <c r="V220" s="1"/>
      <c r="W220" s="1"/>
      <c r="X220" s="1"/>
      <c r="Y220" s="1"/>
    </row>
    <row r="221" spans="11:25">
      <c r="K221" s="1"/>
      <c r="L221" s="1"/>
      <c r="M221" s="1"/>
      <c r="N221" s="1"/>
      <c r="O221" s="1"/>
      <c r="P221" s="1"/>
      <c r="Q221" s="1"/>
      <c r="R221" s="1"/>
      <c r="S221" s="1"/>
      <c r="T221" s="1"/>
      <c r="U221" s="1"/>
      <c r="V221" s="1"/>
      <c r="W221" s="1"/>
      <c r="X221" s="1"/>
      <c r="Y221" s="1"/>
    </row>
    <row r="222" spans="11:25">
      <c r="K222" s="1"/>
      <c r="L222" s="1"/>
      <c r="M222" s="1"/>
      <c r="N222" s="1"/>
      <c r="O222" s="1"/>
      <c r="P222" s="1"/>
      <c r="Q222" s="1"/>
      <c r="R222" s="1"/>
      <c r="S222" s="1"/>
      <c r="T222" s="1"/>
      <c r="U222" s="1"/>
      <c r="V222" s="1"/>
      <c r="W222" s="1"/>
      <c r="X222" s="1"/>
      <c r="Y222" s="1"/>
    </row>
    <row r="223" spans="11:25">
      <c r="K223" s="1"/>
      <c r="L223" s="1"/>
      <c r="M223" s="1"/>
      <c r="N223" s="1"/>
      <c r="O223" s="1"/>
      <c r="P223" s="1"/>
      <c r="Q223" s="1"/>
      <c r="R223" s="1"/>
      <c r="S223" s="1"/>
      <c r="T223" s="1"/>
      <c r="U223" s="1"/>
      <c r="V223" s="1"/>
      <c r="W223" s="1"/>
      <c r="X223" s="1"/>
      <c r="Y223" s="1"/>
    </row>
    <row r="224" spans="11:25">
      <c r="K224" s="1"/>
      <c r="L224" s="1"/>
      <c r="M224" s="1"/>
      <c r="N224" s="1"/>
      <c r="O224" s="1"/>
      <c r="P224" s="1"/>
      <c r="Q224" s="1"/>
      <c r="R224" s="1"/>
      <c r="S224" s="1"/>
      <c r="T224" s="1"/>
      <c r="U224" s="1"/>
      <c r="V224" s="1"/>
      <c r="W224" s="1"/>
      <c r="X224" s="1"/>
      <c r="Y224" s="1"/>
    </row>
    <row r="225" spans="11:25">
      <c r="K225" s="1"/>
      <c r="L225" s="1"/>
      <c r="M225" s="1"/>
      <c r="N225" s="1"/>
      <c r="O225" s="1"/>
      <c r="P225" s="1"/>
      <c r="Q225" s="1"/>
      <c r="R225" s="1"/>
      <c r="S225" s="1"/>
      <c r="T225" s="1"/>
      <c r="U225" s="1"/>
      <c r="V225" s="1"/>
      <c r="W225" s="1"/>
      <c r="X225" s="1"/>
      <c r="Y225" s="1"/>
    </row>
    <row r="226" spans="11:25">
      <c r="K226" s="1"/>
      <c r="L226" s="1"/>
      <c r="M226" s="1"/>
      <c r="N226" s="1"/>
      <c r="O226" s="1"/>
      <c r="P226" s="1"/>
      <c r="Q226" s="1"/>
      <c r="R226" s="1"/>
      <c r="S226" s="1"/>
      <c r="T226" s="1"/>
      <c r="U226" s="1"/>
      <c r="V226" s="1"/>
      <c r="W226" s="1"/>
      <c r="X226" s="1"/>
      <c r="Y226" s="1"/>
    </row>
    <row r="227" spans="11:25">
      <c r="K227" s="1"/>
      <c r="L227" s="1"/>
      <c r="M227" s="1"/>
      <c r="N227" s="1"/>
      <c r="O227" s="1"/>
      <c r="P227" s="1"/>
      <c r="Q227" s="1"/>
      <c r="R227" s="1"/>
      <c r="S227" s="1"/>
      <c r="T227" s="1"/>
      <c r="U227" s="1"/>
      <c r="V227" s="1"/>
      <c r="W227" s="1"/>
      <c r="X227" s="1"/>
      <c r="Y227" s="1"/>
    </row>
    <row r="228" spans="11:25">
      <c r="K228" s="1"/>
      <c r="L228" s="1"/>
      <c r="M228" s="1"/>
      <c r="N228" s="1"/>
      <c r="O228" s="1"/>
      <c r="P228" s="1"/>
      <c r="Q228" s="1"/>
      <c r="R228" s="1"/>
      <c r="S228" s="1"/>
      <c r="T228" s="1"/>
      <c r="U228" s="1"/>
      <c r="V228" s="1"/>
      <c r="W228" s="1"/>
      <c r="X228" s="1"/>
      <c r="Y228" s="1"/>
    </row>
    <row r="229" spans="11:25">
      <c r="K229" s="1"/>
      <c r="L229" s="1"/>
      <c r="M229" s="1"/>
      <c r="N229" s="1"/>
      <c r="O229" s="1"/>
      <c r="P229" s="1"/>
      <c r="Q229" s="1"/>
      <c r="R229" s="1"/>
      <c r="S229" s="1"/>
      <c r="T229" s="1"/>
      <c r="U229" s="1"/>
      <c r="V229" s="1"/>
      <c r="W229" s="1"/>
      <c r="X229" s="1"/>
      <c r="Y229" s="1"/>
    </row>
    <row r="230" spans="11:25">
      <c r="K230" s="1"/>
      <c r="L230" s="1"/>
      <c r="M230" s="1"/>
      <c r="N230" s="1"/>
      <c r="O230" s="1"/>
      <c r="P230" s="1"/>
      <c r="Q230" s="1"/>
      <c r="R230" s="1"/>
      <c r="S230" s="1"/>
      <c r="T230" s="1"/>
      <c r="U230" s="1"/>
      <c r="V230" s="1"/>
      <c r="W230" s="1"/>
      <c r="X230" s="1"/>
      <c r="Y230" s="1"/>
    </row>
    <row r="231" spans="11:25">
      <c r="K231" s="1"/>
      <c r="L231" s="1"/>
      <c r="M231" s="1"/>
      <c r="N231" s="1"/>
      <c r="O231" s="1"/>
      <c r="P231" s="1"/>
      <c r="Q231" s="1"/>
      <c r="R231" s="1"/>
      <c r="S231" s="1"/>
      <c r="T231" s="1"/>
      <c r="U231" s="1"/>
      <c r="V231" s="1"/>
      <c r="W231" s="1"/>
      <c r="X231" s="1"/>
      <c r="Y231" s="1"/>
    </row>
    <row r="232" spans="11:25">
      <c r="K232" s="1"/>
      <c r="L232" s="1"/>
      <c r="M232" s="1"/>
      <c r="N232" s="1"/>
      <c r="O232" s="1"/>
      <c r="P232" s="1"/>
      <c r="Q232" s="1"/>
      <c r="R232" s="1"/>
      <c r="S232" s="1"/>
      <c r="T232" s="1"/>
      <c r="U232" s="1"/>
      <c r="V232" s="1"/>
      <c r="W232" s="1"/>
      <c r="X232" s="1"/>
      <c r="Y232" s="1"/>
    </row>
    <row r="233" spans="11:25">
      <c r="K233" s="1"/>
      <c r="L233" s="1"/>
      <c r="M233" s="1"/>
      <c r="N233" s="1"/>
      <c r="O233" s="1"/>
      <c r="P233" s="1"/>
      <c r="Q233" s="1"/>
      <c r="R233" s="1"/>
      <c r="S233" s="1"/>
      <c r="T233" s="1"/>
      <c r="U233" s="1"/>
      <c r="V233" s="1"/>
      <c r="W233" s="1"/>
      <c r="X233" s="1"/>
      <c r="Y233" s="1"/>
    </row>
    <row r="234" spans="11:25">
      <c r="K234" s="1"/>
      <c r="L234" s="1"/>
      <c r="M234" s="1"/>
      <c r="N234" s="1"/>
      <c r="O234" s="1"/>
      <c r="P234" s="1"/>
      <c r="Q234" s="1"/>
      <c r="R234" s="1"/>
      <c r="S234" s="1"/>
      <c r="T234" s="1"/>
      <c r="U234" s="1"/>
      <c r="V234" s="1"/>
      <c r="W234" s="1"/>
      <c r="X234" s="1"/>
      <c r="Y234" s="1"/>
    </row>
    <row r="235" spans="11:25">
      <c r="K235" s="1"/>
      <c r="L235" s="1"/>
      <c r="M235" s="1"/>
      <c r="N235" s="1"/>
      <c r="O235" s="1"/>
      <c r="P235" s="1"/>
      <c r="Q235" s="1"/>
      <c r="R235" s="1"/>
      <c r="S235" s="1"/>
      <c r="T235" s="1"/>
      <c r="U235" s="1"/>
      <c r="V235" s="1"/>
      <c r="W235" s="1"/>
      <c r="X235" s="1"/>
      <c r="Y235" s="1"/>
    </row>
    <row r="236" spans="11:25">
      <c r="K236" s="1"/>
      <c r="L236" s="1"/>
      <c r="M236" s="1"/>
      <c r="N236" s="1"/>
      <c r="O236" s="1"/>
      <c r="P236" s="1"/>
      <c r="Q236" s="1"/>
      <c r="R236" s="1"/>
      <c r="S236" s="1"/>
      <c r="T236" s="1"/>
      <c r="U236" s="1"/>
      <c r="V236" s="1"/>
      <c r="W236" s="1"/>
      <c r="X236" s="1"/>
      <c r="Y236" s="1"/>
    </row>
    <row r="237" spans="11:25">
      <c r="K237" s="1"/>
      <c r="L237" s="1"/>
      <c r="M237" s="1"/>
      <c r="N237" s="1"/>
      <c r="O237" s="1"/>
      <c r="P237" s="1"/>
      <c r="Q237" s="1"/>
      <c r="R237" s="1"/>
      <c r="S237" s="1"/>
      <c r="T237" s="1"/>
      <c r="U237" s="1"/>
      <c r="V237" s="1"/>
      <c r="W237" s="1"/>
      <c r="X237" s="1"/>
      <c r="Y237" s="1"/>
    </row>
    <row r="238" spans="11:25">
      <c r="K238" s="1"/>
      <c r="L238" s="1"/>
      <c r="M238" s="1"/>
      <c r="N238" s="1"/>
      <c r="O238" s="1"/>
      <c r="P238" s="1"/>
      <c r="Q238" s="1"/>
      <c r="R238" s="1"/>
      <c r="S238" s="1"/>
      <c r="T238" s="1"/>
      <c r="U238" s="1"/>
      <c r="V238" s="1"/>
      <c r="W238" s="1"/>
      <c r="X238" s="1"/>
      <c r="Y238" s="1"/>
    </row>
    <row r="239" spans="11:25">
      <c r="K239" s="1"/>
      <c r="L239" s="1"/>
      <c r="M239" s="1"/>
      <c r="N239" s="1"/>
      <c r="O239" s="1"/>
      <c r="P239" s="1"/>
      <c r="Q239" s="1"/>
      <c r="R239" s="1"/>
      <c r="S239" s="1"/>
      <c r="T239" s="1"/>
      <c r="U239" s="1"/>
      <c r="V239" s="1"/>
      <c r="W239" s="1"/>
      <c r="X239" s="1"/>
      <c r="Y239" s="1"/>
    </row>
    <row r="240" spans="11:25">
      <c r="K240" s="1"/>
      <c r="L240" s="1"/>
      <c r="M240" s="1"/>
      <c r="N240" s="1"/>
      <c r="O240" s="1"/>
      <c r="P240" s="1"/>
      <c r="Q240" s="1"/>
      <c r="R240" s="1"/>
      <c r="S240" s="1"/>
      <c r="T240" s="1"/>
      <c r="U240" s="1"/>
      <c r="V240" s="1"/>
      <c r="W240" s="1"/>
      <c r="X240" s="1"/>
      <c r="Y240" s="1"/>
    </row>
    <row r="241" spans="11:25">
      <c r="K241" s="1"/>
      <c r="L241" s="1"/>
      <c r="M241" s="1"/>
      <c r="N241" s="1"/>
      <c r="O241" s="1"/>
      <c r="P241" s="1"/>
      <c r="Q241" s="1"/>
      <c r="R241" s="1"/>
      <c r="S241" s="1"/>
      <c r="T241" s="1"/>
      <c r="U241" s="1"/>
      <c r="V241" s="1"/>
      <c r="W241" s="1"/>
      <c r="X241" s="1"/>
      <c r="Y241" s="1"/>
    </row>
    <row r="242" spans="11:25">
      <c r="K242" s="1"/>
      <c r="L242" s="1"/>
      <c r="M242" s="1"/>
      <c r="N242" s="1"/>
      <c r="O242" s="1"/>
      <c r="P242" s="1"/>
      <c r="Q242" s="1"/>
      <c r="R242" s="1"/>
      <c r="S242" s="1"/>
      <c r="T242" s="1"/>
      <c r="U242" s="1"/>
      <c r="V242" s="1"/>
      <c r="W242" s="1"/>
      <c r="X242" s="1"/>
      <c r="Y242" s="1"/>
    </row>
    <row r="243" spans="11:25">
      <c r="K243" s="1"/>
      <c r="L243" s="1"/>
      <c r="M243" s="1"/>
      <c r="N243" s="1"/>
      <c r="O243" s="1"/>
      <c r="P243" s="1"/>
      <c r="Q243" s="1"/>
      <c r="R243" s="1"/>
      <c r="S243" s="1"/>
      <c r="T243" s="1"/>
      <c r="U243" s="1"/>
      <c r="V243" s="1"/>
      <c r="W243" s="1"/>
      <c r="X243" s="1"/>
      <c r="Y243" s="1"/>
    </row>
    <row r="244" spans="11:25">
      <c r="K244" s="1"/>
      <c r="L244" s="1"/>
      <c r="M244" s="1"/>
      <c r="N244" s="1"/>
      <c r="O244" s="1"/>
      <c r="P244" s="1"/>
      <c r="Q244" s="1"/>
      <c r="R244" s="1"/>
      <c r="S244" s="1"/>
      <c r="T244" s="1"/>
      <c r="U244" s="1"/>
      <c r="V244" s="1"/>
      <c r="W244" s="1"/>
      <c r="X244" s="1"/>
      <c r="Y244" s="1"/>
    </row>
    <row r="245" spans="11:25">
      <c r="K245" s="1"/>
      <c r="L245" s="1"/>
      <c r="M245" s="1"/>
      <c r="N245" s="1"/>
      <c r="O245" s="1"/>
      <c r="P245" s="1"/>
      <c r="Q245" s="1"/>
      <c r="R245" s="1"/>
      <c r="S245" s="1"/>
      <c r="T245" s="1"/>
      <c r="U245" s="1"/>
      <c r="V245" s="1"/>
      <c r="W245" s="1"/>
      <c r="X245" s="1"/>
      <c r="Y245" s="1"/>
    </row>
    <row r="246" spans="11:25">
      <c r="K246" s="1"/>
      <c r="L246" s="1"/>
      <c r="M246" s="1"/>
      <c r="N246" s="1"/>
      <c r="O246" s="1"/>
      <c r="P246" s="1"/>
      <c r="Q246" s="1"/>
      <c r="R246" s="1"/>
      <c r="S246" s="1"/>
      <c r="T246" s="1"/>
      <c r="U246" s="1"/>
      <c r="V246" s="1"/>
      <c r="W246" s="1"/>
      <c r="X246" s="1"/>
      <c r="Y246" s="1"/>
    </row>
    <row r="247" spans="11:25">
      <c r="K247" s="1"/>
      <c r="L247" s="1"/>
      <c r="M247" s="1"/>
      <c r="N247" s="1"/>
      <c r="O247" s="1"/>
      <c r="P247" s="1"/>
      <c r="Q247" s="1"/>
      <c r="R247" s="1"/>
      <c r="S247" s="1"/>
      <c r="T247" s="1"/>
      <c r="U247" s="1"/>
      <c r="V247" s="1"/>
      <c r="W247" s="1"/>
      <c r="X247" s="1"/>
      <c r="Y247" s="1"/>
    </row>
    <row r="248" spans="11:25">
      <c r="K248" s="1"/>
      <c r="L248" s="1"/>
      <c r="M248" s="1"/>
      <c r="N248" s="1"/>
      <c r="O248" s="1"/>
      <c r="P248" s="1"/>
      <c r="Q248" s="1"/>
      <c r="R248" s="1"/>
      <c r="S248" s="1"/>
      <c r="T248" s="1"/>
      <c r="U248" s="1"/>
      <c r="V248" s="1"/>
      <c r="W248" s="1"/>
      <c r="X248" s="1"/>
      <c r="Y248" s="1"/>
    </row>
    <row r="249" spans="11:25">
      <c r="K249" s="1"/>
      <c r="L249" s="1"/>
      <c r="M249" s="1"/>
      <c r="N249" s="1"/>
      <c r="O249" s="1"/>
      <c r="P249" s="1"/>
      <c r="Q249" s="1"/>
      <c r="R249" s="1"/>
      <c r="S249" s="1"/>
      <c r="T249" s="1"/>
      <c r="U249" s="1"/>
      <c r="V249" s="1"/>
      <c r="W249" s="1"/>
      <c r="X249" s="1"/>
      <c r="Y249" s="1"/>
    </row>
    <row r="250" spans="11:25">
      <c r="K250" s="1"/>
      <c r="L250" s="1"/>
      <c r="M250" s="1"/>
      <c r="N250" s="1"/>
      <c r="O250" s="1"/>
      <c r="P250" s="1"/>
      <c r="Q250" s="1"/>
      <c r="R250" s="1"/>
      <c r="S250" s="1"/>
      <c r="T250" s="1"/>
      <c r="U250" s="1"/>
      <c r="V250" s="1"/>
      <c r="W250" s="1"/>
      <c r="X250" s="1"/>
      <c r="Y250" s="1"/>
    </row>
    <row r="251" spans="11:25">
      <c r="K251" s="1"/>
      <c r="L251" s="1"/>
      <c r="M251" s="1"/>
      <c r="N251" s="1"/>
      <c r="O251" s="1"/>
      <c r="P251" s="1"/>
      <c r="Q251" s="1"/>
      <c r="R251" s="1"/>
      <c r="S251" s="1"/>
      <c r="T251" s="1"/>
      <c r="U251" s="1"/>
      <c r="V251" s="1"/>
      <c r="W251" s="1"/>
      <c r="X251" s="1"/>
      <c r="Y251" s="1"/>
    </row>
    <row r="252" spans="11:25">
      <c r="K252" s="1"/>
      <c r="L252" s="1"/>
      <c r="M252" s="1"/>
      <c r="N252" s="1"/>
      <c r="O252" s="1"/>
      <c r="P252" s="1"/>
      <c r="Q252" s="1"/>
      <c r="R252" s="1"/>
      <c r="S252" s="1"/>
      <c r="T252" s="1"/>
      <c r="U252" s="1"/>
      <c r="V252" s="1"/>
      <c r="W252" s="1"/>
      <c r="X252" s="1"/>
      <c r="Y252" s="1"/>
    </row>
    <row r="253" spans="11:25">
      <c r="K253" s="1"/>
      <c r="L253" s="1"/>
      <c r="M253" s="1"/>
      <c r="N253" s="1"/>
      <c r="O253" s="1"/>
      <c r="P253" s="1"/>
      <c r="Q253" s="1"/>
      <c r="R253" s="1"/>
      <c r="S253" s="1"/>
      <c r="T253" s="1"/>
      <c r="U253" s="1"/>
      <c r="V253" s="1"/>
      <c r="W253" s="1"/>
      <c r="X253" s="1"/>
      <c r="Y253" s="1"/>
    </row>
    <row r="254" spans="11:25">
      <c r="K254" s="1"/>
      <c r="L254" s="1"/>
      <c r="M254" s="1"/>
      <c r="N254" s="1"/>
      <c r="O254" s="1"/>
      <c r="P254" s="1"/>
      <c r="Q254" s="1"/>
      <c r="R254" s="1"/>
      <c r="S254" s="1"/>
      <c r="T254" s="1"/>
      <c r="U254" s="1"/>
      <c r="V254" s="1"/>
      <c r="W254" s="1"/>
      <c r="X254" s="1"/>
      <c r="Y254" s="1"/>
    </row>
    <row r="255" spans="11:25">
      <c r="K255" s="1"/>
      <c r="L255" s="1"/>
      <c r="M255" s="1"/>
      <c r="N255" s="1"/>
      <c r="O255" s="1"/>
      <c r="P255" s="1"/>
      <c r="Q255" s="1"/>
      <c r="R255" s="1"/>
      <c r="S255" s="1"/>
      <c r="T255" s="1"/>
      <c r="U255" s="1"/>
      <c r="V255" s="1"/>
      <c r="W255" s="1"/>
      <c r="X255" s="1"/>
      <c r="Y255" s="1"/>
    </row>
    <row r="256" spans="11:25">
      <c r="K256" s="1"/>
      <c r="L256" s="1"/>
      <c r="M256" s="1"/>
      <c r="N256" s="1"/>
      <c r="O256" s="1"/>
      <c r="P256" s="1"/>
      <c r="Q256" s="1"/>
      <c r="R256" s="1"/>
      <c r="S256" s="1"/>
      <c r="T256" s="1"/>
      <c r="U256" s="1"/>
      <c r="V256" s="1"/>
      <c r="W256" s="1"/>
      <c r="X256" s="1"/>
      <c r="Y256" s="1"/>
    </row>
    <row r="257" spans="11:25">
      <c r="K257" s="1"/>
      <c r="L257" s="1"/>
      <c r="M257" s="1"/>
      <c r="N257" s="1"/>
      <c r="O257" s="1"/>
      <c r="P257" s="1"/>
      <c r="Q257" s="1"/>
      <c r="R257" s="1"/>
      <c r="S257" s="1"/>
      <c r="T257" s="1"/>
      <c r="U257" s="1"/>
      <c r="V257" s="1"/>
      <c r="W257" s="1"/>
      <c r="X257" s="1"/>
      <c r="Y257" s="1"/>
    </row>
    <row r="258" spans="11:25">
      <c r="K258" s="1"/>
      <c r="L258" s="1"/>
      <c r="M258" s="1"/>
      <c r="N258" s="1"/>
      <c r="O258" s="1"/>
      <c r="P258" s="1"/>
      <c r="Q258" s="1"/>
      <c r="R258" s="1"/>
      <c r="S258" s="1"/>
      <c r="T258" s="1"/>
      <c r="U258" s="1"/>
      <c r="V258" s="1"/>
      <c r="W258" s="1"/>
      <c r="X258" s="1"/>
      <c r="Y258" s="1"/>
    </row>
    <row r="259" spans="11:25">
      <c r="K259" s="1"/>
      <c r="L259" s="1"/>
      <c r="M259" s="1"/>
      <c r="N259" s="1"/>
      <c r="O259" s="1"/>
      <c r="P259" s="1"/>
      <c r="Q259" s="1"/>
      <c r="R259" s="1"/>
      <c r="S259" s="1"/>
      <c r="T259" s="1"/>
      <c r="U259" s="1"/>
      <c r="V259" s="1"/>
      <c r="W259" s="1"/>
      <c r="X259" s="1"/>
      <c r="Y259" s="1"/>
    </row>
    <row r="260" spans="11:25">
      <c r="K260" s="1"/>
      <c r="L260" s="1"/>
      <c r="M260" s="1"/>
      <c r="N260" s="1"/>
      <c r="O260" s="1"/>
      <c r="P260" s="1"/>
      <c r="Q260" s="1"/>
      <c r="R260" s="1"/>
      <c r="S260" s="1"/>
      <c r="T260" s="1"/>
      <c r="U260" s="1"/>
      <c r="V260" s="1"/>
      <c r="W260" s="1"/>
      <c r="X260" s="1"/>
      <c r="Y260" s="1"/>
    </row>
    <row r="261" spans="11:25">
      <c r="K261" s="1"/>
      <c r="L261" s="1"/>
      <c r="M261" s="1"/>
      <c r="N261" s="1"/>
      <c r="O261" s="1"/>
      <c r="P261" s="1"/>
      <c r="Q261" s="1"/>
      <c r="R261" s="1"/>
      <c r="S261" s="1"/>
      <c r="T261" s="1"/>
      <c r="U261" s="1"/>
      <c r="V261" s="1"/>
      <c r="W261" s="1"/>
      <c r="X261" s="1"/>
      <c r="Y261" s="1"/>
    </row>
    <row r="262" spans="11:25">
      <c r="K262" s="1"/>
      <c r="L262" s="1"/>
      <c r="M262" s="1"/>
      <c r="N262" s="1"/>
      <c r="O262" s="1"/>
      <c r="P262" s="1"/>
      <c r="Q262" s="1"/>
      <c r="R262" s="1"/>
      <c r="S262" s="1"/>
      <c r="T262" s="1"/>
      <c r="U262" s="1"/>
      <c r="V262" s="1"/>
      <c r="W262" s="1"/>
      <c r="X262" s="1"/>
      <c r="Y262" s="1"/>
    </row>
    <row r="263" spans="11:25">
      <c r="K263" s="1"/>
      <c r="L263" s="1"/>
      <c r="M263" s="1"/>
      <c r="N263" s="1"/>
      <c r="O263" s="1"/>
      <c r="P263" s="1"/>
      <c r="Q263" s="1"/>
      <c r="R263" s="1"/>
      <c r="S263" s="1"/>
      <c r="T263" s="1"/>
      <c r="U263" s="1"/>
      <c r="V263" s="1"/>
      <c r="W263" s="1"/>
      <c r="X263" s="1"/>
      <c r="Y263" s="1"/>
    </row>
    <row r="264" spans="11:25">
      <c r="K264" s="1"/>
      <c r="L264" s="1"/>
      <c r="M264" s="1"/>
      <c r="N264" s="1"/>
      <c r="O264" s="1"/>
      <c r="P264" s="1"/>
      <c r="Q264" s="1"/>
      <c r="R264" s="1"/>
      <c r="S264" s="1"/>
      <c r="T264" s="1"/>
      <c r="U264" s="1"/>
      <c r="V264" s="1"/>
      <c r="W264" s="1"/>
      <c r="X264" s="1"/>
      <c r="Y264" s="1"/>
    </row>
    <row r="265" spans="11:25">
      <c r="K265" s="1"/>
      <c r="L265" s="1"/>
      <c r="M265" s="1"/>
      <c r="N265" s="1"/>
      <c r="O265" s="1"/>
      <c r="P265" s="1"/>
      <c r="Q265" s="1"/>
      <c r="R265" s="1"/>
      <c r="S265" s="1"/>
      <c r="T265" s="1"/>
      <c r="U265" s="1"/>
      <c r="V265" s="1"/>
      <c r="W265" s="1"/>
      <c r="X265" s="1"/>
      <c r="Y265" s="1"/>
    </row>
    <row r="266" spans="11:25">
      <c r="K266" s="1"/>
      <c r="L266" s="1"/>
      <c r="M266" s="1"/>
      <c r="N266" s="1"/>
      <c r="O266" s="1"/>
      <c r="P266" s="1"/>
      <c r="Q266" s="1"/>
      <c r="R266" s="1"/>
      <c r="S266" s="1"/>
      <c r="T266" s="1"/>
      <c r="U266" s="1"/>
      <c r="V266" s="1"/>
      <c r="W266" s="1"/>
      <c r="X266" s="1"/>
      <c r="Y266" s="1"/>
    </row>
    <row r="267" spans="11:25">
      <c r="K267" s="1"/>
      <c r="L267" s="1"/>
      <c r="M267" s="1"/>
      <c r="N267" s="1"/>
      <c r="O267" s="1"/>
      <c r="P267" s="1"/>
      <c r="Q267" s="1"/>
      <c r="R267" s="1"/>
      <c r="S267" s="1"/>
      <c r="T267" s="1"/>
      <c r="U267" s="1"/>
      <c r="V267" s="1"/>
      <c r="W267" s="1"/>
      <c r="X267" s="1"/>
      <c r="Y267" s="1"/>
    </row>
    <row r="268" spans="11:25">
      <c r="K268" s="1"/>
      <c r="L268" s="1"/>
      <c r="M268" s="1"/>
      <c r="N268" s="1"/>
      <c r="O268" s="1"/>
      <c r="P268" s="1"/>
      <c r="Q268" s="1"/>
      <c r="R268" s="1"/>
      <c r="S268" s="1"/>
      <c r="T268" s="1"/>
      <c r="U268" s="1"/>
      <c r="V268" s="1"/>
      <c r="W268" s="1"/>
      <c r="X268" s="1"/>
      <c r="Y268" s="1"/>
    </row>
    <row r="269" spans="11:25">
      <c r="K269" s="1"/>
      <c r="L269" s="1"/>
      <c r="M269" s="1"/>
      <c r="N269" s="1"/>
      <c r="O269" s="1"/>
      <c r="P269" s="1"/>
      <c r="Q269" s="1"/>
      <c r="R269" s="1"/>
      <c r="S269" s="1"/>
      <c r="T269" s="1"/>
      <c r="U269" s="1"/>
      <c r="V269" s="1"/>
      <c r="W269" s="1"/>
      <c r="X269" s="1"/>
      <c r="Y269" s="1"/>
    </row>
    <row r="270" spans="11:25">
      <c r="K270" s="1"/>
      <c r="L270" s="1"/>
      <c r="M270" s="1"/>
      <c r="N270" s="1"/>
      <c r="O270" s="1"/>
      <c r="P270" s="1"/>
      <c r="Q270" s="1"/>
      <c r="R270" s="1"/>
      <c r="S270" s="1"/>
      <c r="T270" s="1"/>
      <c r="U270" s="1"/>
      <c r="V270" s="1"/>
      <c r="W270" s="1"/>
      <c r="X270" s="1"/>
      <c r="Y270" s="1"/>
    </row>
    <row r="271" spans="11:25">
      <c r="K271" s="1"/>
      <c r="L271" s="1"/>
      <c r="M271" s="1"/>
      <c r="N271" s="1"/>
      <c r="O271" s="1"/>
      <c r="P271" s="1"/>
      <c r="Q271" s="1"/>
      <c r="R271" s="1"/>
      <c r="S271" s="1"/>
      <c r="T271" s="1"/>
      <c r="U271" s="1"/>
      <c r="V271" s="1"/>
      <c r="W271" s="1"/>
      <c r="X271" s="1"/>
      <c r="Y271" s="1"/>
    </row>
    <row r="272" spans="11:25">
      <c r="K272" s="1"/>
      <c r="L272" s="1"/>
      <c r="M272" s="1"/>
      <c r="N272" s="1"/>
      <c r="O272" s="1"/>
      <c r="P272" s="1"/>
      <c r="Q272" s="1"/>
      <c r="R272" s="1"/>
      <c r="S272" s="1"/>
      <c r="T272" s="1"/>
      <c r="U272" s="1"/>
      <c r="V272" s="1"/>
      <c r="W272" s="1"/>
      <c r="X272" s="1"/>
      <c r="Y272" s="1"/>
    </row>
    <row r="273" spans="11:25">
      <c r="K273" s="1"/>
      <c r="L273" s="1"/>
      <c r="M273" s="1"/>
      <c r="N273" s="1"/>
      <c r="O273" s="1"/>
      <c r="P273" s="1"/>
      <c r="Q273" s="1"/>
      <c r="R273" s="1"/>
      <c r="S273" s="1"/>
      <c r="T273" s="1"/>
      <c r="U273" s="1"/>
      <c r="V273" s="1"/>
      <c r="W273" s="1"/>
      <c r="X273" s="1"/>
      <c r="Y273" s="1"/>
    </row>
    <row r="274" spans="11:25">
      <c r="K274" s="1"/>
      <c r="L274" s="1"/>
      <c r="M274" s="1"/>
      <c r="N274" s="1"/>
      <c r="O274" s="1"/>
      <c r="P274" s="1"/>
      <c r="Q274" s="1"/>
      <c r="R274" s="1"/>
      <c r="S274" s="1"/>
      <c r="T274" s="1"/>
      <c r="U274" s="1"/>
      <c r="V274" s="1"/>
      <c r="W274" s="1"/>
      <c r="X274" s="1"/>
      <c r="Y274" s="1"/>
    </row>
    <row r="275" spans="11:25">
      <c r="K275" s="1"/>
      <c r="L275" s="1"/>
      <c r="M275" s="1"/>
      <c r="N275" s="1"/>
      <c r="O275" s="1"/>
      <c r="P275" s="1"/>
      <c r="Q275" s="1"/>
      <c r="R275" s="1"/>
      <c r="S275" s="1"/>
      <c r="T275" s="1"/>
      <c r="U275" s="1"/>
      <c r="V275" s="1"/>
      <c r="W275" s="1"/>
      <c r="X275" s="1"/>
      <c r="Y275" s="1"/>
    </row>
    <row r="276" spans="11:25">
      <c r="K276" s="1"/>
      <c r="L276" s="1"/>
      <c r="M276" s="1"/>
      <c r="N276" s="1"/>
      <c r="O276" s="1"/>
      <c r="P276" s="1"/>
      <c r="Q276" s="1"/>
      <c r="R276" s="1"/>
      <c r="S276" s="1"/>
      <c r="T276" s="1"/>
      <c r="U276" s="1"/>
      <c r="V276" s="1"/>
      <c r="W276" s="1"/>
      <c r="X276" s="1"/>
      <c r="Y276" s="1"/>
    </row>
    <row r="277" spans="11:25">
      <c r="K277" s="1"/>
      <c r="L277" s="1"/>
      <c r="M277" s="1"/>
      <c r="N277" s="1"/>
      <c r="O277" s="1"/>
      <c r="P277" s="1"/>
      <c r="Q277" s="1"/>
      <c r="R277" s="1"/>
      <c r="S277" s="1"/>
      <c r="T277" s="1"/>
      <c r="U277" s="1"/>
      <c r="V277" s="1"/>
      <c r="W277" s="1"/>
      <c r="X277" s="1"/>
      <c r="Y277" s="1"/>
    </row>
    <row r="278" spans="11:25">
      <c r="K278" s="1"/>
      <c r="L278" s="1"/>
      <c r="M278" s="1"/>
      <c r="N278" s="1"/>
      <c r="O278" s="1"/>
      <c r="P278" s="1"/>
      <c r="Q278" s="1"/>
      <c r="R278" s="1"/>
      <c r="S278" s="1"/>
      <c r="T278" s="1"/>
      <c r="U278" s="1"/>
      <c r="V278" s="1"/>
      <c r="W278" s="1"/>
      <c r="X278" s="1"/>
      <c r="Y278" s="1"/>
    </row>
    <row r="279" spans="11:25">
      <c r="K279" s="1"/>
      <c r="L279" s="1"/>
      <c r="M279" s="1"/>
      <c r="N279" s="1"/>
      <c r="O279" s="1"/>
      <c r="P279" s="1"/>
      <c r="Q279" s="1"/>
      <c r="R279" s="1"/>
      <c r="S279" s="1"/>
      <c r="T279" s="1"/>
      <c r="U279" s="1"/>
      <c r="V279" s="1"/>
      <c r="W279" s="1"/>
      <c r="X279" s="1"/>
      <c r="Y279" s="1"/>
    </row>
    <row r="280" spans="11:25">
      <c r="K280" s="1"/>
      <c r="L280" s="1"/>
      <c r="M280" s="1"/>
      <c r="N280" s="1"/>
      <c r="O280" s="1"/>
      <c r="P280" s="1"/>
      <c r="Q280" s="1"/>
      <c r="R280" s="1"/>
      <c r="S280" s="1"/>
      <c r="T280" s="1"/>
      <c r="U280" s="1"/>
      <c r="V280" s="1"/>
      <c r="W280" s="1"/>
      <c r="X280" s="1"/>
      <c r="Y280" s="1"/>
    </row>
  </sheetData>
  <mergeCells count="92">
    <mergeCell ref="A2:Z2"/>
    <mergeCell ref="B5:Y5"/>
    <mergeCell ref="B6:Y6"/>
    <mergeCell ref="B10:B23"/>
    <mergeCell ref="C10:M10"/>
    <mergeCell ref="O10:Y10"/>
    <mergeCell ref="C11:C12"/>
    <mergeCell ref="E11:M11"/>
    <mergeCell ref="O11:O12"/>
    <mergeCell ref="Q11:Y11"/>
    <mergeCell ref="E12:M12"/>
    <mergeCell ref="Q12:Y12"/>
    <mergeCell ref="C13:C14"/>
    <mergeCell ref="E13:M13"/>
    <mergeCell ref="O13:O14"/>
    <mergeCell ref="Q13:Y13"/>
    <mergeCell ref="E18:M18"/>
    <mergeCell ref="Q18:Y18"/>
    <mergeCell ref="E14:M14"/>
    <mergeCell ref="Q14:Y14"/>
    <mergeCell ref="C15:C16"/>
    <mergeCell ref="E15:M15"/>
    <mergeCell ref="O15:O16"/>
    <mergeCell ref="Q15:Y15"/>
    <mergeCell ref="E16:M16"/>
    <mergeCell ref="Q16:Y16"/>
    <mergeCell ref="C17:C18"/>
    <mergeCell ref="E17:M17"/>
    <mergeCell ref="O17:O18"/>
    <mergeCell ref="Q17:Y17"/>
    <mergeCell ref="C19:C20"/>
    <mergeCell ref="E19:M19"/>
    <mergeCell ref="O19:O20"/>
    <mergeCell ref="Q19:Y19"/>
    <mergeCell ref="E20:M20"/>
    <mergeCell ref="Q20:Y20"/>
    <mergeCell ref="C21:C23"/>
    <mergeCell ref="E21:M21"/>
    <mergeCell ref="O21:O23"/>
    <mergeCell ref="Q21:Y21"/>
    <mergeCell ref="E22:M22"/>
    <mergeCell ref="Q22:Y22"/>
    <mergeCell ref="E23:M23"/>
    <mergeCell ref="Q23:Y23"/>
    <mergeCell ref="Q27:Y27"/>
    <mergeCell ref="E28:M28"/>
    <mergeCell ref="Q28:Y28"/>
    <mergeCell ref="B24:B28"/>
    <mergeCell ref="C24:M24"/>
    <mergeCell ref="O24:Y24"/>
    <mergeCell ref="C25:C28"/>
    <mergeCell ref="E25:M25"/>
    <mergeCell ref="O25:O28"/>
    <mergeCell ref="Q25:Y25"/>
    <mergeCell ref="E26:M26"/>
    <mergeCell ref="Q26:Y26"/>
    <mergeCell ref="E27:M27"/>
    <mergeCell ref="B33:M33"/>
    <mergeCell ref="O33:Y33"/>
    <mergeCell ref="C34:M34"/>
    <mergeCell ref="O34:P34"/>
    <mergeCell ref="Q34:Y34"/>
    <mergeCell ref="C35:M35"/>
    <mergeCell ref="O35:P35"/>
    <mergeCell ref="Q35:Y35"/>
    <mergeCell ref="C36:M36"/>
    <mergeCell ref="O36:P36"/>
    <mergeCell ref="Q36:Y36"/>
    <mergeCell ref="C37:M37"/>
    <mergeCell ref="O37:P37"/>
    <mergeCell ref="Q37:Y37"/>
    <mergeCell ref="C38:M38"/>
    <mergeCell ref="O38:P38"/>
    <mergeCell ref="Q38:Y38"/>
    <mergeCell ref="B39:M39"/>
    <mergeCell ref="O39:Y39"/>
    <mergeCell ref="C40:M40"/>
    <mergeCell ref="O40:P40"/>
    <mergeCell ref="Q40:Y40"/>
    <mergeCell ref="P45:V45"/>
    <mergeCell ref="C41:M41"/>
    <mergeCell ref="O41:P41"/>
    <mergeCell ref="Q41:Y41"/>
    <mergeCell ref="C43:M43"/>
    <mergeCell ref="O43:P43"/>
    <mergeCell ref="Q43:Y43"/>
    <mergeCell ref="C44:M44"/>
    <mergeCell ref="O44:P44"/>
    <mergeCell ref="Q44:Y44"/>
    <mergeCell ref="C42:M42"/>
    <mergeCell ref="O42:P42"/>
    <mergeCell ref="Q42:Y42"/>
  </mergeCells>
  <phoneticPr fontId="1"/>
  <pageMargins left="0.82677165354330717" right="0.23622047244094491" top="0.55118110236220474" bottom="0.15748031496062992" header="0.31496062992125984" footer="0.31496062992125984"/>
  <pageSetup paperSize="9" scale="63" fitToHeight="2"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2BA2C-8005-F545-867E-0F2FDA5EA07C}">
  <sheetPr>
    <tabColor rgb="FFFFC000"/>
  </sheetPr>
  <dimension ref="A1:W209"/>
  <sheetViews>
    <sheetView showGridLines="0" view="pageBreakPreview" zoomScaleNormal="100" zoomScaleSheetLayoutView="100" workbookViewId="0">
      <selection activeCell="AA6" sqref="AA6"/>
    </sheetView>
  </sheetViews>
  <sheetFormatPr defaultColWidth="6.625" defaultRowHeight="13.5"/>
  <cols>
    <col min="1" max="1" width="1.375" style="29" customWidth="1"/>
    <col min="2" max="2" width="4.5" style="29" customWidth="1"/>
    <col min="3" max="11" width="4.625" style="29" customWidth="1"/>
    <col min="12" max="12" width="4.5" style="29" customWidth="1"/>
    <col min="13" max="21" width="4.625" style="29" customWidth="1"/>
    <col min="22" max="22" width="1.375" style="29" customWidth="1"/>
    <col min="23" max="16384" width="6.625" style="29"/>
  </cols>
  <sheetData>
    <row r="1" spans="1:23" ht="41.1" customHeight="1">
      <c r="B1" s="2863" t="s">
        <v>3012</v>
      </c>
    </row>
    <row r="2" spans="1:23" ht="36" customHeight="1">
      <c r="A2" s="643"/>
      <c r="B2" s="2077" t="s">
        <v>2381</v>
      </c>
      <c r="C2" s="2077"/>
      <c r="D2" s="2077"/>
      <c r="E2" s="2077"/>
      <c r="F2" s="2077"/>
      <c r="G2" s="2077"/>
      <c r="H2" s="2077"/>
      <c r="I2" s="2077"/>
      <c r="J2" s="2077"/>
      <c r="K2" s="2077"/>
      <c r="L2" s="2077"/>
      <c r="M2" s="2077"/>
      <c r="N2" s="2077"/>
      <c r="O2" s="2077"/>
      <c r="P2" s="2077"/>
      <c r="Q2" s="2077"/>
      <c r="R2" s="2077"/>
      <c r="S2" s="2077"/>
      <c r="T2" s="2077"/>
      <c r="U2" s="2077"/>
      <c r="V2" s="722"/>
      <c r="W2" s="722"/>
    </row>
    <row r="3" spans="1:23" ht="24" customHeight="1">
      <c r="A3" s="643"/>
      <c r="B3" s="722"/>
      <c r="C3" s="722"/>
      <c r="D3" s="722"/>
      <c r="E3" s="722"/>
      <c r="F3" s="722"/>
      <c r="G3" s="722"/>
      <c r="H3" s="722"/>
      <c r="I3" s="722"/>
      <c r="J3" s="722"/>
      <c r="K3" s="722"/>
      <c r="L3" s="722"/>
      <c r="M3" s="722"/>
      <c r="N3" s="722"/>
      <c r="O3" s="722"/>
      <c r="P3" s="722"/>
      <c r="Q3" s="722"/>
      <c r="R3" s="662" t="s">
        <v>2394</v>
      </c>
      <c r="T3" s="526"/>
      <c r="U3" s="898" t="s">
        <v>2395</v>
      </c>
      <c r="V3" s="722"/>
      <c r="W3" s="722"/>
    </row>
    <row r="4" spans="1:23" ht="24" customHeight="1">
      <c r="A4" s="643"/>
      <c r="B4" s="722"/>
      <c r="C4" s="722"/>
      <c r="D4" s="722"/>
      <c r="E4" s="722"/>
      <c r="F4" s="722"/>
      <c r="G4" s="722"/>
      <c r="H4" s="722"/>
      <c r="I4" s="722"/>
      <c r="J4" s="722"/>
      <c r="K4" s="722"/>
      <c r="L4" s="722"/>
      <c r="M4" s="722"/>
      <c r="N4" s="722"/>
      <c r="O4" s="722"/>
      <c r="P4" s="722"/>
      <c r="Q4" s="722"/>
      <c r="R4" s="662" t="s">
        <v>2396</v>
      </c>
      <c r="S4" s="526"/>
      <c r="T4" s="526"/>
      <c r="U4" s="898" t="s">
        <v>2395</v>
      </c>
      <c r="V4" s="722"/>
      <c r="W4" s="722"/>
    </row>
    <row r="5" spans="1:23" s="526" customFormat="1" ht="27.95" customHeight="1">
      <c r="B5" s="2102" t="s">
        <v>3010</v>
      </c>
      <c r="C5" s="2103"/>
      <c r="D5" s="2103"/>
      <c r="E5" s="2103"/>
      <c r="F5" s="2103"/>
      <c r="G5" s="2103"/>
      <c r="H5" s="2103"/>
      <c r="I5" s="2103"/>
      <c r="J5" s="2103"/>
      <c r="K5" s="2103"/>
      <c r="L5" s="2103"/>
      <c r="M5" s="2103"/>
      <c r="N5" s="2103"/>
      <c r="O5" s="2103"/>
      <c r="P5" s="2103"/>
      <c r="Q5" s="2103"/>
      <c r="R5" s="2103"/>
      <c r="S5" s="2103"/>
      <c r="T5" s="2103"/>
      <c r="U5" s="2104"/>
      <c r="V5" s="118"/>
      <c r="W5" s="971"/>
    </row>
    <row r="6" spans="1:23" s="526" customFormat="1" ht="27.95" customHeight="1">
      <c r="B6" s="723" t="s">
        <v>15</v>
      </c>
      <c r="C6" s="2109"/>
      <c r="D6" s="2106"/>
      <c r="E6" s="2106"/>
      <c r="F6" s="2106"/>
      <c r="G6" s="2106"/>
      <c r="H6" s="2106"/>
      <c r="I6" s="2106"/>
      <c r="J6" s="2106"/>
      <c r="K6" s="2107"/>
      <c r="L6" s="723" t="s">
        <v>21</v>
      </c>
      <c r="M6" s="2109"/>
      <c r="N6" s="2106"/>
      <c r="O6" s="2106"/>
      <c r="P6" s="2106"/>
      <c r="Q6" s="2106"/>
      <c r="R6" s="2106"/>
      <c r="S6" s="2106"/>
      <c r="T6" s="2106"/>
      <c r="U6" s="2107"/>
      <c r="V6" s="118"/>
    </row>
    <row r="7" spans="1:23" s="526" customFormat="1" ht="27.95" customHeight="1">
      <c r="B7" s="724" t="s">
        <v>17</v>
      </c>
      <c r="C7" s="2108"/>
      <c r="D7" s="2095"/>
      <c r="E7" s="2095"/>
      <c r="F7" s="2095"/>
      <c r="G7" s="2095"/>
      <c r="H7" s="2095"/>
      <c r="I7" s="2095"/>
      <c r="J7" s="2095"/>
      <c r="K7" s="2096"/>
      <c r="L7" s="724" t="s">
        <v>22</v>
      </c>
      <c r="M7" s="2108"/>
      <c r="N7" s="2095"/>
      <c r="O7" s="2095"/>
      <c r="P7" s="2095"/>
      <c r="Q7" s="2095"/>
      <c r="R7" s="2095"/>
      <c r="S7" s="2095"/>
      <c r="T7" s="2095"/>
      <c r="U7" s="2096"/>
      <c r="V7" s="118"/>
    </row>
    <row r="8" spans="1:23" s="526" customFormat="1" ht="27.95" customHeight="1">
      <c r="B8" s="724" t="s">
        <v>18</v>
      </c>
      <c r="C8" s="2108"/>
      <c r="D8" s="2095"/>
      <c r="E8" s="2095"/>
      <c r="F8" s="2095"/>
      <c r="G8" s="2095"/>
      <c r="H8" s="2095"/>
      <c r="I8" s="2095"/>
      <c r="J8" s="2095"/>
      <c r="K8" s="2096"/>
      <c r="L8" s="724" t="s">
        <v>23</v>
      </c>
      <c r="M8" s="2108"/>
      <c r="N8" s="2095"/>
      <c r="O8" s="2095"/>
      <c r="P8" s="2095"/>
      <c r="Q8" s="2095"/>
      <c r="R8" s="2095"/>
      <c r="S8" s="2095"/>
      <c r="T8" s="2095"/>
      <c r="U8" s="2096"/>
      <c r="V8" s="118"/>
    </row>
    <row r="9" spans="1:23" s="526" customFormat="1" ht="27.95" customHeight="1">
      <c r="B9" s="724" t="s">
        <v>19</v>
      </c>
      <c r="C9" s="2108"/>
      <c r="D9" s="2095"/>
      <c r="E9" s="2095"/>
      <c r="F9" s="2095"/>
      <c r="G9" s="2095"/>
      <c r="H9" s="2095"/>
      <c r="I9" s="2095"/>
      <c r="J9" s="2095"/>
      <c r="K9" s="2096"/>
      <c r="L9" s="724" t="s">
        <v>24</v>
      </c>
      <c r="M9" s="2108"/>
      <c r="N9" s="2095"/>
      <c r="O9" s="2095"/>
      <c r="P9" s="2095"/>
      <c r="Q9" s="2095"/>
      <c r="R9" s="2095"/>
      <c r="S9" s="2095"/>
      <c r="T9" s="2095"/>
      <c r="U9" s="2096"/>
      <c r="V9" s="118"/>
    </row>
    <row r="10" spans="1:23" s="526" customFormat="1" ht="27.95" customHeight="1">
      <c r="B10" s="725" t="s">
        <v>20</v>
      </c>
      <c r="C10" s="2100"/>
      <c r="D10" s="2098"/>
      <c r="E10" s="2098"/>
      <c r="F10" s="2098"/>
      <c r="G10" s="2098"/>
      <c r="H10" s="2098"/>
      <c r="I10" s="2098"/>
      <c r="J10" s="2098"/>
      <c r="K10" s="2099"/>
      <c r="L10" s="725" t="s">
        <v>27</v>
      </c>
      <c r="M10" s="2100"/>
      <c r="N10" s="2098"/>
      <c r="O10" s="2098"/>
      <c r="P10" s="2098"/>
      <c r="Q10" s="2098"/>
      <c r="R10" s="2098"/>
      <c r="S10" s="2098"/>
      <c r="T10" s="2098"/>
      <c r="U10" s="2099"/>
      <c r="V10" s="118"/>
    </row>
    <row r="11" spans="1:23" s="526" customFormat="1" ht="9.9499999999999993" customHeight="1">
      <c r="B11" s="118"/>
      <c r="C11" s="118"/>
      <c r="D11" s="118"/>
      <c r="E11" s="118"/>
      <c r="F11" s="118"/>
      <c r="G11" s="118"/>
      <c r="H11" s="118"/>
      <c r="I11" s="118"/>
      <c r="J11" s="118"/>
      <c r="K11" s="118"/>
      <c r="L11" s="118"/>
      <c r="M11" s="118"/>
      <c r="N11" s="118"/>
      <c r="O11" s="118"/>
      <c r="P11" s="118"/>
      <c r="Q11" s="118"/>
      <c r="R11" s="118"/>
      <c r="S11" s="118"/>
      <c r="T11" s="118"/>
      <c r="U11" s="118"/>
      <c r="V11" s="118"/>
    </row>
    <row r="12" spans="1:23" s="526" customFormat="1" ht="27.95" customHeight="1">
      <c r="B12" s="2101" t="s">
        <v>2382</v>
      </c>
      <c r="C12" s="2101"/>
      <c r="D12" s="2101"/>
      <c r="E12" s="2101"/>
      <c r="F12" s="2101"/>
      <c r="G12" s="2101"/>
      <c r="H12" s="2101"/>
      <c r="I12" s="2101"/>
      <c r="J12" s="2101"/>
      <c r="K12" s="2101"/>
      <c r="L12" s="2101"/>
      <c r="M12" s="2101"/>
      <c r="N12" s="2101"/>
      <c r="O12" s="2101"/>
      <c r="P12" s="2101"/>
      <c r="Q12" s="2101"/>
      <c r="R12" s="2101"/>
      <c r="S12" s="2101"/>
      <c r="T12" s="2101"/>
      <c r="U12" s="2101"/>
      <c r="V12" s="118"/>
    </row>
    <row r="13" spans="1:23" s="526" customFormat="1" ht="9.9499999999999993" customHeight="1">
      <c r="B13" s="118"/>
      <c r="C13" s="118"/>
      <c r="D13" s="118"/>
      <c r="E13" s="118"/>
      <c r="F13" s="118"/>
      <c r="G13" s="118"/>
      <c r="H13" s="118"/>
      <c r="I13" s="118"/>
      <c r="J13" s="118"/>
      <c r="K13" s="118"/>
      <c r="L13" s="118"/>
      <c r="M13" s="118"/>
      <c r="N13" s="118"/>
      <c r="O13" s="118"/>
      <c r="P13" s="118"/>
      <c r="Q13" s="118"/>
      <c r="R13" s="118"/>
      <c r="S13" s="118"/>
      <c r="T13" s="118"/>
      <c r="U13" s="118"/>
      <c r="V13" s="118"/>
    </row>
    <row r="14" spans="1:23" s="526" customFormat="1" ht="27.95" customHeight="1">
      <c r="B14" s="2102" t="s">
        <v>3011</v>
      </c>
      <c r="C14" s="2103"/>
      <c r="D14" s="2103"/>
      <c r="E14" s="2103"/>
      <c r="F14" s="2103"/>
      <c r="G14" s="2103"/>
      <c r="H14" s="2103"/>
      <c r="I14" s="2103"/>
      <c r="J14" s="2103"/>
      <c r="K14" s="2103"/>
      <c r="L14" s="2103"/>
      <c r="M14" s="2103"/>
      <c r="N14" s="2103"/>
      <c r="O14" s="2103"/>
      <c r="P14" s="2103"/>
      <c r="Q14" s="2103"/>
      <c r="R14" s="2103"/>
      <c r="S14" s="2103"/>
      <c r="T14" s="2103"/>
      <c r="U14" s="2104"/>
      <c r="V14" s="118"/>
    </row>
    <row r="15" spans="1:23" s="526" customFormat="1" ht="27.95" customHeight="1">
      <c r="B15" s="723" t="s">
        <v>15</v>
      </c>
      <c r="C15" s="2109"/>
      <c r="D15" s="2106"/>
      <c r="E15" s="2106"/>
      <c r="F15" s="2106"/>
      <c r="G15" s="2106"/>
      <c r="H15" s="2106"/>
      <c r="I15" s="2106"/>
      <c r="J15" s="2106"/>
      <c r="K15" s="2107"/>
      <c r="L15" s="723" t="s">
        <v>21</v>
      </c>
      <c r="M15" s="2109"/>
      <c r="N15" s="2106"/>
      <c r="O15" s="2106"/>
      <c r="P15" s="2106"/>
      <c r="Q15" s="2106"/>
      <c r="R15" s="2106"/>
      <c r="S15" s="2106"/>
      <c r="T15" s="2106"/>
      <c r="U15" s="2107"/>
      <c r="V15" s="118"/>
      <c r="W15" s="118"/>
    </row>
    <row r="16" spans="1:23" s="526" customFormat="1" ht="27.95" customHeight="1">
      <c r="B16" s="724" t="s">
        <v>17</v>
      </c>
      <c r="C16" s="2108"/>
      <c r="D16" s="2095"/>
      <c r="E16" s="2095"/>
      <c r="F16" s="2095"/>
      <c r="G16" s="2095"/>
      <c r="H16" s="2095"/>
      <c r="I16" s="2095"/>
      <c r="J16" s="2095"/>
      <c r="K16" s="2096"/>
      <c r="L16" s="724" t="s">
        <v>22</v>
      </c>
      <c r="M16" s="2108"/>
      <c r="N16" s="2095"/>
      <c r="O16" s="2095"/>
      <c r="P16" s="2095"/>
      <c r="Q16" s="2095"/>
      <c r="R16" s="2095"/>
      <c r="S16" s="2095"/>
      <c r="T16" s="2095"/>
      <c r="U16" s="2096"/>
      <c r="V16" s="118"/>
      <c r="W16" s="118"/>
    </row>
    <row r="17" spans="2:23" s="526" customFormat="1" ht="27.95" customHeight="1">
      <c r="B17" s="724" t="s">
        <v>18</v>
      </c>
      <c r="C17" s="2108"/>
      <c r="D17" s="2095"/>
      <c r="E17" s="2095"/>
      <c r="F17" s="2095"/>
      <c r="G17" s="2095"/>
      <c r="H17" s="2095"/>
      <c r="I17" s="2095"/>
      <c r="J17" s="2095"/>
      <c r="K17" s="2096"/>
      <c r="L17" s="724" t="s">
        <v>23</v>
      </c>
      <c r="M17" s="2108"/>
      <c r="N17" s="2095"/>
      <c r="O17" s="2095"/>
      <c r="P17" s="2095"/>
      <c r="Q17" s="2095"/>
      <c r="R17" s="2095"/>
      <c r="S17" s="2095"/>
      <c r="T17" s="2095"/>
      <c r="U17" s="2096"/>
      <c r="V17" s="118"/>
      <c r="W17" s="118"/>
    </row>
    <row r="18" spans="2:23" s="526" customFormat="1" ht="27.95" customHeight="1">
      <c r="B18" s="724" t="s">
        <v>19</v>
      </c>
      <c r="C18" s="2108"/>
      <c r="D18" s="2095"/>
      <c r="E18" s="2095"/>
      <c r="F18" s="2095"/>
      <c r="G18" s="2095"/>
      <c r="H18" s="2095"/>
      <c r="I18" s="2095"/>
      <c r="J18" s="2095"/>
      <c r="K18" s="2096"/>
      <c r="L18" s="724" t="s">
        <v>24</v>
      </c>
      <c r="M18" s="2108"/>
      <c r="N18" s="2095"/>
      <c r="O18" s="2095"/>
      <c r="P18" s="2095"/>
      <c r="Q18" s="2095"/>
      <c r="R18" s="2095"/>
      <c r="S18" s="2095"/>
      <c r="T18" s="2095"/>
      <c r="U18" s="2096"/>
      <c r="V18" s="118"/>
      <c r="W18" s="118"/>
    </row>
    <row r="19" spans="2:23" s="526" customFormat="1" ht="27.95" customHeight="1">
      <c r="B19" s="725" t="s">
        <v>20</v>
      </c>
      <c r="C19" s="2100"/>
      <c r="D19" s="2098"/>
      <c r="E19" s="2098"/>
      <c r="F19" s="2098"/>
      <c r="G19" s="2098"/>
      <c r="H19" s="2098"/>
      <c r="I19" s="2098"/>
      <c r="J19" s="2098"/>
      <c r="K19" s="2099"/>
      <c r="L19" s="725" t="s">
        <v>27</v>
      </c>
      <c r="M19" s="2100"/>
      <c r="N19" s="2098"/>
      <c r="O19" s="2098"/>
      <c r="P19" s="2098"/>
      <c r="Q19" s="2098"/>
      <c r="R19" s="2098"/>
      <c r="S19" s="2098"/>
      <c r="T19" s="2098"/>
      <c r="U19" s="2099"/>
      <c r="V19" s="118"/>
      <c r="W19" s="118"/>
    </row>
    <row r="20" spans="2:23" s="526" customFormat="1" ht="9.9499999999999993" customHeight="1">
      <c r="B20" s="66"/>
      <c r="C20" s="705"/>
      <c r="D20" s="211"/>
      <c r="E20" s="102"/>
      <c r="F20" s="102"/>
      <c r="G20" s="102"/>
      <c r="H20" s="102"/>
      <c r="I20" s="102"/>
      <c r="J20" s="102"/>
      <c r="K20" s="646"/>
      <c r="L20" s="66"/>
      <c r="M20" s="705"/>
      <c r="N20" s="211"/>
      <c r="O20" s="102"/>
      <c r="P20" s="102"/>
      <c r="Q20" s="102"/>
      <c r="R20" s="102"/>
      <c r="S20" s="102"/>
      <c r="T20" s="102"/>
      <c r="U20" s="102"/>
      <c r="V20" s="118"/>
      <c r="W20" s="118"/>
    </row>
    <row r="21" spans="2:23" s="526" customFormat="1" ht="27.95" customHeight="1">
      <c r="B21" s="2101" t="s">
        <v>2382</v>
      </c>
      <c r="C21" s="2101"/>
      <c r="D21" s="2101"/>
      <c r="E21" s="2101"/>
      <c r="F21" s="2101"/>
      <c r="G21" s="2101"/>
      <c r="H21" s="2101"/>
      <c r="I21" s="2101"/>
      <c r="J21" s="2101"/>
      <c r="K21" s="2101"/>
      <c r="L21" s="2101"/>
      <c r="M21" s="2101"/>
      <c r="N21" s="2101"/>
      <c r="O21" s="2101"/>
      <c r="P21" s="2101"/>
      <c r="Q21" s="2101"/>
      <c r="R21" s="2101"/>
      <c r="S21" s="2101"/>
      <c r="T21" s="2101"/>
      <c r="U21" s="2101"/>
      <c r="V21" s="118"/>
      <c r="W21" s="118"/>
    </row>
    <row r="22" spans="2:23" s="526" customFormat="1" ht="9.9499999999999993" customHeight="1">
      <c r="B22" s="118"/>
      <c r="C22" s="118"/>
      <c r="D22" s="118"/>
      <c r="E22" s="118"/>
      <c r="F22" s="118"/>
      <c r="G22" s="118"/>
      <c r="H22" s="118"/>
      <c r="I22" s="118"/>
      <c r="J22" s="118"/>
      <c r="K22" s="118"/>
      <c r="L22" s="118"/>
      <c r="M22" s="118"/>
      <c r="N22" s="118"/>
      <c r="O22" s="118"/>
      <c r="P22" s="118"/>
      <c r="Q22" s="118"/>
      <c r="R22" s="118"/>
      <c r="S22" s="118"/>
      <c r="T22" s="118"/>
      <c r="U22" s="118"/>
      <c r="V22" s="118"/>
    </row>
    <row r="23" spans="2:23" s="526" customFormat="1" ht="27.95" customHeight="1">
      <c r="B23" s="2102" t="s">
        <v>2383</v>
      </c>
      <c r="C23" s="2103"/>
      <c r="D23" s="2103"/>
      <c r="E23" s="2103"/>
      <c r="F23" s="2103"/>
      <c r="G23" s="2103"/>
      <c r="H23" s="2103"/>
      <c r="I23" s="2103"/>
      <c r="J23" s="2103"/>
      <c r="K23" s="2103"/>
      <c r="L23" s="2103"/>
      <c r="M23" s="2103"/>
      <c r="N23" s="2103"/>
      <c r="O23" s="2103"/>
      <c r="P23" s="2103"/>
      <c r="Q23" s="2103"/>
      <c r="R23" s="2103"/>
      <c r="S23" s="2103"/>
      <c r="T23" s="2103"/>
      <c r="U23" s="2104"/>
      <c r="V23" s="118"/>
    </row>
    <row r="24" spans="2:23" s="526" customFormat="1" ht="27.95" customHeight="1">
      <c r="B24" s="723" t="s">
        <v>15</v>
      </c>
      <c r="C24" s="2109"/>
      <c r="D24" s="2106"/>
      <c r="E24" s="2106"/>
      <c r="F24" s="2106"/>
      <c r="G24" s="2106"/>
      <c r="H24" s="2106"/>
      <c r="I24" s="2106"/>
      <c r="J24" s="2106"/>
      <c r="K24" s="2107"/>
      <c r="L24" s="723" t="s">
        <v>21</v>
      </c>
      <c r="M24" s="2109"/>
      <c r="N24" s="2106"/>
      <c r="O24" s="2106"/>
      <c r="P24" s="2106"/>
      <c r="Q24" s="2106"/>
      <c r="R24" s="2106"/>
      <c r="S24" s="2106"/>
      <c r="T24" s="2106"/>
      <c r="U24" s="2107"/>
      <c r="V24" s="118"/>
      <c r="W24" s="118"/>
    </row>
    <row r="25" spans="2:23" s="526" customFormat="1" ht="27.95" customHeight="1">
      <c r="B25" s="724" t="s">
        <v>17</v>
      </c>
      <c r="C25" s="2108"/>
      <c r="D25" s="2095"/>
      <c r="E25" s="2095"/>
      <c r="F25" s="2095"/>
      <c r="G25" s="2095"/>
      <c r="H25" s="2095"/>
      <c r="I25" s="2095"/>
      <c r="J25" s="2095"/>
      <c r="K25" s="2096"/>
      <c r="L25" s="724" t="s">
        <v>22</v>
      </c>
      <c r="M25" s="2108"/>
      <c r="N25" s="2095"/>
      <c r="O25" s="2095"/>
      <c r="P25" s="2095"/>
      <c r="Q25" s="2095"/>
      <c r="R25" s="2095"/>
      <c r="S25" s="2095"/>
      <c r="T25" s="2095"/>
      <c r="U25" s="2096"/>
      <c r="V25" s="118"/>
      <c r="W25" s="118"/>
    </row>
    <row r="26" spans="2:23" s="526" customFormat="1" ht="27.95" customHeight="1">
      <c r="B26" s="724" t="s">
        <v>18</v>
      </c>
      <c r="C26" s="2108"/>
      <c r="D26" s="2095"/>
      <c r="E26" s="2095"/>
      <c r="F26" s="2095"/>
      <c r="G26" s="2095"/>
      <c r="H26" s="2095"/>
      <c r="I26" s="2095"/>
      <c r="J26" s="2095"/>
      <c r="K26" s="2096"/>
      <c r="L26" s="724" t="s">
        <v>23</v>
      </c>
      <c r="M26" s="2108"/>
      <c r="N26" s="2095"/>
      <c r="O26" s="2095"/>
      <c r="P26" s="2095"/>
      <c r="Q26" s="2095"/>
      <c r="R26" s="2095"/>
      <c r="S26" s="2095"/>
      <c r="T26" s="2095"/>
      <c r="U26" s="2096"/>
      <c r="V26" s="118"/>
      <c r="W26" s="118"/>
    </row>
    <row r="27" spans="2:23" s="526" customFormat="1" ht="27.95" customHeight="1">
      <c r="B27" s="724" t="s">
        <v>19</v>
      </c>
      <c r="C27" s="2108"/>
      <c r="D27" s="2095"/>
      <c r="E27" s="2095"/>
      <c r="F27" s="2095"/>
      <c r="G27" s="2095"/>
      <c r="H27" s="2095"/>
      <c r="I27" s="2095"/>
      <c r="J27" s="2095"/>
      <c r="K27" s="2096"/>
      <c r="L27" s="724" t="s">
        <v>24</v>
      </c>
      <c r="M27" s="2108"/>
      <c r="N27" s="2095"/>
      <c r="O27" s="2095"/>
      <c r="P27" s="2095"/>
      <c r="Q27" s="2095"/>
      <c r="R27" s="2095"/>
      <c r="S27" s="2095"/>
      <c r="T27" s="2095"/>
      <c r="U27" s="2096"/>
      <c r="V27" s="118"/>
      <c r="W27" s="118"/>
    </row>
    <row r="28" spans="2:23" s="526" customFormat="1" ht="27.95" customHeight="1">
      <c r="B28" s="725" t="s">
        <v>20</v>
      </c>
      <c r="C28" s="2100"/>
      <c r="D28" s="2098"/>
      <c r="E28" s="2098"/>
      <c r="F28" s="2098"/>
      <c r="G28" s="2098"/>
      <c r="H28" s="2098"/>
      <c r="I28" s="2098"/>
      <c r="J28" s="2098"/>
      <c r="K28" s="2099"/>
      <c r="L28" s="725" t="s">
        <v>27</v>
      </c>
      <c r="M28" s="2100"/>
      <c r="N28" s="2098"/>
      <c r="O28" s="2098"/>
      <c r="P28" s="2098"/>
      <c r="Q28" s="2098"/>
      <c r="R28" s="2098"/>
      <c r="S28" s="2098"/>
      <c r="T28" s="2098"/>
      <c r="U28" s="2099"/>
      <c r="V28" s="118"/>
      <c r="W28" s="118"/>
    </row>
    <row r="29" spans="2:23" s="526" customFormat="1" ht="9.9499999999999993" customHeight="1">
      <c r="B29" s="118"/>
      <c r="C29" s="118"/>
      <c r="D29" s="118"/>
      <c r="E29" s="118"/>
      <c r="F29" s="118"/>
      <c r="G29" s="118"/>
      <c r="H29" s="118"/>
      <c r="I29" s="118"/>
      <c r="J29" s="118"/>
      <c r="K29" s="118"/>
      <c r="L29" s="118"/>
      <c r="M29" s="118"/>
      <c r="N29" s="118"/>
      <c r="O29" s="118"/>
      <c r="P29" s="118"/>
      <c r="Q29" s="118"/>
      <c r="R29" s="118"/>
      <c r="S29" s="118"/>
      <c r="T29" s="118"/>
      <c r="U29" s="118"/>
      <c r="V29" s="118"/>
    </row>
    <row r="30" spans="2:23" s="526" customFormat="1" ht="27.95" customHeight="1">
      <c r="B30" s="2101" t="s">
        <v>2384</v>
      </c>
      <c r="C30" s="2101"/>
      <c r="D30" s="2101"/>
      <c r="E30" s="2101"/>
      <c r="F30" s="2101"/>
      <c r="G30" s="2101"/>
      <c r="H30" s="2101"/>
      <c r="I30" s="2101"/>
      <c r="J30" s="2101"/>
      <c r="K30" s="2101"/>
      <c r="L30" s="2101"/>
      <c r="M30" s="2101"/>
      <c r="N30" s="2101"/>
      <c r="O30" s="2101"/>
      <c r="P30" s="2101"/>
      <c r="Q30" s="2101"/>
      <c r="R30" s="2101"/>
      <c r="S30" s="2101"/>
      <c r="T30" s="2101"/>
      <c r="U30" s="2101"/>
      <c r="V30" s="118"/>
    </row>
    <row r="31" spans="2:23" s="526" customFormat="1" ht="9.9499999999999993" customHeight="1">
      <c r="B31" s="118"/>
      <c r="C31" s="118"/>
      <c r="D31" s="118"/>
      <c r="E31" s="118"/>
      <c r="F31" s="118"/>
      <c r="G31" s="118"/>
      <c r="H31" s="118"/>
      <c r="I31" s="118"/>
      <c r="J31" s="118"/>
      <c r="K31" s="118"/>
      <c r="L31" s="118"/>
      <c r="M31" s="118"/>
      <c r="N31" s="118"/>
      <c r="O31" s="118"/>
      <c r="P31" s="118"/>
      <c r="Q31" s="118"/>
      <c r="R31" s="118"/>
      <c r="S31" s="118"/>
      <c r="T31" s="118"/>
      <c r="U31" s="118"/>
      <c r="V31" s="118"/>
    </row>
    <row r="32" spans="2:23" s="526" customFormat="1" ht="27.95" customHeight="1">
      <c r="B32" s="2102" t="s">
        <v>2385</v>
      </c>
      <c r="C32" s="2103"/>
      <c r="D32" s="2103"/>
      <c r="E32" s="2103"/>
      <c r="F32" s="2103"/>
      <c r="G32" s="2103"/>
      <c r="H32" s="2103"/>
      <c r="I32" s="2103"/>
      <c r="J32" s="2103"/>
      <c r="K32" s="2103"/>
      <c r="L32" s="2103"/>
      <c r="M32" s="2103"/>
      <c r="N32" s="2103"/>
      <c r="O32" s="2103"/>
      <c r="P32" s="2103"/>
      <c r="Q32" s="2103"/>
      <c r="R32" s="2103"/>
      <c r="S32" s="2103"/>
      <c r="T32" s="2103"/>
      <c r="U32" s="2104"/>
      <c r="V32" s="118"/>
    </row>
    <row r="33" spans="2:23" s="526" customFormat="1" ht="27.95" customHeight="1">
      <c r="B33" s="726" t="s">
        <v>15</v>
      </c>
      <c r="C33" s="2105"/>
      <c r="D33" s="2106"/>
      <c r="E33" s="2106"/>
      <c r="F33" s="2106"/>
      <c r="G33" s="2106"/>
      <c r="H33" s="2106"/>
      <c r="I33" s="2106"/>
      <c r="J33" s="2106"/>
      <c r="K33" s="2106"/>
      <c r="L33" s="2106"/>
      <c r="M33" s="2106"/>
      <c r="N33" s="2106"/>
      <c r="O33" s="2106"/>
      <c r="P33" s="2106"/>
      <c r="Q33" s="2106"/>
      <c r="R33" s="2106"/>
      <c r="S33" s="2106"/>
      <c r="T33" s="2106"/>
      <c r="U33" s="2107"/>
      <c r="V33" s="118"/>
      <c r="W33" s="118"/>
    </row>
    <row r="34" spans="2:23" s="526" customFormat="1" ht="27.95" customHeight="1">
      <c r="B34" s="727" t="s">
        <v>17</v>
      </c>
      <c r="C34" s="2094"/>
      <c r="D34" s="2095"/>
      <c r="E34" s="2095"/>
      <c r="F34" s="2095"/>
      <c r="G34" s="2095"/>
      <c r="H34" s="2095"/>
      <c r="I34" s="2095"/>
      <c r="J34" s="2095"/>
      <c r="K34" s="2095"/>
      <c r="L34" s="2095"/>
      <c r="M34" s="2095"/>
      <c r="N34" s="2095"/>
      <c r="O34" s="2095"/>
      <c r="P34" s="2095"/>
      <c r="Q34" s="2095"/>
      <c r="R34" s="2095"/>
      <c r="S34" s="2095"/>
      <c r="T34" s="2095"/>
      <c r="U34" s="2096"/>
      <c r="V34" s="118"/>
      <c r="W34" s="118"/>
    </row>
    <row r="35" spans="2:23" s="526" customFormat="1" ht="27.95" customHeight="1">
      <c r="B35" s="727" t="s">
        <v>18</v>
      </c>
      <c r="C35" s="2094"/>
      <c r="D35" s="2095"/>
      <c r="E35" s="2095"/>
      <c r="F35" s="2095"/>
      <c r="G35" s="2095"/>
      <c r="H35" s="2095"/>
      <c r="I35" s="2095"/>
      <c r="J35" s="2095"/>
      <c r="K35" s="2095"/>
      <c r="L35" s="2095"/>
      <c r="M35" s="2095"/>
      <c r="N35" s="2095"/>
      <c r="O35" s="2095"/>
      <c r="P35" s="2095"/>
      <c r="Q35" s="2095"/>
      <c r="R35" s="2095"/>
      <c r="S35" s="2095"/>
      <c r="T35" s="2095"/>
      <c r="U35" s="2096"/>
      <c r="V35" s="118"/>
      <c r="W35" s="118"/>
    </row>
    <row r="36" spans="2:23" s="526" customFormat="1" ht="27.95" customHeight="1">
      <c r="B36" s="727" t="s">
        <v>19</v>
      </c>
      <c r="C36" s="2094"/>
      <c r="D36" s="2095"/>
      <c r="E36" s="2095"/>
      <c r="F36" s="2095"/>
      <c r="G36" s="2095"/>
      <c r="H36" s="2095"/>
      <c r="I36" s="2095"/>
      <c r="J36" s="2095"/>
      <c r="K36" s="2095"/>
      <c r="L36" s="2095"/>
      <c r="M36" s="2095"/>
      <c r="N36" s="2095"/>
      <c r="O36" s="2095"/>
      <c r="P36" s="2095"/>
      <c r="Q36" s="2095"/>
      <c r="R36" s="2095"/>
      <c r="S36" s="2095"/>
      <c r="T36" s="2095"/>
      <c r="U36" s="2096"/>
      <c r="V36" s="118"/>
      <c r="W36" s="118"/>
    </row>
    <row r="37" spans="2:23" s="526" customFormat="1" ht="27.95" customHeight="1">
      <c r="B37" s="728" t="s">
        <v>20</v>
      </c>
      <c r="C37" s="2097"/>
      <c r="D37" s="2098"/>
      <c r="E37" s="2098"/>
      <c r="F37" s="2098"/>
      <c r="G37" s="2098"/>
      <c r="H37" s="2098"/>
      <c r="I37" s="2098"/>
      <c r="J37" s="2098"/>
      <c r="K37" s="2098"/>
      <c r="L37" s="2098"/>
      <c r="M37" s="2098"/>
      <c r="N37" s="2098"/>
      <c r="O37" s="2098"/>
      <c r="P37" s="2098"/>
      <c r="Q37" s="2098"/>
      <c r="R37" s="2098"/>
      <c r="S37" s="2098"/>
      <c r="T37" s="2098"/>
      <c r="U37" s="2099"/>
      <c r="V37" s="118"/>
      <c r="W37" s="118"/>
    </row>
    <row r="38" spans="2:23" s="526" customFormat="1" ht="12" customHeight="1">
      <c r="B38" s="118"/>
      <c r="C38" s="118"/>
      <c r="D38" s="118"/>
      <c r="E38" s="118"/>
      <c r="F38" s="118"/>
      <c r="G38" s="118"/>
      <c r="H38" s="118"/>
      <c r="I38" s="118"/>
      <c r="J38" s="118"/>
      <c r="K38" s="118"/>
      <c r="L38" s="118"/>
      <c r="M38" s="118"/>
      <c r="N38" s="118"/>
      <c r="O38" s="118"/>
      <c r="P38" s="118"/>
      <c r="Q38" s="118"/>
      <c r="R38" s="118"/>
      <c r="S38" s="118"/>
      <c r="T38" s="118"/>
      <c r="U38" s="118"/>
      <c r="V38" s="118"/>
    </row>
    <row r="39" spans="2:23">
      <c r="I39" s="1"/>
      <c r="J39" s="1"/>
      <c r="K39" s="1"/>
      <c r="L39" s="1"/>
      <c r="M39" s="1"/>
      <c r="N39" s="1"/>
      <c r="O39" s="1"/>
      <c r="P39" s="1"/>
      <c r="Q39" s="1"/>
      <c r="R39" s="1"/>
      <c r="S39" s="1"/>
      <c r="T39" s="1"/>
      <c r="U39" s="1"/>
    </row>
    <row r="40" spans="2:23">
      <c r="I40" s="1"/>
      <c r="J40" s="1"/>
      <c r="K40" s="1"/>
      <c r="L40" s="1"/>
      <c r="M40" s="1"/>
      <c r="N40" s="1"/>
      <c r="O40" s="1"/>
      <c r="P40" s="1"/>
      <c r="Q40" s="1"/>
      <c r="R40" s="1"/>
      <c r="S40" s="1"/>
      <c r="T40" s="1"/>
      <c r="U40" s="1"/>
    </row>
    <row r="41" spans="2:23">
      <c r="I41" s="1"/>
      <c r="J41" s="1"/>
      <c r="K41" s="1"/>
      <c r="L41" s="1"/>
      <c r="M41" s="1"/>
      <c r="N41" s="1"/>
      <c r="O41" s="1"/>
      <c r="P41" s="1"/>
      <c r="Q41" s="1"/>
      <c r="R41" s="1"/>
      <c r="S41" s="1"/>
      <c r="T41" s="1"/>
      <c r="U41" s="1"/>
    </row>
    <row r="42" spans="2:23">
      <c r="I42" s="1"/>
      <c r="J42" s="1"/>
      <c r="K42" s="1"/>
      <c r="L42" s="1"/>
      <c r="M42" s="1"/>
      <c r="N42" s="1"/>
      <c r="O42" s="1"/>
      <c r="P42" s="1"/>
      <c r="Q42" s="1"/>
      <c r="R42" s="1"/>
      <c r="S42" s="1"/>
      <c r="T42" s="1"/>
      <c r="U42" s="1"/>
    </row>
    <row r="43" spans="2:23">
      <c r="I43" s="1"/>
      <c r="J43" s="1"/>
      <c r="K43" s="1"/>
      <c r="L43" s="1"/>
      <c r="M43" s="1"/>
      <c r="N43" s="1"/>
      <c r="O43" s="1"/>
      <c r="P43" s="1"/>
      <c r="Q43" s="1"/>
      <c r="R43" s="1"/>
      <c r="S43" s="1"/>
      <c r="T43" s="1"/>
      <c r="U43" s="1"/>
    </row>
    <row r="44" spans="2:23">
      <c r="I44" s="1"/>
      <c r="J44" s="1"/>
      <c r="K44" s="1"/>
      <c r="L44" s="1"/>
      <c r="M44" s="1"/>
      <c r="N44" s="1"/>
      <c r="O44" s="1"/>
      <c r="P44" s="1"/>
      <c r="Q44" s="1"/>
      <c r="R44" s="1"/>
      <c r="S44" s="1"/>
      <c r="T44" s="1"/>
      <c r="U44" s="1"/>
    </row>
    <row r="45" spans="2:23">
      <c r="I45" s="1"/>
      <c r="J45" s="1"/>
      <c r="K45" s="1"/>
      <c r="L45" s="1"/>
      <c r="M45" s="1"/>
      <c r="N45" s="1"/>
      <c r="O45" s="1"/>
      <c r="P45" s="1"/>
      <c r="Q45" s="1"/>
      <c r="R45" s="1"/>
      <c r="S45" s="1"/>
      <c r="T45" s="1"/>
      <c r="U45" s="1"/>
    </row>
    <row r="46" spans="2:23">
      <c r="I46" s="1"/>
      <c r="J46" s="1"/>
      <c r="K46" s="1"/>
      <c r="L46" s="1"/>
      <c r="M46" s="1"/>
      <c r="N46" s="1"/>
      <c r="O46" s="1"/>
      <c r="P46" s="1"/>
      <c r="Q46" s="1"/>
      <c r="R46" s="1"/>
      <c r="S46" s="1"/>
      <c r="T46" s="1"/>
      <c r="U46" s="1"/>
    </row>
    <row r="47" spans="2:23">
      <c r="I47" s="1"/>
      <c r="J47" s="1"/>
      <c r="K47" s="1"/>
      <c r="L47" s="1"/>
      <c r="M47" s="1"/>
      <c r="N47" s="1"/>
      <c r="O47" s="1"/>
      <c r="P47" s="1"/>
      <c r="Q47" s="1"/>
      <c r="R47" s="1"/>
      <c r="S47" s="1"/>
      <c r="T47" s="1"/>
      <c r="U47" s="1"/>
    </row>
    <row r="48" spans="2:23">
      <c r="I48" s="1"/>
      <c r="J48" s="1"/>
      <c r="K48" s="1"/>
      <c r="L48" s="1"/>
      <c r="M48" s="1"/>
      <c r="N48" s="1"/>
      <c r="O48" s="1"/>
      <c r="P48" s="1"/>
      <c r="Q48" s="1"/>
      <c r="R48" s="1"/>
      <c r="S48" s="1"/>
      <c r="T48" s="1"/>
      <c r="U48" s="1"/>
    </row>
    <row r="49" spans="9:21">
      <c r="I49" s="1"/>
      <c r="J49" s="1"/>
      <c r="K49" s="1"/>
      <c r="L49" s="1"/>
      <c r="M49" s="1"/>
      <c r="N49" s="1"/>
      <c r="O49" s="1"/>
      <c r="P49" s="1"/>
      <c r="Q49" s="1"/>
      <c r="R49" s="1"/>
      <c r="S49" s="1"/>
      <c r="T49" s="1"/>
      <c r="U49" s="1"/>
    </row>
    <row r="50" spans="9:21">
      <c r="I50" s="1"/>
      <c r="J50" s="1"/>
      <c r="K50" s="1"/>
      <c r="L50" s="1"/>
      <c r="M50" s="1"/>
      <c r="N50" s="1"/>
      <c r="O50" s="1"/>
      <c r="P50" s="1"/>
      <c r="Q50" s="1"/>
      <c r="R50" s="1"/>
      <c r="S50" s="1"/>
      <c r="T50" s="1"/>
      <c r="U50" s="1"/>
    </row>
    <row r="51" spans="9:21">
      <c r="I51" s="1"/>
      <c r="J51" s="1"/>
      <c r="K51" s="1"/>
      <c r="L51" s="1"/>
      <c r="M51" s="1"/>
      <c r="N51" s="1"/>
      <c r="O51" s="1"/>
      <c r="P51" s="1"/>
      <c r="Q51" s="1"/>
      <c r="R51" s="1"/>
      <c r="S51" s="1"/>
      <c r="T51" s="1"/>
      <c r="U51" s="1"/>
    </row>
    <row r="52" spans="9:21">
      <c r="I52" s="1"/>
      <c r="J52" s="1"/>
      <c r="K52" s="1"/>
      <c r="L52" s="1"/>
      <c r="M52" s="1"/>
      <c r="N52" s="1"/>
      <c r="O52" s="1"/>
      <c r="P52" s="1"/>
      <c r="Q52" s="1"/>
      <c r="R52" s="1"/>
      <c r="S52" s="1"/>
      <c r="T52" s="1"/>
      <c r="U52" s="1"/>
    </row>
    <row r="53" spans="9:21">
      <c r="I53" s="1"/>
      <c r="J53" s="1"/>
      <c r="K53" s="1"/>
      <c r="L53" s="1"/>
      <c r="M53" s="1"/>
      <c r="N53" s="1"/>
      <c r="O53" s="1"/>
      <c r="P53" s="1"/>
      <c r="Q53" s="1"/>
      <c r="R53" s="1"/>
      <c r="S53" s="1"/>
      <c r="T53" s="1"/>
      <c r="U53" s="1"/>
    </row>
    <row r="54" spans="9:21">
      <c r="I54" s="1"/>
      <c r="J54" s="1"/>
      <c r="K54" s="1"/>
      <c r="L54" s="1"/>
      <c r="M54" s="1"/>
      <c r="N54" s="1"/>
      <c r="O54" s="1"/>
      <c r="P54" s="1"/>
      <c r="Q54" s="1"/>
      <c r="R54" s="1"/>
      <c r="S54" s="1"/>
      <c r="T54" s="1"/>
      <c r="U54" s="1"/>
    </row>
    <row r="55" spans="9:21">
      <c r="I55" s="1"/>
      <c r="J55" s="1"/>
      <c r="K55" s="1"/>
      <c r="L55" s="1"/>
      <c r="M55" s="1"/>
      <c r="N55" s="1"/>
      <c r="O55" s="1"/>
      <c r="P55" s="1"/>
      <c r="Q55" s="1"/>
      <c r="R55" s="1"/>
      <c r="S55" s="1"/>
      <c r="T55" s="1"/>
      <c r="U55" s="1"/>
    </row>
    <row r="56" spans="9:21">
      <c r="I56" s="1"/>
      <c r="J56" s="1"/>
      <c r="K56" s="1"/>
      <c r="L56" s="1"/>
      <c r="M56" s="1"/>
      <c r="N56" s="1"/>
      <c r="O56" s="1"/>
      <c r="P56" s="1"/>
      <c r="Q56" s="1"/>
      <c r="R56" s="1"/>
      <c r="S56" s="1"/>
      <c r="T56" s="1"/>
      <c r="U56" s="1"/>
    </row>
    <row r="57" spans="9:21">
      <c r="I57" s="1"/>
      <c r="J57" s="1"/>
      <c r="K57" s="1"/>
      <c r="L57" s="1"/>
      <c r="M57" s="1"/>
      <c r="N57" s="1"/>
      <c r="O57" s="1"/>
      <c r="P57" s="1"/>
      <c r="Q57" s="1"/>
      <c r="R57" s="1"/>
      <c r="S57" s="1"/>
      <c r="T57" s="1"/>
      <c r="U57" s="1"/>
    </row>
    <row r="58" spans="9:21">
      <c r="I58" s="1"/>
      <c r="J58" s="1"/>
      <c r="K58" s="1"/>
      <c r="L58" s="1"/>
      <c r="M58" s="1"/>
      <c r="N58" s="1"/>
      <c r="O58" s="1"/>
      <c r="P58" s="1"/>
      <c r="Q58" s="1"/>
      <c r="R58" s="1"/>
      <c r="S58" s="1"/>
      <c r="T58" s="1"/>
      <c r="U58" s="1"/>
    </row>
    <row r="59" spans="9:21">
      <c r="I59" s="1"/>
      <c r="J59" s="1"/>
      <c r="K59" s="1"/>
      <c r="L59" s="1"/>
      <c r="M59" s="1"/>
      <c r="N59" s="1"/>
      <c r="O59" s="1"/>
      <c r="P59" s="1"/>
      <c r="Q59" s="1"/>
      <c r="R59" s="1"/>
      <c r="S59" s="1"/>
      <c r="T59" s="1"/>
      <c r="U59" s="1"/>
    </row>
    <row r="60" spans="9:21">
      <c r="I60" s="1"/>
      <c r="J60" s="1"/>
      <c r="K60" s="1"/>
      <c r="L60" s="1"/>
      <c r="M60" s="1"/>
      <c r="N60" s="1"/>
      <c r="O60" s="1"/>
      <c r="P60" s="1"/>
      <c r="Q60" s="1"/>
      <c r="R60" s="1"/>
      <c r="S60" s="1"/>
      <c r="T60" s="1"/>
      <c r="U60" s="1"/>
    </row>
    <row r="61" spans="9:21">
      <c r="I61" s="1"/>
      <c r="J61" s="1"/>
      <c r="K61" s="1"/>
      <c r="L61" s="1"/>
      <c r="M61" s="1"/>
      <c r="N61" s="1"/>
      <c r="O61" s="1"/>
      <c r="P61" s="1"/>
      <c r="Q61" s="1"/>
      <c r="R61" s="1"/>
      <c r="S61" s="1"/>
      <c r="T61" s="1"/>
      <c r="U61" s="1"/>
    </row>
    <row r="62" spans="9:21">
      <c r="I62" s="1"/>
      <c r="J62" s="1"/>
      <c r="K62" s="1"/>
      <c r="L62" s="1"/>
      <c r="M62" s="1"/>
      <c r="N62" s="1"/>
      <c r="O62" s="1"/>
      <c r="P62" s="1"/>
      <c r="Q62" s="1"/>
      <c r="R62" s="1"/>
      <c r="S62" s="1"/>
      <c r="T62" s="1"/>
      <c r="U62" s="1"/>
    </row>
    <row r="63" spans="9:21">
      <c r="I63" s="1"/>
      <c r="J63" s="1"/>
      <c r="K63" s="1"/>
      <c r="L63" s="1"/>
      <c r="M63" s="1"/>
      <c r="N63" s="1"/>
      <c r="O63" s="1"/>
      <c r="P63" s="1"/>
      <c r="Q63" s="1"/>
      <c r="R63" s="1"/>
      <c r="S63" s="1"/>
      <c r="T63" s="1"/>
      <c r="U63" s="1"/>
    </row>
    <row r="64" spans="9:21">
      <c r="I64" s="1"/>
      <c r="J64" s="1"/>
      <c r="K64" s="1"/>
      <c r="L64" s="1"/>
      <c r="M64" s="1"/>
      <c r="N64" s="1"/>
      <c r="O64" s="1"/>
      <c r="P64" s="1"/>
      <c r="Q64" s="1"/>
      <c r="R64" s="1"/>
      <c r="S64" s="1"/>
      <c r="T64" s="1"/>
      <c r="U64" s="1"/>
    </row>
    <row r="65" spans="9:21">
      <c r="I65" s="1"/>
      <c r="J65" s="1"/>
      <c r="K65" s="1"/>
      <c r="L65" s="1"/>
      <c r="M65" s="1"/>
      <c r="N65" s="1"/>
      <c r="O65" s="1"/>
      <c r="P65" s="1"/>
      <c r="Q65" s="1"/>
      <c r="R65" s="1"/>
      <c r="S65" s="1"/>
      <c r="T65" s="1"/>
      <c r="U65" s="1"/>
    </row>
    <row r="66" spans="9:21">
      <c r="I66" s="1"/>
      <c r="J66" s="1"/>
      <c r="K66" s="1"/>
      <c r="L66" s="1"/>
      <c r="M66" s="1"/>
      <c r="N66" s="1"/>
      <c r="O66" s="1"/>
      <c r="P66" s="1"/>
      <c r="Q66" s="1"/>
      <c r="R66" s="1"/>
      <c r="S66" s="1"/>
      <c r="T66" s="1"/>
      <c r="U66" s="1"/>
    </row>
    <row r="67" spans="9:21">
      <c r="I67" s="1"/>
      <c r="J67" s="1"/>
      <c r="K67" s="1"/>
      <c r="L67" s="1"/>
      <c r="M67" s="1"/>
      <c r="N67" s="1"/>
      <c r="O67" s="1"/>
      <c r="P67" s="1"/>
      <c r="Q67" s="1"/>
      <c r="R67" s="1"/>
      <c r="S67" s="1"/>
      <c r="T67" s="1"/>
      <c r="U67" s="1"/>
    </row>
    <row r="68" spans="9:21">
      <c r="I68" s="1"/>
      <c r="J68" s="1"/>
      <c r="K68" s="1"/>
      <c r="L68" s="1"/>
      <c r="M68" s="1"/>
      <c r="N68" s="1"/>
      <c r="O68" s="1"/>
      <c r="P68" s="1"/>
      <c r="Q68" s="1"/>
      <c r="R68" s="1"/>
      <c r="S68" s="1"/>
      <c r="T68" s="1"/>
      <c r="U68" s="1"/>
    </row>
    <row r="69" spans="9:21">
      <c r="I69" s="1"/>
      <c r="J69" s="1"/>
      <c r="K69" s="1"/>
      <c r="L69" s="1"/>
      <c r="M69" s="1"/>
      <c r="N69" s="1"/>
      <c r="O69" s="1"/>
      <c r="P69" s="1"/>
      <c r="Q69" s="1"/>
      <c r="R69" s="1"/>
      <c r="S69" s="1"/>
      <c r="T69" s="1"/>
      <c r="U69" s="1"/>
    </row>
    <row r="70" spans="9:21">
      <c r="I70" s="1"/>
      <c r="J70" s="1"/>
      <c r="K70" s="1"/>
      <c r="L70" s="1"/>
      <c r="M70" s="1"/>
      <c r="N70" s="1"/>
      <c r="O70" s="1"/>
      <c r="P70" s="1"/>
      <c r="Q70" s="1"/>
      <c r="R70" s="1"/>
      <c r="S70" s="1"/>
      <c r="T70" s="1"/>
      <c r="U70" s="1"/>
    </row>
    <row r="71" spans="9:21">
      <c r="I71" s="1"/>
      <c r="J71" s="1"/>
      <c r="K71" s="1"/>
      <c r="L71" s="1"/>
      <c r="M71" s="1"/>
      <c r="N71" s="1"/>
      <c r="O71" s="1"/>
      <c r="P71" s="1"/>
      <c r="Q71" s="1"/>
      <c r="R71" s="1"/>
      <c r="S71" s="1"/>
      <c r="T71" s="1"/>
      <c r="U71" s="1"/>
    </row>
    <row r="72" spans="9:21">
      <c r="I72" s="1"/>
      <c r="J72" s="1"/>
      <c r="K72" s="1"/>
      <c r="L72" s="1"/>
      <c r="M72" s="1"/>
      <c r="N72" s="1"/>
      <c r="O72" s="1"/>
      <c r="P72" s="1"/>
      <c r="Q72" s="1"/>
      <c r="R72" s="1"/>
      <c r="S72" s="1"/>
      <c r="T72" s="1"/>
      <c r="U72" s="1"/>
    </row>
    <row r="73" spans="9:21">
      <c r="I73" s="1"/>
      <c r="J73" s="1"/>
      <c r="K73" s="1"/>
      <c r="L73" s="1"/>
      <c r="M73" s="1"/>
      <c r="N73" s="1"/>
      <c r="O73" s="1"/>
      <c r="P73" s="1"/>
      <c r="Q73" s="1"/>
      <c r="R73" s="1"/>
      <c r="S73" s="1"/>
      <c r="T73" s="1"/>
      <c r="U73" s="1"/>
    </row>
    <row r="74" spans="9:21">
      <c r="I74" s="1"/>
      <c r="J74" s="1"/>
      <c r="K74" s="1"/>
      <c r="L74" s="1"/>
      <c r="M74" s="1"/>
      <c r="N74" s="1"/>
      <c r="O74" s="1"/>
      <c r="P74" s="1"/>
      <c r="Q74" s="1"/>
      <c r="R74" s="1"/>
      <c r="S74" s="1"/>
      <c r="T74" s="1"/>
      <c r="U74" s="1"/>
    </row>
    <row r="75" spans="9:21">
      <c r="I75" s="1"/>
      <c r="J75" s="1"/>
      <c r="K75" s="1"/>
      <c r="L75" s="1"/>
      <c r="M75" s="1"/>
      <c r="N75" s="1"/>
      <c r="O75" s="1"/>
      <c r="P75" s="1"/>
      <c r="Q75" s="1"/>
      <c r="R75" s="1"/>
      <c r="S75" s="1"/>
      <c r="T75" s="1"/>
      <c r="U75" s="1"/>
    </row>
    <row r="76" spans="9:21">
      <c r="I76" s="1"/>
      <c r="J76" s="1"/>
      <c r="K76" s="1"/>
      <c r="L76" s="1"/>
      <c r="M76" s="1"/>
      <c r="N76" s="1"/>
      <c r="O76" s="1"/>
      <c r="P76" s="1"/>
      <c r="Q76" s="1"/>
      <c r="R76" s="1"/>
      <c r="S76" s="1"/>
      <c r="T76" s="1"/>
      <c r="U76" s="1"/>
    </row>
    <row r="77" spans="9:21">
      <c r="I77" s="1"/>
      <c r="J77" s="1"/>
      <c r="K77" s="1"/>
      <c r="L77" s="1"/>
      <c r="M77" s="1"/>
      <c r="N77" s="1"/>
      <c r="O77" s="1"/>
      <c r="P77" s="1"/>
      <c r="Q77" s="1"/>
      <c r="R77" s="1"/>
      <c r="S77" s="1"/>
      <c r="T77" s="1"/>
      <c r="U77" s="1"/>
    </row>
    <row r="78" spans="9:21">
      <c r="I78" s="1"/>
      <c r="J78" s="1"/>
      <c r="K78" s="1"/>
      <c r="L78" s="1"/>
      <c r="M78" s="1"/>
      <c r="N78" s="1"/>
      <c r="O78" s="1"/>
      <c r="P78" s="1"/>
      <c r="Q78" s="1"/>
      <c r="R78" s="1"/>
      <c r="S78" s="1"/>
      <c r="T78" s="1"/>
      <c r="U78" s="1"/>
    </row>
    <row r="79" spans="9:21">
      <c r="I79" s="1"/>
      <c r="J79" s="1"/>
      <c r="K79" s="1"/>
      <c r="L79" s="1"/>
      <c r="M79" s="1"/>
      <c r="N79" s="1"/>
      <c r="O79" s="1"/>
      <c r="P79" s="1"/>
      <c r="Q79" s="1"/>
      <c r="R79" s="1"/>
      <c r="S79" s="1"/>
      <c r="T79" s="1"/>
      <c r="U79" s="1"/>
    </row>
    <row r="80" spans="9:21">
      <c r="I80" s="1"/>
      <c r="J80" s="1"/>
      <c r="K80" s="1"/>
      <c r="L80" s="1"/>
      <c r="M80" s="1"/>
      <c r="N80" s="1"/>
      <c r="O80" s="1"/>
      <c r="P80" s="1"/>
      <c r="Q80" s="1"/>
      <c r="R80" s="1"/>
      <c r="S80" s="1"/>
      <c r="T80" s="1"/>
      <c r="U80" s="1"/>
    </row>
    <row r="81" spans="9:21">
      <c r="I81" s="1"/>
      <c r="J81" s="1"/>
      <c r="K81" s="1"/>
      <c r="L81" s="1"/>
      <c r="M81" s="1"/>
      <c r="N81" s="1"/>
      <c r="O81" s="1"/>
      <c r="P81" s="1"/>
      <c r="Q81" s="1"/>
      <c r="R81" s="1"/>
      <c r="S81" s="1"/>
      <c r="T81" s="1"/>
      <c r="U81" s="1"/>
    </row>
    <row r="82" spans="9:21">
      <c r="I82" s="1"/>
      <c r="J82" s="1"/>
      <c r="K82" s="1"/>
      <c r="L82" s="1"/>
      <c r="M82" s="1"/>
      <c r="N82" s="1"/>
      <c r="O82" s="1"/>
      <c r="P82" s="1"/>
      <c r="Q82" s="1"/>
      <c r="R82" s="1"/>
      <c r="S82" s="1"/>
      <c r="T82" s="1"/>
      <c r="U82" s="1"/>
    </row>
    <row r="83" spans="9:21">
      <c r="I83" s="1"/>
      <c r="J83" s="1"/>
      <c r="K83" s="1"/>
      <c r="L83" s="1"/>
      <c r="M83" s="1"/>
      <c r="N83" s="1"/>
      <c r="O83" s="1"/>
      <c r="P83" s="1"/>
      <c r="Q83" s="1"/>
      <c r="R83" s="1"/>
      <c r="S83" s="1"/>
      <c r="T83" s="1"/>
      <c r="U83" s="1"/>
    </row>
    <row r="84" spans="9:21">
      <c r="I84" s="1"/>
      <c r="J84" s="1"/>
      <c r="K84" s="1"/>
      <c r="L84" s="1"/>
      <c r="M84" s="1"/>
      <c r="N84" s="1"/>
      <c r="O84" s="1"/>
      <c r="P84" s="1"/>
      <c r="Q84" s="1"/>
      <c r="R84" s="1"/>
      <c r="S84" s="1"/>
      <c r="T84" s="1"/>
      <c r="U84" s="1"/>
    </row>
    <row r="85" spans="9:21">
      <c r="I85" s="1"/>
      <c r="J85" s="1"/>
      <c r="K85" s="1"/>
      <c r="L85" s="1"/>
      <c r="M85" s="1"/>
      <c r="N85" s="1"/>
      <c r="O85" s="1"/>
      <c r="P85" s="1"/>
      <c r="Q85" s="1"/>
      <c r="R85" s="1"/>
      <c r="S85" s="1"/>
      <c r="T85" s="1"/>
      <c r="U85" s="1"/>
    </row>
    <row r="86" spans="9:21">
      <c r="I86" s="1"/>
      <c r="J86" s="1"/>
      <c r="K86" s="1"/>
      <c r="L86" s="1"/>
      <c r="M86" s="1"/>
      <c r="N86" s="1"/>
      <c r="O86" s="1"/>
      <c r="P86" s="1"/>
      <c r="Q86" s="1"/>
      <c r="R86" s="1"/>
      <c r="S86" s="1"/>
      <c r="T86" s="1"/>
      <c r="U86" s="1"/>
    </row>
    <row r="87" spans="9:21">
      <c r="I87" s="1"/>
      <c r="J87" s="1"/>
      <c r="K87" s="1"/>
      <c r="L87" s="1"/>
      <c r="M87" s="1"/>
      <c r="N87" s="1"/>
      <c r="O87" s="1"/>
      <c r="P87" s="1"/>
      <c r="Q87" s="1"/>
      <c r="R87" s="1"/>
      <c r="S87" s="1"/>
      <c r="T87" s="1"/>
      <c r="U87" s="1"/>
    </row>
    <row r="88" spans="9:21">
      <c r="I88" s="1"/>
      <c r="J88" s="1"/>
      <c r="K88" s="1"/>
      <c r="L88" s="1"/>
      <c r="M88" s="1"/>
      <c r="N88" s="1"/>
      <c r="O88" s="1"/>
      <c r="P88" s="1"/>
      <c r="Q88" s="1"/>
      <c r="R88" s="1"/>
      <c r="S88" s="1"/>
      <c r="T88" s="1"/>
      <c r="U88" s="1"/>
    </row>
    <row r="89" spans="9:21">
      <c r="I89" s="1"/>
      <c r="J89" s="1"/>
      <c r="K89" s="1"/>
      <c r="L89" s="1"/>
      <c r="M89" s="1"/>
      <c r="N89" s="1"/>
      <c r="O89" s="1"/>
      <c r="P89" s="1"/>
      <c r="Q89" s="1"/>
      <c r="R89" s="1"/>
      <c r="S89" s="1"/>
      <c r="T89" s="1"/>
      <c r="U89" s="1"/>
    </row>
    <row r="90" spans="9:21">
      <c r="I90" s="1"/>
      <c r="J90" s="1"/>
      <c r="K90" s="1"/>
      <c r="L90" s="1"/>
      <c r="M90" s="1"/>
      <c r="N90" s="1"/>
      <c r="O90" s="1"/>
      <c r="P90" s="1"/>
      <c r="Q90" s="1"/>
      <c r="R90" s="1"/>
      <c r="S90" s="1"/>
      <c r="T90" s="1"/>
      <c r="U90" s="1"/>
    </row>
    <row r="91" spans="9:21">
      <c r="I91" s="1"/>
      <c r="J91" s="1"/>
      <c r="K91" s="1"/>
      <c r="L91" s="1"/>
      <c r="M91" s="1"/>
      <c r="N91" s="1"/>
      <c r="O91" s="1"/>
      <c r="P91" s="1"/>
      <c r="Q91" s="1"/>
      <c r="R91" s="1"/>
      <c r="S91" s="1"/>
      <c r="T91" s="1"/>
      <c r="U91" s="1"/>
    </row>
    <row r="92" spans="9:21">
      <c r="I92" s="1"/>
      <c r="J92" s="1"/>
      <c r="K92" s="1"/>
      <c r="L92" s="1"/>
      <c r="M92" s="1"/>
      <c r="N92" s="1"/>
      <c r="O92" s="1"/>
      <c r="P92" s="1"/>
      <c r="Q92" s="1"/>
      <c r="R92" s="1"/>
      <c r="S92" s="1"/>
      <c r="T92" s="1"/>
      <c r="U92" s="1"/>
    </row>
    <row r="93" spans="9:21">
      <c r="I93" s="1"/>
      <c r="J93" s="1"/>
      <c r="K93" s="1"/>
      <c r="L93" s="1"/>
      <c r="M93" s="1"/>
      <c r="N93" s="1"/>
      <c r="O93" s="1"/>
      <c r="P93" s="1"/>
      <c r="Q93" s="1"/>
      <c r="R93" s="1"/>
      <c r="S93" s="1"/>
      <c r="T93" s="1"/>
      <c r="U93" s="1"/>
    </row>
    <row r="94" spans="9:21">
      <c r="I94" s="1"/>
      <c r="J94" s="1"/>
      <c r="K94" s="1"/>
      <c r="L94" s="1"/>
      <c r="M94" s="1"/>
      <c r="N94" s="1"/>
      <c r="O94" s="1"/>
      <c r="P94" s="1"/>
      <c r="Q94" s="1"/>
      <c r="R94" s="1"/>
      <c r="S94" s="1"/>
      <c r="T94" s="1"/>
      <c r="U94" s="1"/>
    </row>
    <row r="95" spans="9:21">
      <c r="I95" s="1"/>
      <c r="J95" s="1"/>
      <c r="K95" s="1"/>
      <c r="L95" s="1"/>
      <c r="M95" s="1"/>
      <c r="N95" s="1"/>
      <c r="O95" s="1"/>
      <c r="P95" s="1"/>
      <c r="Q95" s="1"/>
      <c r="R95" s="1"/>
      <c r="S95" s="1"/>
      <c r="T95" s="1"/>
      <c r="U95" s="1"/>
    </row>
    <row r="96" spans="9:21">
      <c r="I96" s="1"/>
      <c r="J96" s="1"/>
      <c r="K96" s="1"/>
      <c r="L96" s="1"/>
      <c r="M96" s="1"/>
      <c r="N96" s="1"/>
      <c r="O96" s="1"/>
      <c r="P96" s="1"/>
      <c r="Q96" s="1"/>
      <c r="R96" s="1"/>
      <c r="S96" s="1"/>
      <c r="T96" s="1"/>
      <c r="U96" s="1"/>
    </row>
    <row r="97" spans="9:21">
      <c r="I97" s="1"/>
      <c r="J97" s="1"/>
      <c r="K97" s="1"/>
      <c r="L97" s="1"/>
      <c r="M97" s="1"/>
      <c r="N97" s="1"/>
      <c r="O97" s="1"/>
      <c r="P97" s="1"/>
      <c r="Q97" s="1"/>
      <c r="R97" s="1"/>
      <c r="S97" s="1"/>
      <c r="T97" s="1"/>
      <c r="U97" s="1"/>
    </row>
    <row r="98" spans="9:21">
      <c r="I98" s="1"/>
      <c r="J98" s="1"/>
      <c r="K98" s="1"/>
      <c r="L98" s="1"/>
      <c r="M98" s="1"/>
      <c r="N98" s="1"/>
      <c r="O98" s="1"/>
      <c r="P98" s="1"/>
      <c r="Q98" s="1"/>
      <c r="R98" s="1"/>
      <c r="S98" s="1"/>
      <c r="T98" s="1"/>
      <c r="U98" s="1"/>
    </row>
    <row r="99" spans="9:21">
      <c r="I99" s="1"/>
      <c r="J99" s="1"/>
      <c r="K99" s="1"/>
      <c r="L99" s="1"/>
      <c r="M99" s="1"/>
      <c r="N99" s="1"/>
      <c r="O99" s="1"/>
      <c r="P99" s="1"/>
      <c r="Q99" s="1"/>
      <c r="R99" s="1"/>
      <c r="S99" s="1"/>
      <c r="T99" s="1"/>
      <c r="U99" s="1"/>
    </row>
    <row r="100" spans="9:21">
      <c r="I100" s="1"/>
      <c r="J100" s="1"/>
      <c r="K100" s="1"/>
      <c r="L100" s="1"/>
      <c r="M100" s="1"/>
      <c r="N100" s="1"/>
      <c r="O100" s="1"/>
      <c r="P100" s="1"/>
      <c r="Q100" s="1"/>
      <c r="R100" s="1"/>
      <c r="S100" s="1"/>
      <c r="T100" s="1"/>
      <c r="U100" s="1"/>
    </row>
    <row r="101" spans="9:21">
      <c r="I101" s="1"/>
      <c r="J101" s="1"/>
      <c r="K101" s="1"/>
      <c r="L101" s="1"/>
      <c r="M101" s="1"/>
      <c r="N101" s="1"/>
      <c r="O101" s="1"/>
      <c r="P101" s="1"/>
      <c r="Q101" s="1"/>
      <c r="R101" s="1"/>
      <c r="S101" s="1"/>
      <c r="T101" s="1"/>
      <c r="U101" s="1"/>
    </row>
    <row r="102" spans="9:21">
      <c r="I102" s="1"/>
      <c r="J102" s="1"/>
      <c r="K102" s="1"/>
      <c r="L102" s="1"/>
      <c r="M102" s="1"/>
      <c r="N102" s="1"/>
      <c r="O102" s="1"/>
      <c r="P102" s="1"/>
      <c r="Q102" s="1"/>
      <c r="R102" s="1"/>
      <c r="S102" s="1"/>
      <c r="T102" s="1"/>
      <c r="U102" s="1"/>
    </row>
    <row r="103" spans="9:21">
      <c r="I103" s="1"/>
      <c r="J103" s="1"/>
      <c r="K103" s="1"/>
      <c r="L103" s="1"/>
      <c r="M103" s="1"/>
      <c r="N103" s="1"/>
      <c r="O103" s="1"/>
      <c r="P103" s="1"/>
      <c r="Q103" s="1"/>
      <c r="R103" s="1"/>
      <c r="S103" s="1"/>
      <c r="T103" s="1"/>
      <c r="U103" s="1"/>
    </row>
    <row r="104" spans="9:21">
      <c r="I104" s="1"/>
      <c r="J104" s="1"/>
      <c r="K104" s="1"/>
      <c r="L104" s="1"/>
      <c r="M104" s="1"/>
      <c r="N104" s="1"/>
      <c r="O104" s="1"/>
      <c r="P104" s="1"/>
      <c r="Q104" s="1"/>
      <c r="R104" s="1"/>
      <c r="S104" s="1"/>
      <c r="T104" s="1"/>
      <c r="U104" s="1"/>
    </row>
    <row r="105" spans="9:21">
      <c r="I105" s="1"/>
      <c r="J105" s="1"/>
      <c r="K105" s="1"/>
      <c r="L105" s="1"/>
      <c r="M105" s="1"/>
      <c r="N105" s="1"/>
      <c r="O105" s="1"/>
      <c r="P105" s="1"/>
      <c r="Q105" s="1"/>
      <c r="R105" s="1"/>
      <c r="S105" s="1"/>
      <c r="T105" s="1"/>
      <c r="U105" s="1"/>
    </row>
    <row r="106" spans="9:21">
      <c r="I106" s="1"/>
      <c r="J106" s="1"/>
      <c r="K106" s="1"/>
      <c r="L106" s="1"/>
      <c r="M106" s="1"/>
      <c r="N106" s="1"/>
      <c r="O106" s="1"/>
      <c r="P106" s="1"/>
      <c r="Q106" s="1"/>
      <c r="R106" s="1"/>
      <c r="S106" s="1"/>
      <c r="T106" s="1"/>
      <c r="U106" s="1"/>
    </row>
    <row r="107" spans="9:21">
      <c r="I107" s="1"/>
      <c r="J107" s="1"/>
      <c r="K107" s="1"/>
      <c r="L107" s="1"/>
      <c r="M107" s="1"/>
      <c r="N107" s="1"/>
      <c r="O107" s="1"/>
      <c r="P107" s="1"/>
      <c r="Q107" s="1"/>
      <c r="R107" s="1"/>
      <c r="S107" s="1"/>
      <c r="T107" s="1"/>
      <c r="U107" s="1"/>
    </row>
    <row r="108" spans="9:21">
      <c r="I108" s="1"/>
      <c r="J108" s="1"/>
      <c r="K108" s="1"/>
      <c r="L108" s="1"/>
      <c r="M108" s="1"/>
      <c r="N108" s="1"/>
      <c r="O108" s="1"/>
      <c r="P108" s="1"/>
      <c r="Q108" s="1"/>
      <c r="R108" s="1"/>
      <c r="S108" s="1"/>
      <c r="T108" s="1"/>
      <c r="U108" s="1"/>
    </row>
    <row r="109" spans="9:21">
      <c r="I109" s="1"/>
      <c r="J109" s="1"/>
      <c r="K109" s="1"/>
      <c r="L109" s="1"/>
      <c r="M109" s="1"/>
      <c r="N109" s="1"/>
      <c r="O109" s="1"/>
      <c r="P109" s="1"/>
      <c r="Q109" s="1"/>
      <c r="R109" s="1"/>
      <c r="S109" s="1"/>
      <c r="T109" s="1"/>
      <c r="U109" s="1"/>
    </row>
    <row r="110" spans="9:21">
      <c r="I110" s="1"/>
      <c r="J110" s="1"/>
      <c r="K110" s="1"/>
      <c r="L110" s="1"/>
      <c r="M110" s="1"/>
      <c r="N110" s="1"/>
      <c r="O110" s="1"/>
      <c r="P110" s="1"/>
      <c r="Q110" s="1"/>
      <c r="R110" s="1"/>
      <c r="S110" s="1"/>
      <c r="T110" s="1"/>
      <c r="U110" s="1"/>
    </row>
    <row r="111" spans="9:21">
      <c r="I111" s="1"/>
      <c r="J111" s="1"/>
      <c r="K111" s="1"/>
      <c r="L111" s="1"/>
      <c r="M111" s="1"/>
      <c r="N111" s="1"/>
      <c r="O111" s="1"/>
      <c r="P111" s="1"/>
      <c r="Q111" s="1"/>
      <c r="R111" s="1"/>
      <c r="S111" s="1"/>
      <c r="T111" s="1"/>
      <c r="U111" s="1"/>
    </row>
    <row r="112" spans="9:21">
      <c r="I112" s="1"/>
      <c r="J112" s="1"/>
      <c r="K112" s="1"/>
      <c r="L112" s="1"/>
      <c r="M112" s="1"/>
      <c r="N112" s="1"/>
      <c r="O112" s="1"/>
      <c r="P112" s="1"/>
      <c r="Q112" s="1"/>
      <c r="R112" s="1"/>
      <c r="S112" s="1"/>
      <c r="T112" s="1"/>
      <c r="U112" s="1"/>
    </row>
    <row r="113" spans="9:21">
      <c r="I113" s="1"/>
      <c r="J113" s="1"/>
      <c r="K113" s="1"/>
      <c r="L113" s="1"/>
      <c r="M113" s="1"/>
      <c r="N113" s="1"/>
      <c r="O113" s="1"/>
      <c r="P113" s="1"/>
      <c r="Q113" s="1"/>
      <c r="R113" s="1"/>
      <c r="S113" s="1"/>
      <c r="T113" s="1"/>
      <c r="U113" s="1"/>
    </row>
    <row r="114" spans="9:21">
      <c r="I114" s="1"/>
      <c r="J114" s="1"/>
      <c r="K114" s="1"/>
      <c r="L114" s="1"/>
      <c r="M114" s="1"/>
      <c r="N114" s="1"/>
      <c r="O114" s="1"/>
      <c r="P114" s="1"/>
      <c r="Q114" s="1"/>
      <c r="R114" s="1"/>
      <c r="S114" s="1"/>
      <c r="T114" s="1"/>
      <c r="U114" s="1"/>
    </row>
    <row r="115" spans="9:21">
      <c r="I115" s="1"/>
      <c r="J115" s="1"/>
      <c r="K115" s="1"/>
      <c r="L115" s="1"/>
      <c r="M115" s="1"/>
      <c r="N115" s="1"/>
      <c r="O115" s="1"/>
      <c r="P115" s="1"/>
      <c r="Q115" s="1"/>
      <c r="R115" s="1"/>
      <c r="S115" s="1"/>
      <c r="T115" s="1"/>
      <c r="U115" s="1"/>
    </row>
    <row r="116" spans="9:21">
      <c r="I116" s="1"/>
      <c r="J116" s="1"/>
      <c r="K116" s="1"/>
      <c r="L116" s="1"/>
      <c r="M116" s="1"/>
      <c r="N116" s="1"/>
      <c r="O116" s="1"/>
      <c r="P116" s="1"/>
      <c r="Q116" s="1"/>
      <c r="R116" s="1"/>
      <c r="S116" s="1"/>
      <c r="T116" s="1"/>
      <c r="U116" s="1"/>
    </row>
    <row r="117" spans="9:21">
      <c r="I117" s="1"/>
      <c r="J117" s="1"/>
      <c r="K117" s="1"/>
      <c r="L117" s="1"/>
      <c r="M117" s="1"/>
      <c r="N117" s="1"/>
      <c r="O117" s="1"/>
      <c r="P117" s="1"/>
      <c r="Q117" s="1"/>
      <c r="R117" s="1"/>
      <c r="S117" s="1"/>
      <c r="T117" s="1"/>
      <c r="U117" s="1"/>
    </row>
    <row r="118" spans="9:21">
      <c r="I118" s="1"/>
      <c r="J118" s="1"/>
      <c r="K118" s="1"/>
      <c r="L118" s="1"/>
      <c r="M118" s="1"/>
      <c r="N118" s="1"/>
      <c r="O118" s="1"/>
      <c r="P118" s="1"/>
      <c r="Q118" s="1"/>
      <c r="R118" s="1"/>
      <c r="S118" s="1"/>
      <c r="T118" s="1"/>
      <c r="U118" s="1"/>
    </row>
    <row r="119" spans="9:21">
      <c r="I119" s="1"/>
      <c r="J119" s="1"/>
      <c r="K119" s="1"/>
      <c r="L119" s="1"/>
      <c r="M119" s="1"/>
      <c r="N119" s="1"/>
      <c r="O119" s="1"/>
      <c r="P119" s="1"/>
      <c r="Q119" s="1"/>
      <c r="R119" s="1"/>
      <c r="S119" s="1"/>
      <c r="T119" s="1"/>
      <c r="U119" s="1"/>
    </row>
    <row r="120" spans="9:21">
      <c r="I120" s="1"/>
      <c r="J120" s="1"/>
      <c r="K120" s="1"/>
      <c r="L120" s="1"/>
      <c r="M120" s="1"/>
      <c r="N120" s="1"/>
      <c r="O120" s="1"/>
      <c r="P120" s="1"/>
      <c r="Q120" s="1"/>
      <c r="R120" s="1"/>
      <c r="S120" s="1"/>
      <c r="T120" s="1"/>
      <c r="U120" s="1"/>
    </row>
    <row r="121" spans="9:21">
      <c r="I121" s="1"/>
      <c r="J121" s="1"/>
      <c r="K121" s="1"/>
      <c r="L121" s="1"/>
      <c r="M121" s="1"/>
      <c r="N121" s="1"/>
      <c r="O121" s="1"/>
      <c r="P121" s="1"/>
      <c r="Q121" s="1"/>
      <c r="R121" s="1"/>
      <c r="S121" s="1"/>
      <c r="T121" s="1"/>
      <c r="U121" s="1"/>
    </row>
    <row r="122" spans="9:21">
      <c r="I122" s="1"/>
      <c r="J122" s="1"/>
      <c r="K122" s="1"/>
      <c r="L122" s="1"/>
      <c r="M122" s="1"/>
      <c r="N122" s="1"/>
      <c r="O122" s="1"/>
      <c r="P122" s="1"/>
      <c r="Q122" s="1"/>
      <c r="R122" s="1"/>
      <c r="S122" s="1"/>
      <c r="T122" s="1"/>
      <c r="U122" s="1"/>
    </row>
    <row r="123" spans="9:21">
      <c r="I123" s="1"/>
      <c r="J123" s="1"/>
      <c r="K123" s="1"/>
      <c r="L123" s="1"/>
      <c r="M123" s="1"/>
      <c r="N123" s="1"/>
      <c r="O123" s="1"/>
      <c r="P123" s="1"/>
      <c r="Q123" s="1"/>
      <c r="R123" s="1"/>
      <c r="S123" s="1"/>
      <c r="T123" s="1"/>
      <c r="U123" s="1"/>
    </row>
    <row r="124" spans="9:21">
      <c r="I124" s="1"/>
      <c r="J124" s="1"/>
      <c r="K124" s="1"/>
      <c r="L124" s="1"/>
      <c r="M124" s="1"/>
      <c r="N124" s="1"/>
      <c r="O124" s="1"/>
      <c r="P124" s="1"/>
      <c r="Q124" s="1"/>
      <c r="R124" s="1"/>
      <c r="S124" s="1"/>
      <c r="T124" s="1"/>
      <c r="U124" s="1"/>
    </row>
    <row r="125" spans="9:21">
      <c r="I125" s="1"/>
      <c r="J125" s="1"/>
      <c r="K125" s="1"/>
      <c r="L125" s="1"/>
      <c r="M125" s="1"/>
      <c r="N125" s="1"/>
      <c r="O125" s="1"/>
      <c r="P125" s="1"/>
      <c r="Q125" s="1"/>
      <c r="R125" s="1"/>
      <c r="S125" s="1"/>
      <c r="T125" s="1"/>
      <c r="U125" s="1"/>
    </row>
    <row r="126" spans="9:21">
      <c r="I126" s="1"/>
      <c r="J126" s="1"/>
      <c r="K126" s="1"/>
      <c r="L126" s="1"/>
      <c r="M126" s="1"/>
      <c r="N126" s="1"/>
      <c r="O126" s="1"/>
      <c r="P126" s="1"/>
      <c r="Q126" s="1"/>
      <c r="R126" s="1"/>
      <c r="S126" s="1"/>
      <c r="T126" s="1"/>
      <c r="U126" s="1"/>
    </row>
    <row r="127" spans="9:21">
      <c r="I127" s="1"/>
      <c r="J127" s="1"/>
      <c r="K127" s="1"/>
      <c r="L127" s="1"/>
      <c r="M127" s="1"/>
      <c r="N127" s="1"/>
      <c r="O127" s="1"/>
      <c r="P127" s="1"/>
      <c r="Q127" s="1"/>
      <c r="R127" s="1"/>
      <c r="S127" s="1"/>
      <c r="T127" s="1"/>
      <c r="U127" s="1"/>
    </row>
    <row r="128" spans="9:21">
      <c r="I128" s="1"/>
      <c r="J128" s="1"/>
      <c r="K128" s="1"/>
      <c r="L128" s="1"/>
      <c r="M128" s="1"/>
      <c r="N128" s="1"/>
      <c r="O128" s="1"/>
      <c r="P128" s="1"/>
      <c r="Q128" s="1"/>
      <c r="R128" s="1"/>
      <c r="S128" s="1"/>
      <c r="T128" s="1"/>
      <c r="U128" s="1"/>
    </row>
    <row r="129" spans="9:21">
      <c r="I129" s="1"/>
      <c r="J129" s="1"/>
      <c r="K129" s="1"/>
      <c r="L129" s="1"/>
      <c r="M129" s="1"/>
      <c r="N129" s="1"/>
      <c r="O129" s="1"/>
      <c r="P129" s="1"/>
      <c r="Q129" s="1"/>
      <c r="R129" s="1"/>
      <c r="S129" s="1"/>
      <c r="T129" s="1"/>
      <c r="U129" s="1"/>
    </row>
    <row r="130" spans="9:21">
      <c r="I130" s="1"/>
      <c r="J130" s="1"/>
      <c r="K130" s="1"/>
      <c r="L130" s="1"/>
      <c r="M130" s="1"/>
      <c r="N130" s="1"/>
      <c r="O130" s="1"/>
      <c r="P130" s="1"/>
      <c r="Q130" s="1"/>
      <c r="R130" s="1"/>
      <c r="S130" s="1"/>
      <c r="T130" s="1"/>
      <c r="U130" s="1"/>
    </row>
    <row r="131" spans="9:21">
      <c r="I131" s="1"/>
      <c r="J131" s="1"/>
      <c r="K131" s="1"/>
      <c r="L131" s="1"/>
      <c r="M131" s="1"/>
      <c r="N131" s="1"/>
      <c r="O131" s="1"/>
      <c r="P131" s="1"/>
      <c r="Q131" s="1"/>
      <c r="R131" s="1"/>
      <c r="S131" s="1"/>
      <c r="T131" s="1"/>
      <c r="U131" s="1"/>
    </row>
    <row r="132" spans="9:21">
      <c r="I132" s="1"/>
      <c r="J132" s="1"/>
      <c r="K132" s="1"/>
      <c r="L132" s="1"/>
      <c r="M132" s="1"/>
      <c r="N132" s="1"/>
      <c r="O132" s="1"/>
      <c r="P132" s="1"/>
      <c r="Q132" s="1"/>
      <c r="R132" s="1"/>
      <c r="S132" s="1"/>
      <c r="T132" s="1"/>
      <c r="U132" s="1"/>
    </row>
    <row r="133" spans="9:21">
      <c r="I133" s="1"/>
      <c r="J133" s="1"/>
      <c r="K133" s="1"/>
      <c r="L133" s="1"/>
      <c r="M133" s="1"/>
      <c r="N133" s="1"/>
      <c r="O133" s="1"/>
      <c r="P133" s="1"/>
      <c r="Q133" s="1"/>
      <c r="R133" s="1"/>
      <c r="S133" s="1"/>
      <c r="T133" s="1"/>
      <c r="U133" s="1"/>
    </row>
    <row r="134" spans="9:21">
      <c r="I134" s="1"/>
      <c r="J134" s="1"/>
      <c r="K134" s="1"/>
      <c r="L134" s="1"/>
      <c r="M134" s="1"/>
      <c r="N134" s="1"/>
      <c r="O134" s="1"/>
      <c r="P134" s="1"/>
      <c r="Q134" s="1"/>
      <c r="R134" s="1"/>
      <c r="S134" s="1"/>
      <c r="T134" s="1"/>
      <c r="U134" s="1"/>
    </row>
    <row r="135" spans="9:21">
      <c r="I135" s="1"/>
      <c r="J135" s="1"/>
      <c r="K135" s="1"/>
      <c r="L135" s="1"/>
      <c r="M135" s="1"/>
      <c r="N135" s="1"/>
      <c r="O135" s="1"/>
      <c r="P135" s="1"/>
      <c r="Q135" s="1"/>
      <c r="R135" s="1"/>
      <c r="S135" s="1"/>
      <c r="T135" s="1"/>
      <c r="U135" s="1"/>
    </row>
    <row r="136" spans="9:21">
      <c r="I136" s="1"/>
      <c r="J136" s="1"/>
      <c r="K136" s="1"/>
      <c r="L136" s="1"/>
      <c r="M136" s="1"/>
      <c r="N136" s="1"/>
      <c r="O136" s="1"/>
      <c r="P136" s="1"/>
      <c r="Q136" s="1"/>
      <c r="R136" s="1"/>
      <c r="S136" s="1"/>
      <c r="T136" s="1"/>
      <c r="U136" s="1"/>
    </row>
    <row r="137" spans="9:21">
      <c r="I137" s="1"/>
      <c r="J137" s="1"/>
      <c r="K137" s="1"/>
      <c r="L137" s="1"/>
      <c r="M137" s="1"/>
      <c r="N137" s="1"/>
      <c r="O137" s="1"/>
      <c r="P137" s="1"/>
      <c r="Q137" s="1"/>
      <c r="R137" s="1"/>
      <c r="S137" s="1"/>
      <c r="T137" s="1"/>
      <c r="U137" s="1"/>
    </row>
    <row r="138" spans="9:21">
      <c r="I138" s="1"/>
      <c r="J138" s="1"/>
      <c r="K138" s="1"/>
      <c r="L138" s="1"/>
      <c r="M138" s="1"/>
      <c r="N138" s="1"/>
      <c r="O138" s="1"/>
      <c r="P138" s="1"/>
      <c r="Q138" s="1"/>
      <c r="R138" s="1"/>
      <c r="S138" s="1"/>
      <c r="T138" s="1"/>
      <c r="U138" s="1"/>
    </row>
    <row r="139" spans="9:21">
      <c r="I139" s="1"/>
      <c r="J139" s="1"/>
      <c r="K139" s="1"/>
      <c r="L139" s="1"/>
      <c r="M139" s="1"/>
      <c r="N139" s="1"/>
      <c r="O139" s="1"/>
      <c r="P139" s="1"/>
      <c r="Q139" s="1"/>
      <c r="R139" s="1"/>
      <c r="S139" s="1"/>
      <c r="T139" s="1"/>
      <c r="U139" s="1"/>
    </row>
    <row r="140" spans="9:21">
      <c r="I140" s="1"/>
      <c r="J140" s="1"/>
      <c r="K140" s="1"/>
      <c r="L140" s="1"/>
      <c r="M140" s="1"/>
      <c r="N140" s="1"/>
      <c r="O140" s="1"/>
      <c r="P140" s="1"/>
      <c r="Q140" s="1"/>
      <c r="R140" s="1"/>
      <c r="S140" s="1"/>
      <c r="T140" s="1"/>
      <c r="U140" s="1"/>
    </row>
    <row r="141" spans="9:21">
      <c r="I141" s="1"/>
      <c r="J141" s="1"/>
      <c r="K141" s="1"/>
      <c r="L141" s="1"/>
      <c r="M141" s="1"/>
      <c r="N141" s="1"/>
      <c r="O141" s="1"/>
      <c r="P141" s="1"/>
      <c r="Q141" s="1"/>
      <c r="R141" s="1"/>
      <c r="S141" s="1"/>
      <c r="T141" s="1"/>
      <c r="U141" s="1"/>
    </row>
    <row r="142" spans="9:21">
      <c r="I142" s="1"/>
      <c r="J142" s="1"/>
      <c r="K142" s="1"/>
      <c r="L142" s="1"/>
      <c r="M142" s="1"/>
      <c r="N142" s="1"/>
      <c r="O142" s="1"/>
      <c r="P142" s="1"/>
      <c r="Q142" s="1"/>
      <c r="R142" s="1"/>
      <c r="S142" s="1"/>
      <c r="T142" s="1"/>
      <c r="U142" s="1"/>
    </row>
    <row r="143" spans="9:21">
      <c r="I143" s="1"/>
      <c r="J143" s="1"/>
      <c r="K143" s="1"/>
      <c r="L143" s="1"/>
      <c r="M143" s="1"/>
      <c r="N143" s="1"/>
      <c r="O143" s="1"/>
      <c r="P143" s="1"/>
      <c r="Q143" s="1"/>
      <c r="R143" s="1"/>
      <c r="S143" s="1"/>
      <c r="T143" s="1"/>
      <c r="U143" s="1"/>
    </row>
    <row r="144" spans="9:21">
      <c r="I144" s="1"/>
      <c r="J144" s="1"/>
      <c r="K144" s="1"/>
      <c r="L144" s="1"/>
      <c r="M144" s="1"/>
      <c r="N144" s="1"/>
      <c r="O144" s="1"/>
      <c r="P144" s="1"/>
      <c r="Q144" s="1"/>
      <c r="R144" s="1"/>
      <c r="S144" s="1"/>
      <c r="T144" s="1"/>
      <c r="U144" s="1"/>
    </row>
    <row r="145" spans="9:21">
      <c r="I145" s="1"/>
      <c r="J145" s="1"/>
      <c r="K145" s="1"/>
      <c r="L145" s="1"/>
      <c r="M145" s="1"/>
      <c r="N145" s="1"/>
      <c r="O145" s="1"/>
      <c r="P145" s="1"/>
      <c r="Q145" s="1"/>
      <c r="R145" s="1"/>
      <c r="S145" s="1"/>
      <c r="T145" s="1"/>
      <c r="U145" s="1"/>
    </row>
    <row r="146" spans="9:21">
      <c r="I146" s="1"/>
      <c r="J146" s="1"/>
      <c r="K146" s="1"/>
      <c r="L146" s="1"/>
      <c r="M146" s="1"/>
      <c r="N146" s="1"/>
      <c r="O146" s="1"/>
      <c r="P146" s="1"/>
      <c r="Q146" s="1"/>
      <c r="R146" s="1"/>
      <c r="S146" s="1"/>
      <c r="T146" s="1"/>
      <c r="U146" s="1"/>
    </row>
    <row r="147" spans="9:21">
      <c r="I147" s="1"/>
      <c r="J147" s="1"/>
      <c r="K147" s="1"/>
      <c r="L147" s="1"/>
      <c r="M147" s="1"/>
      <c r="N147" s="1"/>
      <c r="O147" s="1"/>
      <c r="P147" s="1"/>
      <c r="Q147" s="1"/>
      <c r="R147" s="1"/>
      <c r="S147" s="1"/>
      <c r="T147" s="1"/>
      <c r="U147" s="1"/>
    </row>
    <row r="148" spans="9:21">
      <c r="I148" s="1"/>
      <c r="J148" s="1"/>
      <c r="K148" s="1"/>
      <c r="L148" s="1"/>
      <c r="M148" s="1"/>
      <c r="N148" s="1"/>
      <c r="O148" s="1"/>
      <c r="P148" s="1"/>
      <c r="Q148" s="1"/>
      <c r="R148" s="1"/>
      <c r="S148" s="1"/>
      <c r="T148" s="1"/>
      <c r="U148" s="1"/>
    </row>
    <row r="149" spans="9:21">
      <c r="I149" s="1"/>
      <c r="J149" s="1"/>
      <c r="K149" s="1"/>
      <c r="L149" s="1"/>
      <c r="M149" s="1"/>
      <c r="N149" s="1"/>
      <c r="O149" s="1"/>
      <c r="P149" s="1"/>
      <c r="Q149" s="1"/>
      <c r="R149" s="1"/>
      <c r="S149" s="1"/>
      <c r="T149" s="1"/>
      <c r="U149" s="1"/>
    </row>
    <row r="150" spans="9:21">
      <c r="I150" s="1"/>
      <c r="J150" s="1"/>
      <c r="K150" s="1"/>
      <c r="L150" s="1"/>
      <c r="M150" s="1"/>
      <c r="N150" s="1"/>
      <c r="O150" s="1"/>
      <c r="P150" s="1"/>
      <c r="Q150" s="1"/>
      <c r="R150" s="1"/>
      <c r="S150" s="1"/>
      <c r="T150" s="1"/>
      <c r="U150" s="1"/>
    </row>
    <row r="151" spans="9:21">
      <c r="I151" s="1"/>
      <c r="J151" s="1"/>
      <c r="K151" s="1"/>
      <c r="L151" s="1"/>
      <c r="M151" s="1"/>
      <c r="N151" s="1"/>
      <c r="O151" s="1"/>
      <c r="P151" s="1"/>
      <c r="Q151" s="1"/>
      <c r="R151" s="1"/>
      <c r="S151" s="1"/>
      <c r="T151" s="1"/>
      <c r="U151" s="1"/>
    </row>
    <row r="152" spans="9:21">
      <c r="I152" s="1"/>
      <c r="J152" s="1"/>
      <c r="K152" s="1"/>
      <c r="L152" s="1"/>
      <c r="M152" s="1"/>
      <c r="N152" s="1"/>
      <c r="O152" s="1"/>
      <c r="P152" s="1"/>
      <c r="Q152" s="1"/>
      <c r="R152" s="1"/>
      <c r="S152" s="1"/>
      <c r="T152" s="1"/>
      <c r="U152" s="1"/>
    </row>
    <row r="153" spans="9:21">
      <c r="I153" s="1"/>
      <c r="J153" s="1"/>
      <c r="K153" s="1"/>
      <c r="L153" s="1"/>
      <c r="M153" s="1"/>
      <c r="N153" s="1"/>
      <c r="O153" s="1"/>
      <c r="P153" s="1"/>
      <c r="Q153" s="1"/>
      <c r="R153" s="1"/>
      <c r="S153" s="1"/>
      <c r="T153" s="1"/>
      <c r="U153" s="1"/>
    </row>
    <row r="154" spans="9:21">
      <c r="I154" s="1"/>
      <c r="J154" s="1"/>
      <c r="K154" s="1"/>
      <c r="L154" s="1"/>
      <c r="M154" s="1"/>
      <c r="N154" s="1"/>
      <c r="O154" s="1"/>
      <c r="P154" s="1"/>
      <c r="Q154" s="1"/>
      <c r="R154" s="1"/>
      <c r="S154" s="1"/>
      <c r="T154" s="1"/>
      <c r="U154" s="1"/>
    </row>
    <row r="155" spans="9:21">
      <c r="I155" s="1"/>
      <c r="J155" s="1"/>
      <c r="K155" s="1"/>
      <c r="L155" s="1"/>
      <c r="M155" s="1"/>
      <c r="N155" s="1"/>
      <c r="O155" s="1"/>
      <c r="P155" s="1"/>
      <c r="Q155" s="1"/>
      <c r="R155" s="1"/>
      <c r="S155" s="1"/>
      <c r="T155" s="1"/>
      <c r="U155" s="1"/>
    </row>
    <row r="156" spans="9:21">
      <c r="I156" s="1"/>
      <c r="J156" s="1"/>
      <c r="K156" s="1"/>
      <c r="L156" s="1"/>
      <c r="M156" s="1"/>
      <c r="N156" s="1"/>
      <c r="O156" s="1"/>
      <c r="P156" s="1"/>
      <c r="Q156" s="1"/>
      <c r="R156" s="1"/>
      <c r="S156" s="1"/>
      <c r="T156" s="1"/>
      <c r="U156" s="1"/>
    </row>
    <row r="157" spans="9:21">
      <c r="I157" s="1"/>
      <c r="J157" s="1"/>
      <c r="K157" s="1"/>
      <c r="L157" s="1"/>
      <c r="M157" s="1"/>
      <c r="N157" s="1"/>
      <c r="O157" s="1"/>
      <c r="P157" s="1"/>
      <c r="Q157" s="1"/>
      <c r="R157" s="1"/>
      <c r="S157" s="1"/>
      <c r="T157" s="1"/>
      <c r="U157" s="1"/>
    </row>
    <row r="158" spans="9:21">
      <c r="I158" s="1"/>
      <c r="J158" s="1"/>
      <c r="K158" s="1"/>
      <c r="L158" s="1"/>
      <c r="M158" s="1"/>
      <c r="N158" s="1"/>
      <c r="O158" s="1"/>
      <c r="P158" s="1"/>
      <c r="Q158" s="1"/>
      <c r="R158" s="1"/>
      <c r="S158" s="1"/>
      <c r="T158" s="1"/>
      <c r="U158" s="1"/>
    </row>
    <row r="159" spans="9:21">
      <c r="I159" s="1"/>
      <c r="J159" s="1"/>
      <c r="K159" s="1"/>
      <c r="L159" s="1"/>
      <c r="M159" s="1"/>
      <c r="N159" s="1"/>
      <c r="O159" s="1"/>
      <c r="P159" s="1"/>
      <c r="Q159" s="1"/>
      <c r="R159" s="1"/>
      <c r="S159" s="1"/>
      <c r="T159" s="1"/>
      <c r="U159" s="1"/>
    </row>
    <row r="160" spans="9:21">
      <c r="I160" s="1"/>
      <c r="J160" s="1"/>
      <c r="K160" s="1"/>
      <c r="L160" s="1"/>
      <c r="M160" s="1"/>
      <c r="N160" s="1"/>
      <c r="O160" s="1"/>
      <c r="P160" s="1"/>
      <c r="Q160" s="1"/>
      <c r="R160" s="1"/>
      <c r="S160" s="1"/>
      <c r="T160" s="1"/>
      <c r="U160" s="1"/>
    </row>
    <row r="161" spans="9:21">
      <c r="I161" s="1"/>
      <c r="J161" s="1"/>
      <c r="K161" s="1"/>
      <c r="L161" s="1"/>
      <c r="M161" s="1"/>
      <c r="N161" s="1"/>
      <c r="O161" s="1"/>
      <c r="P161" s="1"/>
      <c r="Q161" s="1"/>
      <c r="R161" s="1"/>
      <c r="S161" s="1"/>
      <c r="T161" s="1"/>
      <c r="U161" s="1"/>
    </row>
    <row r="162" spans="9:21">
      <c r="I162" s="1"/>
      <c r="J162" s="1"/>
      <c r="K162" s="1"/>
      <c r="L162" s="1"/>
      <c r="M162" s="1"/>
      <c r="N162" s="1"/>
      <c r="O162" s="1"/>
      <c r="P162" s="1"/>
      <c r="Q162" s="1"/>
      <c r="R162" s="1"/>
      <c r="S162" s="1"/>
      <c r="T162" s="1"/>
      <c r="U162" s="1"/>
    </row>
    <row r="163" spans="9:21">
      <c r="I163" s="1"/>
      <c r="J163" s="1"/>
      <c r="K163" s="1"/>
      <c r="L163" s="1"/>
      <c r="M163" s="1"/>
      <c r="N163" s="1"/>
      <c r="O163" s="1"/>
      <c r="P163" s="1"/>
      <c r="Q163" s="1"/>
      <c r="R163" s="1"/>
      <c r="S163" s="1"/>
      <c r="T163" s="1"/>
      <c r="U163" s="1"/>
    </row>
    <row r="164" spans="9:21">
      <c r="I164" s="1"/>
      <c r="J164" s="1"/>
      <c r="K164" s="1"/>
      <c r="L164" s="1"/>
      <c r="M164" s="1"/>
      <c r="N164" s="1"/>
      <c r="O164" s="1"/>
      <c r="P164" s="1"/>
      <c r="Q164" s="1"/>
      <c r="R164" s="1"/>
      <c r="S164" s="1"/>
      <c r="T164" s="1"/>
      <c r="U164" s="1"/>
    </row>
    <row r="165" spans="9:21">
      <c r="I165" s="1"/>
      <c r="J165" s="1"/>
      <c r="K165" s="1"/>
      <c r="L165" s="1"/>
      <c r="M165" s="1"/>
      <c r="N165" s="1"/>
      <c r="O165" s="1"/>
      <c r="P165" s="1"/>
      <c r="Q165" s="1"/>
      <c r="R165" s="1"/>
      <c r="S165" s="1"/>
      <c r="T165" s="1"/>
      <c r="U165" s="1"/>
    </row>
    <row r="166" spans="9:21">
      <c r="I166" s="1"/>
      <c r="J166" s="1"/>
      <c r="K166" s="1"/>
      <c r="L166" s="1"/>
      <c r="M166" s="1"/>
      <c r="N166" s="1"/>
      <c r="O166" s="1"/>
      <c r="P166" s="1"/>
      <c r="Q166" s="1"/>
      <c r="R166" s="1"/>
      <c r="S166" s="1"/>
      <c r="T166" s="1"/>
      <c r="U166" s="1"/>
    </row>
    <row r="167" spans="9:21">
      <c r="I167" s="1"/>
      <c r="J167" s="1"/>
      <c r="K167" s="1"/>
      <c r="L167" s="1"/>
      <c r="M167" s="1"/>
      <c r="N167" s="1"/>
      <c r="O167" s="1"/>
      <c r="P167" s="1"/>
      <c r="Q167" s="1"/>
      <c r="R167" s="1"/>
      <c r="S167" s="1"/>
      <c r="T167" s="1"/>
      <c r="U167" s="1"/>
    </row>
    <row r="168" spans="9:21">
      <c r="I168" s="1"/>
      <c r="J168" s="1"/>
      <c r="K168" s="1"/>
      <c r="L168" s="1"/>
      <c r="M168" s="1"/>
      <c r="N168" s="1"/>
      <c r="O168" s="1"/>
      <c r="P168" s="1"/>
      <c r="Q168" s="1"/>
      <c r="R168" s="1"/>
      <c r="S168" s="1"/>
      <c r="T168" s="1"/>
      <c r="U168" s="1"/>
    </row>
    <row r="169" spans="9:21">
      <c r="I169" s="1"/>
      <c r="J169" s="1"/>
      <c r="K169" s="1"/>
      <c r="L169" s="1"/>
      <c r="M169" s="1"/>
      <c r="N169" s="1"/>
      <c r="O169" s="1"/>
      <c r="P169" s="1"/>
      <c r="Q169" s="1"/>
      <c r="R169" s="1"/>
      <c r="S169" s="1"/>
      <c r="T169" s="1"/>
      <c r="U169" s="1"/>
    </row>
    <row r="170" spans="9:21">
      <c r="I170" s="1"/>
      <c r="J170" s="1"/>
      <c r="K170" s="1"/>
      <c r="L170" s="1"/>
      <c r="M170" s="1"/>
      <c r="N170" s="1"/>
      <c r="O170" s="1"/>
      <c r="P170" s="1"/>
      <c r="Q170" s="1"/>
      <c r="R170" s="1"/>
      <c r="S170" s="1"/>
      <c r="T170" s="1"/>
      <c r="U170" s="1"/>
    </row>
    <row r="171" spans="9:21">
      <c r="I171" s="1"/>
      <c r="J171" s="1"/>
      <c r="K171" s="1"/>
      <c r="L171" s="1"/>
      <c r="M171" s="1"/>
      <c r="N171" s="1"/>
      <c r="O171" s="1"/>
      <c r="P171" s="1"/>
      <c r="Q171" s="1"/>
      <c r="R171" s="1"/>
      <c r="S171" s="1"/>
      <c r="T171" s="1"/>
      <c r="U171" s="1"/>
    </row>
    <row r="172" spans="9:21">
      <c r="I172" s="1"/>
      <c r="J172" s="1"/>
      <c r="K172" s="1"/>
      <c r="L172" s="1"/>
      <c r="M172" s="1"/>
      <c r="N172" s="1"/>
      <c r="O172" s="1"/>
      <c r="P172" s="1"/>
      <c r="Q172" s="1"/>
      <c r="R172" s="1"/>
      <c r="S172" s="1"/>
      <c r="T172" s="1"/>
      <c r="U172" s="1"/>
    </row>
    <row r="173" spans="9:21">
      <c r="I173" s="1"/>
      <c r="J173" s="1"/>
      <c r="K173" s="1"/>
      <c r="L173" s="1"/>
      <c r="M173" s="1"/>
      <c r="N173" s="1"/>
      <c r="O173" s="1"/>
      <c r="P173" s="1"/>
      <c r="Q173" s="1"/>
      <c r="R173" s="1"/>
      <c r="S173" s="1"/>
      <c r="T173" s="1"/>
      <c r="U173" s="1"/>
    </row>
    <row r="174" spans="9:21">
      <c r="I174" s="1"/>
      <c r="J174" s="1"/>
      <c r="K174" s="1"/>
      <c r="L174" s="1"/>
      <c r="M174" s="1"/>
      <c r="N174" s="1"/>
      <c r="O174" s="1"/>
      <c r="P174" s="1"/>
      <c r="Q174" s="1"/>
      <c r="R174" s="1"/>
      <c r="S174" s="1"/>
      <c r="T174" s="1"/>
      <c r="U174" s="1"/>
    </row>
    <row r="175" spans="9:21">
      <c r="I175" s="1"/>
      <c r="J175" s="1"/>
      <c r="K175" s="1"/>
      <c r="L175" s="1"/>
      <c r="M175" s="1"/>
      <c r="N175" s="1"/>
      <c r="O175" s="1"/>
      <c r="P175" s="1"/>
      <c r="Q175" s="1"/>
      <c r="R175" s="1"/>
      <c r="S175" s="1"/>
      <c r="T175" s="1"/>
      <c r="U175" s="1"/>
    </row>
    <row r="176" spans="9:21">
      <c r="I176" s="1"/>
      <c r="J176" s="1"/>
      <c r="K176" s="1"/>
      <c r="L176" s="1"/>
      <c r="M176" s="1"/>
      <c r="N176" s="1"/>
      <c r="O176" s="1"/>
      <c r="P176" s="1"/>
      <c r="Q176" s="1"/>
      <c r="R176" s="1"/>
      <c r="S176" s="1"/>
      <c r="T176" s="1"/>
      <c r="U176" s="1"/>
    </row>
    <row r="177" spans="9:21">
      <c r="I177" s="1"/>
      <c r="J177" s="1"/>
      <c r="K177" s="1"/>
      <c r="L177" s="1"/>
      <c r="M177" s="1"/>
      <c r="N177" s="1"/>
      <c r="O177" s="1"/>
      <c r="P177" s="1"/>
      <c r="Q177" s="1"/>
      <c r="R177" s="1"/>
      <c r="S177" s="1"/>
      <c r="T177" s="1"/>
      <c r="U177" s="1"/>
    </row>
    <row r="178" spans="9:21">
      <c r="I178" s="1"/>
      <c r="J178" s="1"/>
      <c r="K178" s="1"/>
      <c r="L178" s="1"/>
      <c r="M178" s="1"/>
      <c r="N178" s="1"/>
      <c r="O178" s="1"/>
      <c r="P178" s="1"/>
      <c r="Q178" s="1"/>
      <c r="R178" s="1"/>
      <c r="S178" s="1"/>
      <c r="T178" s="1"/>
      <c r="U178" s="1"/>
    </row>
    <row r="179" spans="9:21">
      <c r="I179" s="1"/>
      <c r="J179" s="1"/>
      <c r="K179" s="1"/>
      <c r="L179" s="1"/>
      <c r="M179" s="1"/>
      <c r="N179" s="1"/>
      <c r="O179" s="1"/>
      <c r="P179" s="1"/>
      <c r="Q179" s="1"/>
      <c r="R179" s="1"/>
      <c r="S179" s="1"/>
      <c r="T179" s="1"/>
      <c r="U179" s="1"/>
    </row>
    <row r="180" spans="9:21">
      <c r="I180" s="1"/>
      <c r="J180" s="1"/>
      <c r="K180" s="1"/>
      <c r="L180" s="1"/>
      <c r="M180" s="1"/>
      <c r="N180" s="1"/>
      <c r="O180" s="1"/>
      <c r="P180" s="1"/>
      <c r="Q180" s="1"/>
      <c r="R180" s="1"/>
      <c r="S180" s="1"/>
      <c r="T180" s="1"/>
      <c r="U180" s="1"/>
    </row>
    <row r="181" spans="9:21">
      <c r="I181" s="1"/>
      <c r="J181" s="1"/>
      <c r="K181" s="1"/>
      <c r="L181" s="1"/>
      <c r="M181" s="1"/>
      <c r="N181" s="1"/>
      <c r="O181" s="1"/>
      <c r="P181" s="1"/>
      <c r="Q181" s="1"/>
      <c r="R181" s="1"/>
      <c r="S181" s="1"/>
      <c r="T181" s="1"/>
      <c r="U181" s="1"/>
    </row>
    <row r="182" spans="9:21">
      <c r="I182" s="1"/>
      <c r="J182" s="1"/>
      <c r="K182" s="1"/>
      <c r="L182" s="1"/>
      <c r="M182" s="1"/>
      <c r="N182" s="1"/>
      <c r="O182" s="1"/>
      <c r="P182" s="1"/>
      <c r="Q182" s="1"/>
      <c r="R182" s="1"/>
      <c r="S182" s="1"/>
      <c r="T182" s="1"/>
      <c r="U182" s="1"/>
    </row>
    <row r="183" spans="9:21">
      <c r="I183" s="1"/>
      <c r="J183" s="1"/>
      <c r="K183" s="1"/>
      <c r="L183" s="1"/>
      <c r="M183" s="1"/>
      <c r="N183" s="1"/>
      <c r="O183" s="1"/>
      <c r="P183" s="1"/>
      <c r="Q183" s="1"/>
      <c r="R183" s="1"/>
      <c r="S183" s="1"/>
      <c r="T183" s="1"/>
      <c r="U183" s="1"/>
    </row>
    <row r="184" spans="9:21">
      <c r="I184" s="1"/>
      <c r="J184" s="1"/>
      <c r="K184" s="1"/>
      <c r="L184" s="1"/>
      <c r="M184" s="1"/>
      <c r="N184" s="1"/>
      <c r="O184" s="1"/>
      <c r="P184" s="1"/>
      <c r="Q184" s="1"/>
      <c r="R184" s="1"/>
      <c r="S184" s="1"/>
      <c r="T184" s="1"/>
      <c r="U184" s="1"/>
    </row>
    <row r="185" spans="9:21">
      <c r="I185" s="1"/>
      <c r="J185" s="1"/>
      <c r="K185" s="1"/>
      <c r="L185" s="1"/>
      <c r="M185" s="1"/>
      <c r="N185" s="1"/>
      <c r="O185" s="1"/>
      <c r="P185" s="1"/>
      <c r="Q185" s="1"/>
      <c r="R185" s="1"/>
      <c r="S185" s="1"/>
      <c r="T185" s="1"/>
      <c r="U185" s="1"/>
    </row>
    <row r="186" spans="9:21">
      <c r="I186" s="1"/>
      <c r="J186" s="1"/>
      <c r="K186" s="1"/>
      <c r="L186" s="1"/>
      <c r="M186" s="1"/>
      <c r="N186" s="1"/>
      <c r="O186" s="1"/>
      <c r="P186" s="1"/>
      <c r="Q186" s="1"/>
      <c r="R186" s="1"/>
      <c r="S186" s="1"/>
      <c r="T186" s="1"/>
      <c r="U186" s="1"/>
    </row>
    <row r="187" spans="9:21">
      <c r="I187" s="1"/>
      <c r="J187" s="1"/>
      <c r="K187" s="1"/>
      <c r="L187" s="1"/>
      <c r="M187" s="1"/>
      <c r="N187" s="1"/>
      <c r="O187" s="1"/>
      <c r="P187" s="1"/>
      <c r="Q187" s="1"/>
      <c r="R187" s="1"/>
      <c r="S187" s="1"/>
      <c r="T187" s="1"/>
      <c r="U187" s="1"/>
    </row>
    <row r="188" spans="9:21">
      <c r="I188" s="1"/>
      <c r="J188" s="1"/>
      <c r="K188" s="1"/>
      <c r="L188" s="1"/>
      <c r="M188" s="1"/>
      <c r="N188" s="1"/>
      <c r="O188" s="1"/>
      <c r="P188" s="1"/>
      <c r="Q188" s="1"/>
      <c r="R188" s="1"/>
      <c r="S188" s="1"/>
      <c r="T188" s="1"/>
      <c r="U188" s="1"/>
    </row>
    <row r="189" spans="9:21">
      <c r="I189" s="1"/>
      <c r="J189" s="1"/>
      <c r="K189" s="1"/>
      <c r="L189" s="1"/>
      <c r="M189" s="1"/>
      <c r="N189" s="1"/>
      <c r="O189" s="1"/>
      <c r="P189" s="1"/>
      <c r="Q189" s="1"/>
      <c r="R189" s="1"/>
      <c r="S189" s="1"/>
      <c r="T189" s="1"/>
      <c r="U189" s="1"/>
    </row>
    <row r="190" spans="9:21">
      <c r="I190" s="1"/>
      <c r="J190" s="1"/>
      <c r="K190" s="1"/>
      <c r="L190" s="1"/>
      <c r="M190" s="1"/>
      <c r="N190" s="1"/>
      <c r="O190" s="1"/>
      <c r="P190" s="1"/>
      <c r="Q190" s="1"/>
      <c r="R190" s="1"/>
      <c r="S190" s="1"/>
      <c r="T190" s="1"/>
      <c r="U190" s="1"/>
    </row>
    <row r="191" spans="9:21">
      <c r="I191" s="1"/>
      <c r="J191" s="1"/>
      <c r="K191" s="1"/>
      <c r="L191" s="1"/>
      <c r="M191" s="1"/>
      <c r="N191" s="1"/>
      <c r="O191" s="1"/>
      <c r="P191" s="1"/>
      <c r="Q191" s="1"/>
      <c r="R191" s="1"/>
      <c r="S191" s="1"/>
      <c r="T191" s="1"/>
      <c r="U191" s="1"/>
    </row>
    <row r="192" spans="9:21">
      <c r="I192" s="1"/>
      <c r="J192" s="1"/>
      <c r="K192" s="1"/>
      <c r="L192" s="1"/>
      <c r="M192" s="1"/>
      <c r="N192" s="1"/>
      <c r="O192" s="1"/>
      <c r="P192" s="1"/>
      <c r="Q192" s="1"/>
      <c r="R192" s="1"/>
      <c r="S192" s="1"/>
      <c r="T192" s="1"/>
      <c r="U192" s="1"/>
    </row>
    <row r="193" spans="9:21">
      <c r="I193" s="1"/>
      <c r="J193" s="1"/>
      <c r="K193" s="1"/>
      <c r="L193" s="1"/>
      <c r="M193" s="1"/>
      <c r="N193" s="1"/>
      <c r="O193" s="1"/>
      <c r="P193" s="1"/>
      <c r="Q193" s="1"/>
      <c r="R193" s="1"/>
      <c r="S193" s="1"/>
      <c r="T193" s="1"/>
      <c r="U193" s="1"/>
    </row>
    <row r="194" spans="9:21">
      <c r="I194" s="1"/>
      <c r="J194" s="1"/>
      <c r="K194" s="1"/>
      <c r="L194" s="1"/>
      <c r="M194" s="1"/>
      <c r="N194" s="1"/>
      <c r="O194" s="1"/>
      <c r="P194" s="1"/>
      <c r="Q194" s="1"/>
      <c r="R194" s="1"/>
      <c r="S194" s="1"/>
      <c r="T194" s="1"/>
      <c r="U194" s="1"/>
    </row>
    <row r="195" spans="9:21">
      <c r="I195" s="1"/>
      <c r="J195" s="1"/>
      <c r="K195" s="1"/>
      <c r="L195" s="1"/>
      <c r="M195" s="1"/>
      <c r="N195" s="1"/>
      <c r="O195" s="1"/>
      <c r="P195" s="1"/>
      <c r="Q195" s="1"/>
      <c r="R195" s="1"/>
      <c r="S195" s="1"/>
      <c r="T195" s="1"/>
      <c r="U195" s="1"/>
    </row>
    <row r="196" spans="9:21">
      <c r="I196" s="1"/>
      <c r="J196" s="1"/>
      <c r="K196" s="1"/>
      <c r="L196" s="1"/>
      <c r="M196" s="1"/>
      <c r="N196" s="1"/>
      <c r="O196" s="1"/>
      <c r="P196" s="1"/>
      <c r="Q196" s="1"/>
      <c r="R196" s="1"/>
      <c r="S196" s="1"/>
      <c r="T196" s="1"/>
      <c r="U196" s="1"/>
    </row>
    <row r="197" spans="9:21">
      <c r="I197" s="1"/>
      <c r="J197" s="1"/>
      <c r="K197" s="1"/>
      <c r="L197" s="1"/>
      <c r="M197" s="1"/>
      <c r="N197" s="1"/>
      <c r="O197" s="1"/>
      <c r="P197" s="1"/>
      <c r="Q197" s="1"/>
      <c r="R197" s="1"/>
      <c r="S197" s="1"/>
      <c r="T197" s="1"/>
      <c r="U197" s="1"/>
    </row>
    <row r="198" spans="9:21">
      <c r="I198" s="1"/>
      <c r="J198" s="1"/>
      <c r="K198" s="1"/>
      <c r="L198" s="1"/>
      <c r="M198" s="1"/>
      <c r="N198" s="1"/>
      <c r="O198" s="1"/>
      <c r="P198" s="1"/>
      <c r="Q198" s="1"/>
      <c r="R198" s="1"/>
      <c r="S198" s="1"/>
      <c r="T198" s="1"/>
      <c r="U198" s="1"/>
    </row>
    <row r="199" spans="9:21">
      <c r="I199" s="1"/>
      <c r="J199" s="1"/>
      <c r="K199" s="1"/>
      <c r="L199" s="1"/>
      <c r="M199" s="1"/>
      <c r="N199" s="1"/>
      <c r="O199" s="1"/>
      <c r="P199" s="1"/>
      <c r="Q199" s="1"/>
      <c r="R199" s="1"/>
      <c r="S199" s="1"/>
      <c r="T199" s="1"/>
      <c r="U199" s="1"/>
    </row>
    <row r="200" spans="9:21">
      <c r="I200" s="1"/>
      <c r="J200" s="1"/>
      <c r="K200" s="1"/>
      <c r="L200" s="1"/>
      <c r="M200" s="1"/>
      <c r="N200" s="1"/>
      <c r="O200" s="1"/>
      <c r="P200" s="1"/>
      <c r="Q200" s="1"/>
      <c r="R200" s="1"/>
      <c r="S200" s="1"/>
      <c r="T200" s="1"/>
      <c r="U200" s="1"/>
    </row>
    <row r="201" spans="9:21">
      <c r="I201" s="1"/>
      <c r="J201" s="1"/>
      <c r="K201" s="1"/>
      <c r="L201" s="1"/>
      <c r="M201" s="1"/>
      <c r="N201" s="1"/>
      <c r="O201" s="1"/>
      <c r="P201" s="1"/>
      <c r="Q201" s="1"/>
      <c r="R201" s="1"/>
      <c r="S201" s="1"/>
      <c r="T201" s="1"/>
      <c r="U201" s="1"/>
    </row>
    <row r="202" spans="9:21">
      <c r="I202" s="1"/>
      <c r="J202" s="1"/>
      <c r="K202" s="1"/>
      <c r="L202" s="1"/>
      <c r="M202" s="1"/>
      <c r="N202" s="1"/>
      <c r="O202" s="1"/>
      <c r="P202" s="1"/>
      <c r="Q202" s="1"/>
      <c r="R202" s="1"/>
      <c r="S202" s="1"/>
      <c r="T202" s="1"/>
      <c r="U202" s="1"/>
    </row>
    <row r="203" spans="9:21">
      <c r="I203" s="1"/>
      <c r="J203" s="1"/>
      <c r="K203" s="1"/>
      <c r="L203" s="1"/>
      <c r="M203" s="1"/>
      <c r="N203" s="1"/>
      <c r="O203" s="1"/>
      <c r="P203" s="1"/>
      <c r="Q203" s="1"/>
      <c r="R203" s="1"/>
      <c r="S203" s="1"/>
      <c r="T203" s="1"/>
      <c r="U203" s="1"/>
    </row>
    <row r="204" spans="9:21">
      <c r="I204" s="1"/>
      <c r="J204" s="1"/>
      <c r="K204" s="1"/>
      <c r="L204" s="1"/>
      <c r="M204" s="1"/>
      <c r="N204" s="1"/>
      <c r="O204" s="1"/>
      <c r="P204" s="1"/>
      <c r="Q204" s="1"/>
      <c r="R204" s="1"/>
      <c r="S204" s="1"/>
      <c r="T204" s="1"/>
      <c r="U204" s="1"/>
    </row>
    <row r="205" spans="9:21">
      <c r="I205" s="1"/>
      <c r="J205" s="1"/>
      <c r="K205" s="1"/>
      <c r="L205" s="1"/>
      <c r="M205" s="1"/>
      <c r="N205" s="1"/>
      <c r="O205" s="1"/>
      <c r="P205" s="1"/>
      <c r="Q205" s="1"/>
      <c r="R205" s="1"/>
      <c r="S205" s="1"/>
      <c r="T205" s="1"/>
      <c r="U205" s="1"/>
    </row>
    <row r="206" spans="9:21">
      <c r="I206" s="1"/>
      <c r="J206" s="1"/>
      <c r="K206" s="1"/>
      <c r="L206" s="1"/>
      <c r="M206" s="1"/>
      <c r="N206" s="1"/>
      <c r="O206" s="1"/>
      <c r="P206" s="1"/>
      <c r="Q206" s="1"/>
      <c r="R206" s="1"/>
      <c r="S206" s="1"/>
      <c r="T206" s="1"/>
      <c r="U206" s="1"/>
    </row>
    <row r="207" spans="9:21">
      <c r="I207" s="1"/>
      <c r="J207" s="1"/>
      <c r="K207" s="1"/>
      <c r="L207" s="1"/>
      <c r="M207" s="1"/>
      <c r="N207" s="1"/>
      <c r="O207" s="1"/>
      <c r="P207" s="1"/>
      <c r="Q207" s="1"/>
      <c r="R207" s="1"/>
      <c r="S207" s="1"/>
      <c r="T207" s="1"/>
      <c r="U207" s="1"/>
    </row>
    <row r="208" spans="9:21">
      <c r="I208" s="1"/>
      <c r="J208" s="1"/>
      <c r="K208" s="1"/>
      <c r="L208" s="1"/>
      <c r="M208" s="1"/>
      <c r="N208" s="1"/>
      <c r="O208" s="1"/>
      <c r="P208" s="1"/>
      <c r="Q208" s="1"/>
      <c r="R208" s="1"/>
      <c r="S208" s="1"/>
      <c r="T208" s="1"/>
      <c r="U208" s="1"/>
    </row>
    <row r="209" spans="9:21">
      <c r="I209" s="1"/>
      <c r="J209" s="1"/>
      <c r="K209" s="1"/>
      <c r="L209" s="1"/>
      <c r="M209" s="1"/>
      <c r="N209" s="1"/>
      <c r="O209" s="1"/>
      <c r="P209" s="1"/>
      <c r="Q209" s="1"/>
      <c r="R209" s="1"/>
      <c r="S209" s="1"/>
      <c r="T209" s="1"/>
      <c r="U209" s="1"/>
    </row>
  </sheetData>
  <mergeCells count="43">
    <mergeCell ref="B2:U2"/>
    <mergeCell ref="B14:U14"/>
    <mergeCell ref="C15:K15"/>
    <mergeCell ref="M15:U15"/>
    <mergeCell ref="C16:K16"/>
    <mergeCell ref="M16:U16"/>
    <mergeCell ref="B5:U5"/>
    <mergeCell ref="C6:K6"/>
    <mergeCell ref="M6:U6"/>
    <mergeCell ref="C7:K7"/>
    <mergeCell ref="M7:U7"/>
    <mergeCell ref="C8:K8"/>
    <mergeCell ref="M8:U8"/>
    <mergeCell ref="C9:K9"/>
    <mergeCell ref="M9:U9"/>
    <mergeCell ref="C10:K10"/>
    <mergeCell ref="M10:U10"/>
    <mergeCell ref="B12:U12"/>
    <mergeCell ref="C17:K17"/>
    <mergeCell ref="M17:U17"/>
    <mergeCell ref="C18:K18"/>
    <mergeCell ref="M18:U18"/>
    <mergeCell ref="C19:K19"/>
    <mergeCell ref="M19:U19"/>
    <mergeCell ref="B21:U21"/>
    <mergeCell ref="B23:U23"/>
    <mergeCell ref="C24:K24"/>
    <mergeCell ref="M24:U24"/>
    <mergeCell ref="C25:K25"/>
    <mergeCell ref="M25:U25"/>
    <mergeCell ref="C26:K26"/>
    <mergeCell ref="M26:U26"/>
    <mergeCell ref="C27:K27"/>
    <mergeCell ref="M27:U27"/>
    <mergeCell ref="C34:U34"/>
    <mergeCell ref="C35:U35"/>
    <mergeCell ref="C36:U36"/>
    <mergeCell ref="C37:U37"/>
    <mergeCell ref="C28:K28"/>
    <mergeCell ref="M28:U28"/>
    <mergeCell ref="B30:U30"/>
    <mergeCell ref="B32:U32"/>
    <mergeCell ref="C33:U33"/>
  </mergeCells>
  <phoneticPr fontId="1"/>
  <dataValidations count="1">
    <dataValidation type="list" allowBlank="1" showInputMessage="1" showErrorMessage="1" sqref="C20:D20 M20:N20" xr:uid="{BDFB4FCE-0150-7744-9EC8-090F80D709B3}">
      <formula1>"経営力,生産,財務,マーケティング,労務"</formula1>
    </dataValidation>
  </dataValidations>
  <pageMargins left="0.62992125984251968" right="0.23622047244094491" top="0.74803149606299213" bottom="0.74803149606299213" header="0.31496062992125984" footer="0.31496062992125984"/>
  <pageSetup paperSize="9" scale="83" fitToWidth="2" orientation="portrait" r:id="rId1"/>
  <colBreaks count="1" manualBreakCount="1">
    <brk id="22" max="3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B708D-7679-4220-BABA-0080F89BDB09}">
  <sheetPr>
    <tabColor rgb="FFFFC000"/>
  </sheetPr>
  <dimension ref="B1:X61"/>
  <sheetViews>
    <sheetView topLeftCell="A12" zoomScaleNormal="100" workbookViewId="0">
      <selection activeCell="B1" sqref="B1:L1"/>
    </sheetView>
  </sheetViews>
  <sheetFormatPr defaultColWidth="7.125" defaultRowHeight="12"/>
  <cols>
    <col min="1" max="1" width="1.25" style="2" customWidth="1"/>
    <col min="2" max="2" width="3.5" style="14" customWidth="1"/>
    <col min="3" max="8" width="7.125" style="2"/>
    <col min="9" max="9" width="30" style="2" customWidth="1"/>
    <col min="10" max="12" width="3.75" style="2" customWidth="1"/>
    <col min="13" max="13" width="1.25" style="2" customWidth="1"/>
    <col min="14" max="14" width="15.75" style="34" customWidth="1"/>
    <col min="15" max="17" width="21.5" style="34" customWidth="1"/>
    <col min="18" max="18" width="21.5" style="2" customWidth="1"/>
    <col min="19" max="16384" width="7.125" style="2"/>
  </cols>
  <sheetData>
    <row r="1" spans="2:24" ht="23.1" customHeight="1">
      <c r="B1" s="1353" t="s">
        <v>9</v>
      </c>
      <c r="C1" s="1353"/>
      <c r="D1" s="1353"/>
      <c r="E1" s="1353"/>
      <c r="F1" s="1353"/>
      <c r="G1" s="1353"/>
      <c r="H1" s="1353"/>
      <c r="I1" s="1353"/>
      <c r="J1" s="1354"/>
      <c r="K1" s="1354"/>
      <c r="L1" s="1354"/>
    </row>
    <row r="2" spans="2:24">
      <c r="B2" s="21"/>
      <c r="G2" s="3"/>
      <c r="J2" s="7"/>
      <c r="K2" s="8"/>
      <c r="L2" s="8"/>
      <c r="O2" s="169" t="s">
        <v>151</v>
      </c>
      <c r="P2" s="169" t="s">
        <v>152</v>
      </c>
      <c r="Q2" s="169" t="s">
        <v>153</v>
      </c>
      <c r="R2" s="2" t="s">
        <v>154</v>
      </c>
    </row>
    <row r="3" spans="2:24" ht="18" customHeight="1">
      <c r="B3" s="1363" t="s">
        <v>155</v>
      </c>
      <c r="C3" s="1364"/>
      <c r="D3" s="1364"/>
      <c r="E3" s="1364"/>
      <c r="F3" s="1364"/>
      <c r="G3" s="1364"/>
      <c r="H3" s="1364"/>
      <c r="I3" s="1365"/>
      <c r="J3" s="1368" t="s">
        <v>13</v>
      </c>
      <c r="K3" s="1368"/>
      <c r="L3" s="1368"/>
      <c r="O3" s="121" t="s">
        <v>396</v>
      </c>
      <c r="P3" s="122"/>
      <c r="X3" s="34"/>
    </row>
    <row r="4" spans="2:24" ht="18" customHeight="1">
      <c r="B4" s="75" t="s">
        <v>44</v>
      </c>
      <c r="C4" s="1380" t="s">
        <v>397</v>
      </c>
      <c r="D4" s="1381"/>
      <c r="E4" s="1381"/>
      <c r="F4" s="1381"/>
      <c r="G4" s="1381"/>
      <c r="H4" s="1381"/>
      <c r="I4" s="1382"/>
      <c r="J4" s="76">
        <v>5</v>
      </c>
      <c r="K4" s="76">
        <v>3</v>
      </c>
      <c r="L4" s="76">
        <v>1</v>
      </c>
      <c r="O4" s="121" t="s">
        <v>398</v>
      </c>
      <c r="P4" s="122"/>
      <c r="X4" s="34"/>
    </row>
    <row r="5" spans="2:24" ht="18" customHeight="1">
      <c r="B5" s="17" t="s">
        <v>45</v>
      </c>
      <c r="C5" s="1372" t="s">
        <v>399</v>
      </c>
      <c r="D5" s="1375"/>
      <c r="E5" s="1375"/>
      <c r="F5" s="1375"/>
      <c r="G5" s="1375"/>
      <c r="H5" s="1375"/>
      <c r="I5" s="1376"/>
      <c r="J5" s="9">
        <v>5</v>
      </c>
      <c r="K5" s="9">
        <v>3</v>
      </c>
      <c r="L5" s="9">
        <v>1</v>
      </c>
      <c r="O5" s="121" t="s">
        <v>400</v>
      </c>
      <c r="P5" s="122"/>
      <c r="X5" s="34"/>
    </row>
    <row r="6" spans="2:24" ht="18" customHeight="1">
      <c r="B6" s="17" t="s">
        <v>46</v>
      </c>
      <c r="C6" s="1355" t="s">
        <v>401</v>
      </c>
      <c r="D6" s="1356"/>
      <c r="E6" s="1356"/>
      <c r="F6" s="1356"/>
      <c r="G6" s="1356"/>
      <c r="H6" s="1356"/>
      <c r="I6" s="1357"/>
      <c r="J6" s="9">
        <v>5</v>
      </c>
      <c r="K6" s="9">
        <v>3</v>
      </c>
      <c r="L6" s="9">
        <v>1</v>
      </c>
      <c r="O6" s="121" t="s">
        <v>402</v>
      </c>
      <c r="P6" s="122"/>
      <c r="X6" s="34"/>
    </row>
    <row r="7" spans="2:24" ht="18" customHeight="1">
      <c r="B7" s="77" t="s">
        <v>47</v>
      </c>
      <c r="C7" s="1358" t="s">
        <v>403</v>
      </c>
      <c r="D7" s="1359"/>
      <c r="E7" s="1359"/>
      <c r="F7" s="1359"/>
      <c r="G7" s="1359"/>
      <c r="H7" s="1359"/>
      <c r="I7" s="1360"/>
      <c r="J7" s="76">
        <v>5</v>
      </c>
      <c r="K7" s="76">
        <v>3</v>
      </c>
      <c r="L7" s="76">
        <v>1</v>
      </c>
      <c r="O7" s="121" t="s">
        <v>404</v>
      </c>
      <c r="P7" s="122"/>
      <c r="X7" s="34"/>
    </row>
    <row r="8" spans="2:24" ht="18" customHeight="1">
      <c r="B8" s="17" t="s">
        <v>48</v>
      </c>
      <c r="C8" s="1355" t="s">
        <v>405</v>
      </c>
      <c r="D8" s="1356"/>
      <c r="E8" s="1356"/>
      <c r="F8" s="1356"/>
      <c r="G8" s="1356"/>
      <c r="H8" s="1356"/>
      <c r="I8" s="1357"/>
      <c r="J8" s="9">
        <v>5</v>
      </c>
      <c r="K8" s="9">
        <v>3</v>
      </c>
      <c r="L8" s="9">
        <v>1</v>
      </c>
      <c r="O8" s="121" t="s">
        <v>400</v>
      </c>
      <c r="P8" s="122"/>
    </row>
    <row r="9" spans="2:24" ht="36" customHeight="1">
      <c r="B9" s="77" t="s">
        <v>49</v>
      </c>
      <c r="C9" s="1377" t="s">
        <v>406</v>
      </c>
      <c r="D9" s="1378"/>
      <c r="E9" s="1378"/>
      <c r="F9" s="1378"/>
      <c r="G9" s="1378"/>
      <c r="H9" s="1378"/>
      <c r="I9" s="1379"/>
      <c r="J9" s="76">
        <v>5</v>
      </c>
      <c r="K9" s="76">
        <v>3</v>
      </c>
      <c r="L9" s="76">
        <v>1</v>
      </c>
      <c r="O9" s="121" t="s">
        <v>407</v>
      </c>
      <c r="P9" s="122"/>
      <c r="X9" s="34"/>
    </row>
    <row r="10" spans="2:24" ht="36" customHeight="1">
      <c r="B10" s="77" t="s">
        <v>50</v>
      </c>
      <c r="C10" s="1377" t="s">
        <v>408</v>
      </c>
      <c r="D10" s="1378"/>
      <c r="E10" s="1378"/>
      <c r="F10" s="1378"/>
      <c r="G10" s="1378"/>
      <c r="H10" s="1378"/>
      <c r="I10" s="1379"/>
      <c r="J10" s="76">
        <v>5</v>
      </c>
      <c r="K10" s="76">
        <v>3</v>
      </c>
      <c r="L10" s="76">
        <v>1</v>
      </c>
      <c r="O10" s="121" t="s">
        <v>409</v>
      </c>
      <c r="P10" s="122"/>
      <c r="X10" s="34"/>
    </row>
    <row r="11" spans="2:24" ht="36" customHeight="1">
      <c r="B11" s="17" t="s">
        <v>51</v>
      </c>
      <c r="C11" s="1372" t="s">
        <v>410</v>
      </c>
      <c r="D11" s="1375"/>
      <c r="E11" s="1375"/>
      <c r="F11" s="1375"/>
      <c r="G11" s="1375"/>
      <c r="H11" s="1375"/>
      <c r="I11" s="1376"/>
      <c r="J11" s="9">
        <v>5</v>
      </c>
      <c r="K11" s="9">
        <v>3</v>
      </c>
      <c r="L11" s="9">
        <v>1</v>
      </c>
      <c r="N11" s="38"/>
      <c r="O11" s="121" t="s">
        <v>411</v>
      </c>
      <c r="P11" s="122"/>
    </row>
    <row r="12" spans="2:24" ht="36" customHeight="1">
      <c r="B12" s="17" t="s">
        <v>52</v>
      </c>
      <c r="C12" s="1372" t="s">
        <v>412</v>
      </c>
      <c r="D12" s="1375"/>
      <c r="E12" s="1375"/>
      <c r="F12" s="1375"/>
      <c r="G12" s="1375"/>
      <c r="H12" s="1375"/>
      <c r="I12" s="1376"/>
      <c r="J12" s="9">
        <v>5</v>
      </c>
      <c r="K12" s="9">
        <v>3</v>
      </c>
      <c r="L12" s="9">
        <v>1</v>
      </c>
      <c r="N12" s="38"/>
      <c r="O12" s="121"/>
      <c r="P12" s="122"/>
    </row>
    <row r="13" spans="2:24" ht="36" customHeight="1">
      <c r="B13" s="17" t="s">
        <v>53</v>
      </c>
      <c r="C13" s="1372" t="s">
        <v>413</v>
      </c>
      <c r="D13" s="1375"/>
      <c r="E13" s="1375"/>
      <c r="F13" s="1375"/>
      <c r="G13" s="1375"/>
      <c r="H13" s="1375"/>
      <c r="I13" s="1376"/>
      <c r="J13" s="9">
        <v>5</v>
      </c>
      <c r="K13" s="9">
        <v>3</v>
      </c>
      <c r="L13" s="9">
        <v>1</v>
      </c>
      <c r="N13" s="38"/>
      <c r="O13" s="121"/>
      <c r="P13" s="122"/>
    </row>
    <row r="14" spans="2:24" ht="36" customHeight="1">
      <c r="B14" s="17" t="s">
        <v>54</v>
      </c>
      <c r="C14" s="1372" t="s">
        <v>414</v>
      </c>
      <c r="D14" s="1375"/>
      <c r="E14" s="1375"/>
      <c r="F14" s="1375"/>
      <c r="G14" s="1375"/>
      <c r="H14" s="1375"/>
      <c r="I14" s="1376"/>
      <c r="J14" s="9">
        <v>5</v>
      </c>
      <c r="K14" s="9">
        <v>3</v>
      </c>
      <c r="L14" s="9">
        <v>1</v>
      </c>
      <c r="N14" s="37"/>
      <c r="O14" s="121"/>
      <c r="P14" s="122"/>
      <c r="S14" s="144"/>
    </row>
    <row r="15" spans="2:24" ht="36" customHeight="1">
      <c r="B15" s="17" t="s">
        <v>114</v>
      </c>
      <c r="C15" s="1372" t="s">
        <v>415</v>
      </c>
      <c r="D15" s="1375"/>
      <c r="E15" s="1375"/>
      <c r="F15" s="1375"/>
      <c r="G15" s="1375"/>
      <c r="H15" s="1375"/>
      <c r="I15" s="1376"/>
      <c r="J15" s="9">
        <v>5</v>
      </c>
      <c r="K15" s="9">
        <v>3</v>
      </c>
      <c r="L15" s="9">
        <v>1</v>
      </c>
      <c r="N15" s="37"/>
      <c r="O15" s="121"/>
      <c r="P15" s="122"/>
    </row>
    <row r="16" spans="2:24" ht="18" customHeight="1">
      <c r="B16" s="77" t="s">
        <v>58</v>
      </c>
      <c r="C16" s="1358" t="s">
        <v>416</v>
      </c>
      <c r="D16" s="1359"/>
      <c r="E16" s="1359"/>
      <c r="F16" s="1359"/>
      <c r="G16" s="1359"/>
      <c r="H16" s="1359"/>
      <c r="I16" s="1360"/>
      <c r="J16" s="76">
        <v>5</v>
      </c>
      <c r="K16" s="76">
        <v>3</v>
      </c>
      <c r="L16" s="76">
        <v>1</v>
      </c>
      <c r="O16" s="121" t="s">
        <v>417</v>
      </c>
      <c r="P16" s="122"/>
    </row>
    <row r="17" spans="2:16" ht="18" customHeight="1">
      <c r="B17" s="17" t="s">
        <v>60</v>
      </c>
      <c r="C17" s="1355" t="s">
        <v>80</v>
      </c>
      <c r="D17" s="1356"/>
      <c r="E17" s="1356"/>
      <c r="F17" s="1356"/>
      <c r="G17" s="1356"/>
      <c r="H17" s="1356"/>
      <c r="I17" s="1357"/>
      <c r="J17" s="9">
        <v>5</v>
      </c>
      <c r="K17" s="9">
        <v>3</v>
      </c>
      <c r="L17" s="9">
        <v>1</v>
      </c>
      <c r="N17" s="37"/>
      <c r="O17" s="121" t="s">
        <v>418</v>
      </c>
      <c r="P17" s="122"/>
    </row>
    <row r="18" spans="2:16" ht="18" customHeight="1">
      <c r="B18" s="1366" t="s">
        <v>65</v>
      </c>
      <c r="C18" s="1366"/>
      <c r="D18" s="1366"/>
      <c r="E18" s="1366"/>
      <c r="F18" s="1366"/>
      <c r="G18" s="1366"/>
      <c r="H18" s="1366"/>
      <c r="I18" s="1366"/>
      <c r="J18" s="1367"/>
      <c r="K18" s="1367"/>
      <c r="L18" s="1367"/>
    </row>
    <row r="19" spans="2:16" ht="18" customHeight="1">
      <c r="B19" s="18"/>
      <c r="C19" s="19"/>
      <c r="D19" s="19"/>
      <c r="E19" s="19"/>
      <c r="F19" s="19"/>
      <c r="G19" s="19"/>
      <c r="H19" s="19"/>
      <c r="I19" s="19"/>
    </row>
    <row r="20" spans="2:16" ht="18" customHeight="1">
      <c r="B20" s="1363" t="s">
        <v>281</v>
      </c>
      <c r="C20" s="1364"/>
      <c r="D20" s="1364"/>
      <c r="E20" s="1364"/>
      <c r="F20" s="1364"/>
      <c r="G20" s="1364"/>
      <c r="H20" s="1364"/>
      <c r="I20" s="1365"/>
      <c r="J20" s="1368" t="s">
        <v>13</v>
      </c>
      <c r="K20" s="1368"/>
      <c r="L20" s="1368"/>
      <c r="O20" s="123" t="s">
        <v>419</v>
      </c>
    </row>
    <row r="21" spans="2:16" ht="18" customHeight="1">
      <c r="B21" s="75" t="s">
        <v>44</v>
      </c>
      <c r="C21" s="1361" t="s">
        <v>420</v>
      </c>
      <c r="D21" s="1361"/>
      <c r="E21" s="1361"/>
      <c r="F21" s="1361"/>
      <c r="G21" s="1361"/>
      <c r="H21" s="1361"/>
      <c r="I21" s="1361"/>
      <c r="J21" s="76">
        <v>5</v>
      </c>
      <c r="K21" s="76">
        <v>3</v>
      </c>
      <c r="L21" s="76">
        <v>1</v>
      </c>
      <c r="O21" s="123" t="s">
        <v>421</v>
      </c>
    </row>
    <row r="22" spans="2:16" ht="18" customHeight="1">
      <c r="B22" s="77" t="s">
        <v>45</v>
      </c>
      <c r="C22" s="1358" t="s">
        <v>422</v>
      </c>
      <c r="D22" s="1359"/>
      <c r="E22" s="1359"/>
      <c r="F22" s="1359"/>
      <c r="G22" s="1359"/>
      <c r="H22" s="1359"/>
      <c r="I22" s="1360"/>
      <c r="J22" s="76">
        <v>5</v>
      </c>
      <c r="K22" s="76">
        <v>3</v>
      </c>
      <c r="L22" s="76">
        <v>1</v>
      </c>
      <c r="O22" s="123" t="s">
        <v>423</v>
      </c>
    </row>
    <row r="23" spans="2:16" ht="18" customHeight="1">
      <c r="B23" s="17" t="s">
        <v>46</v>
      </c>
      <c r="C23" s="1355" t="s">
        <v>424</v>
      </c>
      <c r="D23" s="1356"/>
      <c r="E23" s="1356"/>
      <c r="F23" s="1356"/>
      <c r="G23" s="1356"/>
      <c r="H23" s="1356"/>
      <c r="I23" s="1357"/>
      <c r="J23" s="9">
        <v>5</v>
      </c>
      <c r="K23" s="9">
        <v>3</v>
      </c>
      <c r="L23" s="9">
        <v>1</v>
      </c>
      <c r="O23" s="123" t="s">
        <v>425</v>
      </c>
    </row>
    <row r="24" spans="2:16" ht="27.75" customHeight="1">
      <c r="B24" s="17" t="s">
        <v>47</v>
      </c>
      <c r="C24" s="1372" t="s">
        <v>426</v>
      </c>
      <c r="D24" s="1375"/>
      <c r="E24" s="1375"/>
      <c r="F24" s="1375"/>
      <c r="G24" s="1375"/>
      <c r="H24" s="1375"/>
      <c r="I24" s="1376"/>
      <c r="J24" s="9">
        <v>5</v>
      </c>
      <c r="K24" s="9">
        <v>3</v>
      </c>
      <c r="L24" s="9">
        <v>1</v>
      </c>
      <c r="O24" s="123" t="s">
        <v>427</v>
      </c>
    </row>
    <row r="25" spans="2:16" ht="18" customHeight="1">
      <c r="B25" s="17" t="s">
        <v>48</v>
      </c>
      <c r="C25" s="1355" t="s">
        <v>428</v>
      </c>
      <c r="D25" s="1356"/>
      <c r="E25" s="1356"/>
      <c r="F25" s="1356"/>
      <c r="G25" s="1356"/>
      <c r="H25" s="1356"/>
      <c r="I25" s="1357"/>
      <c r="J25" s="9">
        <v>5</v>
      </c>
      <c r="K25" s="9">
        <v>3</v>
      </c>
      <c r="L25" s="9">
        <v>1</v>
      </c>
      <c r="O25" s="123" t="s">
        <v>429</v>
      </c>
    </row>
    <row r="26" spans="2:16" ht="18" customHeight="1">
      <c r="B26" s="77" t="s">
        <v>49</v>
      </c>
      <c r="C26" s="1358" t="s">
        <v>430</v>
      </c>
      <c r="D26" s="1359"/>
      <c r="E26" s="1359"/>
      <c r="F26" s="1359"/>
      <c r="G26" s="1359"/>
      <c r="H26" s="1359"/>
      <c r="I26" s="1360"/>
      <c r="J26" s="76">
        <v>5</v>
      </c>
      <c r="K26" s="76">
        <v>3</v>
      </c>
      <c r="L26" s="76">
        <v>1</v>
      </c>
      <c r="O26" s="123" t="s">
        <v>431</v>
      </c>
    </row>
    <row r="27" spans="2:16" ht="18" customHeight="1">
      <c r="B27" s="17" t="s">
        <v>50</v>
      </c>
      <c r="C27" s="1355" t="s">
        <v>432</v>
      </c>
      <c r="D27" s="1356"/>
      <c r="E27" s="1356"/>
      <c r="F27" s="1356"/>
      <c r="G27" s="1356"/>
      <c r="H27" s="1356"/>
      <c r="I27" s="1357"/>
      <c r="J27" s="9">
        <v>5</v>
      </c>
      <c r="K27" s="9">
        <v>3</v>
      </c>
      <c r="L27" s="9">
        <v>1</v>
      </c>
      <c r="O27" s="123" t="s">
        <v>433</v>
      </c>
    </row>
    <row r="28" spans="2:16" ht="18" customHeight="1">
      <c r="B28" s="17" t="s">
        <v>51</v>
      </c>
      <c r="C28" s="1355" t="s">
        <v>434</v>
      </c>
      <c r="D28" s="1356"/>
      <c r="E28" s="1356"/>
      <c r="F28" s="1356"/>
      <c r="G28" s="1356"/>
      <c r="H28" s="1356"/>
      <c r="I28" s="1357"/>
      <c r="J28" s="9">
        <v>5</v>
      </c>
      <c r="K28" s="9">
        <v>3</v>
      </c>
      <c r="L28" s="9">
        <v>1</v>
      </c>
      <c r="O28" s="123" t="s">
        <v>435</v>
      </c>
    </row>
    <row r="29" spans="2:16" ht="36" customHeight="1">
      <c r="B29" s="167" t="s">
        <v>52</v>
      </c>
      <c r="C29" s="1369" t="s">
        <v>436</v>
      </c>
      <c r="D29" s="1370"/>
      <c r="E29" s="1370"/>
      <c r="F29" s="1370"/>
      <c r="G29" s="1370"/>
      <c r="H29" s="1370"/>
      <c r="I29" s="1371"/>
      <c r="J29" s="168">
        <v>5</v>
      </c>
      <c r="K29" s="168">
        <v>3</v>
      </c>
      <c r="L29" s="168">
        <v>1</v>
      </c>
      <c r="N29" s="35" t="s">
        <v>437</v>
      </c>
      <c r="O29" s="123" t="s">
        <v>438</v>
      </c>
    </row>
    <row r="30" spans="2:16" ht="36" customHeight="1">
      <c r="B30" s="17" t="s">
        <v>53</v>
      </c>
      <c r="C30" s="1372" t="s">
        <v>135</v>
      </c>
      <c r="D30" s="1373"/>
      <c r="E30" s="1373"/>
      <c r="F30" s="1373"/>
      <c r="G30" s="1373"/>
      <c r="H30" s="1373"/>
      <c r="I30" s="1374"/>
      <c r="J30" s="9">
        <v>5</v>
      </c>
      <c r="K30" s="9">
        <v>3</v>
      </c>
      <c r="L30" s="9">
        <v>1</v>
      </c>
      <c r="O30" s="123"/>
    </row>
    <row r="31" spans="2:16" ht="18" customHeight="1">
      <c r="B31" s="17" t="s">
        <v>54</v>
      </c>
      <c r="C31" s="1355" t="s">
        <v>439</v>
      </c>
      <c r="D31" s="1356"/>
      <c r="E31" s="1356"/>
      <c r="F31" s="1356"/>
      <c r="G31" s="1356"/>
      <c r="H31" s="1356"/>
      <c r="I31" s="1357"/>
      <c r="J31" s="9">
        <v>5</v>
      </c>
      <c r="K31" s="9">
        <v>3</v>
      </c>
      <c r="L31" s="9">
        <v>1</v>
      </c>
      <c r="N31" s="37"/>
      <c r="O31" s="123" t="s">
        <v>440</v>
      </c>
    </row>
    <row r="32" spans="2:16" ht="18" customHeight="1">
      <c r="B32" s="17" t="s">
        <v>114</v>
      </c>
      <c r="C32" s="1355" t="s">
        <v>441</v>
      </c>
      <c r="D32" s="1356"/>
      <c r="E32" s="1356"/>
      <c r="F32" s="1356"/>
      <c r="G32" s="1356"/>
      <c r="H32" s="1356"/>
      <c r="I32" s="1357"/>
      <c r="J32" s="9">
        <v>5</v>
      </c>
      <c r="K32" s="9">
        <v>3</v>
      </c>
      <c r="L32" s="9">
        <v>1</v>
      </c>
      <c r="O32" s="123" t="s">
        <v>442</v>
      </c>
    </row>
    <row r="33" spans="2:15" ht="18" customHeight="1">
      <c r="B33" s="17" t="s">
        <v>58</v>
      </c>
      <c r="C33" s="1355" t="s">
        <v>443</v>
      </c>
      <c r="D33" s="1356"/>
      <c r="E33" s="1356"/>
      <c r="F33" s="1356"/>
      <c r="G33" s="1356"/>
      <c r="H33" s="1356"/>
      <c r="I33" s="1357"/>
      <c r="J33" s="9">
        <v>5</v>
      </c>
      <c r="K33" s="9">
        <v>3</v>
      </c>
      <c r="L33" s="9">
        <v>1</v>
      </c>
      <c r="O33" s="123" t="s">
        <v>444</v>
      </c>
    </row>
    <row r="34" spans="2:15" ht="18" customHeight="1">
      <c r="B34" s="1366" t="s">
        <v>65</v>
      </c>
      <c r="C34" s="1366"/>
      <c r="D34" s="1366"/>
      <c r="E34" s="1366"/>
      <c r="F34" s="1366"/>
      <c r="G34" s="1366"/>
      <c r="H34" s="1366"/>
      <c r="I34" s="1366"/>
      <c r="J34" s="1367"/>
      <c r="K34" s="1367"/>
      <c r="L34" s="1367"/>
    </row>
    <row r="35" spans="2:15" ht="18" customHeight="1">
      <c r="B35" s="18"/>
      <c r="C35" s="19"/>
      <c r="D35" s="19"/>
      <c r="E35" s="19"/>
      <c r="F35" s="19"/>
      <c r="G35" s="19"/>
      <c r="H35" s="19"/>
      <c r="I35" s="19"/>
    </row>
    <row r="36" spans="2:15" ht="18" customHeight="1">
      <c r="B36" s="1363" t="s">
        <v>445</v>
      </c>
      <c r="C36" s="1364"/>
      <c r="D36" s="1364"/>
      <c r="E36" s="1364"/>
      <c r="F36" s="1364"/>
      <c r="G36" s="1364"/>
      <c r="H36" s="1364"/>
      <c r="I36" s="1365"/>
      <c r="J36" s="1368" t="s">
        <v>13</v>
      </c>
      <c r="K36" s="1368"/>
      <c r="L36" s="1368"/>
      <c r="O36" s="123" t="s">
        <v>446</v>
      </c>
    </row>
    <row r="37" spans="2:15" ht="18" customHeight="1">
      <c r="B37" s="17" t="s">
        <v>44</v>
      </c>
      <c r="C37" s="1355" t="s">
        <v>447</v>
      </c>
      <c r="D37" s="1356"/>
      <c r="E37" s="1356"/>
      <c r="F37" s="1356"/>
      <c r="G37" s="1356"/>
      <c r="H37" s="1356"/>
      <c r="I37" s="1357"/>
      <c r="J37" s="9">
        <v>5</v>
      </c>
      <c r="K37" s="9">
        <v>3</v>
      </c>
      <c r="L37" s="9">
        <v>1</v>
      </c>
      <c r="O37" s="123" t="s">
        <v>448</v>
      </c>
    </row>
    <row r="38" spans="2:15" ht="18" customHeight="1">
      <c r="B38" s="77" t="s">
        <v>45</v>
      </c>
      <c r="C38" s="1358" t="s">
        <v>449</v>
      </c>
      <c r="D38" s="1359"/>
      <c r="E38" s="1359"/>
      <c r="F38" s="1359"/>
      <c r="G38" s="1359"/>
      <c r="H38" s="1359"/>
      <c r="I38" s="1360"/>
      <c r="J38" s="76">
        <v>5</v>
      </c>
      <c r="K38" s="76">
        <v>3</v>
      </c>
      <c r="L38" s="76">
        <v>1</v>
      </c>
      <c r="O38" s="123" t="s">
        <v>450</v>
      </c>
    </row>
    <row r="39" spans="2:15" ht="18" customHeight="1">
      <c r="B39" s="17" t="s">
        <v>46</v>
      </c>
      <c r="C39" s="1355" t="s">
        <v>451</v>
      </c>
      <c r="D39" s="1356"/>
      <c r="E39" s="1356"/>
      <c r="F39" s="1356"/>
      <c r="G39" s="1356"/>
      <c r="H39" s="1356"/>
      <c r="I39" s="1357"/>
      <c r="J39" s="9">
        <v>5</v>
      </c>
      <c r="K39" s="9">
        <v>3</v>
      </c>
      <c r="L39" s="9">
        <v>1</v>
      </c>
      <c r="O39" s="123" t="s">
        <v>452</v>
      </c>
    </row>
    <row r="40" spans="2:15" ht="18" customHeight="1">
      <c r="B40" s="77" t="s">
        <v>47</v>
      </c>
      <c r="C40" s="1358" t="s">
        <v>453</v>
      </c>
      <c r="D40" s="1359"/>
      <c r="E40" s="1359"/>
      <c r="F40" s="1359"/>
      <c r="G40" s="1359"/>
      <c r="H40" s="1359"/>
      <c r="I40" s="1360"/>
      <c r="J40" s="76">
        <v>5</v>
      </c>
      <c r="K40" s="76">
        <v>3</v>
      </c>
      <c r="L40" s="76">
        <v>1</v>
      </c>
      <c r="O40" s="123" t="s">
        <v>454</v>
      </c>
    </row>
    <row r="41" spans="2:15" ht="18" customHeight="1">
      <c r="B41" s="17" t="s">
        <v>48</v>
      </c>
      <c r="C41" s="1355" t="s">
        <v>455</v>
      </c>
      <c r="D41" s="1356"/>
      <c r="E41" s="1356"/>
      <c r="F41" s="1356"/>
      <c r="G41" s="1356"/>
      <c r="H41" s="1356"/>
      <c r="I41" s="1357"/>
      <c r="J41" s="9">
        <v>5</v>
      </c>
      <c r="K41" s="9">
        <v>3</v>
      </c>
      <c r="L41" s="9">
        <v>1</v>
      </c>
      <c r="O41" s="123" t="s">
        <v>456</v>
      </c>
    </row>
    <row r="42" spans="2:15" ht="18" customHeight="1">
      <c r="B42" s="17" t="s">
        <v>49</v>
      </c>
      <c r="C42" s="1355" t="s">
        <v>457</v>
      </c>
      <c r="D42" s="1356"/>
      <c r="E42" s="1356"/>
      <c r="F42" s="1356"/>
      <c r="G42" s="1356"/>
      <c r="H42" s="1356"/>
      <c r="I42" s="1357"/>
      <c r="J42" s="9">
        <v>5</v>
      </c>
      <c r="K42" s="9">
        <v>3</v>
      </c>
      <c r="L42" s="9">
        <v>1</v>
      </c>
      <c r="O42" s="123" t="s">
        <v>458</v>
      </c>
    </row>
    <row r="43" spans="2:15" ht="18" customHeight="1">
      <c r="B43" s="77" t="s">
        <v>50</v>
      </c>
      <c r="C43" s="1358" t="s">
        <v>459</v>
      </c>
      <c r="D43" s="1359"/>
      <c r="E43" s="1359"/>
      <c r="F43" s="1359"/>
      <c r="G43" s="1359"/>
      <c r="H43" s="1359"/>
      <c r="I43" s="1360"/>
      <c r="J43" s="76">
        <v>5</v>
      </c>
      <c r="K43" s="76">
        <v>3</v>
      </c>
      <c r="L43" s="76">
        <v>1</v>
      </c>
      <c r="O43" s="123" t="s">
        <v>460</v>
      </c>
    </row>
    <row r="44" spans="2:15" ht="18" customHeight="1">
      <c r="B44" s="17" t="s">
        <v>51</v>
      </c>
      <c r="C44" s="1362" t="s">
        <v>461</v>
      </c>
      <c r="D44" s="1362"/>
      <c r="E44" s="1362"/>
      <c r="F44" s="1362"/>
      <c r="G44" s="1362"/>
      <c r="H44" s="1362"/>
      <c r="I44" s="1362"/>
      <c r="J44" s="9">
        <v>5</v>
      </c>
      <c r="K44" s="9">
        <v>3</v>
      </c>
      <c r="L44" s="9">
        <v>1</v>
      </c>
      <c r="O44" s="123" t="s">
        <v>462</v>
      </c>
    </row>
    <row r="45" spans="2:15" ht="18" customHeight="1">
      <c r="B45" s="1366" t="s">
        <v>65</v>
      </c>
      <c r="C45" s="1366"/>
      <c r="D45" s="1366"/>
      <c r="E45" s="1366"/>
      <c r="F45" s="1366"/>
      <c r="G45" s="1366"/>
      <c r="H45" s="1366"/>
      <c r="I45" s="1366"/>
      <c r="J45" s="1367"/>
      <c r="K45" s="1367"/>
      <c r="L45" s="1367"/>
    </row>
    <row r="46" spans="2:15" ht="18" customHeight="1">
      <c r="B46" s="18"/>
      <c r="C46" s="19"/>
      <c r="D46" s="19"/>
      <c r="E46" s="19"/>
      <c r="F46" s="19"/>
      <c r="G46" s="19"/>
      <c r="H46" s="19"/>
      <c r="I46" s="19"/>
    </row>
    <row r="47" spans="2:15" ht="18" customHeight="1">
      <c r="B47" s="1363" t="s">
        <v>463</v>
      </c>
      <c r="C47" s="1364"/>
      <c r="D47" s="1364"/>
      <c r="E47" s="1364"/>
      <c r="F47" s="1364"/>
      <c r="G47" s="1364"/>
      <c r="H47" s="1364"/>
      <c r="I47" s="1365"/>
      <c r="J47" s="1368" t="s">
        <v>13</v>
      </c>
      <c r="K47" s="1368"/>
      <c r="L47" s="1368"/>
      <c r="O47" s="123" t="s">
        <v>464</v>
      </c>
    </row>
    <row r="48" spans="2:15" ht="18" customHeight="1">
      <c r="B48" s="78" t="s">
        <v>44</v>
      </c>
      <c r="C48" s="1355" t="s">
        <v>465</v>
      </c>
      <c r="D48" s="1356"/>
      <c r="E48" s="1356"/>
      <c r="F48" s="1356"/>
      <c r="G48" s="1356"/>
      <c r="H48" s="1356"/>
      <c r="I48" s="1357"/>
      <c r="J48" s="9">
        <v>5</v>
      </c>
      <c r="K48" s="9">
        <v>3</v>
      </c>
      <c r="L48" s="9">
        <v>1</v>
      </c>
      <c r="O48" s="123" t="s">
        <v>466</v>
      </c>
    </row>
    <row r="49" spans="2:15" ht="18" customHeight="1">
      <c r="B49" s="77" t="s">
        <v>45</v>
      </c>
      <c r="C49" s="1361" t="s">
        <v>467</v>
      </c>
      <c r="D49" s="1361"/>
      <c r="E49" s="1361"/>
      <c r="F49" s="1361"/>
      <c r="G49" s="1361"/>
      <c r="H49" s="1361"/>
      <c r="I49" s="1361"/>
      <c r="J49" s="76">
        <v>5</v>
      </c>
      <c r="K49" s="76">
        <v>3</v>
      </c>
      <c r="L49" s="76">
        <v>1</v>
      </c>
      <c r="O49" s="123" t="s">
        <v>468</v>
      </c>
    </row>
    <row r="50" spans="2:15" ht="18" customHeight="1">
      <c r="B50" s="77" t="s">
        <v>46</v>
      </c>
      <c r="C50" s="1358" t="s">
        <v>469</v>
      </c>
      <c r="D50" s="1359"/>
      <c r="E50" s="1359"/>
      <c r="F50" s="1359"/>
      <c r="G50" s="1359"/>
      <c r="H50" s="1359"/>
      <c r="I50" s="1360"/>
      <c r="J50" s="76">
        <v>5</v>
      </c>
      <c r="K50" s="76">
        <v>3</v>
      </c>
      <c r="L50" s="76">
        <v>1</v>
      </c>
      <c r="O50" s="123" t="s">
        <v>470</v>
      </c>
    </row>
    <row r="51" spans="2:15" ht="18" customHeight="1">
      <c r="B51" s="17" t="s">
        <v>47</v>
      </c>
      <c r="C51" s="1355" t="s">
        <v>471</v>
      </c>
      <c r="D51" s="1356"/>
      <c r="E51" s="1356"/>
      <c r="F51" s="1356"/>
      <c r="G51" s="1356"/>
      <c r="H51" s="1356"/>
      <c r="I51" s="1357"/>
      <c r="J51" s="9">
        <v>5</v>
      </c>
      <c r="K51" s="9">
        <v>3</v>
      </c>
      <c r="L51" s="9">
        <v>1</v>
      </c>
      <c r="O51" s="123" t="s">
        <v>472</v>
      </c>
    </row>
    <row r="52" spans="2:15" ht="18" customHeight="1">
      <c r="B52" s="17" t="s">
        <v>48</v>
      </c>
      <c r="C52" s="1355" t="s">
        <v>473</v>
      </c>
      <c r="D52" s="1356"/>
      <c r="E52" s="1356"/>
      <c r="F52" s="1356"/>
      <c r="G52" s="1356"/>
      <c r="H52" s="1356"/>
      <c r="I52" s="1357"/>
      <c r="J52" s="9">
        <v>5</v>
      </c>
      <c r="K52" s="9">
        <v>3</v>
      </c>
      <c r="L52" s="9">
        <v>1</v>
      </c>
      <c r="O52" s="123" t="s">
        <v>474</v>
      </c>
    </row>
    <row r="53" spans="2:15" ht="18" customHeight="1">
      <c r="B53" s="17" t="s">
        <v>49</v>
      </c>
      <c r="C53" s="1355" t="s">
        <v>475</v>
      </c>
      <c r="D53" s="1356"/>
      <c r="E53" s="1356"/>
      <c r="F53" s="1356"/>
      <c r="G53" s="1356"/>
      <c r="H53" s="1356"/>
      <c r="I53" s="1357"/>
      <c r="J53" s="9">
        <v>5</v>
      </c>
      <c r="K53" s="9">
        <v>3</v>
      </c>
      <c r="L53" s="9">
        <v>1</v>
      </c>
      <c r="O53" s="123" t="s">
        <v>476</v>
      </c>
    </row>
    <row r="54" spans="2:15" ht="18" customHeight="1">
      <c r="B54" s="17" t="s">
        <v>50</v>
      </c>
      <c r="C54" s="1355" t="s">
        <v>477</v>
      </c>
      <c r="D54" s="1356"/>
      <c r="E54" s="1356"/>
      <c r="F54" s="1356"/>
      <c r="G54" s="1356"/>
      <c r="H54" s="1356"/>
      <c r="I54" s="1357"/>
      <c r="J54" s="9">
        <v>5</v>
      </c>
      <c r="K54" s="9">
        <v>3</v>
      </c>
      <c r="L54" s="9">
        <v>1</v>
      </c>
      <c r="O54" s="123" t="s">
        <v>478</v>
      </c>
    </row>
    <row r="55" spans="2:15" ht="18" customHeight="1">
      <c r="B55" s="77" t="s">
        <v>51</v>
      </c>
      <c r="C55" s="1358" t="s">
        <v>479</v>
      </c>
      <c r="D55" s="1359"/>
      <c r="E55" s="1359"/>
      <c r="F55" s="1359"/>
      <c r="G55" s="1359"/>
      <c r="H55" s="1359"/>
      <c r="I55" s="1360"/>
      <c r="J55" s="76">
        <v>5</v>
      </c>
      <c r="K55" s="76">
        <v>3</v>
      </c>
      <c r="L55" s="76">
        <v>1</v>
      </c>
      <c r="O55" s="123" t="s">
        <v>480</v>
      </c>
    </row>
    <row r="56" spans="2:15" ht="18" customHeight="1">
      <c r="B56" s="17" t="s">
        <v>52</v>
      </c>
      <c r="C56" s="1355" t="s">
        <v>481</v>
      </c>
      <c r="D56" s="1356"/>
      <c r="E56" s="1356"/>
      <c r="F56" s="1356"/>
      <c r="G56" s="1356"/>
      <c r="H56" s="1356"/>
      <c r="I56" s="1357"/>
      <c r="J56" s="9">
        <v>5</v>
      </c>
      <c r="K56" s="9">
        <v>3</v>
      </c>
      <c r="L56" s="9">
        <v>1</v>
      </c>
      <c r="O56" s="123" t="s">
        <v>482</v>
      </c>
    </row>
    <row r="57" spans="2:15" ht="18" customHeight="1">
      <c r="B57" s="1366" t="s">
        <v>65</v>
      </c>
      <c r="C57" s="1366"/>
      <c r="D57" s="1366"/>
      <c r="E57" s="1366"/>
      <c r="F57" s="1366"/>
      <c r="G57" s="1366"/>
      <c r="H57" s="1366"/>
      <c r="I57" s="1366"/>
      <c r="J57" s="1367"/>
      <c r="K57" s="1367"/>
      <c r="L57" s="1367"/>
    </row>
    <row r="58" spans="2:15" ht="24.95" customHeight="1">
      <c r="B58" s="12"/>
      <c r="C58" s="12"/>
      <c r="D58" s="13"/>
    </row>
    <row r="59" spans="2:15" ht="24.95" customHeight="1">
      <c r="B59" s="12"/>
      <c r="C59" s="12"/>
      <c r="D59" s="13"/>
    </row>
    <row r="60" spans="2:15" ht="24.95" customHeight="1">
      <c r="B60" s="12"/>
      <c r="C60" s="12"/>
      <c r="D60" s="13"/>
    </row>
    <row r="61" spans="2:15" ht="24.95" customHeight="1">
      <c r="B61" s="12"/>
      <c r="C61" s="12"/>
      <c r="D61" s="13"/>
    </row>
  </sheetData>
  <mergeCells count="61">
    <mergeCell ref="B3:I3"/>
    <mergeCell ref="J3:L3"/>
    <mergeCell ref="C4:I4"/>
    <mergeCell ref="C5:I5"/>
    <mergeCell ref="J18:L18"/>
    <mergeCell ref="C12:I12"/>
    <mergeCell ref="C13:I13"/>
    <mergeCell ref="C14:I14"/>
    <mergeCell ref="C15:I15"/>
    <mergeCell ref="C16:I16"/>
    <mergeCell ref="J20:L20"/>
    <mergeCell ref="C6:I6"/>
    <mergeCell ref="C7:I7"/>
    <mergeCell ref="C8:I8"/>
    <mergeCell ref="C9:I9"/>
    <mergeCell ref="C10:I10"/>
    <mergeCell ref="C26:I26"/>
    <mergeCell ref="C11:I11"/>
    <mergeCell ref="C17:I17"/>
    <mergeCell ref="B18:I18"/>
    <mergeCell ref="C21:I21"/>
    <mergeCell ref="C22:I22"/>
    <mergeCell ref="C23:I23"/>
    <mergeCell ref="C24:I24"/>
    <mergeCell ref="C25:I25"/>
    <mergeCell ref="B20:I20"/>
    <mergeCell ref="J36:L36"/>
    <mergeCell ref="C27:I27"/>
    <mergeCell ref="C28:I28"/>
    <mergeCell ref="C29:I29"/>
    <mergeCell ref="C31:I31"/>
    <mergeCell ref="C32:I32"/>
    <mergeCell ref="C33:I33"/>
    <mergeCell ref="B34:I34"/>
    <mergeCell ref="J34:L34"/>
    <mergeCell ref="C30:I30"/>
    <mergeCell ref="B57:I57"/>
    <mergeCell ref="J57:L57"/>
    <mergeCell ref="J45:L45"/>
    <mergeCell ref="B47:I47"/>
    <mergeCell ref="J47:L47"/>
    <mergeCell ref="C50:I50"/>
    <mergeCell ref="C48:I48"/>
    <mergeCell ref="B45:I45"/>
    <mergeCell ref="C56:I56"/>
    <mergeCell ref="B1:L1"/>
    <mergeCell ref="C54:I54"/>
    <mergeCell ref="C55:I55"/>
    <mergeCell ref="C49:I49"/>
    <mergeCell ref="C51:I51"/>
    <mergeCell ref="C52:I52"/>
    <mergeCell ref="C53:I53"/>
    <mergeCell ref="C44:I44"/>
    <mergeCell ref="C40:I40"/>
    <mergeCell ref="C41:I41"/>
    <mergeCell ref="C42:I42"/>
    <mergeCell ref="C43:I43"/>
    <mergeCell ref="C37:I37"/>
    <mergeCell ref="C38:I38"/>
    <mergeCell ref="C39:I39"/>
    <mergeCell ref="B36:I36"/>
  </mergeCells>
  <phoneticPr fontId="1"/>
  <pageMargins left="0.4" right="0.4" top="0.74803149606299213" bottom="0.74803149606299213" header="0.31496062992125984" footer="0.31496062992125984"/>
  <pageSetup paperSize="9" orientation="portrait" r:id="rId1"/>
  <rowBreaks count="1" manualBreakCount="1">
    <brk id="34" max="11"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49944-EAAA-F749-A7AB-393F9DF13592}">
  <sheetPr>
    <tabColor rgb="FF92D050"/>
  </sheetPr>
  <dimension ref="A1:CK262"/>
  <sheetViews>
    <sheetView showGridLines="0" view="pageBreakPreview" topLeftCell="A18" zoomScale="92" zoomScaleNormal="80" zoomScaleSheetLayoutView="92" workbookViewId="0">
      <selection activeCell="AA23" sqref="AA23"/>
    </sheetView>
  </sheetViews>
  <sheetFormatPr defaultColWidth="6.625" defaultRowHeight="13.5"/>
  <cols>
    <col min="1" max="1" width="1.5" style="29" customWidth="1"/>
    <col min="2" max="2" width="1.875" style="29" customWidth="1"/>
    <col min="3" max="5" width="5.625" style="29" customWidth="1"/>
    <col min="6" max="11" width="6.5" style="29" customWidth="1"/>
    <col min="12" max="12" width="4.625" style="29" customWidth="1"/>
    <col min="13" max="13" width="0.75" style="29" customWidth="1"/>
    <col min="14" max="14" width="1" style="29" customWidth="1"/>
    <col min="15" max="24" width="6.125" style="29" customWidth="1"/>
    <col min="25" max="25" width="1.5" style="29" customWidth="1"/>
    <col min="26" max="26" width="2.125" style="29" customWidth="1"/>
    <col min="27" max="39" width="7.625" style="29" customWidth="1"/>
    <col min="40" max="43" width="8.125" style="29" customWidth="1"/>
    <col min="44" max="56" width="7.75" style="29" customWidth="1"/>
    <col min="57" max="57" width="8.125" style="29" customWidth="1"/>
    <col min="58" max="61" width="6.625" style="29"/>
    <col min="62" max="70" width="7.75" style="29" customWidth="1"/>
    <col min="71" max="71" width="10.5" style="29" customWidth="1"/>
    <col min="72" max="72" width="3.625" style="29" customWidth="1"/>
    <col min="73" max="73" width="10.5" style="29" customWidth="1"/>
    <col min="74" max="77" width="6.625" style="29"/>
    <col min="78" max="78" width="5.5" style="29" customWidth="1"/>
    <col min="79" max="79" width="3.25" style="29" customWidth="1"/>
    <col min="80" max="81" width="5.5" style="29" customWidth="1"/>
    <col min="82" max="82" width="3.25" style="29" customWidth="1"/>
    <col min="83" max="84" width="5.5" style="29" customWidth="1"/>
    <col min="85" max="85" width="3.25" style="29" customWidth="1"/>
    <col min="86" max="87" width="5.5" style="29" customWidth="1"/>
    <col min="88" max="88" width="3.25" style="29" customWidth="1"/>
    <col min="89" max="89" width="5.5" style="29" customWidth="1"/>
    <col min="90" max="16384" width="6.625" style="29"/>
  </cols>
  <sheetData>
    <row r="1" spans="1:70" ht="35.1" customHeight="1">
      <c r="A1" s="708"/>
      <c r="B1" s="2117" t="s">
        <v>2371</v>
      </c>
      <c r="C1" s="2117"/>
      <c r="D1" s="2117"/>
      <c r="E1" s="2117"/>
      <c r="F1" s="2117"/>
      <c r="G1" s="2117"/>
      <c r="H1" s="2117"/>
      <c r="I1" s="2117"/>
      <c r="J1" s="2117"/>
      <c r="K1" s="2117"/>
      <c r="L1" s="2117"/>
      <c r="M1" s="2117"/>
      <c r="N1" s="2117"/>
      <c r="O1" s="2117"/>
      <c r="P1" s="2117"/>
      <c r="Q1" s="2117"/>
      <c r="R1" s="2117"/>
      <c r="S1" s="2117"/>
      <c r="T1" s="2117"/>
      <c r="U1" s="2117"/>
      <c r="V1" s="2117"/>
      <c r="W1" s="2117"/>
      <c r="X1" s="2117"/>
      <c r="Y1" s="642"/>
      <c r="AA1" s="983" t="s">
        <v>2929</v>
      </c>
    </row>
    <row r="2" spans="1:70" ht="24" customHeight="1">
      <c r="A2" s="708"/>
      <c r="B2" s="708"/>
      <c r="C2" s="708"/>
      <c r="D2" s="708"/>
      <c r="E2" s="708"/>
      <c r="F2" s="708"/>
      <c r="G2" s="708"/>
      <c r="H2" s="708"/>
      <c r="I2" s="708"/>
      <c r="J2" s="708"/>
      <c r="K2" s="708"/>
      <c r="L2" s="708"/>
      <c r="M2" s="708"/>
      <c r="N2" s="708"/>
      <c r="O2" s="708"/>
      <c r="P2" s="708"/>
      <c r="Q2" s="708"/>
      <c r="R2" s="708"/>
      <c r="S2" s="708"/>
      <c r="T2" s="807" t="s">
        <v>2906</v>
      </c>
      <c r="V2" s="807"/>
      <c r="W2" s="807"/>
      <c r="X2" s="807"/>
      <c r="Y2" s="807"/>
    </row>
    <row r="3" spans="1:70" s="526" customFormat="1" ht="24" customHeight="1">
      <c r="A3" s="643"/>
      <c r="B3" s="643"/>
      <c r="C3" s="643"/>
      <c r="D3" s="643"/>
      <c r="E3" s="643"/>
      <c r="F3" s="643"/>
      <c r="G3" s="643"/>
      <c r="H3" s="643"/>
      <c r="I3" s="643"/>
      <c r="J3" s="643"/>
      <c r="K3" s="643"/>
      <c r="L3" s="643"/>
      <c r="M3" s="643"/>
      <c r="N3" s="643"/>
      <c r="O3" s="643"/>
      <c r="P3" s="643"/>
      <c r="Q3" s="643"/>
      <c r="R3" s="643"/>
      <c r="S3" s="643"/>
      <c r="T3" s="807" t="s">
        <v>2907</v>
      </c>
      <c r="V3" s="807"/>
      <c r="W3" s="807"/>
      <c r="X3" s="807"/>
      <c r="Y3" s="807"/>
    </row>
    <row r="4" spans="1:70" s="526" customFormat="1" ht="35.1" customHeight="1">
      <c r="A4" s="643"/>
      <c r="B4" s="2382" t="s">
        <v>2075</v>
      </c>
      <c r="C4" s="2382"/>
      <c r="D4" s="2382"/>
      <c r="E4" s="2382"/>
      <c r="F4" s="2382"/>
      <c r="G4" s="2382"/>
      <c r="H4" s="2382"/>
      <c r="I4" s="2382"/>
      <c r="J4" s="2382"/>
      <c r="K4" s="2382"/>
      <c r="L4" s="2382"/>
      <c r="M4" s="2382"/>
      <c r="N4" s="2382"/>
      <c r="O4" s="2382"/>
      <c r="P4" s="2382"/>
      <c r="Q4" s="2382"/>
      <c r="R4" s="2382"/>
      <c r="S4" s="2382"/>
      <c r="T4" s="2382"/>
      <c r="U4" s="2382"/>
      <c r="V4" s="2382"/>
      <c r="W4" s="2382"/>
      <c r="X4" s="2382"/>
      <c r="Y4" s="643"/>
    </row>
    <row r="5" spans="1:70" s="526" customFormat="1" ht="9" customHeight="1">
      <c r="A5" s="643"/>
      <c r="B5" s="643"/>
      <c r="C5" s="643"/>
      <c r="D5" s="643"/>
      <c r="E5" s="643"/>
      <c r="F5" s="643"/>
      <c r="G5" s="643"/>
      <c r="H5" s="643"/>
      <c r="I5" s="643"/>
      <c r="J5" s="643"/>
      <c r="K5" s="643"/>
      <c r="L5" s="643"/>
      <c r="M5" s="643"/>
      <c r="N5" s="643"/>
      <c r="O5" s="643"/>
      <c r="P5" s="643"/>
      <c r="Q5" s="643"/>
      <c r="R5" s="643"/>
      <c r="S5" s="643"/>
      <c r="T5" s="643"/>
      <c r="U5" s="643"/>
      <c r="V5" s="643"/>
      <c r="W5" s="643"/>
      <c r="X5" s="643"/>
      <c r="Y5" s="643"/>
    </row>
    <row r="6" spans="1:70" s="512" customFormat="1" ht="27.95" customHeight="1">
      <c r="B6" s="30"/>
      <c r="C6" s="2376" t="s">
        <v>2076</v>
      </c>
      <c r="D6" s="2377"/>
      <c r="E6" s="2377"/>
      <c r="F6" s="2377"/>
      <c r="G6" s="2383"/>
      <c r="H6" s="2383"/>
      <c r="I6" s="2383"/>
      <c r="J6" s="2383"/>
      <c r="K6" s="2383"/>
      <c r="L6" s="2383"/>
      <c r="N6" s="2373" t="s">
        <v>2077</v>
      </c>
      <c r="O6" s="2374"/>
      <c r="P6" s="2374"/>
      <c r="Q6" s="2374"/>
      <c r="R6" s="2383"/>
      <c r="S6" s="2383"/>
      <c r="T6" s="2383"/>
      <c r="U6" s="2383"/>
      <c r="V6" s="2383"/>
      <c r="W6" s="2383"/>
      <c r="X6" s="2383"/>
    </row>
    <row r="7" spans="1:70" s="512" customFormat="1" ht="27.95" customHeight="1">
      <c r="B7" s="30"/>
      <c r="C7" s="2373" t="s">
        <v>2078</v>
      </c>
      <c r="D7" s="2374"/>
      <c r="E7" s="2374"/>
      <c r="F7" s="2374"/>
      <c r="G7" s="2375"/>
      <c r="H7" s="2375"/>
      <c r="I7" s="2375"/>
      <c r="J7" s="2375"/>
      <c r="K7" s="2375"/>
      <c r="L7" s="2375"/>
      <c r="M7" s="513"/>
      <c r="N7" s="2376" t="s">
        <v>2081</v>
      </c>
      <c r="O7" s="2377"/>
      <c r="P7" s="2377"/>
      <c r="Q7" s="2377"/>
      <c r="R7" s="2378"/>
      <c r="S7" s="2378"/>
      <c r="T7" s="2378"/>
      <c r="U7" s="2378"/>
      <c r="V7" s="2378"/>
      <c r="W7" s="2378"/>
      <c r="X7" s="2378"/>
    </row>
    <row r="8" spans="1:70" s="512" customFormat="1" ht="27.95" customHeight="1">
      <c r="B8" s="30"/>
      <c r="C8" s="2376" t="s">
        <v>2082</v>
      </c>
      <c r="D8" s="2377"/>
      <c r="E8" s="2377"/>
      <c r="F8" s="2377"/>
      <c r="G8" s="2378"/>
      <c r="H8" s="2378"/>
      <c r="I8" s="2378"/>
      <c r="J8" s="2378"/>
      <c r="K8" s="2378"/>
      <c r="L8" s="2378"/>
      <c r="N8" s="2379"/>
      <c r="O8" s="2380"/>
      <c r="P8" s="2380"/>
      <c r="Q8" s="2380"/>
      <c r="R8" s="2381"/>
      <c r="S8" s="1856"/>
      <c r="T8" s="1856"/>
      <c r="U8" s="1856"/>
      <c r="V8" s="1856"/>
      <c r="W8" s="1856"/>
      <c r="X8" s="1856"/>
    </row>
    <row r="9" spans="1:70" s="512" customFormat="1" ht="27.95" customHeight="1">
      <c r="B9" s="30"/>
      <c r="C9" s="2376" t="s">
        <v>2083</v>
      </c>
      <c r="D9" s="2377"/>
      <c r="E9" s="2377"/>
      <c r="F9" s="2377"/>
      <c r="G9" s="2383"/>
      <c r="H9" s="2383"/>
      <c r="I9" s="2383"/>
      <c r="J9" s="2383"/>
      <c r="K9" s="2383"/>
      <c r="L9" s="2383"/>
      <c r="M9" s="2383"/>
      <c r="N9" s="2383"/>
      <c r="O9" s="2383"/>
      <c r="P9" s="2383"/>
      <c r="Q9" s="2383"/>
      <c r="R9" s="2383"/>
      <c r="S9" s="2383"/>
      <c r="T9" s="2383"/>
      <c r="U9" s="2383"/>
      <c r="V9" s="2383"/>
      <c r="W9" s="2383"/>
      <c r="X9" s="2383"/>
      <c r="Z9" s="30"/>
    </row>
    <row r="10" spans="1:70" s="512" customFormat="1" ht="9" customHeight="1">
      <c r="A10" s="30"/>
      <c r="B10" s="30"/>
      <c r="C10" s="30"/>
      <c r="D10" s="30"/>
      <c r="E10" s="30"/>
      <c r="F10" s="30"/>
      <c r="G10" s="39"/>
      <c r="H10" s="41"/>
      <c r="I10" s="41"/>
      <c r="J10" s="39"/>
      <c r="K10" s="30"/>
      <c r="L10" s="30"/>
      <c r="M10" s="30"/>
      <c r="N10" s="30"/>
      <c r="O10" s="30"/>
      <c r="P10" s="30"/>
      <c r="Q10" s="39"/>
      <c r="R10" s="39"/>
      <c r="S10" s="30"/>
      <c r="T10" s="30"/>
      <c r="U10" s="30"/>
      <c r="V10" s="30"/>
      <c r="W10" s="30"/>
      <c r="X10" s="30"/>
      <c r="Y10" s="30"/>
      <c r="Z10" s="30"/>
    </row>
    <row r="11" spans="1:70" s="512" customFormat="1" ht="35.1" customHeight="1">
      <c r="A11" s="30"/>
      <c r="B11" s="2382" t="s">
        <v>2370</v>
      </c>
      <c r="C11" s="2382"/>
      <c r="D11" s="2382"/>
      <c r="E11" s="2382"/>
      <c r="F11" s="2382"/>
      <c r="G11" s="2382"/>
      <c r="H11" s="2382"/>
      <c r="I11" s="2382"/>
      <c r="J11" s="2382"/>
      <c r="K11" s="2382"/>
      <c r="L11" s="2382"/>
      <c r="M11" s="2382"/>
      <c r="N11" s="2382"/>
      <c r="O11" s="2382"/>
      <c r="P11" s="2382"/>
      <c r="Q11" s="2382"/>
      <c r="R11" s="2382"/>
      <c r="S11" s="2382"/>
      <c r="T11" s="2382"/>
      <c r="U11" s="2382"/>
      <c r="V11" s="2382"/>
      <c r="W11" s="2382"/>
      <c r="X11" s="2382"/>
      <c r="Y11" s="30"/>
      <c r="Z11" s="30"/>
      <c r="BG11" s="2269" t="s">
        <v>2196</v>
      </c>
      <c r="BH11" s="2270"/>
      <c r="BI11" s="2271"/>
      <c r="BJ11" s="210" t="s">
        <v>5</v>
      </c>
      <c r="BK11" s="210" t="s">
        <v>557</v>
      </c>
      <c r="BL11" s="620" t="s">
        <v>1029</v>
      </c>
      <c r="BM11" s="2366" t="s">
        <v>2197</v>
      </c>
      <c r="BN11" s="526"/>
      <c r="BO11" s="526"/>
      <c r="BP11" s="526"/>
      <c r="BQ11" s="526"/>
      <c r="BR11" s="526"/>
    </row>
    <row r="12" spans="1:70" s="512" customFormat="1" ht="9" customHeight="1" thickBot="1">
      <c r="A12" s="30"/>
      <c r="B12" s="644"/>
      <c r="C12" s="644"/>
      <c r="D12" s="644"/>
      <c r="E12" s="644"/>
      <c r="F12" s="30"/>
      <c r="G12" s="39"/>
      <c r="H12" s="645"/>
      <c r="I12" s="645"/>
      <c r="J12" s="30"/>
      <c r="K12" s="30"/>
      <c r="L12" s="30"/>
      <c r="M12" s="30"/>
      <c r="N12" s="30"/>
      <c r="O12" s="30"/>
      <c r="P12" s="30"/>
      <c r="Q12" s="39"/>
      <c r="R12" s="39"/>
      <c r="S12" s="30"/>
      <c r="T12" s="30"/>
      <c r="U12" s="30"/>
      <c r="V12" s="30"/>
      <c r="W12" s="30"/>
      <c r="X12" s="30"/>
      <c r="Y12" s="30"/>
      <c r="Z12" s="30"/>
      <c r="BG12" s="2384"/>
      <c r="BH12" s="2385"/>
      <c r="BI12" s="2386"/>
      <c r="BJ12" s="625" t="s">
        <v>2192</v>
      </c>
      <c r="BK12" s="621" t="s">
        <v>2097</v>
      </c>
      <c r="BL12" s="621" t="s">
        <v>2350</v>
      </c>
      <c r="BM12" s="2367"/>
      <c r="BN12" s="603">
        <v>5</v>
      </c>
      <c r="BO12" s="210">
        <v>3</v>
      </c>
      <c r="BP12" s="210">
        <v>0</v>
      </c>
      <c r="BQ12" s="210" t="s">
        <v>2349</v>
      </c>
      <c r="BR12" s="210" t="s">
        <v>16</v>
      </c>
    </row>
    <row r="13" spans="1:70" s="512" customFormat="1" ht="24.95" customHeight="1" thickBot="1">
      <c r="A13" s="30"/>
      <c r="B13" s="2368"/>
      <c r="C13" s="2369"/>
      <c r="D13" s="2369"/>
      <c r="E13" s="2369"/>
      <c r="F13" s="2369"/>
      <c r="G13" s="2369"/>
      <c r="H13" s="2369"/>
      <c r="I13" s="2369"/>
      <c r="J13" s="2369"/>
      <c r="K13" s="2369"/>
      <c r="L13" s="2369"/>
      <c r="M13" s="2369"/>
      <c r="N13" s="2369"/>
      <c r="O13" s="2369"/>
      <c r="P13" s="2369"/>
      <c r="Q13" s="2369"/>
      <c r="R13" s="2369"/>
      <c r="S13" s="2369"/>
      <c r="T13" s="2369"/>
      <c r="U13" s="2369"/>
      <c r="V13" s="2369"/>
      <c r="W13" s="2369"/>
      <c r="X13" s="2370"/>
      <c r="Y13" s="646"/>
      <c r="Z13" s="30"/>
      <c r="BG13" s="2371" t="s">
        <v>2105</v>
      </c>
      <c r="BH13" s="2372"/>
      <c r="BI13" s="2372"/>
      <c r="BJ13" s="622">
        <f>SUM(BJ14:BJ18)</f>
        <v>62</v>
      </c>
      <c r="BK13" s="622">
        <f>SUM(BK14:BK18)</f>
        <v>28</v>
      </c>
      <c r="BL13" s="622">
        <f>SUM(BL14:BL18)</f>
        <v>2</v>
      </c>
      <c r="BM13" s="623"/>
      <c r="BN13" s="622">
        <f>SUM(BN14:BN18)</f>
        <v>4</v>
      </c>
      <c r="BO13" s="622">
        <f>SUM(BO14:BO18)</f>
        <v>16</v>
      </c>
      <c r="BP13" s="622">
        <f>SUM(BP14:BP18)</f>
        <v>0</v>
      </c>
      <c r="BQ13" s="622">
        <f>SUM(BQ14:BQ18)</f>
        <v>0</v>
      </c>
      <c r="BR13" s="624">
        <f>SUM(BR14:BR18)</f>
        <v>0</v>
      </c>
    </row>
    <row r="14" spans="1:70" s="512" customFormat="1" ht="24.95" customHeight="1">
      <c r="A14" s="30"/>
      <c r="B14" s="2358"/>
      <c r="C14" s="2359"/>
      <c r="D14" s="2359"/>
      <c r="E14" s="2359"/>
      <c r="F14" s="2359"/>
      <c r="G14" s="2359"/>
      <c r="H14" s="2359"/>
      <c r="I14" s="2359"/>
      <c r="J14" s="2359"/>
      <c r="K14" s="2359"/>
      <c r="L14" s="2359"/>
      <c r="M14" s="2359"/>
      <c r="N14" s="2359"/>
      <c r="O14" s="2359"/>
      <c r="P14" s="2359"/>
      <c r="Q14" s="2359"/>
      <c r="R14" s="2359"/>
      <c r="S14" s="2359"/>
      <c r="T14" s="2359"/>
      <c r="U14" s="2359"/>
      <c r="V14" s="2359"/>
      <c r="W14" s="2359"/>
      <c r="X14" s="2360"/>
      <c r="Y14" s="646"/>
      <c r="Z14" s="30"/>
      <c r="BG14" s="2364" t="s">
        <v>2112</v>
      </c>
      <c r="BH14" s="2365"/>
      <c r="BI14" s="2365"/>
      <c r="BJ14" s="600">
        <v>18</v>
      </c>
      <c r="BK14" s="215">
        <v>13</v>
      </c>
      <c r="BL14" s="215">
        <v>0</v>
      </c>
      <c r="BM14" s="602">
        <v>2</v>
      </c>
      <c r="BN14" s="215">
        <v>1</v>
      </c>
      <c r="BO14" s="215">
        <v>9</v>
      </c>
      <c r="BP14" s="215"/>
      <c r="BQ14" s="215">
        <v>0</v>
      </c>
      <c r="BR14" s="215">
        <v>0</v>
      </c>
    </row>
    <row r="15" spans="1:70" s="512" customFormat="1" ht="24.95" customHeight="1">
      <c r="A15" s="30"/>
      <c r="B15" s="2358"/>
      <c r="C15" s="2359"/>
      <c r="D15" s="2359"/>
      <c r="E15" s="2359"/>
      <c r="F15" s="2359"/>
      <c r="G15" s="2359"/>
      <c r="H15" s="2359"/>
      <c r="I15" s="2359"/>
      <c r="J15" s="2359"/>
      <c r="K15" s="2359"/>
      <c r="L15" s="2359"/>
      <c r="M15" s="2359"/>
      <c r="N15" s="2359"/>
      <c r="O15" s="2359"/>
      <c r="P15" s="2359"/>
      <c r="Q15" s="2359"/>
      <c r="R15" s="2359"/>
      <c r="S15" s="2359"/>
      <c r="T15" s="2359"/>
      <c r="U15" s="2359"/>
      <c r="V15" s="2359"/>
      <c r="W15" s="2359"/>
      <c r="X15" s="2360"/>
      <c r="Y15" s="646"/>
      <c r="Z15" s="30"/>
      <c r="BG15" s="2299" t="s">
        <v>2119</v>
      </c>
      <c r="BH15" s="2300"/>
      <c r="BI15" s="2300"/>
      <c r="BJ15" s="218">
        <v>25</v>
      </c>
      <c r="BK15" s="216">
        <v>10</v>
      </c>
      <c r="BL15" s="216">
        <v>0</v>
      </c>
      <c r="BM15" s="516">
        <v>2</v>
      </c>
      <c r="BN15" s="216">
        <v>3</v>
      </c>
      <c r="BO15" s="216">
        <v>2</v>
      </c>
      <c r="BP15" s="216"/>
      <c r="BQ15" s="216">
        <v>0</v>
      </c>
      <c r="BR15" s="216">
        <v>0</v>
      </c>
    </row>
    <row r="16" spans="1:70" s="512" customFormat="1" ht="24.95" customHeight="1">
      <c r="A16" s="30"/>
      <c r="B16" s="2358"/>
      <c r="C16" s="2359"/>
      <c r="D16" s="2359"/>
      <c r="E16" s="2359"/>
      <c r="F16" s="2359"/>
      <c r="G16" s="2359"/>
      <c r="H16" s="2359"/>
      <c r="I16" s="2359"/>
      <c r="J16" s="2359"/>
      <c r="K16" s="2359"/>
      <c r="L16" s="2359"/>
      <c r="M16" s="2359"/>
      <c r="N16" s="2359"/>
      <c r="O16" s="2359"/>
      <c r="P16" s="2359"/>
      <c r="Q16" s="2359"/>
      <c r="R16" s="2359"/>
      <c r="S16" s="2359"/>
      <c r="T16" s="2359"/>
      <c r="U16" s="2359"/>
      <c r="V16" s="2359"/>
      <c r="W16" s="2359"/>
      <c r="X16" s="2360"/>
      <c r="Y16" s="646"/>
      <c r="Z16" s="30"/>
      <c r="BG16" s="2299" t="s">
        <v>2126</v>
      </c>
      <c r="BH16" s="2300"/>
      <c r="BI16" s="2300"/>
      <c r="BJ16" s="218">
        <v>15</v>
      </c>
      <c r="BK16" s="216">
        <v>5</v>
      </c>
      <c r="BL16" s="216">
        <v>0</v>
      </c>
      <c r="BM16" s="516">
        <v>2</v>
      </c>
      <c r="BN16" s="216">
        <v>0</v>
      </c>
      <c r="BO16" s="216">
        <v>5</v>
      </c>
      <c r="BP16" s="216"/>
      <c r="BQ16" s="216">
        <v>0</v>
      </c>
      <c r="BR16" s="216">
        <v>0</v>
      </c>
    </row>
    <row r="17" spans="1:86" s="512" customFormat="1" ht="24.95" customHeight="1">
      <c r="A17" s="30"/>
      <c r="B17" s="2358"/>
      <c r="C17" s="2359"/>
      <c r="D17" s="2359"/>
      <c r="E17" s="2359"/>
      <c r="F17" s="2359"/>
      <c r="G17" s="2359"/>
      <c r="H17" s="2359"/>
      <c r="I17" s="2359"/>
      <c r="J17" s="2359"/>
      <c r="K17" s="2359"/>
      <c r="L17" s="2359"/>
      <c r="M17" s="2359"/>
      <c r="N17" s="2359"/>
      <c r="O17" s="2359"/>
      <c r="P17" s="2359"/>
      <c r="Q17" s="2359"/>
      <c r="R17" s="2359"/>
      <c r="S17" s="2359"/>
      <c r="T17" s="2359"/>
      <c r="U17" s="2359"/>
      <c r="V17" s="2359"/>
      <c r="W17" s="2359"/>
      <c r="X17" s="2360"/>
      <c r="Y17" s="646"/>
      <c r="Z17" s="30"/>
      <c r="BB17" s="2317" t="s">
        <v>2132</v>
      </c>
      <c r="BC17" s="2318"/>
      <c r="BD17" s="2318"/>
      <c r="BE17" s="218">
        <v>11</v>
      </c>
      <c r="BF17" s="216">
        <v>5</v>
      </c>
      <c r="BG17" s="216">
        <v>1</v>
      </c>
      <c r="BH17" s="516">
        <v>2</v>
      </c>
      <c r="BI17" s="216">
        <v>1</v>
      </c>
      <c r="BJ17" s="216">
        <v>3</v>
      </c>
      <c r="BK17" s="216"/>
      <c r="BL17" s="216">
        <v>0</v>
      </c>
      <c r="BM17" s="216">
        <v>0</v>
      </c>
    </row>
    <row r="18" spans="1:86" s="512" customFormat="1" ht="24.95" customHeight="1">
      <c r="A18" s="30"/>
      <c r="B18" s="2358"/>
      <c r="C18" s="2359"/>
      <c r="D18" s="2359"/>
      <c r="E18" s="2359"/>
      <c r="F18" s="2359"/>
      <c r="G18" s="2359"/>
      <c r="H18" s="2359"/>
      <c r="I18" s="2359"/>
      <c r="J18" s="2359"/>
      <c r="K18" s="2359"/>
      <c r="L18" s="2359"/>
      <c r="M18" s="2359"/>
      <c r="N18" s="2359"/>
      <c r="O18" s="2359"/>
      <c r="P18" s="2359"/>
      <c r="Q18" s="2359"/>
      <c r="R18" s="2359"/>
      <c r="S18" s="2359"/>
      <c r="T18" s="2359"/>
      <c r="U18" s="2359"/>
      <c r="V18" s="2359"/>
      <c r="W18" s="2359"/>
      <c r="X18" s="2360"/>
      <c r="Y18" s="646"/>
      <c r="Z18" s="30"/>
      <c r="BB18" s="2299" t="s">
        <v>2134</v>
      </c>
      <c r="BC18" s="2300"/>
      <c r="BD18" s="2301"/>
      <c r="BE18" s="218">
        <v>23</v>
      </c>
      <c r="BF18" s="216">
        <v>4</v>
      </c>
      <c r="BG18" s="216">
        <f>SUM(BI18:BL18)</f>
        <v>4</v>
      </c>
      <c r="BH18" s="516">
        <v>2</v>
      </c>
      <c r="BI18" s="216">
        <v>1</v>
      </c>
      <c r="BJ18" s="216">
        <v>1</v>
      </c>
      <c r="BK18" s="216"/>
      <c r="BL18" s="216">
        <v>2</v>
      </c>
      <c r="BM18" s="216">
        <v>0</v>
      </c>
    </row>
    <row r="19" spans="1:86" s="526" customFormat="1" ht="24.95" customHeight="1">
      <c r="A19" s="118"/>
      <c r="B19" s="2361"/>
      <c r="C19" s="2362"/>
      <c r="D19" s="2362"/>
      <c r="E19" s="2362"/>
      <c r="F19" s="2362"/>
      <c r="G19" s="2362"/>
      <c r="H19" s="2362"/>
      <c r="I19" s="2362"/>
      <c r="J19" s="2362"/>
      <c r="K19" s="2362"/>
      <c r="L19" s="2362"/>
      <c r="M19" s="2362"/>
      <c r="N19" s="2362"/>
      <c r="O19" s="2362"/>
      <c r="P19" s="2362"/>
      <c r="Q19" s="2362"/>
      <c r="R19" s="2362"/>
      <c r="S19" s="2362"/>
      <c r="T19" s="2362"/>
      <c r="U19" s="2362"/>
      <c r="V19" s="2362"/>
      <c r="W19" s="2362"/>
      <c r="X19" s="2363"/>
      <c r="Y19" s="646"/>
      <c r="Z19" s="29"/>
    </row>
    <row r="20" spans="1:86" s="526" customFormat="1" ht="9" customHeight="1">
      <c r="A20" s="118"/>
      <c r="B20" s="654"/>
      <c r="C20" s="278"/>
      <c r="D20" s="278"/>
      <c r="E20" s="278"/>
      <c r="F20" s="278"/>
      <c r="G20" s="278"/>
      <c r="H20" s="278"/>
      <c r="I20" s="278"/>
      <c r="J20" s="278"/>
      <c r="K20" s="278"/>
      <c r="L20" s="278"/>
      <c r="M20" s="278"/>
      <c r="N20" s="278"/>
      <c r="O20" s="278"/>
      <c r="P20" s="278"/>
      <c r="Q20" s="278"/>
      <c r="R20" s="278"/>
      <c r="S20" s="278"/>
      <c r="T20" s="278"/>
      <c r="U20" s="278"/>
      <c r="V20" s="278"/>
      <c r="W20" s="278"/>
      <c r="X20" s="278"/>
      <c r="Y20" s="278"/>
      <c r="Z20" s="29"/>
    </row>
    <row r="21" spans="1:86" s="526" customFormat="1" ht="35.1" customHeight="1">
      <c r="A21" s="118"/>
      <c r="B21" s="2202" t="s">
        <v>2084</v>
      </c>
      <c r="C21" s="2202"/>
      <c r="D21" s="2202"/>
      <c r="E21" s="2202"/>
      <c r="F21" s="2202"/>
      <c r="G21" s="2202"/>
      <c r="H21" s="2202"/>
      <c r="I21" s="2202"/>
      <c r="J21" s="2202"/>
      <c r="K21" s="2202"/>
      <c r="L21" s="2202"/>
      <c r="M21" s="2202"/>
      <c r="N21" s="2202"/>
      <c r="O21" s="2202"/>
      <c r="P21" s="2202"/>
      <c r="Q21" s="2202"/>
      <c r="R21" s="2202"/>
      <c r="S21" s="2202"/>
      <c r="T21" s="2202"/>
      <c r="U21" s="2202"/>
      <c r="V21" s="2202"/>
      <c r="W21" s="2202"/>
      <c r="X21" s="2202"/>
      <c r="Y21" s="278"/>
      <c r="Z21" s="29"/>
      <c r="BJ21" s="613"/>
      <c r="BK21" s="513"/>
      <c r="BL21" s="614"/>
      <c r="BM21" s="615"/>
      <c r="BN21" s="513"/>
      <c r="BO21" s="615"/>
      <c r="BP21" s="615"/>
      <c r="BQ21" s="513"/>
      <c r="BR21" s="615"/>
      <c r="BS21" s="616"/>
      <c r="BT21" s="606"/>
      <c r="BU21" s="617"/>
    </row>
    <row r="22" spans="1:86" s="526" customFormat="1" ht="9" customHeight="1" thickBot="1">
      <c r="A22" s="118"/>
      <c r="B22" s="118"/>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29"/>
      <c r="AS22" s="211"/>
    </row>
    <row r="23" spans="1:86" s="526" customFormat="1" ht="20.100000000000001" customHeight="1">
      <c r="A23" s="118"/>
      <c r="B23" s="118"/>
      <c r="C23" s="118"/>
      <c r="D23" s="118"/>
      <c r="E23" s="118"/>
      <c r="F23" s="118"/>
      <c r="G23" s="118"/>
      <c r="H23" s="118"/>
      <c r="I23" s="118"/>
      <c r="J23" s="118"/>
      <c r="K23" s="118"/>
      <c r="L23" s="118"/>
      <c r="M23" s="118"/>
      <c r="N23" s="118"/>
      <c r="O23" s="2344"/>
      <c r="P23" s="2345"/>
      <c r="Q23" s="2345"/>
      <c r="R23" s="2346"/>
      <c r="S23" s="2344" t="s">
        <v>2085</v>
      </c>
      <c r="T23" s="2350"/>
      <c r="U23" s="2352" t="s">
        <v>2847</v>
      </c>
      <c r="V23" s="2346"/>
      <c r="W23" s="2354" t="s">
        <v>2923</v>
      </c>
      <c r="X23" s="2355"/>
      <c r="Y23" s="655"/>
      <c r="Z23" s="29"/>
      <c r="AA23" s="971" t="s">
        <v>2924</v>
      </c>
      <c r="BC23" s="2337" t="s">
        <v>2191</v>
      </c>
      <c r="BD23" s="2338"/>
      <c r="BE23" s="2338"/>
      <c r="BF23" s="2341" t="s">
        <v>2090</v>
      </c>
      <c r="BG23" s="2342"/>
      <c r="BH23" s="2342"/>
      <c r="BI23" s="2342"/>
      <c r="BJ23" s="2342"/>
      <c r="BK23" s="2342"/>
      <c r="BL23" s="2342"/>
      <c r="BM23" s="2342"/>
      <c r="BN23" s="2343"/>
      <c r="BO23" s="618"/>
      <c r="BP23" s="618"/>
      <c r="BQ23" s="618"/>
      <c r="BS23" s="605"/>
      <c r="BT23" s="605"/>
      <c r="BU23" s="605"/>
      <c r="BV23" s="640"/>
      <c r="BW23" s="640"/>
      <c r="BX23" s="640"/>
      <c r="BY23" s="640"/>
      <c r="BZ23" s="640"/>
      <c r="CA23" s="640"/>
      <c r="CB23" s="640"/>
      <c r="CC23" s="640"/>
      <c r="CD23" s="640"/>
      <c r="CE23" s="640"/>
      <c r="CF23" s="640"/>
      <c r="CG23" s="640"/>
    </row>
    <row r="24" spans="1:86" s="526" customFormat="1" ht="20.100000000000001" customHeight="1" thickBot="1">
      <c r="A24" s="118"/>
      <c r="B24" s="118"/>
      <c r="C24" s="118"/>
      <c r="D24" s="118"/>
      <c r="E24" s="118"/>
      <c r="F24" s="118"/>
      <c r="G24" s="118"/>
      <c r="H24" s="118"/>
      <c r="I24" s="118"/>
      <c r="J24" s="118"/>
      <c r="K24" s="118"/>
      <c r="L24" s="118"/>
      <c r="M24" s="118"/>
      <c r="N24" s="118"/>
      <c r="O24" s="2347"/>
      <c r="P24" s="2348"/>
      <c r="Q24" s="2348"/>
      <c r="R24" s="2349"/>
      <c r="S24" s="2347"/>
      <c r="T24" s="2351"/>
      <c r="U24" s="2353"/>
      <c r="V24" s="2349"/>
      <c r="W24" s="2356"/>
      <c r="X24" s="2357"/>
      <c r="Y24" s="656"/>
      <c r="Z24" s="29"/>
      <c r="AA24" s="971" t="s">
        <v>2925</v>
      </c>
      <c r="BA24" s="211"/>
      <c r="BC24" s="2339"/>
      <c r="BD24" s="2339"/>
      <c r="BE24" s="2340"/>
      <c r="BF24" s="2341" t="s">
        <v>2100</v>
      </c>
      <c r="BG24" s="2342"/>
      <c r="BH24" s="2343"/>
      <c r="BI24" s="2341" t="s">
        <v>2101</v>
      </c>
      <c r="BJ24" s="2342"/>
      <c r="BK24" s="2343"/>
      <c r="BL24" s="2341" t="s">
        <v>2102</v>
      </c>
      <c r="BM24" s="2342"/>
      <c r="BN24" s="2343"/>
      <c r="BO24" s="618"/>
      <c r="BP24" s="618"/>
      <c r="BQ24" s="618"/>
      <c r="BS24" s="605"/>
      <c r="BT24" s="605"/>
      <c r="BU24" s="605"/>
      <c r="BV24" s="640"/>
      <c r="BW24" s="640"/>
      <c r="BX24" s="640"/>
      <c r="BY24" s="640"/>
      <c r="BZ24" s="640"/>
      <c r="CA24" s="640"/>
      <c r="CB24" s="640"/>
      <c r="CC24" s="640"/>
      <c r="CD24" s="640"/>
      <c r="CE24" s="640"/>
      <c r="CF24" s="640"/>
      <c r="CG24" s="640"/>
    </row>
    <row r="25" spans="1:86" s="526" customFormat="1" ht="20.100000000000001" customHeight="1">
      <c r="A25" s="118"/>
      <c r="B25" s="118"/>
      <c r="C25" s="118"/>
      <c r="D25" s="118"/>
      <c r="E25" s="118"/>
      <c r="F25" s="118"/>
      <c r="G25" s="118"/>
      <c r="H25" s="118"/>
      <c r="I25" s="118"/>
      <c r="J25" s="118"/>
      <c r="K25" s="118"/>
      <c r="L25" s="118"/>
      <c r="M25" s="118"/>
      <c r="N25" s="118"/>
      <c r="O25" s="2328" t="s">
        <v>2198</v>
      </c>
      <c r="P25" s="2329"/>
      <c r="Q25" s="2329"/>
      <c r="R25" s="2330"/>
      <c r="S25" s="2331"/>
      <c r="T25" s="2332"/>
      <c r="U25" s="2333" t="s">
        <v>2913</v>
      </c>
      <c r="V25" s="2334"/>
      <c r="W25" s="2335" t="s">
        <v>2912</v>
      </c>
      <c r="X25" s="2336"/>
      <c r="Y25" s="657"/>
      <c r="Z25" s="29"/>
      <c r="AA25" s="971" t="s">
        <v>2926</v>
      </c>
      <c r="BA25" s="29"/>
      <c r="BB25" s="118"/>
      <c r="BC25" s="2299" t="s">
        <v>2105</v>
      </c>
      <c r="BD25" s="2300"/>
      <c r="BE25" s="2301"/>
      <c r="BF25" s="607">
        <v>100</v>
      </c>
      <c r="BG25" s="610" t="s">
        <v>2194</v>
      </c>
      <c r="BH25" s="611" t="s">
        <v>2335</v>
      </c>
      <c r="BI25" s="608" t="s">
        <v>2337</v>
      </c>
      <c r="BJ25" s="612" t="s">
        <v>2194</v>
      </c>
      <c r="BK25" s="609" t="s">
        <v>2336</v>
      </c>
      <c r="BL25" s="608" t="s">
        <v>2338</v>
      </c>
      <c r="BM25" s="514" t="s">
        <v>2194</v>
      </c>
      <c r="BN25" s="609">
        <v>0</v>
      </c>
      <c r="BO25" s="513"/>
      <c r="BP25" s="513"/>
      <c r="BQ25" s="681"/>
      <c r="BS25" s="512"/>
      <c r="BT25" s="512"/>
      <c r="BU25" s="512"/>
      <c r="BV25" s="547"/>
      <c r="BW25" s="547"/>
      <c r="BX25" s="547"/>
      <c r="BY25" s="547"/>
      <c r="BZ25" s="547"/>
      <c r="CA25" s="547"/>
      <c r="CB25" s="547"/>
      <c r="CC25" s="547"/>
      <c r="CD25" s="547"/>
      <c r="CE25" s="547"/>
      <c r="CF25" s="547"/>
      <c r="CG25" s="547"/>
    </row>
    <row r="26" spans="1:86" s="526" customFormat="1" ht="20.100000000000001" customHeight="1">
      <c r="A26" s="118"/>
      <c r="B26" s="118"/>
      <c r="C26" s="118"/>
      <c r="D26" s="118"/>
      <c r="E26" s="118"/>
      <c r="F26" s="118"/>
      <c r="G26" s="118"/>
      <c r="H26" s="118"/>
      <c r="I26" s="118"/>
      <c r="J26" s="118"/>
      <c r="K26" s="118"/>
      <c r="L26" s="118"/>
      <c r="M26" s="118"/>
      <c r="N26" s="118"/>
      <c r="O26" s="2320" t="s">
        <v>2111</v>
      </c>
      <c r="P26" s="2321"/>
      <c r="Q26" s="2321"/>
      <c r="R26" s="2322"/>
      <c r="S26" s="2323"/>
      <c r="T26" s="2324"/>
      <c r="U26" s="2325" t="s">
        <v>2913</v>
      </c>
      <c r="V26" s="2311"/>
      <c r="W26" s="2326" t="s">
        <v>2912</v>
      </c>
      <c r="X26" s="2327"/>
      <c r="Y26" s="657"/>
      <c r="Z26" s="29"/>
      <c r="AA26" s="971" t="s">
        <v>2927</v>
      </c>
      <c r="BA26" s="29"/>
      <c r="BB26" s="118"/>
      <c r="BC26" s="2299" t="s">
        <v>2112</v>
      </c>
      <c r="BD26" s="2300"/>
      <c r="BE26" s="2301"/>
      <c r="BF26" s="607">
        <v>100</v>
      </c>
      <c r="BG26" s="514" t="s">
        <v>2194</v>
      </c>
      <c r="BH26" s="611" t="s">
        <v>2339</v>
      </c>
      <c r="BI26" s="608" t="s">
        <v>2337</v>
      </c>
      <c r="BJ26" s="612" t="s">
        <v>2194</v>
      </c>
      <c r="BK26" s="609" t="s">
        <v>2344</v>
      </c>
      <c r="BL26" s="608" t="s">
        <v>2338</v>
      </c>
      <c r="BM26" s="514" t="s">
        <v>2194</v>
      </c>
      <c r="BN26" s="609">
        <v>0</v>
      </c>
      <c r="BO26" s="513"/>
      <c r="BP26" s="513"/>
      <c r="BQ26" s="681"/>
      <c r="BS26" s="512"/>
      <c r="BT26" s="512"/>
      <c r="BU26" s="512"/>
      <c r="BV26" s="547"/>
      <c r="BW26" s="547"/>
      <c r="BX26" s="547"/>
      <c r="BY26" s="547"/>
      <c r="BZ26" s="547"/>
      <c r="CA26" s="547"/>
      <c r="CB26" s="547"/>
      <c r="CC26" s="547"/>
      <c r="CD26" s="547"/>
      <c r="CE26" s="547"/>
      <c r="CF26" s="547"/>
      <c r="CG26" s="547"/>
    </row>
    <row r="27" spans="1:86" s="526" customFormat="1" ht="20.100000000000001" customHeight="1">
      <c r="A27" s="118"/>
      <c r="B27" s="118"/>
      <c r="C27" s="118"/>
      <c r="D27" s="118"/>
      <c r="E27" s="118"/>
      <c r="F27" s="118"/>
      <c r="G27" s="118"/>
      <c r="H27" s="118"/>
      <c r="I27" s="118"/>
      <c r="J27" s="118"/>
      <c r="K27" s="118"/>
      <c r="L27" s="118"/>
      <c r="M27" s="118"/>
      <c r="N27" s="118"/>
      <c r="O27" s="2305" t="s">
        <v>2118</v>
      </c>
      <c r="P27" s="2306"/>
      <c r="Q27" s="2306"/>
      <c r="R27" s="2307"/>
      <c r="S27" s="2308"/>
      <c r="T27" s="2309"/>
      <c r="U27" s="2310" t="s">
        <v>2913</v>
      </c>
      <c r="V27" s="2311"/>
      <c r="W27" s="2312" t="s">
        <v>2912</v>
      </c>
      <c r="X27" s="2313"/>
      <c r="Y27" s="657"/>
      <c r="Z27" s="29"/>
      <c r="BA27" s="29"/>
      <c r="BB27" s="118"/>
      <c r="BC27" s="2299" t="s">
        <v>2119</v>
      </c>
      <c r="BD27" s="2300"/>
      <c r="BE27" s="2301"/>
      <c r="BF27" s="607">
        <v>100</v>
      </c>
      <c r="BG27" s="514" t="s">
        <v>2194</v>
      </c>
      <c r="BH27" s="611" t="s">
        <v>2340</v>
      </c>
      <c r="BI27" s="608" t="s">
        <v>2337</v>
      </c>
      <c r="BJ27" s="612" t="s">
        <v>2194</v>
      </c>
      <c r="BK27" s="609" t="s">
        <v>2345</v>
      </c>
      <c r="BL27" s="608" t="s">
        <v>2338</v>
      </c>
      <c r="BM27" s="514" t="s">
        <v>2194</v>
      </c>
      <c r="BN27" s="609">
        <v>0</v>
      </c>
      <c r="BO27" s="513"/>
      <c r="BP27" s="513"/>
      <c r="BQ27" s="681"/>
      <c r="BS27" s="512"/>
      <c r="BT27" s="512"/>
      <c r="BU27" s="512"/>
      <c r="BV27" s="547"/>
      <c r="BW27" s="547"/>
      <c r="BX27" s="547"/>
      <c r="BY27" s="547"/>
      <c r="BZ27" s="547"/>
      <c r="CA27" s="547"/>
      <c r="CB27" s="547"/>
      <c r="CC27" s="547"/>
      <c r="CD27" s="547"/>
      <c r="CE27" s="547"/>
      <c r="CF27" s="547"/>
      <c r="CG27" s="547"/>
    </row>
    <row r="28" spans="1:86" s="526" customFormat="1" ht="20.100000000000001" customHeight="1">
      <c r="A28" s="118"/>
      <c r="B28" s="118"/>
      <c r="C28" s="118"/>
      <c r="D28" s="118"/>
      <c r="E28" s="118"/>
      <c r="F28" s="118"/>
      <c r="G28" s="118"/>
      <c r="H28" s="118"/>
      <c r="I28" s="118"/>
      <c r="J28" s="118"/>
      <c r="K28" s="118"/>
      <c r="L28" s="118"/>
      <c r="M28" s="118"/>
      <c r="N28" s="118"/>
      <c r="O28" s="2305" t="s">
        <v>2125</v>
      </c>
      <c r="P28" s="2306"/>
      <c r="Q28" s="2306"/>
      <c r="R28" s="2307"/>
      <c r="S28" s="2308"/>
      <c r="T28" s="2309"/>
      <c r="U28" s="2310" t="s">
        <v>2913</v>
      </c>
      <c r="V28" s="2311"/>
      <c r="W28" s="2312" t="s">
        <v>2912</v>
      </c>
      <c r="X28" s="2313"/>
      <c r="Y28" s="657"/>
      <c r="Z28" s="29"/>
      <c r="BA28" s="626"/>
      <c r="BB28" s="118"/>
      <c r="BC28" s="2299" t="s">
        <v>2126</v>
      </c>
      <c r="BD28" s="2300"/>
      <c r="BE28" s="2301"/>
      <c r="BF28" s="607">
        <v>100</v>
      </c>
      <c r="BG28" s="514" t="s">
        <v>2194</v>
      </c>
      <c r="BH28" s="611" t="s">
        <v>2341</v>
      </c>
      <c r="BI28" s="608" t="s">
        <v>2337</v>
      </c>
      <c r="BJ28" s="612" t="s">
        <v>2194</v>
      </c>
      <c r="BK28" s="609" t="s">
        <v>2346</v>
      </c>
      <c r="BL28" s="608" t="s">
        <v>2338</v>
      </c>
      <c r="BM28" s="514" t="s">
        <v>2194</v>
      </c>
      <c r="BN28" s="609">
        <v>0</v>
      </c>
      <c r="BO28" s="513"/>
      <c r="BP28" s="513"/>
      <c r="BQ28" s="681"/>
      <c r="BS28" s="512"/>
      <c r="BT28" s="512"/>
      <c r="BU28" s="512"/>
      <c r="BV28" s="547"/>
      <c r="BW28" s="547"/>
      <c r="BX28" s="547"/>
      <c r="BY28" s="547"/>
      <c r="BZ28" s="547"/>
      <c r="CA28" s="547"/>
      <c r="CB28" s="547"/>
      <c r="CC28" s="547"/>
      <c r="CD28" s="547"/>
      <c r="CE28" s="547"/>
      <c r="CF28" s="547"/>
      <c r="CG28" s="547"/>
    </row>
    <row r="29" spans="1:86" s="526" customFormat="1" ht="20.100000000000001" customHeight="1">
      <c r="A29" s="118"/>
      <c r="B29" s="118"/>
      <c r="C29" s="118"/>
      <c r="D29" s="118"/>
      <c r="E29" s="118"/>
      <c r="F29" s="118"/>
      <c r="G29" s="118"/>
      <c r="H29" s="118"/>
      <c r="I29" s="118"/>
      <c r="J29" s="118"/>
      <c r="K29" s="118"/>
      <c r="L29" s="118"/>
      <c r="M29" s="118"/>
      <c r="N29" s="118"/>
      <c r="O29" s="2314" t="s">
        <v>2369</v>
      </c>
      <c r="P29" s="2315"/>
      <c r="Q29" s="2315"/>
      <c r="R29" s="2316"/>
      <c r="S29" s="2308"/>
      <c r="T29" s="2309"/>
      <c r="U29" s="2310" t="s">
        <v>2913</v>
      </c>
      <c r="V29" s="2311"/>
      <c r="W29" s="2312" t="s">
        <v>2912</v>
      </c>
      <c r="X29" s="2313"/>
      <c r="Y29" s="657"/>
      <c r="Z29" s="29"/>
      <c r="BA29" s="626"/>
      <c r="BB29" s="118"/>
      <c r="BC29" s="2317" t="s">
        <v>2132</v>
      </c>
      <c r="BD29" s="2318"/>
      <c r="BE29" s="2319"/>
      <c r="BF29" s="607">
        <v>100</v>
      </c>
      <c r="BG29" s="514" t="s">
        <v>2194</v>
      </c>
      <c r="BH29" s="611" t="s">
        <v>2342</v>
      </c>
      <c r="BI29" s="608" t="s">
        <v>2337</v>
      </c>
      <c r="BJ29" s="612" t="s">
        <v>2194</v>
      </c>
      <c r="BK29" s="609" t="s">
        <v>2347</v>
      </c>
      <c r="BL29" s="608" t="s">
        <v>2338</v>
      </c>
      <c r="BM29" s="514" t="s">
        <v>2194</v>
      </c>
      <c r="BN29" s="609">
        <v>0</v>
      </c>
      <c r="BO29" s="513"/>
      <c r="BP29" s="513"/>
      <c r="BQ29" s="681"/>
      <c r="BS29" s="683"/>
      <c r="BT29" s="683"/>
      <c r="BU29" s="683"/>
      <c r="BV29" s="547"/>
      <c r="BW29" s="547"/>
      <c r="BX29" s="547"/>
      <c r="BY29" s="547"/>
      <c r="BZ29" s="547"/>
      <c r="CA29" s="547"/>
      <c r="CB29" s="547"/>
      <c r="CC29" s="547"/>
      <c r="CD29" s="547"/>
      <c r="CE29" s="547"/>
      <c r="CF29" s="547"/>
      <c r="CG29" s="547"/>
    </row>
    <row r="30" spans="1:86" s="526" customFormat="1" ht="20.100000000000001" customHeight="1" thickBot="1">
      <c r="A30" s="118"/>
      <c r="B30" s="118"/>
      <c r="C30" s="118"/>
      <c r="D30" s="118"/>
      <c r="E30" s="118"/>
      <c r="F30" s="118"/>
      <c r="G30" s="118"/>
      <c r="H30" s="118"/>
      <c r="I30" s="118"/>
      <c r="J30" s="118"/>
      <c r="K30" s="118"/>
      <c r="L30" s="118"/>
      <c r="M30" s="118"/>
      <c r="N30" s="118"/>
      <c r="O30" s="2290" t="s">
        <v>2133</v>
      </c>
      <c r="P30" s="2291"/>
      <c r="Q30" s="2291"/>
      <c r="R30" s="2292"/>
      <c r="S30" s="2293"/>
      <c r="T30" s="2294"/>
      <c r="U30" s="2295" t="s">
        <v>2913</v>
      </c>
      <c r="V30" s="2296"/>
      <c r="W30" s="2297" t="s">
        <v>2912</v>
      </c>
      <c r="X30" s="2298"/>
      <c r="Y30" s="657"/>
      <c r="Z30" s="29"/>
      <c r="BA30" s="626"/>
      <c r="BB30" s="118"/>
      <c r="BC30" s="2299" t="s">
        <v>2134</v>
      </c>
      <c r="BD30" s="2300"/>
      <c r="BE30" s="2301"/>
      <c r="BF30" s="607">
        <v>100</v>
      </c>
      <c r="BG30" s="514" t="s">
        <v>2194</v>
      </c>
      <c r="BH30" s="611" t="s">
        <v>2343</v>
      </c>
      <c r="BI30" s="608" t="s">
        <v>2337</v>
      </c>
      <c r="BJ30" s="612" t="s">
        <v>2194</v>
      </c>
      <c r="BK30" s="609" t="s">
        <v>2348</v>
      </c>
      <c r="BL30" s="608" t="s">
        <v>2338</v>
      </c>
      <c r="BM30" s="514" t="s">
        <v>2194</v>
      </c>
      <c r="BN30" s="609">
        <v>0</v>
      </c>
      <c r="BO30" s="513"/>
      <c r="BP30" s="513"/>
      <c r="BQ30" s="681"/>
      <c r="BS30" s="512"/>
      <c r="BT30" s="512"/>
      <c r="BU30" s="512"/>
      <c r="BV30" s="547"/>
      <c r="BW30" s="547"/>
      <c r="BX30" s="547"/>
      <c r="BY30" s="547"/>
      <c r="BZ30" s="547"/>
      <c r="CA30" s="547"/>
      <c r="CB30" s="547"/>
      <c r="CC30" s="547"/>
      <c r="CD30" s="547"/>
      <c r="CE30" s="547"/>
      <c r="CF30" s="547"/>
      <c r="CG30" s="547"/>
    </row>
    <row r="31" spans="1:86" s="526" customFormat="1" ht="20.100000000000001" customHeight="1" thickBot="1">
      <c r="A31" s="118"/>
      <c r="B31" s="118"/>
      <c r="C31" s="118"/>
      <c r="D31" s="118"/>
      <c r="E31" s="118"/>
      <c r="F31" s="118"/>
      <c r="G31" s="118"/>
      <c r="H31" s="118"/>
      <c r="I31" s="118"/>
      <c r="J31" s="118"/>
      <c r="K31" s="118"/>
      <c r="L31" s="118"/>
      <c r="M31" s="118"/>
      <c r="N31" s="118"/>
      <c r="O31" s="118"/>
      <c r="P31" s="118"/>
      <c r="Q31" s="118"/>
      <c r="R31" s="118"/>
      <c r="S31" s="118"/>
      <c r="T31" s="118"/>
      <c r="U31" s="118"/>
      <c r="V31" s="29"/>
      <c r="W31" s="29"/>
      <c r="X31" s="29"/>
      <c r="Y31" s="29"/>
      <c r="Z31" s="29"/>
    </row>
    <row r="32" spans="1:86" s="526" customFormat="1" ht="20.100000000000001" customHeight="1" thickBot="1">
      <c r="A32" s="118"/>
      <c r="B32" s="118"/>
      <c r="C32" s="118"/>
      <c r="D32" s="118"/>
      <c r="E32" s="118"/>
      <c r="F32" s="118"/>
      <c r="G32" s="118"/>
      <c r="H32" s="118"/>
      <c r="I32" s="118"/>
      <c r="J32" s="118"/>
      <c r="K32" s="118"/>
      <c r="L32" s="118"/>
      <c r="M32" s="118"/>
      <c r="N32" s="118"/>
      <c r="O32" s="2302" t="s">
        <v>2202</v>
      </c>
      <c r="P32" s="2303"/>
      <c r="Q32" s="2304"/>
      <c r="R32" s="118"/>
      <c r="S32" s="2269" t="s">
        <v>2136</v>
      </c>
      <c r="T32" s="2270"/>
      <c r="U32" s="2271"/>
      <c r="V32" s="2275"/>
      <c r="W32" s="2276"/>
      <c r="X32" s="2277"/>
      <c r="Y32" s="658"/>
      <c r="Z32" s="29"/>
      <c r="AS32" s="211"/>
      <c r="BD32" s="667"/>
      <c r="BE32" s="668"/>
      <c r="BF32" s="668"/>
      <c r="BG32" s="616"/>
      <c r="BH32" s="616"/>
      <c r="BI32" s="616"/>
      <c r="BJ32" s="616"/>
      <c r="BK32" s="616"/>
      <c r="BL32" s="616"/>
      <c r="BM32" s="616"/>
      <c r="BN32" s="616"/>
      <c r="BO32" s="614"/>
      <c r="BP32" s="614"/>
      <c r="BQ32" s="614"/>
      <c r="BR32" s="614"/>
      <c r="BT32" s="605"/>
      <c r="BU32" s="605"/>
      <c r="BV32" s="605"/>
      <c r="BW32" s="640"/>
      <c r="BX32" s="640"/>
      <c r="BY32" s="640"/>
      <c r="BZ32" s="640"/>
      <c r="CA32" s="640"/>
      <c r="CB32" s="640"/>
      <c r="CC32" s="640"/>
      <c r="CD32" s="640"/>
      <c r="CE32" s="640"/>
      <c r="CF32" s="640"/>
      <c r="CG32" s="640"/>
      <c r="CH32" s="640"/>
    </row>
    <row r="33" spans="1:85" s="526" customFormat="1" ht="20.100000000000001" customHeight="1">
      <c r="A33" s="118"/>
      <c r="B33" s="118"/>
      <c r="C33" s="118"/>
      <c r="D33" s="118"/>
      <c r="E33" s="118"/>
      <c r="F33" s="118"/>
      <c r="G33" s="118"/>
      <c r="H33" s="118"/>
      <c r="I33" s="118"/>
      <c r="J33" s="118"/>
      <c r="K33" s="118"/>
      <c r="L33" s="118"/>
      <c r="M33" s="118"/>
      <c r="N33" s="118"/>
      <c r="O33" s="2282"/>
      <c r="P33" s="2283"/>
      <c r="Q33" s="2284"/>
      <c r="R33" s="118"/>
      <c r="S33" s="2272"/>
      <c r="T33" s="2273"/>
      <c r="U33" s="2274"/>
      <c r="V33" s="2278"/>
      <c r="W33" s="2279"/>
      <c r="X33" s="2280"/>
      <c r="Y33" s="658"/>
      <c r="Z33" s="29"/>
      <c r="BA33" s="211"/>
      <c r="BC33" s="668"/>
      <c r="BD33" s="668"/>
      <c r="BE33" s="668"/>
      <c r="BF33" s="2281"/>
      <c r="BG33" s="2281"/>
      <c r="BH33" s="2281"/>
      <c r="BI33" s="2281"/>
      <c r="BJ33" s="2281"/>
      <c r="BK33" s="2281"/>
      <c r="BL33" s="2281"/>
      <c r="BM33" s="2281"/>
      <c r="BN33" s="2281"/>
      <c r="BO33" s="614"/>
      <c r="BP33" s="614"/>
      <c r="BQ33" s="614"/>
      <c r="BS33" s="605"/>
      <c r="BT33" s="605"/>
      <c r="BU33" s="605"/>
      <c r="BV33" s="640"/>
      <c r="BW33" s="640"/>
      <c r="BX33" s="640"/>
      <c r="BY33" s="640"/>
      <c r="BZ33" s="640"/>
      <c r="CA33" s="640"/>
      <c r="CB33" s="640"/>
      <c r="CC33" s="640"/>
      <c r="CD33" s="640"/>
      <c r="CE33" s="640"/>
      <c r="CF33" s="640"/>
      <c r="CG33" s="640"/>
    </row>
    <row r="34" spans="1:85" s="526" customFormat="1" ht="20.100000000000001" customHeight="1">
      <c r="A34" s="118"/>
      <c r="B34" s="118"/>
      <c r="C34" s="118"/>
      <c r="D34" s="118"/>
      <c r="E34" s="118"/>
      <c r="F34" s="118"/>
      <c r="G34" s="118"/>
      <c r="H34" s="118"/>
      <c r="I34" s="118"/>
      <c r="J34" s="118"/>
      <c r="K34" s="118"/>
      <c r="L34" s="118"/>
      <c r="M34" s="118"/>
      <c r="N34" s="118"/>
      <c r="O34" s="2285"/>
      <c r="P34" s="2286"/>
      <c r="Q34" s="2287"/>
      <c r="R34" s="118"/>
      <c r="S34" s="2269" t="s">
        <v>2138</v>
      </c>
      <c r="T34" s="2270"/>
      <c r="U34" s="2271"/>
      <c r="V34" s="2275"/>
      <c r="W34" s="2276"/>
      <c r="X34" s="2277"/>
      <c r="Y34" s="658"/>
      <c r="Z34" s="29"/>
      <c r="BA34" s="29"/>
      <c r="BC34" s="2266"/>
      <c r="BD34" s="2266"/>
      <c r="BE34" s="2266"/>
      <c r="BF34" s="680"/>
      <c r="BG34" s="513"/>
      <c r="BH34" s="513"/>
      <c r="BI34" s="513"/>
      <c r="BJ34" s="513"/>
      <c r="BK34" s="681"/>
      <c r="BL34" s="513"/>
      <c r="BM34" s="513"/>
      <c r="BN34" s="681"/>
      <c r="BO34" s="513"/>
      <c r="BP34" s="513"/>
      <c r="BQ34" s="681"/>
      <c r="BS34" s="512"/>
      <c r="BT34" s="512"/>
      <c r="BU34" s="512"/>
      <c r="BV34" s="547"/>
      <c r="BW34" s="547"/>
      <c r="BX34" s="679"/>
      <c r="BY34" s="547"/>
      <c r="BZ34" s="547"/>
      <c r="CA34" s="547"/>
      <c r="CB34" s="547"/>
      <c r="CC34" s="547"/>
      <c r="CD34" s="547"/>
      <c r="CE34" s="547"/>
      <c r="CF34" s="547"/>
      <c r="CG34" s="547"/>
    </row>
    <row r="35" spans="1:85" s="526" customFormat="1" ht="20.100000000000001" customHeight="1" thickBot="1">
      <c r="A35" s="118"/>
      <c r="B35" s="118"/>
      <c r="C35" s="118"/>
      <c r="D35" s="118"/>
      <c r="E35" s="118"/>
      <c r="F35" s="118"/>
      <c r="G35" s="118"/>
      <c r="H35" s="118"/>
      <c r="I35" s="118"/>
      <c r="J35" s="118"/>
      <c r="K35" s="118"/>
      <c r="L35" s="118"/>
      <c r="M35" s="118"/>
      <c r="N35" s="118"/>
      <c r="O35" s="2285"/>
      <c r="P35" s="2286"/>
      <c r="Q35" s="2287"/>
      <c r="R35" s="118"/>
      <c r="S35" s="2272"/>
      <c r="T35" s="2273"/>
      <c r="U35" s="2274"/>
      <c r="V35" s="2278"/>
      <c r="W35" s="2279"/>
      <c r="X35" s="2280"/>
      <c r="Y35" s="658"/>
      <c r="Z35" s="29"/>
      <c r="BA35" s="29"/>
      <c r="BC35" s="2266"/>
      <c r="BD35" s="2266"/>
      <c r="BE35" s="2266"/>
      <c r="BF35" s="681"/>
      <c r="BG35" s="513"/>
      <c r="BH35" s="513"/>
      <c r="BI35" s="513"/>
      <c r="BJ35" s="513"/>
      <c r="BK35" s="681"/>
      <c r="BL35" s="682"/>
      <c r="BM35" s="513"/>
      <c r="BN35" s="681"/>
      <c r="BO35" s="513"/>
      <c r="BP35" s="513"/>
      <c r="BQ35" s="681"/>
      <c r="BS35" s="512"/>
      <c r="BT35" s="512"/>
      <c r="BU35" s="512"/>
      <c r="BV35" s="547"/>
      <c r="BW35" s="547"/>
      <c r="BX35" s="679"/>
      <c r="BY35" s="547"/>
      <c r="BZ35" s="547"/>
      <c r="CA35" s="547"/>
      <c r="CB35" s="547"/>
      <c r="CC35" s="547"/>
      <c r="CD35" s="547"/>
      <c r="CE35" s="547"/>
      <c r="CF35" s="547"/>
      <c r="CG35" s="547"/>
    </row>
    <row r="36" spans="1:85" s="526" customFormat="1" ht="20.100000000000001" customHeight="1">
      <c r="A36" s="118"/>
      <c r="B36" s="118"/>
      <c r="C36" s="118"/>
      <c r="D36" s="118"/>
      <c r="E36" s="118"/>
      <c r="F36" s="118"/>
      <c r="G36" s="118"/>
      <c r="H36" s="118"/>
      <c r="I36" s="118"/>
      <c r="J36" s="118"/>
      <c r="K36" s="118"/>
      <c r="L36" s="118"/>
      <c r="M36" s="118"/>
      <c r="N36" s="118"/>
      <c r="O36" s="518"/>
      <c r="P36" s="659"/>
      <c r="Q36" s="659"/>
      <c r="R36" s="118"/>
      <c r="S36" s="29"/>
      <c r="T36" s="29"/>
      <c r="U36" s="29"/>
      <c r="V36" s="29"/>
      <c r="W36" s="29"/>
      <c r="X36" s="29"/>
      <c r="Y36" s="29"/>
      <c r="Z36" s="29"/>
      <c r="BA36" s="29"/>
      <c r="BC36" s="2266"/>
      <c r="BD36" s="2266"/>
      <c r="BE36" s="2266"/>
      <c r="BF36" s="211"/>
      <c r="BG36" s="211"/>
      <c r="BH36" s="2288"/>
      <c r="BN36" s="681"/>
      <c r="BO36" s="513"/>
      <c r="BP36" s="513"/>
      <c r="BQ36" s="681"/>
      <c r="BS36" s="512"/>
      <c r="BT36" s="512"/>
      <c r="BU36" s="512"/>
      <c r="BV36" s="547"/>
      <c r="BW36" s="547"/>
      <c r="BX36" s="679"/>
      <c r="BY36" s="547"/>
      <c r="BZ36" s="547"/>
      <c r="CA36" s="547"/>
      <c r="CB36" s="547"/>
      <c r="CC36" s="547"/>
      <c r="CD36" s="547"/>
      <c r="CE36" s="547"/>
      <c r="CF36" s="547"/>
      <c r="CG36" s="547"/>
    </row>
    <row r="37" spans="1:85" ht="20.100000000000001" customHeight="1">
      <c r="BA37" s="626"/>
      <c r="BC37" s="2266"/>
      <c r="BD37" s="2266"/>
      <c r="BE37" s="2266"/>
      <c r="BG37" s="211"/>
      <c r="BH37" s="2289"/>
      <c r="BI37" s="211"/>
      <c r="BJ37" s="211"/>
      <c r="BK37" s="211"/>
      <c r="BL37" s="211"/>
      <c r="BM37" s="211"/>
      <c r="BN37" s="681"/>
      <c r="BO37" s="513"/>
      <c r="BP37" s="513"/>
      <c r="BQ37" s="681"/>
      <c r="BS37" s="512"/>
      <c r="BT37" s="512"/>
      <c r="BU37" s="512"/>
      <c r="BV37" s="547"/>
      <c r="BW37" s="547"/>
      <c r="BX37" s="679"/>
      <c r="BY37" s="547"/>
      <c r="BZ37" s="547"/>
      <c r="CA37" s="547"/>
      <c r="CB37" s="547"/>
      <c r="CC37" s="547"/>
      <c r="CD37" s="547"/>
      <c r="CE37" s="547"/>
      <c r="CF37" s="547"/>
      <c r="CG37" s="547"/>
    </row>
    <row r="38" spans="1:85" s="526" customFormat="1" ht="20.100000000000001" customHeight="1">
      <c r="A38" s="118"/>
      <c r="B38" s="118"/>
      <c r="C38" s="118"/>
      <c r="D38" s="118"/>
      <c r="E38" s="118"/>
      <c r="F38" s="118"/>
      <c r="G38" s="118"/>
      <c r="H38" s="118"/>
      <c r="I38" s="118"/>
      <c r="J38" s="118"/>
      <c r="K38" s="118"/>
      <c r="L38" s="118"/>
      <c r="M38" s="118"/>
      <c r="N38" s="118"/>
      <c r="O38" s="2261" t="s">
        <v>2198</v>
      </c>
      <c r="P38" s="519" t="s">
        <v>2200</v>
      </c>
      <c r="Q38" s="2262" t="s">
        <v>2930</v>
      </c>
      <c r="R38" s="2263"/>
      <c r="S38" s="2263"/>
      <c r="T38" s="2263"/>
      <c r="U38" s="2263"/>
      <c r="V38" s="2263"/>
      <c r="W38" s="2263"/>
      <c r="X38" s="2264"/>
      <c r="Y38" s="110"/>
      <c r="Z38" s="520"/>
      <c r="BA38" s="626"/>
      <c r="BC38" s="2265"/>
      <c r="BD38" s="2265"/>
      <c r="BE38" s="2265"/>
      <c r="BF38" s="211"/>
      <c r="BG38" s="211"/>
      <c r="BH38" s="211"/>
      <c r="BI38" s="29"/>
      <c r="BJ38" s="29"/>
      <c r="BK38" s="29"/>
      <c r="BL38" s="29"/>
      <c r="BM38" s="29"/>
      <c r="BN38" s="681"/>
      <c r="BO38" s="513"/>
      <c r="BP38" s="513"/>
      <c r="BQ38" s="681"/>
      <c r="BS38" s="683"/>
      <c r="BT38" s="683"/>
      <c r="BU38" s="683"/>
      <c r="BV38" s="547"/>
      <c r="BW38" s="547"/>
      <c r="BX38" s="679"/>
      <c r="BY38" s="547"/>
      <c r="BZ38" s="547"/>
      <c r="CA38" s="547"/>
      <c r="CB38" s="547"/>
      <c r="CC38" s="547"/>
      <c r="CD38" s="547"/>
      <c r="CE38" s="547"/>
      <c r="CF38" s="547"/>
      <c r="CG38" s="547"/>
    </row>
    <row r="39" spans="1:85" s="526" customFormat="1" ht="20.100000000000001" customHeight="1">
      <c r="A39" s="118"/>
      <c r="B39" s="118"/>
      <c r="C39" s="118"/>
      <c r="D39" s="118"/>
      <c r="E39" s="118"/>
      <c r="F39" s="118"/>
      <c r="G39" s="118"/>
      <c r="H39" s="118"/>
      <c r="I39" s="118"/>
      <c r="J39" s="118"/>
      <c r="K39" s="118"/>
      <c r="L39" s="118"/>
      <c r="M39" s="118"/>
      <c r="N39" s="118"/>
      <c r="O39" s="2261"/>
      <c r="P39" s="519" t="s">
        <v>2199</v>
      </c>
      <c r="Q39" s="2262" t="s">
        <v>2931</v>
      </c>
      <c r="R39" s="2263"/>
      <c r="S39" s="2263"/>
      <c r="T39" s="2263"/>
      <c r="U39" s="2263"/>
      <c r="V39" s="2263"/>
      <c r="W39" s="2263"/>
      <c r="X39" s="2264"/>
      <c r="Y39" s="660"/>
      <c r="Z39" s="520"/>
      <c r="AA39" s="983" t="s">
        <v>2928</v>
      </c>
      <c r="BA39" s="626"/>
      <c r="BC39" s="2266"/>
      <c r="BD39" s="2266"/>
      <c r="BE39" s="2266"/>
      <c r="BF39" s="211"/>
      <c r="BG39" s="211"/>
      <c r="BH39" s="211"/>
      <c r="BI39" s="29"/>
      <c r="BJ39" s="29"/>
      <c r="BK39" s="29"/>
      <c r="BL39" s="29"/>
      <c r="BM39" s="29"/>
      <c r="BN39" s="681"/>
      <c r="BO39" s="513"/>
      <c r="BP39" s="513"/>
      <c r="BQ39" s="681"/>
      <c r="BS39" s="512"/>
      <c r="BT39" s="512"/>
      <c r="BU39" s="512"/>
      <c r="BV39" s="547"/>
      <c r="BW39" s="547"/>
      <c r="BX39" s="679"/>
      <c r="BY39" s="547"/>
      <c r="BZ39" s="547"/>
      <c r="CA39" s="547"/>
      <c r="CB39" s="547"/>
      <c r="CC39" s="547"/>
      <c r="CD39" s="547"/>
      <c r="CE39" s="547"/>
      <c r="CF39" s="547"/>
      <c r="CG39" s="547"/>
    </row>
    <row r="40" spans="1:85" s="526" customFormat="1" ht="20.100000000000001" customHeight="1">
      <c r="A40" s="118"/>
      <c r="B40" s="118"/>
      <c r="C40" s="118"/>
      <c r="D40" s="118"/>
      <c r="E40" s="118"/>
      <c r="F40" s="118"/>
      <c r="G40" s="118"/>
      <c r="H40" s="118"/>
      <c r="I40" s="118"/>
      <c r="J40" s="118"/>
      <c r="K40" s="118"/>
      <c r="L40" s="118"/>
      <c r="M40" s="118"/>
      <c r="N40" s="118"/>
      <c r="O40" s="2261"/>
      <c r="P40" s="519" t="s">
        <v>2201</v>
      </c>
      <c r="Q40" s="2267" t="s">
        <v>2932</v>
      </c>
      <c r="R40" s="2267"/>
      <c r="S40" s="2267"/>
      <c r="T40" s="2267"/>
      <c r="U40" s="2267"/>
      <c r="V40" s="2267"/>
      <c r="W40" s="2267"/>
      <c r="X40" s="2267"/>
      <c r="Y40" s="660"/>
      <c r="Z40" s="521"/>
      <c r="AA40" s="982"/>
      <c r="BF40" s="211"/>
      <c r="BG40" s="211"/>
      <c r="BH40" s="211"/>
      <c r="BI40" s="29"/>
      <c r="BJ40" s="29"/>
      <c r="BK40" s="29"/>
      <c r="BL40" s="29"/>
      <c r="BM40" s="29"/>
    </row>
    <row r="41" spans="1:85" s="526" customFormat="1" ht="20.100000000000001" customHeight="1">
      <c r="A41" s="118"/>
      <c r="B41" s="118"/>
      <c r="C41" s="118"/>
      <c r="D41" s="118"/>
      <c r="E41" s="118"/>
      <c r="F41" s="118"/>
      <c r="G41" s="118"/>
      <c r="H41" s="118"/>
      <c r="I41" s="118"/>
      <c r="J41" s="118"/>
      <c r="K41" s="118"/>
      <c r="L41" s="118"/>
      <c r="M41" s="118"/>
      <c r="N41" s="118"/>
      <c r="O41" s="2261"/>
      <c r="P41" s="519" t="s">
        <v>2372</v>
      </c>
      <c r="Q41" s="2268" t="s">
        <v>2933</v>
      </c>
      <c r="R41" s="2268"/>
      <c r="S41" s="2268"/>
      <c r="T41" s="2268"/>
      <c r="U41" s="2268"/>
      <c r="V41" s="2268"/>
      <c r="W41" s="2268"/>
      <c r="X41" s="2268"/>
      <c r="Y41" s="660"/>
      <c r="Z41" s="29"/>
      <c r="AM41" s="513"/>
      <c r="BJ41" s="211"/>
      <c r="BK41" s="211"/>
      <c r="BL41" s="211"/>
      <c r="BM41" s="626"/>
      <c r="BN41" s="626"/>
      <c r="BO41" s="626"/>
      <c r="BP41" s="626"/>
      <c r="BQ41" s="626"/>
    </row>
    <row r="42" spans="1:85" s="526" customFormat="1" ht="9" customHeight="1">
      <c r="A42" s="118"/>
      <c r="B42" s="118"/>
      <c r="C42" s="118"/>
      <c r="D42" s="118"/>
      <c r="E42" s="118"/>
      <c r="F42" s="118"/>
      <c r="G42" s="118"/>
      <c r="H42" s="118"/>
      <c r="I42" s="118"/>
      <c r="J42" s="118"/>
      <c r="K42" s="118"/>
      <c r="L42" s="118"/>
      <c r="M42" s="118"/>
      <c r="N42" s="118"/>
      <c r="O42" s="604"/>
      <c r="P42" s="604"/>
      <c r="Q42" s="604"/>
      <c r="R42" s="118"/>
      <c r="S42" s="29"/>
      <c r="T42" s="29"/>
      <c r="U42" s="29"/>
      <c r="V42" s="29"/>
      <c r="W42" s="29"/>
      <c r="X42" s="29"/>
      <c r="Y42" s="29"/>
      <c r="Z42" s="29"/>
      <c r="BJ42" s="211"/>
      <c r="BK42" s="211"/>
      <c r="BL42" s="211"/>
      <c r="BM42" s="626"/>
      <c r="BN42" s="626"/>
      <c r="BO42" s="626"/>
      <c r="BP42" s="626"/>
      <c r="BQ42" s="626"/>
    </row>
    <row r="43" spans="1:85" s="526" customFormat="1" ht="20.100000000000001" customHeight="1" thickBot="1">
      <c r="A43" s="118"/>
      <c r="B43" s="30" t="s">
        <v>2206</v>
      </c>
      <c r="C43" s="278"/>
      <c r="D43" s="278"/>
      <c r="E43" s="278"/>
      <c r="F43" s="278"/>
      <c r="G43" s="278"/>
      <c r="H43" s="278"/>
      <c r="I43" s="278"/>
      <c r="J43" s="278"/>
      <c r="K43" s="278"/>
      <c r="L43" s="52"/>
      <c r="M43" s="52"/>
      <c r="N43" s="29"/>
      <c r="O43" s="30" t="s">
        <v>2141</v>
      </c>
      <c r="P43" s="278"/>
      <c r="Q43" s="278"/>
      <c r="R43" s="278"/>
      <c r="S43" s="278"/>
      <c r="T43" s="278"/>
      <c r="U43" s="278"/>
      <c r="V43" s="278"/>
      <c r="W43" s="278"/>
      <c r="X43" s="278"/>
      <c r="Y43" s="278"/>
      <c r="AW43" s="29"/>
      <c r="AX43" s="29"/>
      <c r="AY43" s="29"/>
      <c r="AZ43" s="29"/>
      <c r="BA43" s="29"/>
      <c r="BB43" s="29"/>
      <c r="BC43" s="29"/>
      <c r="BD43" s="29"/>
      <c r="BE43" s="29"/>
      <c r="BF43" s="29"/>
      <c r="BG43" s="29"/>
      <c r="BH43" s="29"/>
      <c r="BI43" s="211"/>
      <c r="BJ43" s="211"/>
      <c r="BK43" s="211"/>
      <c r="BL43" s="626"/>
      <c r="BM43" s="626"/>
      <c r="BN43" s="626"/>
      <c r="BO43" s="626"/>
      <c r="BP43" s="626"/>
      <c r="BQ43" s="29"/>
      <c r="BR43" s="29"/>
      <c r="BS43" s="29"/>
      <c r="BT43" s="29"/>
      <c r="BU43" s="29"/>
      <c r="BV43" s="29"/>
      <c r="BW43" s="29"/>
    </row>
    <row r="44" spans="1:85" s="526" customFormat="1" ht="20.100000000000001" customHeight="1">
      <c r="A44" s="118"/>
      <c r="B44" s="2258" t="s">
        <v>2143</v>
      </c>
      <c r="C44" s="2259"/>
      <c r="D44" s="2259"/>
      <c r="E44" s="2260"/>
      <c r="F44" s="2210" t="s">
        <v>2144</v>
      </c>
      <c r="G44" s="2211"/>
      <c r="H44" s="2210" t="s">
        <v>2145</v>
      </c>
      <c r="I44" s="2211"/>
      <c r="J44" s="2212" t="s">
        <v>2146</v>
      </c>
      <c r="K44" s="2213"/>
      <c r="L44" s="29"/>
      <c r="M44" s="29"/>
      <c r="N44" s="29"/>
      <c r="O44" s="2258" t="s">
        <v>2143</v>
      </c>
      <c r="P44" s="2259"/>
      <c r="Q44" s="2259"/>
      <c r="R44" s="2260"/>
      <c r="S44" s="2210" t="s">
        <v>2144</v>
      </c>
      <c r="T44" s="2211"/>
      <c r="U44" s="2210" t="s">
        <v>2145</v>
      </c>
      <c r="V44" s="2211"/>
      <c r="W44" s="2212" t="s">
        <v>2146</v>
      </c>
      <c r="X44" s="2213"/>
      <c r="Y44" s="95"/>
      <c r="AM44" s="29"/>
      <c r="AN44" s="29"/>
      <c r="AR44" s="278"/>
      <c r="AS44" s="29"/>
      <c r="AV44" s="513"/>
      <c r="AW44" s="513"/>
      <c r="AX44" s="513"/>
      <c r="AY44" s="513"/>
      <c r="AZ44" s="513"/>
      <c r="BA44" s="513"/>
      <c r="BS44" s="29"/>
    </row>
    <row r="45" spans="1:85" s="526" customFormat="1" ht="20.100000000000001" customHeight="1">
      <c r="A45" s="118"/>
      <c r="B45" s="2250" t="s">
        <v>2150</v>
      </c>
      <c r="C45" s="2236"/>
      <c r="D45" s="2236"/>
      <c r="E45" s="2237"/>
      <c r="F45" s="2251"/>
      <c r="G45" s="2252"/>
      <c r="H45" s="2253"/>
      <c r="I45" s="2252"/>
      <c r="J45" s="2251"/>
      <c r="K45" s="2254"/>
      <c r="L45" s="29"/>
      <c r="M45" s="29"/>
      <c r="N45" s="29"/>
      <c r="O45" s="2221" t="s">
        <v>2151</v>
      </c>
      <c r="P45" s="2222"/>
      <c r="Q45" s="2222"/>
      <c r="R45" s="2223"/>
      <c r="S45" s="2240"/>
      <c r="T45" s="2239"/>
      <c r="U45" s="2238"/>
      <c r="V45" s="2239"/>
      <c r="W45" s="2240"/>
      <c r="X45" s="2241"/>
      <c r="Y45" s="529"/>
      <c r="AM45" s="513"/>
      <c r="AN45" s="513"/>
      <c r="AQ45" s="631"/>
      <c r="AR45" s="631"/>
      <c r="AS45" s="631"/>
      <c r="AT45" s="631"/>
      <c r="AU45" s="631"/>
      <c r="AV45" s="631"/>
      <c r="BN45" s="29"/>
    </row>
    <row r="46" spans="1:85" s="526" customFormat="1" ht="20.100000000000001" customHeight="1" thickBot="1">
      <c r="A46" s="118"/>
      <c r="B46" s="2250" t="s">
        <v>2153</v>
      </c>
      <c r="C46" s="2236"/>
      <c r="D46" s="2236"/>
      <c r="E46" s="2237"/>
      <c r="F46" s="2251"/>
      <c r="G46" s="2252"/>
      <c r="H46" s="2253"/>
      <c r="I46" s="2252"/>
      <c r="J46" s="2251"/>
      <c r="K46" s="2254"/>
      <c r="L46" s="29"/>
      <c r="M46" s="29"/>
      <c r="N46" s="29"/>
      <c r="O46" s="2221" t="s">
        <v>2154</v>
      </c>
      <c r="P46" s="2222"/>
      <c r="Q46" s="2222"/>
      <c r="R46" s="2223"/>
      <c r="S46" s="2240"/>
      <c r="T46" s="2239"/>
      <c r="U46" s="2238"/>
      <c r="V46" s="2239"/>
      <c r="W46" s="2240"/>
      <c r="X46" s="2241"/>
      <c r="Y46" s="529"/>
      <c r="AM46" s="631"/>
      <c r="AN46" s="631"/>
      <c r="AQ46" s="632"/>
      <c r="AR46" s="632"/>
      <c r="AS46" s="632"/>
      <c r="AT46" s="632"/>
      <c r="AU46" s="632"/>
      <c r="AV46" s="632"/>
      <c r="BN46" s="29"/>
    </row>
    <row r="47" spans="1:85" s="526" customFormat="1" ht="20.100000000000001" customHeight="1" thickBot="1">
      <c r="A47" s="118"/>
      <c r="B47" s="2242" t="s">
        <v>2156</v>
      </c>
      <c r="C47" s="2236"/>
      <c r="D47" s="2236"/>
      <c r="E47" s="2237"/>
      <c r="F47" s="2210" t="s">
        <v>2144</v>
      </c>
      <c r="G47" s="2211"/>
      <c r="H47" s="2210" t="s">
        <v>2145</v>
      </c>
      <c r="I47" s="2211"/>
      <c r="J47" s="2212" t="s">
        <v>2146</v>
      </c>
      <c r="K47" s="2213"/>
      <c r="L47" s="29"/>
      <c r="M47" s="29"/>
      <c r="N47" s="29"/>
      <c r="O47" s="2221" t="s">
        <v>2157</v>
      </c>
      <c r="P47" s="2222"/>
      <c r="Q47" s="2222"/>
      <c r="R47" s="2223"/>
      <c r="S47" s="2240"/>
      <c r="T47" s="2239"/>
      <c r="U47" s="2238"/>
      <c r="V47" s="2239"/>
      <c r="W47" s="2240"/>
      <c r="X47" s="2241"/>
      <c r="Y47" s="529"/>
      <c r="AM47" s="632"/>
      <c r="AN47" s="632"/>
      <c r="AQ47" s="632"/>
      <c r="AR47" s="632"/>
      <c r="AS47" s="632"/>
      <c r="AT47" s="632"/>
      <c r="AU47" s="632"/>
      <c r="AV47" s="632"/>
      <c r="BN47" s="29"/>
    </row>
    <row r="48" spans="1:85" s="526" customFormat="1" ht="20.100000000000001" customHeight="1">
      <c r="A48" s="118"/>
      <c r="B48" s="2250" t="s">
        <v>2159</v>
      </c>
      <c r="C48" s="2236"/>
      <c r="D48" s="2236"/>
      <c r="E48" s="2237"/>
      <c r="F48" s="2255"/>
      <c r="G48" s="2256"/>
      <c r="H48" s="2253"/>
      <c r="I48" s="2256"/>
      <c r="J48" s="2253"/>
      <c r="K48" s="2257"/>
      <c r="L48" s="29"/>
      <c r="M48" s="29"/>
      <c r="N48" s="29"/>
      <c r="O48" s="2235" t="s">
        <v>2156</v>
      </c>
      <c r="P48" s="2236"/>
      <c r="Q48" s="2236"/>
      <c r="R48" s="2237"/>
      <c r="S48" s="2210" t="s">
        <v>2144</v>
      </c>
      <c r="T48" s="2211"/>
      <c r="U48" s="2210" t="s">
        <v>2145</v>
      </c>
      <c r="V48" s="2211"/>
      <c r="W48" s="2212" t="s">
        <v>2146</v>
      </c>
      <c r="X48" s="2213"/>
      <c r="Y48" s="539"/>
      <c r="AM48" s="632"/>
      <c r="AN48" s="632"/>
      <c r="AQ48" s="632"/>
      <c r="AR48" s="632"/>
      <c r="AS48" s="632"/>
      <c r="AT48" s="632"/>
      <c r="AU48" s="632"/>
      <c r="AV48" s="632"/>
      <c r="BN48" s="29"/>
    </row>
    <row r="49" spans="1:69" s="526" customFormat="1" ht="20.100000000000001" customHeight="1" thickBot="1">
      <c r="A49" s="118"/>
      <c r="B49" s="2250" t="s">
        <v>2162</v>
      </c>
      <c r="C49" s="2236"/>
      <c r="D49" s="2236"/>
      <c r="E49" s="2237"/>
      <c r="F49" s="2251"/>
      <c r="G49" s="2252"/>
      <c r="H49" s="2253"/>
      <c r="I49" s="2252"/>
      <c r="J49" s="2251"/>
      <c r="K49" s="2254"/>
      <c r="L49" s="29"/>
      <c r="M49" s="29"/>
      <c r="N49" s="29"/>
      <c r="O49" s="2221" t="s">
        <v>2163</v>
      </c>
      <c r="P49" s="2222"/>
      <c r="Q49" s="2222"/>
      <c r="R49" s="2223"/>
      <c r="S49" s="2240"/>
      <c r="T49" s="2239"/>
      <c r="U49" s="2238"/>
      <c r="V49" s="2239"/>
      <c r="W49" s="2240"/>
      <c r="X49" s="2241"/>
      <c r="Y49" s="529"/>
      <c r="AM49" s="632"/>
      <c r="AN49" s="632"/>
      <c r="AQ49" s="632"/>
      <c r="AR49" s="632"/>
      <c r="AS49" s="632"/>
      <c r="AT49" s="632"/>
      <c r="AU49" s="632"/>
      <c r="AV49" s="632"/>
      <c r="BN49" s="29"/>
    </row>
    <row r="50" spans="1:69" s="526" customFormat="1" ht="20.100000000000001" customHeight="1" thickBot="1">
      <c r="A50" s="118"/>
      <c r="B50" s="2242" t="s">
        <v>2165</v>
      </c>
      <c r="C50" s="2236"/>
      <c r="D50" s="2236"/>
      <c r="E50" s="2237"/>
      <c r="F50" s="2210" t="s">
        <v>2144</v>
      </c>
      <c r="G50" s="2211"/>
      <c r="H50" s="2210" t="s">
        <v>2145</v>
      </c>
      <c r="I50" s="2211"/>
      <c r="J50" s="2212" t="s">
        <v>2146</v>
      </c>
      <c r="K50" s="2213"/>
      <c r="L50" s="29"/>
      <c r="M50" s="29"/>
      <c r="N50" s="29"/>
      <c r="O50" s="2243" t="s">
        <v>2166</v>
      </c>
      <c r="P50" s="2244"/>
      <c r="Q50" s="2244"/>
      <c r="R50" s="2245"/>
      <c r="S50" s="2246"/>
      <c r="T50" s="2247"/>
      <c r="U50" s="2248"/>
      <c r="V50" s="2247"/>
      <c r="W50" s="2246"/>
      <c r="X50" s="2249"/>
      <c r="Y50" s="529"/>
      <c r="AM50" s="632"/>
      <c r="AN50" s="632"/>
      <c r="AQ50" s="632"/>
      <c r="AR50" s="632"/>
      <c r="AS50" s="632"/>
      <c r="AT50" s="632"/>
      <c r="AU50" s="632"/>
      <c r="AV50" s="632"/>
      <c r="BN50" s="29"/>
    </row>
    <row r="51" spans="1:69" s="526" customFormat="1" ht="20.100000000000001" customHeight="1">
      <c r="A51" s="118"/>
      <c r="B51" s="2228" t="s">
        <v>2211</v>
      </c>
      <c r="C51" s="2229"/>
      <c r="D51" s="2229"/>
      <c r="E51" s="2230"/>
      <c r="F51" s="2231"/>
      <c r="G51" s="2232"/>
      <c r="H51" s="2233"/>
      <c r="I51" s="2232"/>
      <c r="J51" s="2233"/>
      <c r="K51" s="2234"/>
      <c r="L51" s="29"/>
      <c r="M51" s="29"/>
      <c r="N51" s="29"/>
      <c r="O51" s="2235" t="s">
        <v>2165</v>
      </c>
      <c r="P51" s="2236"/>
      <c r="Q51" s="2236"/>
      <c r="R51" s="2237"/>
      <c r="S51" s="2210" t="s">
        <v>2144</v>
      </c>
      <c r="T51" s="2211"/>
      <c r="U51" s="2210" t="s">
        <v>2145</v>
      </c>
      <c r="V51" s="2211"/>
      <c r="W51" s="2212" t="s">
        <v>2146</v>
      </c>
      <c r="X51" s="2213"/>
      <c r="Y51" s="547"/>
      <c r="AM51" s="632"/>
      <c r="AN51" s="632"/>
      <c r="AQ51" s="632"/>
      <c r="AR51" s="632"/>
      <c r="AS51" s="632"/>
      <c r="AT51" s="632"/>
      <c r="AU51" s="632"/>
      <c r="AV51" s="632"/>
      <c r="BN51" s="29"/>
    </row>
    <row r="52" spans="1:69" s="526" customFormat="1" ht="20.100000000000001" customHeight="1" thickBot="1">
      <c r="A52" s="118"/>
      <c r="B52" s="2214" t="s">
        <v>2212</v>
      </c>
      <c r="C52" s="2215"/>
      <c r="D52" s="2215"/>
      <c r="E52" s="2216"/>
      <c r="F52" s="2217"/>
      <c r="G52" s="2218"/>
      <c r="H52" s="2219"/>
      <c r="I52" s="2218"/>
      <c r="J52" s="2219"/>
      <c r="K52" s="2220"/>
      <c r="L52" s="29"/>
      <c r="M52" s="29"/>
      <c r="N52" s="29"/>
      <c r="O52" s="2221" t="s">
        <v>2171</v>
      </c>
      <c r="P52" s="2222"/>
      <c r="Q52" s="2222"/>
      <c r="R52" s="2223"/>
      <c r="S52" s="2224"/>
      <c r="T52" s="2225"/>
      <c r="U52" s="2226"/>
      <c r="V52" s="2225"/>
      <c r="W52" s="2224"/>
      <c r="X52" s="2227"/>
      <c r="Y52" s="550"/>
      <c r="AM52" s="632"/>
      <c r="AN52" s="632"/>
      <c r="AQ52" s="632"/>
      <c r="AR52" s="632"/>
      <c r="AS52" s="632"/>
      <c r="AT52" s="632"/>
      <c r="AU52" s="632"/>
      <c r="AV52" s="632"/>
      <c r="BN52" s="29"/>
    </row>
    <row r="53" spans="1:69" s="526" customFormat="1" ht="20.100000000000001" customHeight="1" thickBot="1">
      <c r="A53" s="118"/>
      <c r="B53" s="1"/>
      <c r="F53" s="231"/>
      <c r="G53" s="661"/>
      <c r="H53" s="661"/>
      <c r="I53" s="661"/>
      <c r="J53" s="65"/>
      <c r="K53" s="29"/>
      <c r="L53" s="29"/>
      <c r="M53" s="29"/>
      <c r="N53" s="29"/>
      <c r="O53" s="2203" t="s">
        <v>2173</v>
      </c>
      <c r="P53" s="2204"/>
      <c r="Q53" s="2204"/>
      <c r="R53" s="2205"/>
      <c r="S53" s="2206"/>
      <c r="T53" s="2207"/>
      <c r="U53" s="2208"/>
      <c r="V53" s="2207"/>
      <c r="W53" s="2206"/>
      <c r="X53" s="2209"/>
      <c r="Y53" s="555"/>
      <c r="AP53" s="632"/>
      <c r="AQ53" s="632"/>
      <c r="AT53" s="527"/>
      <c r="AU53" s="527"/>
      <c r="AV53" s="527"/>
      <c r="AW53" s="527"/>
      <c r="AX53" s="527"/>
      <c r="AY53" s="527"/>
      <c r="BQ53" s="29"/>
    </row>
    <row r="54" spans="1:69" s="526" customFormat="1" ht="9" customHeight="1">
      <c r="A54" s="118"/>
      <c r="B54" s="1"/>
      <c r="F54" s="231"/>
      <c r="G54" s="661"/>
      <c r="H54" s="661"/>
      <c r="I54" s="661"/>
      <c r="J54" s="65"/>
      <c r="K54" s="29"/>
      <c r="L54" s="29"/>
      <c r="M54" s="29"/>
      <c r="N54" s="29"/>
      <c r="O54" s="95"/>
      <c r="P54" s="513"/>
      <c r="Q54" s="513"/>
      <c r="R54" s="513"/>
      <c r="S54" s="661"/>
      <c r="T54" s="662"/>
      <c r="U54" s="661"/>
      <c r="V54" s="662"/>
      <c r="W54" s="661"/>
      <c r="X54" s="662"/>
      <c r="Y54" s="662"/>
      <c r="AP54" s="527"/>
      <c r="AQ54" s="527"/>
      <c r="AT54" s="560"/>
      <c r="AU54" s="560"/>
      <c r="AV54" s="560"/>
      <c r="AW54" s="560"/>
      <c r="AX54" s="560"/>
      <c r="AY54" s="560"/>
      <c r="BQ54" s="29"/>
    </row>
    <row r="55" spans="1:69" s="526" customFormat="1" ht="18.95" customHeight="1">
      <c r="A55" s="118"/>
      <c r="B55" s="52" t="s">
        <v>2213</v>
      </c>
      <c r="C55" s="118"/>
      <c r="D55" s="118"/>
      <c r="E55" s="118"/>
      <c r="F55" s="118"/>
      <c r="G55" s="118"/>
      <c r="H55" s="118"/>
      <c r="I55" s="118"/>
      <c r="J55" s="118"/>
      <c r="K55" s="118"/>
      <c r="L55" s="118"/>
      <c r="M55" s="118"/>
      <c r="N55" s="52"/>
      <c r="O55" s="30" t="s">
        <v>2378</v>
      </c>
      <c r="P55" s="118"/>
      <c r="Q55" s="513"/>
      <c r="R55" s="513"/>
      <c r="S55" s="661"/>
      <c r="T55" s="662"/>
      <c r="U55" s="661"/>
      <c r="V55" s="662"/>
      <c r="W55" s="661"/>
      <c r="X55" s="662"/>
      <c r="Y55" s="662"/>
      <c r="AP55" s="560"/>
      <c r="AQ55" s="560"/>
      <c r="AT55" s="527"/>
      <c r="AU55" s="527"/>
      <c r="AV55" s="527"/>
      <c r="AW55" s="527"/>
      <c r="AX55" s="527"/>
      <c r="AY55" s="527"/>
      <c r="BQ55" s="29"/>
    </row>
    <row r="56" spans="1:69" s="526" customFormat="1" ht="18.95" customHeight="1">
      <c r="A56" s="118"/>
      <c r="B56" s="1"/>
      <c r="F56" s="231"/>
      <c r="G56" s="661"/>
      <c r="H56" s="661"/>
      <c r="I56" s="661"/>
      <c r="J56" s="65"/>
      <c r="K56" s="29"/>
      <c r="L56" s="29"/>
      <c r="M56" s="29"/>
      <c r="N56" s="29"/>
      <c r="O56" s="30"/>
      <c r="P56" s="513"/>
      <c r="Q56" s="513"/>
      <c r="R56" s="513"/>
      <c r="S56" s="661"/>
      <c r="T56" s="662"/>
      <c r="U56" s="661"/>
      <c r="V56" s="662"/>
      <c r="W56" s="661"/>
      <c r="X56" s="662"/>
      <c r="Y56" s="662"/>
      <c r="AP56" s="527"/>
      <c r="AQ56" s="527"/>
      <c r="AT56" s="513"/>
      <c r="AU56" s="513"/>
      <c r="AV56" s="513"/>
      <c r="AW56" s="513"/>
      <c r="AX56" s="513"/>
      <c r="AY56" s="513"/>
      <c r="BQ56" s="29"/>
    </row>
    <row r="57" spans="1:69" s="526" customFormat="1" ht="18.95" customHeight="1">
      <c r="A57" s="118"/>
      <c r="B57" s="1"/>
      <c r="F57" s="231"/>
      <c r="G57" s="661"/>
      <c r="H57" s="661"/>
      <c r="I57" s="661"/>
      <c r="J57" s="65"/>
      <c r="K57" s="29"/>
      <c r="L57" s="29"/>
      <c r="M57" s="29"/>
      <c r="N57" s="29"/>
      <c r="O57" s="30"/>
      <c r="P57" s="513"/>
      <c r="Q57" s="513"/>
      <c r="R57" s="513"/>
      <c r="S57" s="661"/>
      <c r="T57" s="662"/>
      <c r="U57" s="661"/>
      <c r="V57" s="662"/>
      <c r="W57" s="661"/>
      <c r="X57" s="662"/>
      <c r="Y57" s="662"/>
      <c r="AP57" s="513"/>
      <c r="AQ57" s="513"/>
      <c r="AT57" s="631"/>
      <c r="AU57" s="631"/>
      <c r="AV57" s="631"/>
      <c r="AW57" s="631"/>
      <c r="AX57" s="631"/>
      <c r="AY57" s="631"/>
      <c r="BQ57" s="29"/>
    </row>
    <row r="58" spans="1:69" s="526" customFormat="1" ht="18.95" customHeight="1">
      <c r="A58" s="118"/>
      <c r="B58" s="1"/>
      <c r="F58" s="231"/>
      <c r="G58" s="661"/>
      <c r="H58" s="661"/>
      <c r="I58" s="661"/>
      <c r="J58" s="65"/>
      <c r="K58" s="29"/>
      <c r="L58" s="29"/>
      <c r="M58" s="29"/>
      <c r="N58" s="29"/>
      <c r="O58" s="30"/>
      <c r="P58" s="513"/>
      <c r="Q58" s="513"/>
      <c r="R58" s="513"/>
      <c r="S58" s="661"/>
      <c r="T58" s="662"/>
      <c r="U58" s="661"/>
      <c r="V58" s="662"/>
      <c r="W58" s="661"/>
      <c r="X58" s="662"/>
      <c r="Y58" s="662"/>
      <c r="AP58" s="631"/>
      <c r="AQ58" s="631"/>
      <c r="AT58" s="632"/>
      <c r="AU58" s="632"/>
      <c r="AV58" s="632"/>
      <c r="AW58" s="632"/>
      <c r="AX58" s="632"/>
      <c r="AY58" s="632"/>
      <c r="BQ58" s="29"/>
    </row>
    <row r="59" spans="1:69" s="526" customFormat="1" ht="18.95" customHeight="1">
      <c r="A59" s="118"/>
      <c r="B59" s="1"/>
      <c r="F59" s="231"/>
      <c r="G59" s="661"/>
      <c r="H59" s="661"/>
      <c r="I59" s="661"/>
      <c r="J59" s="65"/>
      <c r="K59" s="29"/>
      <c r="L59" s="29"/>
      <c r="M59" s="29"/>
      <c r="N59" s="29"/>
      <c r="O59" s="30"/>
      <c r="P59" s="513"/>
      <c r="Q59" s="513"/>
      <c r="R59" s="513"/>
      <c r="S59" s="661"/>
      <c r="T59" s="662"/>
      <c r="U59" s="661"/>
      <c r="V59" s="662"/>
      <c r="W59" s="661"/>
      <c r="X59" s="662"/>
      <c r="Y59" s="662"/>
      <c r="AP59" s="632"/>
      <c r="AQ59" s="632"/>
      <c r="AT59" s="632"/>
      <c r="AU59" s="632"/>
      <c r="AV59" s="632"/>
      <c r="AW59" s="632"/>
      <c r="AX59" s="632"/>
      <c r="AY59" s="632"/>
      <c r="BQ59" s="29"/>
    </row>
    <row r="60" spans="1:69" s="526" customFormat="1" ht="18.95" customHeight="1">
      <c r="A60" s="118"/>
      <c r="B60" s="1"/>
      <c r="F60" s="231"/>
      <c r="G60" s="661"/>
      <c r="H60" s="661"/>
      <c r="I60" s="661"/>
      <c r="J60" s="65"/>
      <c r="K60" s="29"/>
      <c r="L60" s="29"/>
      <c r="M60" s="29"/>
      <c r="N60" s="29"/>
      <c r="O60" s="30"/>
      <c r="P60" s="513"/>
      <c r="Q60" s="513"/>
      <c r="R60" s="513"/>
      <c r="S60" s="661"/>
      <c r="T60" s="662"/>
      <c r="U60" s="661"/>
      <c r="V60" s="662"/>
      <c r="W60" s="661"/>
      <c r="X60" s="662"/>
      <c r="Y60" s="662"/>
      <c r="AP60" s="632"/>
      <c r="AQ60" s="632"/>
      <c r="AT60" s="632"/>
      <c r="AU60" s="632"/>
      <c r="AV60" s="632"/>
      <c r="AW60" s="632"/>
      <c r="AX60" s="632"/>
      <c r="AY60" s="632"/>
      <c r="BQ60" s="29"/>
    </row>
    <row r="61" spans="1:69" s="526" customFormat="1" ht="18.95" customHeight="1">
      <c r="A61" s="118"/>
      <c r="B61" s="1"/>
      <c r="F61" s="231"/>
      <c r="G61" s="661"/>
      <c r="H61" s="661"/>
      <c r="I61" s="661"/>
      <c r="J61" s="65"/>
      <c r="K61" s="29"/>
      <c r="L61" s="29"/>
      <c r="M61" s="29"/>
      <c r="N61" s="29"/>
      <c r="O61" s="30"/>
      <c r="P61" s="513"/>
      <c r="Q61" s="513"/>
      <c r="R61" s="513"/>
      <c r="S61" s="661"/>
      <c r="T61" s="662"/>
      <c r="U61" s="661"/>
      <c r="V61" s="662"/>
      <c r="W61" s="661"/>
      <c r="X61" s="662"/>
      <c r="Y61" s="662"/>
      <c r="AP61" s="632"/>
      <c r="AQ61" s="632"/>
      <c r="AT61" s="627"/>
      <c r="AU61" s="627"/>
      <c r="AV61" s="627"/>
      <c r="AW61" s="627"/>
      <c r="AX61" s="627"/>
      <c r="AY61" s="627"/>
      <c r="BQ61" s="29"/>
    </row>
    <row r="62" spans="1:69" s="526" customFormat="1" ht="18.95" customHeight="1">
      <c r="A62" s="118"/>
      <c r="B62" s="1"/>
      <c r="F62" s="231"/>
      <c r="G62" s="661"/>
      <c r="H62" s="661"/>
      <c r="I62" s="661"/>
      <c r="J62" s="65"/>
      <c r="K62" s="29"/>
      <c r="L62" s="29"/>
      <c r="M62" s="29"/>
      <c r="N62" s="29"/>
      <c r="O62" s="30"/>
      <c r="P62" s="513"/>
      <c r="Q62" s="513"/>
      <c r="R62" s="513"/>
      <c r="S62" s="661"/>
      <c r="T62" s="662"/>
      <c r="U62" s="661"/>
      <c r="V62" s="662"/>
      <c r="W62" s="661"/>
      <c r="X62" s="662"/>
      <c r="Y62" s="662"/>
      <c r="AP62" s="632"/>
      <c r="AQ62" s="632"/>
      <c r="AT62" s="627"/>
      <c r="AU62" s="627"/>
      <c r="AV62" s="627"/>
      <c r="AW62" s="627"/>
      <c r="AX62" s="627"/>
      <c r="AY62" s="627"/>
      <c r="BQ62" s="29"/>
    </row>
    <row r="63" spans="1:69" s="526" customFormat="1" ht="18.95" customHeight="1">
      <c r="A63" s="118"/>
      <c r="B63" s="1"/>
      <c r="F63" s="231"/>
      <c r="G63" s="661"/>
      <c r="H63" s="661"/>
      <c r="I63" s="661"/>
      <c r="J63" s="65"/>
      <c r="K63" s="29"/>
      <c r="L63" s="29"/>
      <c r="M63" s="29"/>
      <c r="N63" s="29"/>
      <c r="O63" s="30"/>
      <c r="P63" s="513"/>
      <c r="Q63" s="513"/>
      <c r="R63" s="513"/>
      <c r="S63" s="661"/>
      <c r="T63" s="662"/>
      <c r="U63" s="661"/>
      <c r="V63" s="662"/>
      <c r="W63" s="661"/>
      <c r="X63" s="662"/>
      <c r="Y63" s="662"/>
      <c r="AP63" s="632"/>
      <c r="AQ63" s="632"/>
      <c r="AT63" s="627"/>
      <c r="AU63" s="627"/>
      <c r="AV63" s="627"/>
      <c r="AW63" s="627"/>
      <c r="AX63" s="627"/>
      <c r="AY63" s="627"/>
      <c r="BQ63" s="29"/>
    </row>
    <row r="64" spans="1:69" s="526" customFormat="1" ht="18.95" customHeight="1">
      <c r="A64" s="118"/>
      <c r="B64" s="1"/>
      <c r="F64" s="231"/>
      <c r="G64" s="661"/>
      <c r="H64" s="661"/>
      <c r="I64" s="661"/>
      <c r="J64" s="65"/>
      <c r="K64" s="29"/>
      <c r="L64" s="29"/>
      <c r="M64" s="29"/>
      <c r="N64" s="29"/>
      <c r="O64" s="30"/>
      <c r="P64" s="513"/>
      <c r="Q64" s="513"/>
      <c r="R64" s="513"/>
      <c r="S64" s="661"/>
      <c r="T64" s="662"/>
      <c r="U64" s="661"/>
      <c r="V64" s="662"/>
      <c r="W64" s="661"/>
      <c r="X64" s="662"/>
      <c r="Y64" s="662"/>
      <c r="AP64" s="632"/>
      <c r="AQ64" s="632"/>
      <c r="AT64" s="627"/>
      <c r="AU64" s="627"/>
      <c r="AV64" s="627"/>
      <c r="AW64" s="627"/>
      <c r="AX64" s="627"/>
      <c r="AY64" s="627"/>
      <c r="BQ64" s="29"/>
    </row>
    <row r="65" spans="1:89" s="526" customFormat="1" ht="18.95" customHeight="1">
      <c r="A65" s="118"/>
      <c r="B65" s="1"/>
      <c r="F65" s="231"/>
      <c r="G65" s="661"/>
      <c r="H65" s="661"/>
      <c r="I65" s="661"/>
      <c r="J65" s="65"/>
      <c r="K65" s="29"/>
      <c r="L65" s="29"/>
      <c r="M65" s="29"/>
      <c r="N65" s="29"/>
      <c r="O65" s="30"/>
      <c r="P65" s="513"/>
      <c r="Q65" s="513"/>
      <c r="R65" s="513"/>
      <c r="S65" s="661"/>
      <c r="T65" s="662"/>
      <c r="U65" s="661"/>
      <c r="V65" s="662"/>
      <c r="W65" s="661"/>
      <c r="X65" s="662"/>
      <c r="Y65" s="662"/>
      <c r="AP65" s="632"/>
      <c r="AQ65" s="632"/>
      <c r="BC65" s="29"/>
      <c r="BR65" s="29"/>
    </row>
    <row r="66" spans="1:89" s="526" customFormat="1" ht="18.95" customHeight="1">
      <c r="A66" s="118"/>
      <c r="B66" s="1"/>
      <c r="F66" s="231"/>
      <c r="G66" s="661"/>
      <c r="H66" s="661"/>
      <c r="I66" s="661"/>
      <c r="J66" s="65"/>
      <c r="K66" s="29"/>
      <c r="L66" s="29"/>
      <c r="M66" s="29"/>
      <c r="N66" s="29"/>
      <c r="O66" s="30"/>
      <c r="P66" s="513"/>
      <c r="Q66" s="513"/>
      <c r="R66" s="513"/>
      <c r="S66" s="661"/>
      <c r="T66" s="662"/>
      <c r="U66" s="661"/>
      <c r="V66" s="662"/>
      <c r="W66" s="661"/>
      <c r="X66" s="662"/>
      <c r="Y66" s="662"/>
      <c r="AP66" s="29"/>
      <c r="AQ66" s="29"/>
      <c r="AR66" s="29"/>
      <c r="AS66" s="29"/>
      <c r="BI66" s="118"/>
      <c r="BX66" s="29"/>
      <c r="BZ66" s="662"/>
      <c r="CA66" s="662"/>
      <c r="CB66" s="662"/>
      <c r="CC66" s="662"/>
      <c r="CD66" s="662"/>
      <c r="CE66" s="662"/>
      <c r="CF66" s="662"/>
      <c r="CG66" s="662"/>
      <c r="CH66" s="662"/>
      <c r="CI66" s="662"/>
      <c r="CJ66" s="662"/>
      <c r="CK66" s="662"/>
    </row>
    <row r="67" spans="1:89" s="662" customFormat="1" ht="18.75" customHeight="1">
      <c r="O67" s="512"/>
      <c r="R67" s="29"/>
      <c r="S67" s="29"/>
      <c r="T67" s="29"/>
      <c r="U67" s="29"/>
      <c r="V67" s="29"/>
      <c r="W67" s="29"/>
      <c r="X67" s="29"/>
      <c r="Y67" s="29"/>
      <c r="Z67" s="526"/>
      <c r="AA67" s="526"/>
      <c r="AB67" s="526"/>
      <c r="AC67" s="526"/>
      <c r="AD67" s="526"/>
      <c r="AE67" s="526"/>
      <c r="AF67" s="526"/>
      <c r="AG67" s="526"/>
      <c r="AH67" s="526"/>
      <c r="AI67" s="526"/>
      <c r="AJ67" s="526"/>
      <c r="AK67" s="526"/>
      <c r="AL67" s="526"/>
      <c r="AM67" s="526"/>
      <c r="AN67" s="526"/>
      <c r="AO67" s="526"/>
      <c r="AP67" s="526"/>
      <c r="AQ67" s="526"/>
      <c r="AR67" s="118"/>
      <c r="AS67" s="118"/>
      <c r="AT67" s="118"/>
      <c r="AU67" s="526"/>
      <c r="AV67" s="526"/>
      <c r="BI67" s="118"/>
      <c r="BJ67" s="29"/>
      <c r="BK67" s="29"/>
      <c r="BL67" s="29"/>
      <c r="BM67" s="526"/>
      <c r="BN67" s="526"/>
      <c r="BO67" s="526"/>
      <c r="BP67" s="526"/>
      <c r="BQ67" s="526"/>
      <c r="BR67" s="526"/>
      <c r="BS67" s="526"/>
      <c r="BT67" s="526"/>
      <c r="BU67" s="526"/>
      <c r="BV67" s="526"/>
      <c r="BW67" s="526"/>
      <c r="BX67" s="29"/>
      <c r="BY67" s="526"/>
    </row>
    <row r="68" spans="1:89" s="662" customFormat="1" ht="18.95" customHeight="1">
      <c r="A68" s="118"/>
      <c r="B68" s="52" t="s">
        <v>2230</v>
      </c>
      <c r="C68" s="118"/>
      <c r="D68" s="118"/>
      <c r="E68" s="118"/>
      <c r="F68" s="118"/>
      <c r="G68" s="118"/>
      <c r="H68" s="118"/>
      <c r="I68" s="118"/>
      <c r="J68" s="118"/>
      <c r="K68" s="118"/>
      <c r="L68" s="118"/>
      <c r="M68" s="118"/>
      <c r="N68" s="52"/>
      <c r="O68" s="30" t="s">
        <v>2379</v>
      </c>
      <c r="P68" s="118"/>
      <c r="Q68" s="118"/>
      <c r="R68" s="29"/>
      <c r="S68" s="29"/>
      <c r="T68" s="29"/>
      <c r="U68" s="29"/>
      <c r="V68" s="29"/>
      <c r="W68" s="29"/>
      <c r="X68" s="29"/>
      <c r="Y68" s="29"/>
      <c r="Z68" s="526"/>
      <c r="AA68" s="118"/>
      <c r="AB68" s="118"/>
      <c r="AC68" s="118"/>
      <c r="AD68" s="118"/>
      <c r="AE68" s="118"/>
      <c r="AI68" s="118"/>
      <c r="AJ68" s="118"/>
      <c r="AK68" s="118"/>
      <c r="AL68" s="118"/>
      <c r="AM68" s="118"/>
      <c r="AN68" s="118"/>
      <c r="AO68" s="118"/>
      <c r="AP68" s="118"/>
      <c r="AQ68" s="118"/>
      <c r="AR68" s="118"/>
      <c r="AS68" s="118"/>
      <c r="AT68" s="118"/>
      <c r="BI68" s="118"/>
      <c r="BJ68" s="29"/>
      <c r="BK68" s="29"/>
      <c r="BL68" s="29"/>
      <c r="BM68" s="29"/>
      <c r="BN68" s="29"/>
      <c r="BO68" s="29"/>
      <c r="BP68" s="29"/>
      <c r="BQ68" s="29"/>
      <c r="BR68" s="118"/>
      <c r="BS68" s="118"/>
      <c r="BT68" s="118"/>
      <c r="BU68" s="526"/>
      <c r="BV68" s="526"/>
      <c r="BW68" s="29"/>
      <c r="BX68" s="29"/>
      <c r="BY68" s="526"/>
    </row>
    <row r="69" spans="1:89" s="662" customFormat="1" ht="18.95" customHeight="1">
      <c r="A69" s="118"/>
      <c r="B69" s="52"/>
      <c r="C69" s="118"/>
      <c r="D69" s="118"/>
      <c r="E69" s="118"/>
      <c r="F69" s="118"/>
      <c r="G69" s="118"/>
      <c r="H69" s="118"/>
      <c r="I69" s="118"/>
      <c r="J69" s="118"/>
      <c r="K69" s="118"/>
      <c r="L69" s="118"/>
      <c r="M69" s="118"/>
      <c r="N69" s="52"/>
      <c r="O69" s="118"/>
      <c r="P69" s="118"/>
      <c r="Q69" s="118"/>
      <c r="R69" s="29"/>
      <c r="S69" s="29"/>
      <c r="T69" s="29"/>
      <c r="U69" s="29"/>
      <c r="V69" s="29"/>
      <c r="W69" s="29"/>
      <c r="X69" s="29"/>
      <c r="Y69" s="29"/>
      <c r="Z69" s="526"/>
      <c r="AA69" s="118"/>
      <c r="AB69" s="118"/>
      <c r="AC69" s="118"/>
      <c r="AD69" s="118"/>
      <c r="AE69" s="118"/>
      <c r="AI69" s="52"/>
      <c r="AJ69" s="29"/>
      <c r="AK69" s="561"/>
      <c r="AL69" s="29"/>
      <c r="AM69" s="29"/>
      <c r="AN69" s="29"/>
      <c r="AO69" s="29"/>
      <c r="AP69" s="29"/>
      <c r="AQ69" s="29"/>
      <c r="AR69" s="29"/>
      <c r="AS69" s="118"/>
      <c r="AT69" s="118"/>
      <c r="BI69" s="29"/>
      <c r="BJ69" s="29"/>
      <c r="BK69" s="29"/>
      <c r="BL69" s="29"/>
      <c r="BM69" s="29"/>
      <c r="BN69" s="29"/>
      <c r="BO69" s="29"/>
      <c r="BP69" s="29"/>
      <c r="BQ69" s="29"/>
      <c r="BR69" s="29"/>
      <c r="BS69" s="29"/>
      <c r="BT69" s="29"/>
      <c r="BU69" s="29"/>
      <c r="BV69" s="29"/>
      <c r="BW69" s="29"/>
      <c r="BX69" s="29"/>
      <c r="BY69" s="29"/>
    </row>
    <row r="70" spans="1:89" s="662" customFormat="1" ht="18.95" customHeight="1">
      <c r="A70" s="118"/>
      <c r="B70" s="52"/>
      <c r="C70" s="118"/>
      <c r="D70" s="118"/>
      <c r="E70" s="118"/>
      <c r="F70" s="118"/>
      <c r="G70" s="118"/>
      <c r="H70" s="118"/>
      <c r="I70" s="118"/>
      <c r="J70" s="118"/>
      <c r="K70" s="118"/>
      <c r="L70" s="118"/>
      <c r="M70" s="118"/>
      <c r="N70" s="52"/>
      <c r="O70" s="118"/>
      <c r="P70" s="118"/>
      <c r="Q70" s="118"/>
      <c r="R70" s="29"/>
      <c r="S70" s="29"/>
      <c r="T70" s="29"/>
      <c r="U70" s="29"/>
      <c r="V70" s="29"/>
      <c r="W70" s="29"/>
      <c r="X70" s="29"/>
      <c r="Y70" s="29"/>
      <c r="AA70" s="118"/>
      <c r="AB70" s="118"/>
      <c r="AC70" s="118"/>
      <c r="AD70" s="118"/>
      <c r="AE70" s="118"/>
      <c r="AI70" s="512"/>
      <c r="AJ70" s="512"/>
      <c r="AK70" s="512"/>
      <c r="AL70" s="512"/>
      <c r="AM70" s="513"/>
      <c r="AN70" s="513"/>
      <c r="AO70" s="513"/>
      <c r="AP70" s="513"/>
      <c r="AQ70" s="513"/>
      <c r="AR70" s="513"/>
      <c r="AS70" s="29"/>
      <c r="AT70" s="29"/>
      <c r="BI70" s="29"/>
      <c r="BJ70" s="29"/>
      <c r="BK70" s="29"/>
      <c r="BL70" s="29"/>
      <c r="BM70" s="29"/>
      <c r="BN70" s="29"/>
      <c r="BO70" s="29"/>
      <c r="BP70" s="29"/>
      <c r="BQ70" s="29"/>
      <c r="BR70" s="29"/>
      <c r="BS70" s="29"/>
      <c r="BT70" s="29"/>
      <c r="BU70" s="29"/>
      <c r="BV70" s="29"/>
      <c r="BW70" s="29"/>
      <c r="BX70" s="526"/>
      <c r="BY70" s="526"/>
    </row>
    <row r="71" spans="1:89" s="662" customFormat="1" ht="18.95" customHeight="1">
      <c r="A71" s="118"/>
      <c r="B71" s="52"/>
      <c r="C71" s="118"/>
      <c r="D71" s="118"/>
      <c r="E71" s="118"/>
      <c r="F71" s="118"/>
      <c r="G71" s="118"/>
      <c r="H71" s="118"/>
      <c r="I71" s="118"/>
      <c r="J71" s="118"/>
      <c r="K71" s="118"/>
      <c r="L71" s="118"/>
      <c r="M71" s="118"/>
      <c r="N71" s="52"/>
      <c r="O71" s="118"/>
      <c r="P71" s="118"/>
      <c r="Q71" s="118"/>
      <c r="R71" s="29"/>
      <c r="S71" s="29"/>
      <c r="T71" s="29"/>
      <c r="U71" s="29"/>
      <c r="V71" s="29"/>
      <c r="W71" s="29"/>
      <c r="X71" s="29"/>
      <c r="Y71" s="29"/>
      <c r="AA71" s="32"/>
      <c r="AB71" s="32"/>
      <c r="AC71" s="32"/>
      <c r="AD71" s="32"/>
      <c r="AE71" s="118"/>
      <c r="AI71" s="605"/>
      <c r="AJ71" s="512"/>
      <c r="AK71" s="512"/>
      <c r="AL71" s="512"/>
      <c r="AM71" s="512"/>
      <c r="AN71" s="635"/>
      <c r="AO71" s="635"/>
      <c r="AP71" s="635"/>
      <c r="AQ71" s="635"/>
      <c r="AR71" s="635"/>
      <c r="AS71" s="29"/>
      <c r="AT71" s="29"/>
      <c r="BI71" s="29"/>
      <c r="BJ71" s="29"/>
      <c r="BK71" s="29"/>
      <c r="BL71" s="29"/>
      <c r="BM71" s="29"/>
      <c r="BN71" s="29"/>
      <c r="BO71" s="29"/>
      <c r="BP71" s="29"/>
      <c r="BQ71" s="29"/>
      <c r="BR71" s="29"/>
      <c r="BS71" s="29"/>
      <c r="BT71" s="29"/>
      <c r="BU71" s="29"/>
      <c r="BV71" s="29"/>
      <c r="BW71" s="29"/>
      <c r="BX71" s="526"/>
      <c r="BY71" s="526"/>
    </row>
    <row r="72" spans="1:89" s="662" customFormat="1" ht="18.95" customHeight="1">
      <c r="A72" s="118"/>
      <c r="B72" s="52"/>
      <c r="C72" s="118"/>
      <c r="D72" s="118"/>
      <c r="E72" s="118"/>
      <c r="F72" s="118"/>
      <c r="G72" s="118"/>
      <c r="H72" s="118"/>
      <c r="I72" s="118"/>
      <c r="J72" s="118"/>
      <c r="K72" s="118"/>
      <c r="L72" s="118"/>
      <c r="M72" s="118"/>
      <c r="N72" s="52"/>
      <c r="O72" s="118"/>
      <c r="P72" s="118"/>
      <c r="Q72" s="118"/>
      <c r="R72" s="29"/>
      <c r="S72" s="29"/>
      <c r="T72" s="29"/>
      <c r="U72" s="29"/>
      <c r="V72" s="29"/>
      <c r="W72" s="29"/>
      <c r="X72" s="29"/>
      <c r="Y72" s="29"/>
      <c r="AA72" s="29"/>
      <c r="AB72" s="563"/>
      <c r="AC72" s="563"/>
      <c r="AD72" s="563"/>
      <c r="AE72" s="118"/>
      <c r="AI72" s="605"/>
      <c r="AJ72" s="512"/>
      <c r="AK72" s="512"/>
      <c r="AL72" s="512"/>
      <c r="AM72" s="512"/>
      <c r="AN72" s="635"/>
      <c r="AO72" s="635"/>
      <c r="AP72" s="635"/>
      <c r="AQ72" s="635"/>
      <c r="AR72" s="635"/>
      <c r="AS72" s="29"/>
      <c r="AT72" s="29"/>
      <c r="BI72" s="29"/>
      <c r="BJ72" s="29"/>
      <c r="BK72" s="29"/>
      <c r="BL72" s="29"/>
      <c r="BM72" s="29"/>
      <c r="BN72" s="29"/>
      <c r="BO72" s="29"/>
      <c r="BP72" s="29"/>
      <c r="BQ72" s="29"/>
      <c r="BR72" s="29"/>
      <c r="BS72" s="29"/>
      <c r="BT72" s="29"/>
      <c r="BU72" s="29"/>
      <c r="BV72" s="29"/>
      <c r="BW72" s="29"/>
      <c r="BX72" s="526"/>
      <c r="BY72" s="526"/>
    </row>
    <row r="73" spans="1:89" s="662" customFormat="1" ht="18.95" customHeight="1">
      <c r="A73" s="118"/>
      <c r="B73" s="52"/>
      <c r="C73" s="118"/>
      <c r="D73" s="118"/>
      <c r="E73" s="118"/>
      <c r="F73" s="118"/>
      <c r="G73" s="118"/>
      <c r="H73" s="118"/>
      <c r="I73" s="118"/>
      <c r="J73" s="118"/>
      <c r="K73" s="118"/>
      <c r="L73" s="118"/>
      <c r="M73" s="118"/>
      <c r="N73" s="52"/>
      <c r="O73" s="118"/>
      <c r="P73" s="118"/>
      <c r="Q73" s="118"/>
      <c r="R73" s="29"/>
      <c r="S73" s="29"/>
      <c r="T73" s="29"/>
      <c r="U73" s="29"/>
      <c r="V73" s="29"/>
      <c r="W73" s="29"/>
      <c r="X73" s="29"/>
      <c r="Y73" s="29"/>
      <c r="AA73" s="29"/>
      <c r="AB73" s="563"/>
      <c r="AC73" s="563"/>
      <c r="AD73" s="563"/>
      <c r="AE73" s="118"/>
      <c r="AI73" s="605"/>
      <c r="AJ73" s="512"/>
      <c r="AK73" s="512"/>
      <c r="AL73" s="512"/>
      <c r="AM73" s="512"/>
      <c r="AN73" s="635"/>
      <c r="AO73" s="635"/>
      <c r="AP73" s="635"/>
      <c r="AQ73" s="635"/>
      <c r="AR73" s="635"/>
      <c r="AS73" s="29"/>
      <c r="AT73" s="29"/>
      <c r="BI73" s="29"/>
      <c r="BJ73" s="29"/>
      <c r="BK73" s="29"/>
      <c r="BL73" s="29"/>
      <c r="BM73" s="29"/>
      <c r="BN73" s="29"/>
      <c r="BO73" s="29"/>
      <c r="BP73" s="29"/>
      <c r="BQ73" s="29"/>
      <c r="BR73" s="29"/>
      <c r="BS73" s="29"/>
      <c r="BT73" s="29"/>
      <c r="BU73" s="29"/>
      <c r="BV73" s="29"/>
      <c r="BW73" s="29"/>
      <c r="BX73" s="526"/>
      <c r="BY73" s="526"/>
    </row>
    <row r="74" spans="1:89" s="662" customFormat="1" ht="18.95" customHeight="1">
      <c r="A74" s="118"/>
      <c r="B74" s="52"/>
      <c r="C74" s="118"/>
      <c r="D74" s="118"/>
      <c r="E74" s="118"/>
      <c r="F74" s="118"/>
      <c r="G74" s="118"/>
      <c r="H74" s="118"/>
      <c r="I74" s="118"/>
      <c r="J74" s="118"/>
      <c r="K74" s="118"/>
      <c r="L74" s="118"/>
      <c r="M74" s="118"/>
      <c r="N74" s="52"/>
      <c r="O74" s="118"/>
      <c r="P74" s="118"/>
      <c r="Q74" s="118"/>
      <c r="R74" s="29"/>
      <c r="S74" s="29"/>
      <c r="T74" s="29"/>
      <c r="U74" s="29"/>
      <c r="V74" s="29"/>
      <c r="W74" s="29"/>
      <c r="X74" s="29"/>
      <c r="Y74" s="29"/>
      <c r="AA74" s="29"/>
      <c r="AB74" s="563"/>
      <c r="AC74" s="563"/>
      <c r="AD74" s="563"/>
      <c r="AE74" s="118"/>
      <c r="AI74" s="512"/>
      <c r="AJ74" s="512"/>
      <c r="AK74" s="636"/>
      <c r="AL74" s="636"/>
      <c r="AM74" s="560"/>
      <c r="AN74" s="637"/>
      <c r="AO74" s="637"/>
      <c r="AP74" s="637"/>
      <c r="AQ74" s="637"/>
      <c r="AR74" s="637"/>
      <c r="AS74" s="29"/>
      <c r="AT74" s="29"/>
      <c r="BI74" s="29"/>
      <c r="BJ74" s="29"/>
      <c r="BK74" s="29"/>
      <c r="BL74" s="29"/>
      <c r="BM74" s="29"/>
      <c r="BN74" s="29"/>
      <c r="BO74" s="29"/>
      <c r="BP74" s="29"/>
      <c r="BQ74" s="29"/>
      <c r="BR74" s="29"/>
      <c r="BS74" s="29"/>
      <c r="BT74" s="29"/>
      <c r="BU74" s="29"/>
      <c r="BV74" s="29"/>
      <c r="BW74" s="29"/>
      <c r="BX74" s="526"/>
      <c r="BY74" s="526"/>
    </row>
    <row r="75" spans="1:89" s="662" customFormat="1" ht="18.95" customHeight="1">
      <c r="A75" s="118"/>
      <c r="B75" s="52"/>
      <c r="C75" s="118"/>
      <c r="D75" s="118"/>
      <c r="E75" s="118"/>
      <c r="F75" s="118"/>
      <c r="G75" s="118"/>
      <c r="H75" s="118"/>
      <c r="I75" s="118"/>
      <c r="J75" s="118"/>
      <c r="K75" s="118"/>
      <c r="L75" s="118"/>
      <c r="M75" s="118"/>
      <c r="N75" s="52"/>
      <c r="O75" s="118"/>
      <c r="P75" s="118"/>
      <c r="Q75" s="118"/>
      <c r="R75" s="29"/>
      <c r="S75" s="29"/>
      <c r="T75" s="29"/>
      <c r="U75" s="29"/>
      <c r="V75" s="29"/>
      <c r="W75" s="29"/>
      <c r="X75" s="29"/>
      <c r="Y75" s="29"/>
      <c r="AA75" s="118"/>
      <c r="AB75" s="564"/>
      <c r="AC75" s="564"/>
      <c r="AD75" s="564"/>
      <c r="AE75" s="118"/>
      <c r="AI75" s="605"/>
      <c r="AJ75" s="512"/>
      <c r="AK75" s="512"/>
      <c r="AL75" s="512"/>
      <c r="AM75" s="512"/>
      <c r="AN75" s="635"/>
      <c r="AO75" s="635"/>
      <c r="AP75" s="635"/>
      <c r="AQ75" s="635"/>
      <c r="AR75" s="635"/>
      <c r="AS75" s="29"/>
      <c r="AT75" s="29"/>
      <c r="BI75" s="29"/>
      <c r="BJ75" s="29"/>
      <c r="BK75" s="29"/>
      <c r="BL75" s="29"/>
      <c r="BM75" s="29"/>
      <c r="BN75" s="29"/>
      <c r="BO75" s="29"/>
      <c r="BP75" s="29"/>
      <c r="BQ75" s="29"/>
      <c r="BR75" s="29"/>
      <c r="BS75" s="29"/>
      <c r="BT75" s="29"/>
      <c r="BU75" s="29"/>
      <c r="BV75" s="29"/>
      <c r="BW75" s="29"/>
      <c r="BX75" s="526"/>
      <c r="BY75" s="526"/>
    </row>
    <row r="76" spans="1:89" s="662" customFormat="1" ht="18.95" customHeight="1">
      <c r="A76" s="118"/>
      <c r="B76" s="52"/>
      <c r="C76" s="118"/>
      <c r="D76" s="118"/>
      <c r="E76" s="118"/>
      <c r="F76" s="118"/>
      <c r="G76" s="118"/>
      <c r="H76" s="118"/>
      <c r="I76" s="118"/>
      <c r="J76" s="118"/>
      <c r="K76" s="118"/>
      <c r="L76" s="118"/>
      <c r="M76" s="118"/>
      <c r="N76" s="52"/>
      <c r="O76" s="118"/>
      <c r="P76" s="118"/>
      <c r="Q76" s="118"/>
      <c r="R76" s="29"/>
      <c r="S76" s="29"/>
      <c r="T76" s="29"/>
      <c r="U76" s="29"/>
      <c r="V76" s="29"/>
      <c r="W76" s="29"/>
      <c r="X76" s="29"/>
      <c r="Y76" s="29"/>
      <c r="AA76" s="231"/>
      <c r="AB76" s="563"/>
      <c r="AC76" s="563"/>
      <c r="AD76" s="563"/>
      <c r="AE76" s="118"/>
      <c r="AI76" s="605"/>
      <c r="AJ76" s="664"/>
      <c r="AK76" s="664"/>
      <c r="AL76" s="664"/>
      <c r="AM76" s="664"/>
      <c r="AN76" s="635"/>
      <c r="AO76" s="635"/>
      <c r="AP76" s="635"/>
      <c r="AQ76" s="635"/>
      <c r="AR76" s="635"/>
      <c r="AS76" s="29"/>
      <c r="AT76" s="29"/>
      <c r="BI76" s="29"/>
      <c r="BJ76" s="29"/>
      <c r="BK76" s="29"/>
      <c r="BL76" s="29"/>
      <c r="BM76" s="29"/>
      <c r="BN76" s="29"/>
      <c r="BO76" s="29"/>
      <c r="BP76" s="29"/>
      <c r="BQ76" s="29"/>
      <c r="BR76" s="29"/>
      <c r="BS76" s="29"/>
      <c r="BT76" s="29"/>
      <c r="BU76" s="29"/>
      <c r="BV76" s="29"/>
      <c r="BW76" s="29"/>
      <c r="BX76" s="526"/>
      <c r="BY76" s="526"/>
    </row>
    <row r="77" spans="1:89" s="662" customFormat="1" ht="18.95" customHeight="1">
      <c r="A77" s="118"/>
      <c r="B77" s="52"/>
      <c r="C77" s="118"/>
      <c r="D77" s="118"/>
      <c r="E77" s="118"/>
      <c r="F77" s="118"/>
      <c r="G77" s="118"/>
      <c r="H77" s="118"/>
      <c r="I77" s="118"/>
      <c r="J77" s="118"/>
      <c r="K77" s="118"/>
      <c r="L77" s="118"/>
      <c r="M77" s="118"/>
      <c r="N77" s="52"/>
      <c r="O77" s="118"/>
      <c r="P77" s="118"/>
      <c r="Q77" s="118"/>
      <c r="R77" s="29"/>
      <c r="S77" s="29"/>
      <c r="T77" s="29"/>
      <c r="U77" s="29"/>
      <c r="V77" s="29"/>
      <c r="W77" s="29"/>
      <c r="X77" s="29"/>
      <c r="Y77" s="29"/>
      <c r="AA77" s="231"/>
      <c r="AB77" s="563"/>
      <c r="AC77" s="563"/>
      <c r="AD77" s="563"/>
      <c r="AE77" s="118"/>
      <c r="AI77" s="512"/>
      <c r="AJ77" s="512"/>
      <c r="AK77" s="636"/>
      <c r="AL77" s="636"/>
      <c r="AM77" s="560"/>
      <c r="AN77" s="560"/>
      <c r="AO77" s="560"/>
      <c r="AP77" s="560"/>
      <c r="AQ77" s="560"/>
      <c r="AR77" s="560"/>
      <c r="AS77" s="29"/>
      <c r="AT77" s="29"/>
      <c r="BI77" s="526"/>
      <c r="BJ77" s="526"/>
      <c r="BK77" s="526"/>
      <c r="BL77" s="526"/>
      <c r="BM77" s="526"/>
      <c r="BN77" s="526"/>
      <c r="BO77" s="526"/>
      <c r="BP77" s="526"/>
      <c r="BQ77" s="526"/>
      <c r="BR77" s="526"/>
      <c r="BS77" s="526"/>
      <c r="BT77" s="526"/>
      <c r="BU77" s="526"/>
      <c r="BV77" s="526"/>
      <c r="BW77" s="526"/>
      <c r="BX77" s="526"/>
      <c r="BY77" s="526"/>
      <c r="BZ77" s="526"/>
      <c r="CA77" s="526"/>
      <c r="CB77" s="526"/>
      <c r="CC77" s="526"/>
      <c r="CD77" s="526"/>
      <c r="CE77" s="526"/>
      <c r="CF77" s="526"/>
      <c r="CG77" s="526"/>
      <c r="CH77" s="526"/>
      <c r="CI77" s="526"/>
      <c r="CJ77" s="526"/>
      <c r="CK77" s="526"/>
    </row>
    <row r="78" spans="1:89" s="526" customFormat="1" ht="18.95" customHeight="1">
      <c r="A78" s="118"/>
      <c r="B78" s="52"/>
      <c r="C78" s="118"/>
      <c r="D78" s="118"/>
      <c r="E78" s="118"/>
      <c r="F78" s="118"/>
      <c r="G78" s="118"/>
      <c r="H78" s="118"/>
      <c r="I78" s="118"/>
      <c r="J78" s="118"/>
      <c r="K78" s="118"/>
      <c r="L78" s="118"/>
      <c r="M78" s="118"/>
      <c r="N78" s="52"/>
      <c r="O78" s="118"/>
      <c r="P78" s="118"/>
      <c r="Q78" s="118"/>
      <c r="R78" s="29"/>
      <c r="S78" s="29"/>
      <c r="T78" s="29"/>
      <c r="U78" s="29"/>
      <c r="V78" s="29"/>
      <c r="W78" s="29"/>
      <c r="X78" s="29"/>
      <c r="Y78" s="29"/>
      <c r="Z78" s="662"/>
      <c r="AF78" s="662"/>
      <c r="AG78" s="662"/>
      <c r="AH78" s="662"/>
      <c r="AI78" s="605"/>
      <c r="AJ78" s="512"/>
      <c r="AK78" s="512"/>
      <c r="AL78" s="512"/>
      <c r="AM78" s="512"/>
      <c r="AN78" s="638"/>
      <c r="AO78" s="638"/>
      <c r="AP78" s="638"/>
      <c r="AQ78" s="638"/>
      <c r="AR78" s="638"/>
      <c r="AU78" s="662"/>
      <c r="AV78" s="662"/>
    </row>
    <row r="79" spans="1:89" s="526" customFormat="1" ht="18.95" customHeight="1">
      <c r="A79" s="118"/>
      <c r="B79" s="52"/>
      <c r="C79" s="118"/>
      <c r="D79" s="118"/>
      <c r="E79" s="118"/>
      <c r="F79" s="118"/>
      <c r="G79" s="118"/>
      <c r="H79" s="118"/>
      <c r="I79" s="118"/>
      <c r="J79" s="118"/>
      <c r="K79" s="118"/>
      <c r="L79" s="118"/>
      <c r="M79" s="118"/>
      <c r="N79" s="52"/>
      <c r="O79" s="118"/>
      <c r="P79" s="118"/>
      <c r="Q79" s="118"/>
      <c r="R79" s="29"/>
      <c r="S79" s="29"/>
      <c r="T79" s="29"/>
      <c r="U79" s="29"/>
      <c r="V79" s="29"/>
      <c r="W79" s="29"/>
      <c r="X79" s="29"/>
      <c r="Y79" s="29"/>
      <c r="Z79" s="662"/>
      <c r="AI79" s="605"/>
      <c r="AJ79" s="512"/>
      <c r="AK79" s="512"/>
      <c r="AL79" s="512"/>
      <c r="AM79" s="512"/>
      <c r="AN79" s="639"/>
      <c r="AO79" s="639"/>
      <c r="AP79" s="639"/>
      <c r="AQ79" s="639"/>
      <c r="AR79" s="639"/>
    </row>
    <row r="80" spans="1:89" s="526" customFormat="1" ht="20.100000000000001" customHeight="1">
      <c r="A80" s="118"/>
      <c r="B80" s="1"/>
      <c r="F80" s="231"/>
      <c r="G80" s="661"/>
      <c r="H80" s="661"/>
      <c r="I80" s="661"/>
      <c r="J80" s="65"/>
      <c r="K80" s="29"/>
      <c r="L80" s="29"/>
      <c r="M80" s="29"/>
      <c r="N80" s="29"/>
      <c r="O80" s="29"/>
      <c r="P80" s="29"/>
      <c r="Q80" s="29"/>
      <c r="R80" s="29"/>
      <c r="S80" s="29"/>
      <c r="T80" s="29"/>
      <c r="U80" s="29"/>
      <c r="V80" s="29"/>
      <c r="W80" s="29"/>
      <c r="X80" s="29"/>
      <c r="Y80" s="29"/>
      <c r="Z80" s="662"/>
    </row>
    <row r="81" spans="1:48" s="526" customFormat="1" ht="9" customHeight="1">
      <c r="A81" s="118"/>
      <c r="B81" s="1"/>
      <c r="F81" s="231"/>
      <c r="G81" s="661"/>
      <c r="H81" s="661"/>
      <c r="I81" s="661"/>
      <c r="J81" s="65"/>
      <c r="K81" s="29"/>
      <c r="L81" s="29"/>
      <c r="M81" s="29"/>
      <c r="N81" s="29"/>
      <c r="O81" s="29"/>
      <c r="P81" s="29"/>
      <c r="Q81" s="29"/>
      <c r="R81" s="29"/>
      <c r="S81" s="29"/>
      <c r="T81" s="29"/>
      <c r="U81" s="29"/>
      <c r="V81" s="29"/>
      <c r="W81" s="29"/>
      <c r="X81" s="29"/>
      <c r="Y81" s="29"/>
    </row>
    <row r="82" spans="1:48" ht="35.1" customHeight="1">
      <c r="A82" s="95"/>
      <c r="B82" s="2202" t="s">
        <v>2175</v>
      </c>
      <c r="C82" s="2202"/>
      <c r="D82" s="2202"/>
      <c r="E82" s="2202"/>
      <c r="F82" s="2202"/>
      <c r="G82" s="2202"/>
      <c r="H82" s="2202"/>
      <c r="I82" s="2202"/>
      <c r="J82" s="2202"/>
      <c r="K82" s="2202"/>
      <c r="L82" s="2202"/>
      <c r="M82" s="2202"/>
      <c r="N82" s="2202"/>
      <c r="O82" s="2202"/>
      <c r="P82" s="2202"/>
      <c r="Q82" s="2202"/>
      <c r="R82" s="2202"/>
      <c r="S82" s="2202"/>
      <c r="T82" s="2202"/>
      <c r="U82" s="2202"/>
      <c r="V82" s="2202"/>
      <c r="W82" s="2202"/>
      <c r="X82" s="2202"/>
      <c r="Z82" s="30"/>
      <c r="AA82" s="526"/>
      <c r="AB82" s="526"/>
      <c r="AC82" s="526"/>
      <c r="AD82" s="526"/>
      <c r="AE82" s="526"/>
      <c r="AF82" s="526"/>
      <c r="AG82" s="526"/>
      <c r="AH82" s="526"/>
      <c r="AI82" s="526"/>
      <c r="AJ82" s="526"/>
      <c r="AK82" s="526"/>
      <c r="AL82" s="526"/>
      <c r="AM82" s="526"/>
      <c r="AN82" s="526"/>
      <c r="AO82" s="526"/>
      <c r="AP82" s="526"/>
      <c r="AQ82" s="526"/>
      <c r="AR82" s="526"/>
      <c r="AS82" s="526"/>
      <c r="AT82" s="526"/>
      <c r="AU82" s="526"/>
      <c r="AV82" s="526"/>
    </row>
    <row r="83" spans="1:48" ht="9" customHeight="1" thickBot="1">
      <c r="A83" s="118"/>
      <c r="B83" s="118"/>
      <c r="C83" s="118"/>
      <c r="D83" s="118"/>
      <c r="E83" s="118"/>
      <c r="F83" s="118"/>
      <c r="G83" s="118"/>
      <c r="H83" s="118"/>
      <c r="I83" s="118"/>
      <c r="J83" s="118"/>
      <c r="K83" s="118"/>
      <c r="L83" s="118"/>
      <c r="M83" s="118"/>
      <c r="N83" s="118"/>
      <c r="Z83" s="562"/>
    </row>
    <row r="84" spans="1:48" ht="24">
      <c r="A84" s="118"/>
      <c r="B84" s="95"/>
      <c r="C84" s="566" t="s">
        <v>2176</v>
      </c>
      <c r="D84" s="2196" t="s">
        <v>2177</v>
      </c>
      <c r="E84" s="2197"/>
      <c r="F84" s="2197"/>
      <c r="G84" s="2197"/>
      <c r="H84" s="2197"/>
      <c r="I84" s="2197"/>
      <c r="J84" s="2197"/>
      <c r="K84" s="2197"/>
      <c r="L84" s="2197"/>
      <c r="M84" s="2197"/>
      <c r="N84" s="2197"/>
      <c r="O84" s="2197"/>
      <c r="P84" s="2197"/>
      <c r="Q84" s="2197"/>
      <c r="R84" s="2197"/>
      <c r="S84" s="2197"/>
      <c r="T84" s="2197"/>
      <c r="U84" s="2197"/>
      <c r="V84" s="2197"/>
      <c r="W84" s="2197"/>
      <c r="X84" s="2198"/>
      <c r="Y84" s="513"/>
      <c r="Z84" s="562"/>
    </row>
    <row r="85" spans="1:48" ht="24" customHeight="1">
      <c r="A85" s="118"/>
      <c r="B85" s="95"/>
      <c r="C85" s="710">
        <v>1</v>
      </c>
      <c r="D85" s="2199"/>
      <c r="E85" s="2200"/>
      <c r="F85" s="2200"/>
      <c r="G85" s="2200"/>
      <c r="H85" s="2200"/>
      <c r="I85" s="2200"/>
      <c r="J85" s="2200"/>
      <c r="K85" s="2200"/>
      <c r="L85" s="2200"/>
      <c r="M85" s="2200"/>
      <c r="N85" s="2200"/>
      <c r="O85" s="2200"/>
      <c r="P85" s="2200"/>
      <c r="Q85" s="2200"/>
      <c r="R85" s="2200"/>
      <c r="S85" s="2200"/>
      <c r="T85" s="2200"/>
      <c r="U85" s="2200"/>
      <c r="V85" s="2200"/>
      <c r="W85" s="2200"/>
      <c r="X85" s="2201"/>
      <c r="Y85" s="665"/>
      <c r="Z85" s="52"/>
    </row>
    <row r="86" spans="1:48" ht="24" customHeight="1">
      <c r="A86" s="118"/>
      <c r="B86" s="95"/>
      <c r="C86" s="567">
        <v>2</v>
      </c>
      <c r="D86" s="2193"/>
      <c r="E86" s="2194"/>
      <c r="F86" s="2194"/>
      <c r="G86" s="2194"/>
      <c r="H86" s="2194"/>
      <c r="I86" s="2194"/>
      <c r="J86" s="2194"/>
      <c r="K86" s="2194"/>
      <c r="L86" s="2194"/>
      <c r="M86" s="2194"/>
      <c r="N86" s="2194"/>
      <c r="O86" s="2194"/>
      <c r="P86" s="2194"/>
      <c r="Q86" s="2194"/>
      <c r="R86" s="2194"/>
      <c r="S86" s="2194"/>
      <c r="T86" s="2194"/>
      <c r="U86" s="2194"/>
      <c r="V86" s="2194"/>
      <c r="W86" s="2194"/>
      <c r="X86" s="2195"/>
      <c r="Y86" s="665"/>
      <c r="Z86" s="52"/>
    </row>
    <row r="87" spans="1:48" ht="24" customHeight="1">
      <c r="A87" s="118"/>
      <c r="B87" s="95"/>
      <c r="C87" s="567">
        <v>3</v>
      </c>
      <c r="D87" s="2193"/>
      <c r="E87" s="2194"/>
      <c r="F87" s="2194"/>
      <c r="G87" s="2194"/>
      <c r="H87" s="2194"/>
      <c r="I87" s="2194"/>
      <c r="J87" s="2194"/>
      <c r="K87" s="2194"/>
      <c r="L87" s="2194"/>
      <c r="M87" s="2194"/>
      <c r="N87" s="2194"/>
      <c r="O87" s="2194"/>
      <c r="P87" s="2194"/>
      <c r="Q87" s="2194"/>
      <c r="R87" s="2194"/>
      <c r="S87" s="2194"/>
      <c r="T87" s="2194"/>
      <c r="U87" s="2194"/>
      <c r="V87" s="2194"/>
      <c r="W87" s="2194"/>
      <c r="X87" s="2195"/>
      <c r="Y87" s="665"/>
      <c r="Z87" s="52"/>
    </row>
    <row r="88" spans="1:48" ht="24" customHeight="1">
      <c r="A88" s="118"/>
      <c r="B88" s="95"/>
      <c r="C88" s="567">
        <v>4</v>
      </c>
      <c r="D88" s="2193"/>
      <c r="E88" s="2194"/>
      <c r="F88" s="2194"/>
      <c r="G88" s="2194"/>
      <c r="H88" s="2194"/>
      <c r="I88" s="2194"/>
      <c r="J88" s="2194"/>
      <c r="K88" s="2194"/>
      <c r="L88" s="2194"/>
      <c r="M88" s="2194"/>
      <c r="N88" s="2194"/>
      <c r="O88" s="2194"/>
      <c r="P88" s="2194"/>
      <c r="Q88" s="2194"/>
      <c r="R88" s="2194"/>
      <c r="S88" s="2194"/>
      <c r="T88" s="2194"/>
      <c r="U88" s="2194"/>
      <c r="V88" s="2194"/>
      <c r="W88" s="2194"/>
      <c r="X88" s="2195"/>
      <c r="Y88" s="665"/>
      <c r="Z88" s="52"/>
    </row>
    <row r="89" spans="1:48" ht="24" customHeight="1">
      <c r="A89" s="118"/>
      <c r="B89" s="95"/>
      <c r="C89" s="567">
        <v>5</v>
      </c>
      <c r="D89" s="2193"/>
      <c r="E89" s="2194"/>
      <c r="F89" s="2194"/>
      <c r="G89" s="2194"/>
      <c r="H89" s="2194"/>
      <c r="I89" s="2194"/>
      <c r="J89" s="2194"/>
      <c r="K89" s="2194"/>
      <c r="L89" s="2194"/>
      <c r="M89" s="2194"/>
      <c r="N89" s="2194"/>
      <c r="O89" s="2194"/>
      <c r="P89" s="2194"/>
      <c r="Q89" s="2194"/>
      <c r="R89" s="2194"/>
      <c r="S89" s="2194"/>
      <c r="T89" s="2194"/>
      <c r="U89" s="2194"/>
      <c r="V89" s="2194"/>
      <c r="W89" s="2194"/>
      <c r="X89" s="2195"/>
      <c r="Y89" s="665"/>
      <c r="Z89" s="52"/>
    </row>
    <row r="90" spans="1:48" ht="24" customHeight="1">
      <c r="A90" s="118"/>
      <c r="B90" s="95"/>
      <c r="C90" s="567">
        <v>6</v>
      </c>
      <c r="D90" s="2193"/>
      <c r="E90" s="2194"/>
      <c r="F90" s="2194"/>
      <c r="G90" s="2194"/>
      <c r="H90" s="2194"/>
      <c r="I90" s="2194"/>
      <c r="J90" s="2194"/>
      <c r="K90" s="2194"/>
      <c r="L90" s="2194"/>
      <c r="M90" s="2194"/>
      <c r="N90" s="2194"/>
      <c r="O90" s="2194"/>
      <c r="P90" s="2194"/>
      <c r="Q90" s="2194"/>
      <c r="R90" s="2194"/>
      <c r="S90" s="2194"/>
      <c r="T90" s="2194"/>
      <c r="U90" s="2194"/>
      <c r="V90" s="2194"/>
      <c r="W90" s="2194"/>
      <c r="X90" s="2195"/>
      <c r="Y90" s="665"/>
      <c r="Z90" s="702"/>
    </row>
    <row r="91" spans="1:48" ht="24" customHeight="1">
      <c r="A91" s="118"/>
      <c r="B91" s="95"/>
      <c r="C91" s="567">
        <v>7</v>
      </c>
      <c r="D91" s="2193"/>
      <c r="E91" s="2194"/>
      <c r="F91" s="2194"/>
      <c r="G91" s="2194"/>
      <c r="H91" s="2194"/>
      <c r="I91" s="2194"/>
      <c r="J91" s="2194"/>
      <c r="K91" s="2194"/>
      <c r="L91" s="2194"/>
      <c r="M91" s="2194"/>
      <c r="N91" s="2194"/>
      <c r="O91" s="2194"/>
      <c r="P91" s="2194"/>
      <c r="Q91" s="2194"/>
      <c r="R91" s="2194"/>
      <c r="S91" s="2194"/>
      <c r="T91" s="2194"/>
      <c r="U91" s="2194"/>
      <c r="V91" s="2194"/>
      <c r="W91" s="2194"/>
      <c r="X91" s="2195"/>
      <c r="Y91" s="665"/>
      <c r="Z91" s="700"/>
    </row>
    <row r="92" spans="1:48" ht="24" customHeight="1">
      <c r="A92" s="118"/>
      <c r="B92" s="95"/>
      <c r="C92" s="567">
        <v>8</v>
      </c>
      <c r="D92" s="2193"/>
      <c r="E92" s="2194"/>
      <c r="F92" s="2194"/>
      <c r="G92" s="2194"/>
      <c r="H92" s="2194"/>
      <c r="I92" s="2194"/>
      <c r="J92" s="2194"/>
      <c r="K92" s="2194"/>
      <c r="L92" s="2194"/>
      <c r="M92" s="2194"/>
      <c r="N92" s="2194"/>
      <c r="O92" s="2194"/>
      <c r="P92" s="2194"/>
      <c r="Q92" s="2194"/>
      <c r="R92" s="2194"/>
      <c r="S92" s="2194"/>
      <c r="T92" s="2194"/>
      <c r="U92" s="2194"/>
      <c r="V92" s="2194"/>
      <c r="W92" s="2194"/>
      <c r="X92" s="2195"/>
      <c r="Y92" s="665"/>
      <c r="Z92" s="700"/>
    </row>
    <row r="93" spans="1:48" ht="24" customHeight="1">
      <c r="A93" s="118"/>
      <c r="B93" s="95"/>
      <c r="C93" s="567">
        <v>9</v>
      </c>
      <c r="D93" s="2193"/>
      <c r="E93" s="2194"/>
      <c r="F93" s="2194"/>
      <c r="G93" s="2194"/>
      <c r="H93" s="2194"/>
      <c r="I93" s="2194"/>
      <c r="J93" s="2194"/>
      <c r="K93" s="2194"/>
      <c r="L93" s="2194"/>
      <c r="M93" s="2194"/>
      <c r="N93" s="2194"/>
      <c r="O93" s="2194"/>
      <c r="P93" s="2194"/>
      <c r="Q93" s="2194"/>
      <c r="R93" s="2194"/>
      <c r="S93" s="2194"/>
      <c r="T93" s="2194"/>
      <c r="U93" s="2194"/>
      <c r="V93" s="2194"/>
      <c r="W93" s="2194"/>
      <c r="X93" s="2195"/>
      <c r="Y93" s="526"/>
      <c r="Z93" s="702"/>
    </row>
    <row r="94" spans="1:48" ht="24" customHeight="1">
      <c r="A94" s="118"/>
      <c r="B94" s="95"/>
      <c r="C94" s="711">
        <v>10</v>
      </c>
      <c r="D94" s="2190"/>
      <c r="E94" s="2191"/>
      <c r="F94" s="2191"/>
      <c r="G94" s="2191"/>
      <c r="H94" s="2191"/>
      <c r="I94" s="2191"/>
      <c r="J94" s="2191"/>
      <c r="K94" s="2191"/>
      <c r="L94" s="2191"/>
      <c r="M94" s="2191"/>
      <c r="N94" s="2191"/>
      <c r="O94" s="2191"/>
      <c r="P94" s="2191"/>
      <c r="Q94" s="2191"/>
      <c r="R94" s="2191"/>
      <c r="S94" s="2191"/>
      <c r="T94" s="2191"/>
      <c r="U94" s="2191"/>
      <c r="V94" s="2191"/>
      <c r="W94" s="2191"/>
      <c r="X94" s="2192"/>
      <c r="Y94" s="526"/>
      <c r="Z94" s="700"/>
    </row>
    <row r="95" spans="1:48" ht="9" customHeight="1">
      <c r="A95" s="118"/>
      <c r="B95" s="118"/>
      <c r="C95" s="118"/>
      <c r="D95" s="118"/>
      <c r="E95" s="118"/>
      <c r="F95" s="118"/>
      <c r="G95" s="118"/>
      <c r="H95" s="118"/>
      <c r="I95" s="118"/>
      <c r="J95" s="118"/>
      <c r="K95" s="118"/>
      <c r="L95" s="118"/>
      <c r="M95" s="118"/>
      <c r="N95" s="118"/>
      <c r="Z95" s="700"/>
    </row>
    <row r="96" spans="1:48" ht="19.5" thickBot="1">
      <c r="A96" s="118"/>
      <c r="B96" s="718" t="s">
        <v>2178</v>
      </c>
      <c r="C96" s="118"/>
      <c r="D96" s="118"/>
      <c r="E96" s="118"/>
      <c r="F96" s="118"/>
      <c r="G96" s="118"/>
      <c r="H96" s="118"/>
      <c r="I96" s="118"/>
      <c r="J96" s="118"/>
      <c r="K96" s="118"/>
      <c r="L96" s="52"/>
      <c r="M96" s="52"/>
      <c r="O96" s="718" t="s">
        <v>2179</v>
      </c>
      <c r="P96" s="118"/>
      <c r="Q96" s="118"/>
      <c r="R96" s="118"/>
      <c r="S96" s="118"/>
      <c r="T96" s="118"/>
      <c r="U96" s="118"/>
      <c r="V96" s="118"/>
      <c r="W96" s="118"/>
      <c r="X96" s="118"/>
      <c r="Y96" s="118"/>
      <c r="Z96" s="702"/>
    </row>
    <row r="97" spans="1:26" ht="27.95" customHeight="1">
      <c r="A97" s="118"/>
      <c r="B97" s="2183" t="s">
        <v>2180</v>
      </c>
      <c r="C97" s="2184"/>
      <c r="D97" s="2184"/>
      <c r="E97" s="2185"/>
      <c r="F97" s="2186" t="s">
        <v>2181</v>
      </c>
      <c r="G97" s="2187"/>
      <c r="H97" s="2180" t="s">
        <v>2182</v>
      </c>
      <c r="I97" s="2187"/>
      <c r="J97" s="2186" t="s">
        <v>2183</v>
      </c>
      <c r="K97" s="2188"/>
      <c r="O97" s="2183" t="s">
        <v>2180</v>
      </c>
      <c r="P97" s="2184"/>
      <c r="Q97" s="2184"/>
      <c r="R97" s="2185"/>
      <c r="S97" s="2189" t="s">
        <v>2181</v>
      </c>
      <c r="T97" s="2181"/>
      <c r="U97" s="2180" t="s">
        <v>2182</v>
      </c>
      <c r="V97" s="2181"/>
      <c r="W97" s="2180" t="s">
        <v>2183</v>
      </c>
      <c r="X97" s="2182"/>
      <c r="Y97" s="95"/>
      <c r="Z97" s="704"/>
    </row>
    <row r="98" spans="1:26" ht="27.95" customHeight="1">
      <c r="B98" s="2125" t="s">
        <v>2184</v>
      </c>
      <c r="C98" s="2164"/>
      <c r="D98" s="2164"/>
      <c r="E98" s="2165"/>
      <c r="F98" s="2151"/>
      <c r="G98" s="2152"/>
      <c r="H98" s="2179"/>
      <c r="I98" s="2152"/>
      <c r="J98" s="2151"/>
      <c r="K98" s="2153"/>
      <c r="O98" s="2125" t="s">
        <v>2185</v>
      </c>
      <c r="P98" s="2126"/>
      <c r="Q98" s="2126"/>
      <c r="R98" s="2127"/>
      <c r="S98" s="2128"/>
      <c r="T98" s="2177"/>
      <c r="U98" s="2130"/>
      <c r="V98" s="2177"/>
      <c r="W98" s="2128"/>
      <c r="X98" s="2178"/>
      <c r="Y98" s="662"/>
      <c r="Z98" s="704"/>
    </row>
    <row r="99" spans="1:26" ht="27.95" customHeight="1">
      <c r="B99" s="2134" t="s">
        <v>2186</v>
      </c>
      <c r="C99" s="2160"/>
      <c r="D99" s="2160"/>
      <c r="E99" s="2161"/>
      <c r="F99" s="2168"/>
      <c r="G99" s="2167"/>
      <c r="H99" s="2166"/>
      <c r="I99" s="2167"/>
      <c r="J99" s="2168"/>
      <c r="K99" s="2169"/>
      <c r="O99" s="2134" t="s">
        <v>2187</v>
      </c>
      <c r="P99" s="2135"/>
      <c r="Q99" s="2135"/>
      <c r="R99" s="2136"/>
      <c r="S99" s="2168"/>
      <c r="T99" s="2167"/>
      <c r="U99" s="2166"/>
      <c r="V99" s="2167"/>
      <c r="W99" s="2168"/>
      <c r="X99" s="2169"/>
      <c r="Y99" s="662"/>
      <c r="Z99" s="52"/>
    </row>
    <row r="100" spans="1:26" ht="27.95" customHeight="1">
      <c r="B100" s="2118" t="s">
        <v>2143</v>
      </c>
      <c r="C100" s="2154"/>
      <c r="D100" s="2154"/>
      <c r="E100" s="2155"/>
      <c r="F100" s="2170" t="s">
        <v>2181</v>
      </c>
      <c r="G100" s="2171"/>
      <c r="H100" s="2172" t="s">
        <v>2182</v>
      </c>
      <c r="I100" s="2171"/>
      <c r="J100" s="2170" t="s">
        <v>2183</v>
      </c>
      <c r="K100" s="2173"/>
      <c r="O100" s="2174" t="s">
        <v>2143</v>
      </c>
      <c r="P100" s="2175"/>
      <c r="Q100" s="2175"/>
      <c r="R100" s="2176"/>
      <c r="S100" s="2121" t="s">
        <v>2181</v>
      </c>
      <c r="T100" s="2122"/>
      <c r="U100" s="2123" t="s">
        <v>2182</v>
      </c>
      <c r="V100" s="2122"/>
      <c r="W100" s="2123" t="s">
        <v>2183</v>
      </c>
      <c r="X100" s="2124"/>
      <c r="Y100" s="95"/>
      <c r="Z100" s="52"/>
    </row>
    <row r="101" spans="1:26" ht="27.95" customHeight="1">
      <c r="B101" s="2125" t="s">
        <v>2150</v>
      </c>
      <c r="C101" s="2164"/>
      <c r="D101" s="2164"/>
      <c r="E101" s="2165"/>
      <c r="F101" s="2162"/>
      <c r="G101" s="2163"/>
      <c r="H101" s="2132"/>
      <c r="I101" s="2129"/>
      <c r="J101" s="2133"/>
      <c r="K101" s="2131"/>
      <c r="O101" s="2125" t="s">
        <v>2151</v>
      </c>
      <c r="P101" s="2126"/>
      <c r="Q101" s="2126"/>
      <c r="R101" s="2127"/>
      <c r="S101" s="2133"/>
      <c r="T101" s="2129"/>
      <c r="U101" s="2132"/>
      <c r="V101" s="2129"/>
      <c r="W101" s="2133"/>
      <c r="X101" s="2131"/>
      <c r="Y101" s="662"/>
      <c r="Z101" s="52"/>
    </row>
    <row r="102" spans="1:26" ht="27.95" customHeight="1">
      <c r="B102" s="2134" t="s">
        <v>2153</v>
      </c>
      <c r="C102" s="2160"/>
      <c r="D102" s="2160"/>
      <c r="E102" s="2161"/>
      <c r="F102" s="2162"/>
      <c r="G102" s="2163"/>
      <c r="H102" s="2132"/>
      <c r="I102" s="2129"/>
      <c r="J102" s="2133"/>
      <c r="K102" s="2131"/>
      <c r="O102" s="2125" t="s">
        <v>2154</v>
      </c>
      <c r="P102" s="2126"/>
      <c r="Q102" s="2126"/>
      <c r="R102" s="2127"/>
      <c r="S102" s="2133"/>
      <c r="T102" s="2129"/>
      <c r="U102" s="2132"/>
      <c r="V102" s="2129"/>
      <c r="W102" s="2133"/>
      <c r="X102" s="2131"/>
      <c r="Y102" s="662"/>
      <c r="Z102" s="52"/>
    </row>
    <row r="103" spans="1:26" ht="27.95" customHeight="1">
      <c r="B103" s="2118" t="s">
        <v>2165</v>
      </c>
      <c r="C103" s="2154"/>
      <c r="D103" s="2154"/>
      <c r="E103" s="2155"/>
      <c r="F103" s="2156" t="s">
        <v>2181</v>
      </c>
      <c r="G103" s="2157"/>
      <c r="H103" s="2158" t="s">
        <v>2182</v>
      </c>
      <c r="I103" s="2157"/>
      <c r="J103" s="2156" t="s">
        <v>2183</v>
      </c>
      <c r="K103" s="2159"/>
      <c r="O103" s="2125" t="s">
        <v>2157</v>
      </c>
      <c r="P103" s="2126"/>
      <c r="Q103" s="2126"/>
      <c r="R103" s="2127"/>
      <c r="S103" s="2133"/>
      <c r="T103" s="2129"/>
      <c r="U103" s="2132"/>
      <c r="V103" s="2129"/>
      <c r="W103" s="2133"/>
      <c r="X103" s="2131"/>
      <c r="Y103" s="662"/>
      <c r="Z103" s="52"/>
    </row>
    <row r="104" spans="1:26" ht="27.95" customHeight="1">
      <c r="B104" s="2148" t="s">
        <v>2236</v>
      </c>
      <c r="C104" s="2149"/>
      <c r="D104" s="2149"/>
      <c r="E104" s="2150"/>
      <c r="F104" s="2151"/>
      <c r="G104" s="2152"/>
      <c r="H104" s="2151"/>
      <c r="I104" s="2152"/>
      <c r="J104" s="2151"/>
      <c r="K104" s="2153"/>
      <c r="O104" s="2118" t="s">
        <v>2156</v>
      </c>
      <c r="P104" s="2119"/>
      <c r="Q104" s="2119"/>
      <c r="R104" s="2120"/>
      <c r="S104" s="2121" t="s">
        <v>2181</v>
      </c>
      <c r="T104" s="2122"/>
      <c r="U104" s="2123" t="s">
        <v>2182</v>
      </c>
      <c r="V104" s="2122"/>
      <c r="W104" s="2123" t="s">
        <v>2183</v>
      </c>
      <c r="X104" s="2124"/>
      <c r="Y104" s="95"/>
      <c r="Z104" s="52"/>
    </row>
    <row r="105" spans="1:26" ht="27.95" customHeight="1" thickBot="1">
      <c r="B105" s="2141" t="s">
        <v>2237</v>
      </c>
      <c r="C105" s="2142"/>
      <c r="D105" s="2142"/>
      <c r="E105" s="2143"/>
      <c r="F105" s="2144"/>
      <c r="G105" s="2145"/>
      <c r="H105" s="2146"/>
      <c r="I105" s="2145"/>
      <c r="J105" s="2146"/>
      <c r="K105" s="2147"/>
      <c r="O105" s="2125" t="s">
        <v>2163</v>
      </c>
      <c r="P105" s="2126"/>
      <c r="Q105" s="2126"/>
      <c r="R105" s="2127"/>
      <c r="S105" s="2133"/>
      <c r="T105" s="2129"/>
      <c r="U105" s="2132"/>
      <c r="V105" s="2129"/>
      <c r="W105" s="2133"/>
      <c r="X105" s="2131"/>
      <c r="Y105" s="662"/>
      <c r="Z105" s="52"/>
    </row>
    <row r="106" spans="1:26" ht="27.95" customHeight="1">
      <c r="B106" s="1"/>
      <c r="C106" s="526"/>
      <c r="D106" s="526"/>
      <c r="E106" s="526"/>
      <c r="F106" s="231"/>
      <c r="G106" s="661"/>
      <c r="H106" s="661"/>
      <c r="I106" s="661"/>
      <c r="J106" s="65"/>
      <c r="O106" s="2134" t="s">
        <v>2166</v>
      </c>
      <c r="P106" s="2135"/>
      <c r="Q106" s="2135"/>
      <c r="R106" s="2136"/>
      <c r="S106" s="2137"/>
      <c r="T106" s="2138"/>
      <c r="U106" s="2139"/>
      <c r="V106" s="2138"/>
      <c r="W106" s="2137"/>
      <c r="X106" s="2140"/>
      <c r="Y106" s="662"/>
      <c r="Z106" s="52"/>
    </row>
    <row r="107" spans="1:26" ht="27.95" customHeight="1">
      <c r="B107" s="1"/>
      <c r="C107" s="526"/>
      <c r="D107" s="526"/>
      <c r="E107" s="526"/>
      <c r="F107" s="231"/>
      <c r="G107" s="661"/>
      <c r="H107" s="661"/>
      <c r="I107" s="661"/>
      <c r="J107" s="65"/>
      <c r="O107" s="2118" t="s">
        <v>2165</v>
      </c>
      <c r="P107" s="2119"/>
      <c r="Q107" s="2119"/>
      <c r="R107" s="2120"/>
      <c r="S107" s="2121" t="s">
        <v>2181</v>
      </c>
      <c r="T107" s="2122"/>
      <c r="U107" s="2123" t="s">
        <v>2182</v>
      </c>
      <c r="V107" s="2122"/>
      <c r="W107" s="2123" t="s">
        <v>2183</v>
      </c>
      <c r="X107" s="2124"/>
      <c r="Y107" s="95"/>
      <c r="Z107" s="52"/>
    </row>
    <row r="108" spans="1:26" ht="27.95" customHeight="1">
      <c r="J108" s="1"/>
      <c r="K108" s="1"/>
      <c r="O108" s="2125" t="s">
        <v>2171</v>
      </c>
      <c r="P108" s="2126"/>
      <c r="Q108" s="2126"/>
      <c r="R108" s="2127"/>
      <c r="S108" s="2128"/>
      <c r="T108" s="2129"/>
      <c r="U108" s="2130"/>
      <c r="V108" s="2129"/>
      <c r="W108" s="2128"/>
      <c r="X108" s="2131"/>
      <c r="Y108" s="662"/>
      <c r="Z108" s="52"/>
    </row>
    <row r="109" spans="1:26" ht="27.95" customHeight="1" thickBot="1">
      <c r="J109" s="1"/>
      <c r="K109" s="1"/>
      <c r="O109" s="2110" t="s">
        <v>2173</v>
      </c>
      <c r="P109" s="2111"/>
      <c r="Q109" s="2111"/>
      <c r="R109" s="2112"/>
      <c r="S109" s="2113"/>
      <c r="T109" s="2114"/>
      <c r="U109" s="2115"/>
      <c r="V109" s="2114"/>
      <c r="W109" s="2113"/>
      <c r="X109" s="2116"/>
      <c r="Y109" s="662"/>
      <c r="Z109" s="52"/>
    </row>
    <row r="110" spans="1:26" ht="14.25">
      <c r="J110" s="1"/>
      <c r="K110" s="1"/>
      <c r="L110" s="1"/>
      <c r="M110" s="1"/>
      <c r="N110" s="1"/>
      <c r="O110" s="1"/>
      <c r="P110" s="1"/>
      <c r="Q110" s="1"/>
      <c r="R110" s="1"/>
      <c r="S110" s="1"/>
      <c r="T110" s="1"/>
      <c r="U110" s="1"/>
      <c r="V110" s="1"/>
      <c r="W110" s="1"/>
      <c r="X110" s="1"/>
      <c r="Y110" s="1"/>
      <c r="Z110" s="52"/>
    </row>
    <row r="111" spans="1:26" ht="14.25">
      <c r="J111" s="1"/>
      <c r="K111" s="1"/>
      <c r="L111" s="1"/>
      <c r="M111" s="1"/>
      <c r="N111" s="1"/>
      <c r="O111" s="1"/>
      <c r="P111" s="1"/>
      <c r="Q111" s="1"/>
      <c r="R111" s="1"/>
      <c r="S111" s="1"/>
      <c r="T111" s="1"/>
      <c r="U111" s="1"/>
      <c r="V111" s="1"/>
      <c r="W111" s="1"/>
      <c r="X111" s="1"/>
      <c r="Y111" s="1"/>
      <c r="Z111" s="52"/>
    </row>
    <row r="112" spans="1:26" ht="14.25">
      <c r="J112" s="1"/>
      <c r="K112" s="1"/>
      <c r="L112" s="1"/>
      <c r="M112" s="1"/>
      <c r="N112" s="1"/>
      <c r="O112" s="1"/>
      <c r="P112" s="1"/>
      <c r="Q112" s="1"/>
      <c r="R112" s="1"/>
      <c r="S112" s="1"/>
      <c r="T112" s="1"/>
      <c r="U112" s="1"/>
      <c r="V112" s="1"/>
      <c r="W112" s="1"/>
      <c r="X112" s="1"/>
      <c r="Y112" s="1"/>
      <c r="Z112" s="52"/>
    </row>
    <row r="113" spans="10:26" ht="14.25">
      <c r="J113" s="1"/>
      <c r="K113" s="1"/>
      <c r="L113" s="1"/>
      <c r="M113" s="1"/>
      <c r="N113" s="1"/>
      <c r="O113" s="1"/>
      <c r="P113" s="1"/>
      <c r="Q113" s="1"/>
      <c r="R113" s="1"/>
      <c r="S113" s="1"/>
      <c r="T113" s="1"/>
      <c r="U113" s="1"/>
      <c r="V113" s="1"/>
      <c r="W113" s="1"/>
      <c r="X113" s="1"/>
      <c r="Y113" s="1"/>
      <c r="Z113" s="52"/>
    </row>
    <row r="114" spans="10:26" ht="14.25">
      <c r="J114" s="1"/>
      <c r="K114" s="1"/>
      <c r="L114" s="1"/>
      <c r="M114" s="1"/>
      <c r="N114" s="1"/>
      <c r="O114" s="1"/>
      <c r="P114" s="1"/>
      <c r="Q114" s="1"/>
      <c r="R114" s="1"/>
      <c r="S114" s="1"/>
      <c r="T114" s="1"/>
      <c r="U114" s="1"/>
      <c r="V114" s="1"/>
      <c r="W114" s="1"/>
      <c r="X114" s="1"/>
      <c r="Y114" s="1"/>
      <c r="Z114" s="52"/>
    </row>
    <row r="115" spans="10:26" ht="14.25">
      <c r="J115" s="1"/>
      <c r="K115" s="1"/>
      <c r="L115" s="1"/>
      <c r="M115" s="1"/>
      <c r="N115" s="1"/>
      <c r="O115" s="1"/>
      <c r="P115" s="1"/>
      <c r="Q115" s="1"/>
      <c r="R115" s="1"/>
      <c r="S115" s="1"/>
      <c r="T115" s="1"/>
      <c r="U115" s="1"/>
      <c r="V115" s="1"/>
      <c r="W115" s="1"/>
      <c r="X115" s="1"/>
      <c r="Y115" s="1"/>
      <c r="Z115" s="52"/>
    </row>
    <row r="116" spans="10:26" ht="14.25">
      <c r="J116" s="1"/>
      <c r="K116" s="1"/>
      <c r="L116" s="1"/>
      <c r="M116" s="1"/>
      <c r="N116" s="1"/>
      <c r="O116" s="1"/>
      <c r="P116" s="1"/>
      <c r="Q116" s="1"/>
      <c r="R116" s="1"/>
      <c r="S116" s="1"/>
      <c r="T116" s="1"/>
      <c r="U116" s="1"/>
      <c r="V116" s="1"/>
      <c r="W116" s="1"/>
      <c r="X116" s="1"/>
      <c r="Y116" s="1"/>
      <c r="Z116" s="52"/>
    </row>
    <row r="117" spans="10:26" ht="14.25">
      <c r="J117" s="1"/>
      <c r="K117" s="1"/>
      <c r="L117" s="1"/>
      <c r="M117" s="1"/>
      <c r="N117" s="1"/>
      <c r="O117" s="1"/>
      <c r="P117" s="1"/>
      <c r="Q117" s="1"/>
      <c r="R117" s="1"/>
      <c r="S117" s="1"/>
      <c r="T117" s="1"/>
      <c r="U117" s="1"/>
      <c r="V117" s="1"/>
      <c r="W117" s="1"/>
      <c r="X117" s="1"/>
      <c r="Y117" s="1"/>
      <c r="Z117" s="52"/>
    </row>
    <row r="118" spans="10:26" ht="14.25">
      <c r="J118" s="1"/>
      <c r="K118" s="1"/>
      <c r="L118" s="1"/>
      <c r="M118" s="1"/>
      <c r="N118" s="1"/>
      <c r="O118" s="1"/>
      <c r="P118" s="1"/>
      <c r="Q118" s="1"/>
      <c r="R118" s="1"/>
      <c r="S118" s="1"/>
      <c r="T118" s="1"/>
      <c r="U118" s="1"/>
      <c r="V118" s="1"/>
      <c r="W118" s="1"/>
      <c r="X118" s="1"/>
      <c r="Y118" s="1"/>
      <c r="Z118" s="52"/>
    </row>
    <row r="119" spans="10:26" ht="14.25">
      <c r="J119" s="1"/>
      <c r="K119" s="1"/>
      <c r="L119" s="1"/>
      <c r="M119" s="1"/>
      <c r="N119" s="1"/>
      <c r="O119" s="1"/>
      <c r="P119" s="1"/>
      <c r="Q119" s="1"/>
      <c r="R119" s="1"/>
      <c r="S119" s="1"/>
      <c r="T119" s="1"/>
      <c r="U119" s="1"/>
      <c r="V119" s="1"/>
      <c r="W119" s="1"/>
      <c r="X119" s="1"/>
      <c r="Y119" s="1"/>
      <c r="Z119" s="52"/>
    </row>
    <row r="120" spans="10:26" ht="14.25">
      <c r="J120" s="1"/>
      <c r="K120" s="1"/>
      <c r="L120" s="1"/>
      <c r="M120" s="1"/>
      <c r="N120" s="1"/>
      <c r="O120" s="1"/>
      <c r="P120" s="1"/>
      <c r="Q120" s="1"/>
      <c r="R120" s="1"/>
      <c r="S120" s="1"/>
      <c r="T120" s="1"/>
      <c r="U120" s="1"/>
      <c r="V120" s="1"/>
      <c r="W120" s="1"/>
      <c r="X120" s="1"/>
      <c r="Y120" s="1"/>
      <c r="Z120" s="52"/>
    </row>
    <row r="121" spans="10:26" ht="14.25">
      <c r="J121" s="1"/>
      <c r="K121" s="1"/>
      <c r="L121" s="1"/>
      <c r="M121" s="1"/>
      <c r="N121" s="1"/>
      <c r="O121" s="1"/>
      <c r="P121" s="1"/>
      <c r="Q121" s="1"/>
      <c r="R121" s="1"/>
      <c r="S121" s="1"/>
      <c r="T121" s="1"/>
      <c r="U121" s="1"/>
      <c r="V121" s="1"/>
      <c r="W121" s="1"/>
      <c r="X121" s="1"/>
      <c r="Y121" s="1"/>
      <c r="Z121" s="52"/>
    </row>
    <row r="122" spans="10:26" ht="14.25">
      <c r="J122" s="1"/>
      <c r="K122" s="1"/>
      <c r="L122" s="1"/>
      <c r="M122" s="1"/>
      <c r="N122" s="1"/>
      <c r="O122" s="1"/>
      <c r="P122" s="1"/>
      <c r="Q122" s="1"/>
      <c r="R122" s="1"/>
      <c r="S122" s="1"/>
      <c r="T122" s="1"/>
      <c r="U122" s="1"/>
      <c r="V122" s="1"/>
      <c r="W122" s="1"/>
      <c r="X122" s="1"/>
      <c r="Y122" s="1"/>
      <c r="Z122" s="52"/>
    </row>
    <row r="123" spans="10:26" ht="14.25">
      <c r="J123" s="1"/>
      <c r="K123" s="1"/>
      <c r="L123" s="1"/>
      <c r="M123" s="1"/>
      <c r="N123" s="1"/>
      <c r="O123" s="1"/>
      <c r="P123" s="1"/>
      <c r="Q123" s="1"/>
      <c r="R123" s="1"/>
      <c r="S123" s="1"/>
      <c r="T123" s="1"/>
      <c r="U123" s="1"/>
      <c r="V123" s="1"/>
      <c r="W123" s="1"/>
      <c r="X123" s="1"/>
      <c r="Y123" s="1"/>
      <c r="Z123" s="52"/>
    </row>
    <row r="124" spans="10:26" ht="14.25">
      <c r="J124" s="1"/>
      <c r="K124" s="1"/>
      <c r="L124" s="1"/>
      <c r="M124" s="1"/>
      <c r="N124" s="1"/>
      <c r="O124" s="1"/>
      <c r="P124" s="1"/>
      <c r="Q124" s="1"/>
      <c r="R124" s="1"/>
      <c r="S124" s="1"/>
      <c r="T124" s="1"/>
      <c r="U124" s="1"/>
      <c r="V124" s="1"/>
      <c r="W124" s="1"/>
      <c r="X124" s="1"/>
      <c r="Y124" s="1"/>
      <c r="Z124" s="52"/>
    </row>
    <row r="125" spans="10:26" ht="14.25">
      <c r="J125" s="1"/>
      <c r="K125" s="1"/>
      <c r="L125" s="1"/>
      <c r="M125" s="1"/>
      <c r="N125" s="1"/>
      <c r="O125" s="1"/>
      <c r="P125" s="1"/>
      <c r="Q125" s="1"/>
      <c r="R125" s="1"/>
      <c r="S125" s="1"/>
      <c r="T125" s="1"/>
      <c r="U125" s="1"/>
      <c r="V125" s="1"/>
      <c r="W125" s="1"/>
      <c r="X125" s="1"/>
      <c r="Y125" s="1"/>
      <c r="Z125" s="52"/>
    </row>
    <row r="126" spans="10:26" ht="14.25">
      <c r="J126" s="1"/>
      <c r="K126" s="1"/>
      <c r="L126" s="1"/>
      <c r="M126" s="1"/>
      <c r="N126" s="1"/>
      <c r="O126" s="1"/>
      <c r="P126" s="1"/>
      <c r="Q126" s="1"/>
      <c r="R126" s="1"/>
      <c r="S126" s="1"/>
      <c r="T126" s="1"/>
      <c r="U126" s="1"/>
      <c r="V126" s="1"/>
      <c r="W126" s="1"/>
      <c r="X126" s="1"/>
      <c r="Y126" s="1"/>
      <c r="Z126" s="52"/>
    </row>
    <row r="127" spans="10:26" ht="14.25">
      <c r="J127" s="1"/>
      <c r="K127" s="1"/>
      <c r="L127" s="1"/>
      <c r="M127" s="1"/>
      <c r="N127" s="1"/>
      <c r="O127" s="1"/>
      <c r="P127" s="1"/>
      <c r="Q127" s="1"/>
      <c r="R127" s="1"/>
      <c r="S127" s="1"/>
      <c r="T127" s="1"/>
      <c r="U127" s="1"/>
      <c r="V127" s="1"/>
      <c r="W127" s="1"/>
      <c r="X127" s="1"/>
      <c r="Y127" s="1"/>
      <c r="Z127" s="52"/>
    </row>
    <row r="128" spans="10:26" ht="14.25">
      <c r="J128" s="1"/>
      <c r="K128" s="1"/>
      <c r="L128" s="1"/>
      <c r="M128" s="1"/>
      <c r="N128" s="1"/>
      <c r="O128" s="1"/>
      <c r="P128" s="1"/>
      <c r="Q128" s="1"/>
      <c r="R128" s="1"/>
      <c r="S128" s="1"/>
      <c r="T128" s="1"/>
      <c r="U128" s="1"/>
      <c r="V128" s="1"/>
      <c r="W128" s="1"/>
      <c r="X128" s="1"/>
      <c r="Y128" s="1"/>
      <c r="Z128" s="52"/>
    </row>
    <row r="129" spans="10:26" ht="14.25">
      <c r="J129" s="1"/>
      <c r="K129" s="1"/>
      <c r="L129" s="1"/>
      <c r="M129" s="1"/>
      <c r="N129" s="1"/>
      <c r="O129" s="1"/>
      <c r="P129" s="1"/>
      <c r="Q129" s="1"/>
      <c r="R129" s="1"/>
      <c r="S129" s="1"/>
      <c r="T129" s="1"/>
      <c r="U129" s="1"/>
      <c r="V129" s="1"/>
      <c r="W129" s="1"/>
      <c r="X129" s="1"/>
      <c r="Y129" s="1"/>
      <c r="Z129" s="52"/>
    </row>
    <row r="130" spans="10:26" ht="14.25">
      <c r="J130" s="1"/>
      <c r="K130" s="1"/>
      <c r="L130" s="1"/>
      <c r="M130" s="1"/>
      <c r="N130" s="1"/>
      <c r="O130" s="1"/>
      <c r="P130" s="1"/>
      <c r="Q130" s="1"/>
      <c r="R130" s="1"/>
      <c r="S130" s="1"/>
      <c r="T130" s="1"/>
      <c r="U130" s="1"/>
      <c r="V130" s="1"/>
      <c r="W130" s="1"/>
      <c r="X130" s="1"/>
      <c r="Y130" s="1"/>
      <c r="Z130" s="52"/>
    </row>
    <row r="131" spans="10:26" ht="14.25">
      <c r="J131" s="1"/>
      <c r="K131" s="1"/>
      <c r="L131" s="1"/>
      <c r="M131" s="1"/>
      <c r="N131" s="1"/>
      <c r="O131" s="1"/>
      <c r="P131" s="1"/>
      <c r="Q131" s="1"/>
      <c r="R131" s="1"/>
      <c r="S131" s="1"/>
      <c r="T131" s="1"/>
      <c r="U131" s="1"/>
      <c r="V131" s="1"/>
      <c r="W131" s="1"/>
      <c r="X131" s="1"/>
      <c r="Y131" s="1"/>
      <c r="Z131" s="52"/>
    </row>
    <row r="132" spans="10:26" ht="14.25">
      <c r="J132" s="1"/>
      <c r="K132" s="1"/>
      <c r="L132" s="1"/>
      <c r="M132" s="1"/>
      <c r="N132" s="1"/>
      <c r="O132" s="1"/>
      <c r="P132" s="1"/>
      <c r="Q132" s="1"/>
      <c r="R132" s="1"/>
      <c r="S132" s="1"/>
      <c r="T132" s="1"/>
      <c r="U132" s="1"/>
      <c r="V132" s="1"/>
      <c r="W132" s="1"/>
      <c r="X132" s="1"/>
      <c r="Y132" s="1"/>
      <c r="Z132" s="52"/>
    </row>
    <row r="133" spans="10:26" ht="14.25">
      <c r="J133" s="1"/>
      <c r="K133" s="1"/>
      <c r="L133" s="1"/>
      <c r="M133" s="1"/>
      <c r="N133" s="1"/>
      <c r="O133" s="1"/>
      <c r="P133" s="1"/>
      <c r="Q133" s="1"/>
      <c r="R133" s="1"/>
      <c r="S133" s="1"/>
      <c r="T133" s="1"/>
      <c r="U133" s="1"/>
      <c r="V133" s="1"/>
      <c r="W133" s="1"/>
      <c r="X133" s="1"/>
      <c r="Y133" s="1"/>
      <c r="Z133" s="52"/>
    </row>
    <row r="134" spans="10:26" ht="14.25">
      <c r="J134" s="1"/>
      <c r="K134" s="1"/>
      <c r="L134" s="1"/>
      <c r="M134" s="1"/>
      <c r="N134" s="1"/>
      <c r="O134" s="1"/>
      <c r="P134" s="1"/>
      <c r="Q134" s="1"/>
      <c r="R134" s="1"/>
      <c r="S134" s="1"/>
      <c r="T134" s="1"/>
      <c r="U134" s="1"/>
      <c r="V134" s="1"/>
      <c r="W134" s="1"/>
      <c r="X134" s="1"/>
      <c r="Y134" s="1"/>
      <c r="Z134" s="52"/>
    </row>
    <row r="135" spans="10:26" ht="14.25">
      <c r="J135" s="1"/>
      <c r="K135" s="1"/>
      <c r="L135" s="1"/>
      <c r="M135" s="1"/>
      <c r="N135" s="1"/>
      <c r="O135" s="1"/>
      <c r="P135" s="1"/>
      <c r="Q135" s="1"/>
      <c r="R135" s="1"/>
      <c r="S135" s="1"/>
      <c r="T135" s="1"/>
      <c r="U135" s="1"/>
      <c r="V135" s="1"/>
      <c r="W135" s="1"/>
      <c r="X135" s="1"/>
      <c r="Y135" s="1"/>
      <c r="Z135" s="52"/>
    </row>
    <row r="136" spans="10:26" ht="14.25">
      <c r="J136" s="1"/>
      <c r="K136" s="1"/>
      <c r="L136" s="1"/>
      <c r="M136" s="1"/>
      <c r="N136" s="1"/>
      <c r="O136" s="1"/>
      <c r="P136" s="1"/>
      <c r="Q136" s="1"/>
      <c r="R136" s="1"/>
      <c r="S136" s="1"/>
      <c r="T136" s="1"/>
      <c r="U136" s="1"/>
      <c r="V136" s="1"/>
      <c r="W136" s="1"/>
      <c r="X136" s="1"/>
      <c r="Y136" s="1"/>
      <c r="Z136" s="52"/>
    </row>
    <row r="137" spans="10:26" ht="14.25">
      <c r="J137" s="1"/>
      <c r="K137" s="1"/>
      <c r="L137" s="1"/>
      <c r="M137" s="1"/>
      <c r="N137" s="1"/>
      <c r="O137" s="1"/>
      <c r="P137" s="1"/>
      <c r="Q137" s="1"/>
      <c r="R137" s="1"/>
      <c r="S137" s="1"/>
      <c r="T137" s="1"/>
      <c r="U137" s="1"/>
      <c r="V137" s="1"/>
      <c r="W137" s="1"/>
      <c r="X137" s="1"/>
      <c r="Y137" s="1"/>
      <c r="Z137" s="52"/>
    </row>
    <row r="138" spans="10:26" ht="14.25">
      <c r="J138" s="1"/>
      <c r="K138" s="1"/>
      <c r="L138" s="1"/>
      <c r="M138" s="1"/>
      <c r="N138" s="1"/>
      <c r="O138" s="1"/>
      <c r="P138" s="1"/>
      <c r="Q138" s="1"/>
      <c r="R138" s="1"/>
      <c r="S138" s="1"/>
      <c r="T138" s="1"/>
      <c r="U138" s="1"/>
      <c r="V138" s="1"/>
      <c r="W138" s="1"/>
      <c r="X138" s="1"/>
      <c r="Y138" s="1"/>
      <c r="Z138" s="52"/>
    </row>
    <row r="139" spans="10:26" ht="14.25">
      <c r="J139" s="1"/>
      <c r="K139" s="1"/>
      <c r="L139" s="1"/>
      <c r="M139" s="1"/>
      <c r="N139" s="1"/>
      <c r="O139" s="1"/>
      <c r="P139" s="1"/>
      <c r="Q139" s="1"/>
      <c r="R139" s="1"/>
      <c r="S139" s="1"/>
      <c r="T139" s="1"/>
      <c r="U139" s="1"/>
      <c r="V139" s="1"/>
      <c r="W139" s="1"/>
      <c r="X139" s="1"/>
      <c r="Y139" s="1"/>
      <c r="Z139" s="52"/>
    </row>
    <row r="140" spans="10:26" ht="14.25">
      <c r="J140" s="1"/>
      <c r="K140" s="1"/>
      <c r="L140" s="1"/>
      <c r="M140" s="1"/>
      <c r="N140" s="1"/>
      <c r="O140" s="1"/>
      <c r="P140" s="1"/>
      <c r="Q140" s="1"/>
      <c r="R140" s="1"/>
      <c r="S140" s="1"/>
      <c r="T140" s="1"/>
      <c r="U140" s="1"/>
      <c r="V140" s="1"/>
      <c r="W140" s="1"/>
      <c r="X140" s="1"/>
      <c r="Y140" s="1"/>
      <c r="Z140" s="52"/>
    </row>
    <row r="141" spans="10:26" ht="14.25">
      <c r="J141" s="1"/>
      <c r="K141" s="1"/>
      <c r="L141" s="1"/>
      <c r="M141" s="1"/>
      <c r="N141" s="1"/>
      <c r="O141" s="1"/>
      <c r="P141" s="1"/>
      <c r="Q141" s="1"/>
      <c r="R141" s="1"/>
      <c r="S141" s="1"/>
      <c r="T141" s="1"/>
      <c r="U141" s="1"/>
      <c r="V141" s="1"/>
      <c r="W141" s="1"/>
      <c r="X141" s="1"/>
      <c r="Y141" s="1"/>
      <c r="Z141" s="52"/>
    </row>
    <row r="142" spans="10:26" ht="14.25">
      <c r="J142" s="1"/>
      <c r="K142" s="1"/>
      <c r="L142" s="1"/>
      <c r="M142" s="1"/>
      <c r="N142" s="1"/>
      <c r="O142" s="1"/>
      <c r="P142" s="1"/>
      <c r="Q142" s="1"/>
      <c r="R142" s="1"/>
      <c r="S142" s="1"/>
      <c r="T142" s="1"/>
      <c r="U142" s="1"/>
      <c r="V142" s="1"/>
      <c r="W142" s="1"/>
      <c r="X142" s="1"/>
      <c r="Y142" s="1"/>
      <c r="Z142" s="52"/>
    </row>
    <row r="143" spans="10:26" ht="14.25">
      <c r="J143" s="1"/>
      <c r="K143" s="1"/>
      <c r="L143" s="1"/>
      <c r="M143" s="1"/>
      <c r="N143" s="1"/>
      <c r="O143" s="1"/>
      <c r="P143" s="1"/>
      <c r="Q143" s="1"/>
      <c r="R143" s="1"/>
      <c r="S143" s="1"/>
      <c r="T143" s="1"/>
      <c r="U143" s="1"/>
      <c r="V143" s="1"/>
      <c r="W143" s="1"/>
      <c r="X143" s="1"/>
      <c r="Y143" s="1"/>
      <c r="Z143" s="52"/>
    </row>
    <row r="144" spans="10:26" ht="14.25">
      <c r="J144" s="1"/>
      <c r="K144" s="1"/>
      <c r="L144" s="1"/>
      <c r="M144" s="1"/>
      <c r="N144" s="1"/>
      <c r="O144" s="1"/>
      <c r="P144" s="1"/>
      <c r="Q144" s="1"/>
      <c r="R144" s="1"/>
      <c r="S144" s="1"/>
      <c r="T144" s="1"/>
      <c r="U144" s="1"/>
      <c r="V144" s="1"/>
      <c r="W144" s="1"/>
      <c r="X144" s="1"/>
      <c r="Y144" s="1"/>
      <c r="Z144" s="52"/>
    </row>
    <row r="145" spans="10:26" ht="14.25">
      <c r="J145" s="1"/>
      <c r="K145" s="1"/>
      <c r="L145" s="1"/>
      <c r="M145" s="1"/>
      <c r="N145" s="1"/>
      <c r="O145" s="1"/>
      <c r="P145" s="1"/>
      <c r="Q145" s="1"/>
      <c r="R145" s="1"/>
      <c r="S145" s="1"/>
      <c r="T145" s="1"/>
      <c r="U145" s="1"/>
      <c r="V145" s="1"/>
      <c r="W145" s="1"/>
      <c r="X145" s="1"/>
      <c r="Y145" s="1"/>
      <c r="Z145" s="52"/>
    </row>
    <row r="146" spans="10:26" ht="14.25">
      <c r="J146" s="1"/>
      <c r="K146" s="1"/>
      <c r="L146" s="1"/>
      <c r="M146" s="1"/>
      <c r="N146" s="1"/>
      <c r="O146" s="1"/>
      <c r="P146" s="1"/>
      <c r="Q146" s="1"/>
      <c r="R146" s="1"/>
      <c r="S146" s="1"/>
      <c r="T146" s="1"/>
      <c r="U146" s="1"/>
      <c r="V146" s="1"/>
      <c r="W146" s="1"/>
      <c r="X146" s="1"/>
      <c r="Y146" s="1"/>
      <c r="Z146" s="52"/>
    </row>
    <row r="147" spans="10:26" ht="14.25">
      <c r="J147" s="1"/>
      <c r="K147" s="1"/>
      <c r="L147" s="1"/>
      <c r="M147" s="1"/>
      <c r="N147" s="1"/>
      <c r="O147" s="1"/>
      <c r="P147" s="1"/>
      <c r="Q147" s="1"/>
      <c r="R147" s="1"/>
      <c r="S147" s="1"/>
      <c r="T147" s="1"/>
      <c r="U147" s="1"/>
      <c r="V147" s="1"/>
      <c r="W147" s="1"/>
      <c r="X147" s="1"/>
      <c r="Y147" s="1"/>
      <c r="Z147" s="52"/>
    </row>
    <row r="148" spans="10:26" ht="14.25">
      <c r="J148" s="1"/>
      <c r="K148" s="1"/>
      <c r="L148" s="1"/>
      <c r="M148" s="1"/>
      <c r="N148" s="1"/>
      <c r="O148" s="1"/>
      <c r="P148" s="1"/>
      <c r="Q148" s="1"/>
      <c r="R148" s="1"/>
      <c r="S148" s="1"/>
      <c r="T148" s="1"/>
      <c r="U148" s="1"/>
      <c r="V148" s="1"/>
      <c r="W148" s="1"/>
      <c r="X148" s="1"/>
      <c r="Y148" s="1"/>
      <c r="Z148" s="52"/>
    </row>
    <row r="149" spans="10:26" ht="14.25">
      <c r="J149" s="1"/>
      <c r="K149" s="1"/>
      <c r="L149" s="1"/>
      <c r="M149" s="1"/>
      <c r="N149" s="1"/>
      <c r="O149" s="1"/>
      <c r="P149" s="1"/>
      <c r="Q149" s="1"/>
      <c r="R149" s="1"/>
      <c r="S149" s="1"/>
      <c r="T149" s="1"/>
      <c r="U149" s="1"/>
      <c r="V149" s="1"/>
      <c r="W149" s="1"/>
      <c r="X149" s="1"/>
      <c r="Y149" s="1"/>
      <c r="Z149" s="52"/>
    </row>
    <row r="150" spans="10:26" ht="14.25">
      <c r="J150" s="1"/>
      <c r="K150" s="1"/>
      <c r="L150" s="1"/>
      <c r="M150" s="1"/>
      <c r="N150" s="1"/>
      <c r="O150" s="1"/>
      <c r="P150" s="1"/>
      <c r="Q150" s="1"/>
      <c r="R150" s="1"/>
      <c r="S150" s="1"/>
      <c r="T150" s="1"/>
      <c r="U150" s="1"/>
      <c r="V150" s="1"/>
      <c r="W150" s="1"/>
      <c r="X150" s="1"/>
      <c r="Y150" s="1"/>
      <c r="Z150" s="52"/>
    </row>
    <row r="151" spans="10:26" ht="14.25">
      <c r="J151" s="1"/>
      <c r="K151" s="1"/>
      <c r="L151" s="1"/>
      <c r="M151" s="1"/>
      <c r="N151" s="1"/>
      <c r="O151" s="1"/>
      <c r="P151" s="1"/>
      <c r="Q151" s="1"/>
      <c r="R151" s="1"/>
      <c r="S151" s="1"/>
      <c r="T151" s="1"/>
      <c r="U151" s="1"/>
      <c r="V151" s="1"/>
      <c r="W151" s="1"/>
      <c r="X151" s="1"/>
      <c r="Y151" s="1"/>
      <c r="Z151" s="52"/>
    </row>
    <row r="152" spans="10:26" ht="14.25">
      <c r="J152" s="1"/>
      <c r="K152" s="1"/>
      <c r="L152" s="1"/>
      <c r="M152" s="1"/>
      <c r="N152" s="1"/>
      <c r="O152" s="1"/>
      <c r="P152" s="1"/>
      <c r="Q152" s="1"/>
      <c r="R152" s="1"/>
      <c r="S152" s="1"/>
      <c r="T152" s="1"/>
      <c r="U152" s="1"/>
      <c r="V152" s="1"/>
      <c r="W152" s="1"/>
      <c r="X152" s="1"/>
      <c r="Y152" s="1"/>
      <c r="Z152" s="52"/>
    </row>
    <row r="153" spans="10:26" ht="14.25">
      <c r="J153" s="1"/>
      <c r="K153" s="1"/>
      <c r="L153" s="1"/>
      <c r="M153" s="1"/>
      <c r="N153" s="1"/>
      <c r="O153" s="1"/>
      <c r="P153" s="1"/>
      <c r="Q153" s="1"/>
      <c r="R153" s="1"/>
      <c r="S153" s="1"/>
      <c r="T153" s="1"/>
      <c r="U153" s="1"/>
      <c r="V153" s="1"/>
      <c r="W153" s="1"/>
      <c r="X153" s="1"/>
      <c r="Y153" s="1"/>
      <c r="Z153" s="52"/>
    </row>
    <row r="154" spans="10:26" ht="14.25">
      <c r="J154" s="1"/>
      <c r="K154" s="1"/>
      <c r="L154" s="1"/>
      <c r="M154" s="1"/>
      <c r="N154" s="1"/>
      <c r="O154" s="1"/>
      <c r="P154" s="1"/>
      <c r="Q154" s="1"/>
      <c r="R154" s="1"/>
      <c r="S154" s="1"/>
      <c r="T154" s="1"/>
      <c r="U154" s="1"/>
      <c r="V154" s="1"/>
      <c r="W154" s="1"/>
      <c r="X154" s="1"/>
      <c r="Y154" s="1"/>
      <c r="Z154" s="52"/>
    </row>
    <row r="155" spans="10:26" ht="14.25">
      <c r="J155" s="1"/>
      <c r="K155" s="1"/>
      <c r="L155" s="1"/>
      <c r="M155" s="1"/>
      <c r="N155" s="1"/>
      <c r="O155" s="1"/>
      <c r="P155" s="1"/>
      <c r="Q155" s="1"/>
      <c r="R155" s="1"/>
      <c r="S155" s="1"/>
      <c r="T155" s="1"/>
      <c r="U155" s="1"/>
      <c r="V155" s="1"/>
      <c r="W155" s="1"/>
      <c r="X155" s="1"/>
      <c r="Y155" s="1"/>
      <c r="Z155" s="52"/>
    </row>
    <row r="156" spans="10:26" ht="14.25">
      <c r="J156" s="1"/>
      <c r="K156" s="1"/>
      <c r="L156" s="1"/>
      <c r="M156" s="1"/>
      <c r="N156" s="1"/>
      <c r="O156" s="1"/>
      <c r="P156" s="1"/>
      <c r="Q156" s="1"/>
      <c r="R156" s="1"/>
      <c r="S156" s="1"/>
      <c r="T156" s="1"/>
      <c r="U156" s="1"/>
      <c r="V156" s="1"/>
      <c r="W156" s="1"/>
      <c r="X156" s="1"/>
      <c r="Y156" s="1"/>
      <c r="Z156" s="52"/>
    </row>
    <row r="157" spans="10:26" ht="14.25">
      <c r="J157" s="1"/>
      <c r="K157" s="1"/>
      <c r="L157" s="1"/>
      <c r="M157" s="1"/>
      <c r="N157" s="1"/>
      <c r="O157" s="1"/>
      <c r="P157" s="1"/>
      <c r="Q157" s="1"/>
      <c r="R157" s="1"/>
      <c r="S157" s="1"/>
      <c r="T157" s="1"/>
      <c r="U157" s="1"/>
      <c r="V157" s="1"/>
      <c r="W157" s="1"/>
      <c r="X157" s="1"/>
      <c r="Y157" s="1"/>
      <c r="Z157" s="52"/>
    </row>
    <row r="158" spans="10:26" ht="14.25">
      <c r="J158" s="1"/>
      <c r="K158" s="1"/>
      <c r="L158" s="1"/>
      <c r="M158" s="1"/>
      <c r="N158" s="1"/>
      <c r="O158" s="1"/>
      <c r="P158" s="1"/>
      <c r="Q158" s="1"/>
      <c r="R158" s="1"/>
      <c r="S158" s="1"/>
      <c r="T158" s="1"/>
      <c r="U158" s="1"/>
      <c r="V158" s="1"/>
      <c r="W158" s="1"/>
      <c r="X158" s="1"/>
      <c r="Y158" s="1"/>
      <c r="Z158" s="52"/>
    </row>
    <row r="159" spans="10:26" ht="14.25">
      <c r="J159" s="1"/>
      <c r="K159" s="1"/>
      <c r="L159" s="1"/>
      <c r="M159" s="1"/>
      <c r="N159" s="1"/>
      <c r="O159" s="1"/>
      <c r="P159" s="1"/>
      <c r="Q159" s="1"/>
      <c r="R159" s="1"/>
      <c r="S159" s="1"/>
      <c r="T159" s="1"/>
      <c r="U159" s="1"/>
      <c r="V159" s="1"/>
      <c r="W159" s="1"/>
      <c r="X159" s="1"/>
      <c r="Y159" s="1"/>
      <c r="Z159" s="52"/>
    </row>
    <row r="160" spans="10:26">
      <c r="J160" s="1"/>
      <c r="K160" s="1"/>
      <c r="L160" s="1"/>
      <c r="M160" s="1"/>
      <c r="N160" s="1"/>
      <c r="O160" s="1"/>
      <c r="P160" s="1"/>
      <c r="Q160" s="1"/>
      <c r="R160" s="1"/>
      <c r="S160" s="1"/>
      <c r="T160" s="1"/>
      <c r="U160" s="1"/>
      <c r="V160" s="1"/>
      <c r="W160" s="1"/>
      <c r="X160" s="1"/>
      <c r="Y160" s="1"/>
    </row>
    <row r="161" spans="10:25">
      <c r="J161" s="1"/>
      <c r="K161" s="1"/>
      <c r="L161" s="1"/>
      <c r="M161" s="1"/>
      <c r="N161" s="1"/>
      <c r="O161" s="1"/>
      <c r="P161" s="1"/>
      <c r="Q161" s="1"/>
      <c r="R161" s="1"/>
      <c r="S161" s="1"/>
      <c r="T161" s="1"/>
      <c r="U161" s="1"/>
      <c r="V161" s="1"/>
      <c r="W161" s="1"/>
      <c r="X161" s="1"/>
      <c r="Y161" s="1"/>
    </row>
    <row r="162" spans="10:25">
      <c r="J162" s="1"/>
      <c r="K162" s="1"/>
      <c r="L162" s="1"/>
      <c r="M162" s="1"/>
      <c r="N162" s="1"/>
      <c r="O162" s="1"/>
      <c r="P162" s="1"/>
      <c r="Q162" s="1"/>
      <c r="R162" s="1"/>
      <c r="S162" s="1"/>
      <c r="T162" s="1"/>
      <c r="U162" s="1"/>
      <c r="V162" s="1"/>
      <c r="W162" s="1"/>
      <c r="X162" s="1"/>
      <c r="Y162" s="1"/>
    </row>
    <row r="163" spans="10:25">
      <c r="J163" s="1"/>
      <c r="K163" s="1"/>
      <c r="L163" s="1"/>
      <c r="M163" s="1"/>
      <c r="N163" s="1"/>
      <c r="O163" s="1"/>
      <c r="P163" s="1"/>
      <c r="Q163" s="1"/>
      <c r="R163" s="1"/>
      <c r="S163" s="1"/>
      <c r="T163" s="1"/>
      <c r="U163" s="1"/>
      <c r="V163" s="1"/>
      <c r="W163" s="1"/>
      <c r="X163" s="1"/>
      <c r="Y163" s="1"/>
    </row>
    <row r="164" spans="10:25">
      <c r="J164" s="1"/>
      <c r="K164" s="1"/>
      <c r="L164" s="1"/>
      <c r="M164" s="1"/>
      <c r="N164" s="1"/>
      <c r="O164" s="1"/>
      <c r="P164" s="1"/>
      <c r="Q164" s="1"/>
      <c r="R164" s="1"/>
      <c r="S164" s="1"/>
      <c r="T164" s="1"/>
      <c r="U164" s="1"/>
      <c r="V164" s="1"/>
      <c r="W164" s="1"/>
      <c r="X164" s="1"/>
      <c r="Y164" s="1"/>
    </row>
    <row r="165" spans="10:25">
      <c r="J165" s="1"/>
      <c r="K165" s="1"/>
      <c r="L165" s="1"/>
      <c r="M165" s="1"/>
      <c r="N165" s="1"/>
      <c r="O165" s="1"/>
      <c r="P165" s="1"/>
      <c r="Q165" s="1"/>
      <c r="R165" s="1"/>
      <c r="S165" s="1"/>
      <c r="T165" s="1"/>
      <c r="U165" s="1"/>
      <c r="V165" s="1"/>
      <c r="W165" s="1"/>
      <c r="X165" s="1"/>
      <c r="Y165" s="1"/>
    </row>
    <row r="166" spans="10:25">
      <c r="J166" s="1"/>
      <c r="K166" s="1"/>
      <c r="L166" s="1"/>
      <c r="M166" s="1"/>
      <c r="N166" s="1"/>
      <c r="O166" s="1"/>
      <c r="P166" s="1"/>
      <c r="Q166" s="1"/>
      <c r="R166" s="1"/>
      <c r="S166" s="1"/>
      <c r="T166" s="1"/>
      <c r="U166" s="1"/>
      <c r="V166" s="1"/>
      <c r="W166" s="1"/>
      <c r="X166" s="1"/>
      <c r="Y166" s="1"/>
    </row>
    <row r="167" spans="10:25">
      <c r="J167" s="1"/>
      <c r="K167" s="1"/>
      <c r="L167" s="1"/>
      <c r="M167" s="1"/>
      <c r="N167" s="1"/>
      <c r="O167" s="1"/>
      <c r="P167" s="1"/>
      <c r="Q167" s="1"/>
      <c r="R167" s="1"/>
      <c r="S167" s="1"/>
      <c r="T167" s="1"/>
      <c r="U167" s="1"/>
      <c r="V167" s="1"/>
      <c r="W167" s="1"/>
      <c r="X167" s="1"/>
      <c r="Y167" s="1"/>
    </row>
    <row r="168" spans="10:25">
      <c r="J168" s="1"/>
      <c r="K168" s="1"/>
      <c r="L168" s="1"/>
      <c r="M168" s="1"/>
      <c r="N168" s="1"/>
      <c r="O168" s="1"/>
      <c r="P168" s="1"/>
      <c r="Q168" s="1"/>
      <c r="R168" s="1"/>
      <c r="S168" s="1"/>
      <c r="T168" s="1"/>
      <c r="U168" s="1"/>
      <c r="V168" s="1"/>
      <c r="W168" s="1"/>
      <c r="X168" s="1"/>
      <c r="Y168" s="1"/>
    </row>
    <row r="169" spans="10:25">
      <c r="J169" s="1"/>
      <c r="K169" s="1"/>
      <c r="L169" s="1"/>
      <c r="M169" s="1"/>
      <c r="N169" s="1"/>
      <c r="O169" s="1"/>
      <c r="P169" s="1"/>
      <c r="Q169" s="1"/>
      <c r="R169" s="1"/>
      <c r="S169" s="1"/>
      <c r="T169" s="1"/>
      <c r="U169" s="1"/>
      <c r="V169" s="1"/>
      <c r="W169" s="1"/>
      <c r="X169" s="1"/>
      <c r="Y169" s="1"/>
    </row>
    <row r="170" spans="10:25">
      <c r="J170" s="1"/>
      <c r="K170" s="1"/>
      <c r="L170" s="1"/>
      <c r="M170" s="1"/>
      <c r="N170" s="1"/>
      <c r="O170" s="1"/>
      <c r="P170" s="1"/>
      <c r="Q170" s="1"/>
      <c r="R170" s="1"/>
      <c r="S170" s="1"/>
      <c r="T170" s="1"/>
      <c r="U170" s="1"/>
      <c r="V170" s="1"/>
      <c r="W170" s="1"/>
      <c r="X170" s="1"/>
      <c r="Y170" s="1"/>
    </row>
    <row r="171" spans="10:25">
      <c r="J171" s="1"/>
      <c r="K171" s="1"/>
      <c r="L171" s="1"/>
      <c r="M171" s="1"/>
      <c r="N171" s="1"/>
      <c r="O171" s="1"/>
      <c r="P171" s="1"/>
      <c r="Q171" s="1"/>
      <c r="R171" s="1"/>
      <c r="S171" s="1"/>
      <c r="T171" s="1"/>
      <c r="U171" s="1"/>
      <c r="V171" s="1"/>
      <c r="W171" s="1"/>
      <c r="X171" s="1"/>
      <c r="Y171" s="1"/>
    </row>
    <row r="172" spans="10:25">
      <c r="J172" s="1"/>
      <c r="K172" s="1"/>
      <c r="L172" s="1"/>
      <c r="M172" s="1"/>
      <c r="N172" s="1"/>
      <c r="O172" s="1"/>
      <c r="P172" s="1"/>
      <c r="Q172" s="1"/>
      <c r="R172" s="1"/>
      <c r="S172" s="1"/>
      <c r="T172" s="1"/>
      <c r="U172" s="1"/>
      <c r="V172" s="1"/>
      <c r="W172" s="1"/>
      <c r="X172" s="1"/>
      <c r="Y172" s="1"/>
    </row>
    <row r="173" spans="10:25">
      <c r="J173" s="1"/>
      <c r="K173" s="1"/>
      <c r="L173" s="1"/>
      <c r="M173" s="1"/>
      <c r="N173" s="1"/>
      <c r="O173" s="1"/>
      <c r="P173" s="1"/>
      <c r="Q173" s="1"/>
      <c r="R173" s="1"/>
      <c r="S173" s="1"/>
      <c r="T173" s="1"/>
      <c r="U173" s="1"/>
      <c r="V173" s="1"/>
      <c r="W173" s="1"/>
      <c r="X173" s="1"/>
      <c r="Y173" s="1"/>
    </row>
    <row r="174" spans="10:25">
      <c r="J174" s="1"/>
      <c r="K174" s="1"/>
      <c r="L174" s="1"/>
      <c r="M174" s="1"/>
      <c r="N174" s="1"/>
      <c r="O174" s="1"/>
      <c r="P174" s="1"/>
      <c r="Q174" s="1"/>
      <c r="R174" s="1"/>
      <c r="S174" s="1"/>
      <c r="T174" s="1"/>
      <c r="U174" s="1"/>
      <c r="V174" s="1"/>
      <c r="W174" s="1"/>
      <c r="X174" s="1"/>
      <c r="Y174" s="1"/>
    </row>
    <row r="175" spans="10:25">
      <c r="J175" s="1"/>
      <c r="K175" s="1"/>
      <c r="L175" s="1"/>
      <c r="M175" s="1"/>
      <c r="N175" s="1"/>
      <c r="O175" s="1"/>
      <c r="P175" s="1"/>
      <c r="Q175" s="1"/>
      <c r="R175" s="1"/>
      <c r="S175" s="1"/>
      <c r="T175" s="1"/>
      <c r="U175" s="1"/>
      <c r="V175" s="1"/>
      <c r="W175" s="1"/>
      <c r="X175" s="1"/>
      <c r="Y175" s="1"/>
    </row>
    <row r="176" spans="10:25">
      <c r="J176" s="1"/>
      <c r="K176" s="1"/>
      <c r="L176" s="1"/>
      <c r="M176" s="1"/>
      <c r="N176" s="1"/>
      <c r="O176" s="1"/>
      <c r="P176" s="1"/>
      <c r="Q176" s="1"/>
      <c r="R176" s="1"/>
      <c r="S176" s="1"/>
      <c r="T176" s="1"/>
      <c r="U176" s="1"/>
      <c r="V176" s="1"/>
      <c r="W176" s="1"/>
      <c r="X176" s="1"/>
      <c r="Y176" s="1"/>
    </row>
    <row r="177" spans="10:25">
      <c r="J177" s="1"/>
      <c r="K177" s="1"/>
      <c r="L177" s="1"/>
      <c r="M177" s="1"/>
      <c r="N177" s="1"/>
      <c r="O177" s="1"/>
      <c r="P177" s="1"/>
      <c r="Q177" s="1"/>
      <c r="R177" s="1"/>
      <c r="S177" s="1"/>
      <c r="T177" s="1"/>
      <c r="U177" s="1"/>
      <c r="V177" s="1"/>
      <c r="W177" s="1"/>
      <c r="X177" s="1"/>
      <c r="Y177" s="1"/>
    </row>
    <row r="178" spans="10:25">
      <c r="J178" s="1"/>
      <c r="K178" s="1"/>
      <c r="L178" s="1"/>
      <c r="M178" s="1"/>
      <c r="N178" s="1"/>
      <c r="O178" s="1"/>
      <c r="P178" s="1"/>
      <c r="Q178" s="1"/>
      <c r="R178" s="1"/>
      <c r="S178" s="1"/>
      <c r="T178" s="1"/>
      <c r="U178" s="1"/>
      <c r="V178" s="1"/>
      <c r="W178" s="1"/>
      <c r="X178" s="1"/>
      <c r="Y178" s="1"/>
    </row>
    <row r="179" spans="10:25">
      <c r="J179" s="1"/>
      <c r="K179" s="1"/>
      <c r="L179" s="1"/>
      <c r="M179" s="1"/>
      <c r="N179" s="1"/>
      <c r="O179" s="1"/>
      <c r="P179" s="1"/>
      <c r="Q179" s="1"/>
      <c r="R179" s="1"/>
      <c r="S179" s="1"/>
      <c r="T179" s="1"/>
      <c r="U179" s="1"/>
      <c r="V179" s="1"/>
      <c r="W179" s="1"/>
      <c r="X179" s="1"/>
      <c r="Y179" s="1"/>
    </row>
    <row r="180" spans="10:25">
      <c r="J180" s="1"/>
      <c r="K180" s="1"/>
      <c r="L180" s="1"/>
      <c r="M180" s="1"/>
      <c r="N180" s="1"/>
      <c r="O180" s="1"/>
      <c r="P180" s="1"/>
      <c r="Q180" s="1"/>
      <c r="R180" s="1"/>
      <c r="S180" s="1"/>
      <c r="T180" s="1"/>
      <c r="U180" s="1"/>
      <c r="V180" s="1"/>
      <c r="W180" s="1"/>
      <c r="X180" s="1"/>
      <c r="Y180" s="1"/>
    </row>
    <row r="181" spans="10:25">
      <c r="J181" s="1"/>
      <c r="K181" s="1"/>
      <c r="L181" s="1"/>
      <c r="M181" s="1"/>
      <c r="N181" s="1"/>
      <c r="O181" s="1"/>
      <c r="P181" s="1"/>
      <c r="Q181" s="1"/>
      <c r="R181" s="1"/>
      <c r="S181" s="1"/>
      <c r="T181" s="1"/>
      <c r="U181" s="1"/>
      <c r="V181" s="1"/>
      <c r="W181" s="1"/>
      <c r="X181" s="1"/>
      <c r="Y181" s="1"/>
    </row>
    <row r="182" spans="10:25">
      <c r="J182" s="1"/>
      <c r="K182" s="1"/>
      <c r="L182" s="1"/>
      <c r="M182" s="1"/>
      <c r="N182" s="1"/>
      <c r="O182" s="1"/>
      <c r="P182" s="1"/>
      <c r="Q182" s="1"/>
      <c r="R182" s="1"/>
      <c r="S182" s="1"/>
      <c r="T182" s="1"/>
      <c r="U182" s="1"/>
      <c r="V182" s="1"/>
      <c r="W182" s="1"/>
      <c r="X182" s="1"/>
      <c r="Y182" s="1"/>
    </row>
    <row r="183" spans="10:25">
      <c r="J183" s="1"/>
      <c r="K183" s="1"/>
      <c r="L183" s="1"/>
      <c r="M183" s="1"/>
      <c r="N183" s="1"/>
      <c r="O183" s="1"/>
      <c r="P183" s="1"/>
      <c r="Q183" s="1"/>
      <c r="R183" s="1"/>
      <c r="S183" s="1"/>
      <c r="T183" s="1"/>
      <c r="U183" s="1"/>
      <c r="V183" s="1"/>
      <c r="W183" s="1"/>
      <c r="X183" s="1"/>
      <c r="Y183" s="1"/>
    </row>
    <row r="184" spans="10:25">
      <c r="J184" s="1"/>
      <c r="K184" s="1"/>
      <c r="L184" s="1"/>
      <c r="M184" s="1"/>
      <c r="N184" s="1"/>
      <c r="O184" s="1"/>
      <c r="P184" s="1"/>
      <c r="Q184" s="1"/>
      <c r="R184" s="1"/>
      <c r="S184" s="1"/>
      <c r="T184" s="1"/>
      <c r="U184" s="1"/>
      <c r="V184" s="1"/>
      <c r="W184" s="1"/>
      <c r="X184" s="1"/>
      <c r="Y184" s="1"/>
    </row>
    <row r="185" spans="10:25">
      <c r="J185" s="1"/>
      <c r="K185" s="1"/>
      <c r="L185" s="1"/>
      <c r="M185" s="1"/>
      <c r="N185" s="1"/>
      <c r="O185" s="1"/>
      <c r="P185" s="1"/>
      <c r="Q185" s="1"/>
      <c r="R185" s="1"/>
      <c r="S185" s="1"/>
      <c r="T185" s="1"/>
      <c r="U185" s="1"/>
      <c r="V185" s="1"/>
      <c r="W185" s="1"/>
      <c r="X185" s="1"/>
      <c r="Y185" s="1"/>
    </row>
    <row r="186" spans="10:25">
      <c r="J186" s="1"/>
      <c r="K186" s="1"/>
      <c r="L186" s="1"/>
      <c r="M186" s="1"/>
      <c r="N186" s="1"/>
      <c r="O186" s="1"/>
      <c r="P186" s="1"/>
      <c r="Q186" s="1"/>
      <c r="R186" s="1"/>
      <c r="S186" s="1"/>
      <c r="T186" s="1"/>
      <c r="U186" s="1"/>
      <c r="V186" s="1"/>
      <c r="W186" s="1"/>
      <c r="X186" s="1"/>
      <c r="Y186" s="1"/>
    </row>
    <row r="187" spans="10:25">
      <c r="J187" s="1"/>
      <c r="K187" s="1"/>
      <c r="L187" s="1"/>
      <c r="M187" s="1"/>
      <c r="N187" s="1"/>
      <c r="O187" s="1"/>
      <c r="P187" s="1"/>
      <c r="Q187" s="1"/>
      <c r="R187" s="1"/>
      <c r="S187" s="1"/>
      <c r="T187" s="1"/>
      <c r="U187" s="1"/>
      <c r="V187" s="1"/>
      <c r="W187" s="1"/>
      <c r="X187" s="1"/>
      <c r="Y187" s="1"/>
    </row>
    <row r="188" spans="10:25">
      <c r="J188" s="1"/>
      <c r="K188" s="1"/>
      <c r="L188" s="1"/>
      <c r="M188" s="1"/>
      <c r="N188" s="1"/>
      <c r="O188" s="1"/>
      <c r="P188" s="1"/>
      <c r="Q188" s="1"/>
      <c r="R188" s="1"/>
      <c r="S188" s="1"/>
      <c r="T188" s="1"/>
      <c r="U188" s="1"/>
      <c r="V188" s="1"/>
      <c r="W188" s="1"/>
      <c r="X188" s="1"/>
      <c r="Y188" s="1"/>
    </row>
    <row r="189" spans="10:25">
      <c r="J189" s="1"/>
      <c r="K189" s="1"/>
      <c r="L189" s="1"/>
      <c r="M189" s="1"/>
      <c r="N189" s="1"/>
      <c r="O189" s="1"/>
      <c r="P189" s="1"/>
      <c r="Q189" s="1"/>
      <c r="R189" s="1"/>
      <c r="S189" s="1"/>
      <c r="T189" s="1"/>
      <c r="U189" s="1"/>
      <c r="V189" s="1"/>
      <c r="W189" s="1"/>
      <c r="X189" s="1"/>
      <c r="Y189" s="1"/>
    </row>
    <row r="190" spans="10:25">
      <c r="J190" s="1"/>
      <c r="K190" s="1"/>
      <c r="L190" s="1"/>
      <c r="M190" s="1"/>
      <c r="N190" s="1"/>
      <c r="O190" s="1"/>
      <c r="P190" s="1"/>
      <c r="Q190" s="1"/>
      <c r="R190" s="1"/>
      <c r="S190" s="1"/>
      <c r="T190" s="1"/>
      <c r="U190" s="1"/>
      <c r="V190" s="1"/>
      <c r="W190" s="1"/>
      <c r="X190" s="1"/>
      <c r="Y190" s="1"/>
    </row>
    <row r="191" spans="10:25">
      <c r="J191" s="1"/>
      <c r="K191" s="1"/>
      <c r="L191" s="1"/>
      <c r="M191" s="1"/>
      <c r="N191" s="1"/>
      <c r="O191" s="1"/>
      <c r="P191" s="1"/>
      <c r="Q191" s="1"/>
      <c r="R191" s="1"/>
      <c r="S191" s="1"/>
      <c r="T191" s="1"/>
      <c r="U191" s="1"/>
      <c r="V191" s="1"/>
      <c r="W191" s="1"/>
      <c r="X191" s="1"/>
      <c r="Y191" s="1"/>
    </row>
    <row r="192" spans="10:25">
      <c r="J192" s="1"/>
      <c r="K192" s="1"/>
      <c r="L192" s="1"/>
      <c r="M192" s="1"/>
      <c r="N192" s="1"/>
      <c r="O192" s="1"/>
      <c r="P192" s="1"/>
      <c r="Q192" s="1"/>
      <c r="R192" s="1"/>
      <c r="S192" s="1"/>
      <c r="T192" s="1"/>
      <c r="U192" s="1"/>
      <c r="V192" s="1"/>
      <c r="W192" s="1"/>
      <c r="X192" s="1"/>
      <c r="Y192" s="1"/>
    </row>
    <row r="193" spans="10:25">
      <c r="J193" s="1"/>
      <c r="K193" s="1"/>
      <c r="L193" s="1"/>
      <c r="M193" s="1"/>
      <c r="N193" s="1"/>
      <c r="O193" s="1"/>
      <c r="P193" s="1"/>
      <c r="Q193" s="1"/>
      <c r="R193" s="1"/>
      <c r="S193" s="1"/>
      <c r="T193" s="1"/>
      <c r="U193" s="1"/>
      <c r="V193" s="1"/>
      <c r="W193" s="1"/>
      <c r="X193" s="1"/>
      <c r="Y193" s="1"/>
    </row>
    <row r="194" spans="10:25">
      <c r="J194" s="1"/>
      <c r="K194" s="1"/>
      <c r="L194" s="1"/>
      <c r="M194" s="1"/>
      <c r="N194" s="1"/>
      <c r="O194" s="1"/>
      <c r="P194" s="1"/>
      <c r="Q194" s="1"/>
      <c r="R194" s="1"/>
      <c r="S194" s="1"/>
      <c r="T194" s="1"/>
      <c r="U194" s="1"/>
      <c r="V194" s="1"/>
      <c r="W194" s="1"/>
      <c r="X194" s="1"/>
      <c r="Y194" s="1"/>
    </row>
    <row r="195" spans="10:25">
      <c r="J195" s="1"/>
      <c r="K195" s="1"/>
      <c r="L195" s="1"/>
      <c r="M195" s="1"/>
      <c r="N195" s="1"/>
      <c r="O195" s="1"/>
      <c r="P195" s="1"/>
      <c r="Q195" s="1"/>
      <c r="R195" s="1"/>
      <c r="S195" s="1"/>
      <c r="T195" s="1"/>
      <c r="U195" s="1"/>
      <c r="V195" s="1"/>
      <c r="W195" s="1"/>
      <c r="X195" s="1"/>
      <c r="Y195" s="1"/>
    </row>
    <row r="196" spans="10:25">
      <c r="J196" s="1"/>
      <c r="K196" s="1"/>
      <c r="L196" s="1"/>
      <c r="M196" s="1"/>
      <c r="N196" s="1"/>
      <c r="O196" s="1"/>
      <c r="P196" s="1"/>
      <c r="Q196" s="1"/>
      <c r="R196" s="1"/>
      <c r="S196" s="1"/>
      <c r="T196" s="1"/>
      <c r="U196" s="1"/>
      <c r="V196" s="1"/>
      <c r="W196" s="1"/>
      <c r="X196" s="1"/>
      <c r="Y196" s="1"/>
    </row>
    <row r="197" spans="10:25">
      <c r="J197" s="1"/>
      <c r="K197" s="1"/>
      <c r="L197" s="1"/>
      <c r="M197" s="1"/>
      <c r="N197" s="1"/>
      <c r="O197" s="1"/>
      <c r="P197" s="1"/>
      <c r="Q197" s="1"/>
      <c r="R197" s="1"/>
      <c r="S197" s="1"/>
      <c r="T197" s="1"/>
      <c r="U197" s="1"/>
      <c r="V197" s="1"/>
      <c r="W197" s="1"/>
      <c r="X197" s="1"/>
      <c r="Y197" s="1"/>
    </row>
    <row r="198" spans="10:25">
      <c r="J198" s="1"/>
      <c r="K198" s="1"/>
      <c r="L198" s="1"/>
      <c r="M198" s="1"/>
      <c r="N198" s="1"/>
      <c r="O198" s="1"/>
      <c r="P198" s="1"/>
      <c r="Q198" s="1"/>
      <c r="R198" s="1"/>
      <c r="S198" s="1"/>
      <c r="T198" s="1"/>
      <c r="U198" s="1"/>
      <c r="V198" s="1"/>
      <c r="W198" s="1"/>
      <c r="X198" s="1"/>
      <c r="Y198" s="1"/>
    </row>
    <row r="199" spans="10:25">
      <c r="J199" s="1"/>
      <c r="K199" s="1"/>
      <c r="L199" s="1"/>
      <c r="M199" s="1"/>
      <c r="N199" s="1"/>
      <c r="O199" s="1"/>
      <c r="P199" s="1"/>
      <c r="Q199" s="1"/>
      <c r="R199" s="1"/>
      <c r="S199" s="1"/>
      <c r="T199" s="1"/>
      <c r="U199" s="1"/>
      <c r="V199" s="1"/>
      <c r="W199" s="1"/>
      <c r="X199" s="1"/>
      <c r="Y199" s="1"/>
    </row>
    <row r="200" spans="10:25">
      <c r="J200" s="1"/>
      <c r="K200" s="1"/>
      <c r="L200" s="1"/>
      <c r="M200" s="1"/>
      <c r="N200" s="1"/>
      <c r="O200" s="1"/>
      <c r="P200" s="1"/>
      <c r="Q200" s="1"/>
      <c r="R200" s="1"/>
      <c r="S200" s="1"/>
      <c r="T200" s="1"/>
      <c r="U200" s="1"/>
      <c r="V200" s="1"/>
      <c r="W200" s="1"/>
      <c r="X200" s="1"/>
      <c r="Y200" s="1"/>
    </row>
    <row r="201" spans="10:25">
      <c r="J201" s="1"/>
      <c r="K201" s="1"/>
      <c r="L201" s="1"/>
      <c r="M201" s="1"/>
      <c r="N201" s="1"/>
      <c r="O201" s="1"/>
      <c r="P201" s="1"/>
      <c r="Q201" s="1"/>
      <c r="R201" s="1"/>
      <c r="S201" s="1"/>
      <c r="T201" s="1"/>
      <c r="U201" s="1"/>
      <c r="V201" s="1"/>
      <c r="W201" s="1"/>
      <c r="X201" s="1"/>
      <c r="Y201" s="1"/>
    </row>
    <row r="202" spans="10:25">
      <c r="J202" s="1"/>
      <c r="K202" s="1"/>
      <c r="L202" s="1"/>
      <c r="M202" s="1"/>
      <c r="N202" s="1"/>
      <c r="O202" s="1"/>
      <c r="P202" s="1"/>
      <c r="Q202" s="1"/>
      <c r="R202" s="1"/>
      <c r="S202" s="1"/>
      <c r="T202" s="1"/>
      <c r="U202" s="1"/>
      <c r="V202" s="1"/>
      <c r="W202" s="1"/>
      <c r="X202" s="1"/>
      <c r="Y202" s="1"/>
    </row>
    <row r="203" spans="10:25">
      <c r="J203" s="1"/>
      <c r="K203" s="1"/>
      <c r="L203" s="1"/>
      <c r="M203" s="1"/>
      <c r="N203" s="1"/>
      <c r="O203" s="1"/>
      <c r="P203" s="1"/>
      <c r="Q203" s="1"/>
      <c r="R203" s="1"/>
      <c r="S203" s="1"/>
      <c r="T203" s="1"/>
      <c r="U203" s="1"/>
      <c r="V203" s="1"/>
      <c r="W203" s="1"/>
      <c r="X203" s="1"/>
      <c r="Y203" s="1"/>
    </row>
    <row r="204" spans="10:25">
      <c r="J204" s="1"/>
      <c r="K204" s="1"/>
      <c r="L204" s="1"/>
      <c r="M204" s="1"/>
      <c r="N204" s="1"/>
      <c r="O204" s="1"/>
      <c r="P204" s="1"/>
      <c r="Q204" s="1"/>
      <c r="R204" s="1"/>
      <c r="S204" s="1"/>
      <c r="T204" s="1"/>
      <c r="U204" s="1"/>
      <c r="V204" s="1"/>
      <c r="W204" s="1"/>
      <c r="X204" s="1"/>
      <c r="Y204" s="1"/>
    </row>
    <row r="205" spans="10:25">
      <c r="J205" s="1"/>
      <c r="K205" s="1"/>
      <c r="L205" s="1"/>
      <c r="M205" s="1"/>
      <c r="N205" s="1"/>
      <c r="O205" s="1"/>
      <c r="P205" s="1"/>
      <c r="Q205" s="1"/>
      <c r="R205" s="1"/>
      <c r="S205" s="1"/>
      <c r="T205" s="1"/>
      <c r="U205" s="1"/>
      <c r="V205" s="1"/>
      <c r="W205" s="1"/>
      <c r="X205" s="1"/>
      <c r="Y205" s="1"/>
    </row>
    <row r="206" spans="10:25">
      <c r="J206" s="1"/>
      <c r="K206" s="1"/>
      <c r="L206" s="1"/>
      <c r="M206" s="1"/>
      <c r="N206" s="1"/>
      <c r="O206" s="1"/>
      <c r="P206" s="1"/>
      <c r="Q206" s="1"/>
      <c r="R206" s="1"/>
      <c r="S206" s="1"/>
      <c r="T206" s="1"/>
      <c r="U206" s="1"/>
      <c r="V206" s="1"/>
      <c r="W206" s="1"/>
      <c r="X206" s="1"/>
      <c r="Y206" s="1"/>
    </row>
    <row r="207" spans="10:25">
      <c r="J207" s="1"/>
      <c r="K207" s="1"/>
      <c r="L207" s="1"/>
      <c r="M207" s="1"/>
      <c r="N207" s="1"/>
      <c r="O207" s="1"/>
      <c r="P207" s="1"/>
      <c r="Q207" s="1"/>
      <c r="R207" s="1"/>
      <c r="S207" s="1"/>
      <c r="T207" s="1"/>
      <c r="U207" s="1"/>
      <c r="V207" s="1"/>
      <c r="W207" s="1"/>
      <c r="X207" s="1"/>
      <c r="Y207" s="1"/>
    </row>
    <row r="208" spans="10:25">
      <c r="J208" s="1"/>
      <c r="K208" s="1"/>
      <c r="L208" s="1"/>
      <c r="M208" s="1"/>
      <c r="N208" s="1"/>
      <c r="O208" s="1"/>
      <c r="P208" s="1"/>
      <c r="Q208" s="1"/>
      <c r="R208" s="1"/>
      <c r="S208" s="1"/>
      <c r="T208" s="1"/>
      <c r="U208" s="1"/>
      <c r="V208" s="1"/>
      <c r="W208" s="1"/>
      <c r="X208" s="1"/>
      <c r="Y208" s="1"/>
    </row>
    <row r="209" spans="10:25">
      <c r="J209" s="1"/>
      <c r="K209" s="1"/>
      <c r="L209" s="1"/>
      <c r="M209" s="1"/>
      <c r="N209" s="1"/>
      <c r="O209" s="1"/>
      <c r="P209" s="1"/>
      <c r="Q209" s="1"/>
      <c r="R209" s="1"/>
      <c r="S209" s="1"/>
      <c r="T209" s="1"/>
      <c r="U209" s="1"/>
      <c r="V209" s="1"/>
      <c r="W209" s="1"/>
      <c r="X209" s="1"/>
      <c r="Y209" s="1"/>
    </row>
    <row r="210" spans="10:25">
      <c r="J210" s="1"/>
      <c r="K210" s="1"/>
      <c r="L210" s="1"/>
      <c r="M210" s="1"/>
      <c r="N210" s="1"/>
      <c r="O210" s="1"/>
      <c r="P210" s="1"/>
      <c r="Q210" s="1"/>
      <c r="R210" s="1"/>
      <c r="S210" s="1"/>
      <c r="T210" s="1"/>
      <c r="U210" s="1"/>
      <c r="V210" s="1"/>
      <c r="W210" s="1"/>
      <c r="X210" s="1"/>
      <c r="Y210" s="1"/>
    </row>
    <row r="211" spans="10:25">
      <c r="J211" s="1"/>
      <c r="K211" s="1"/>
      <c r="L211" s="1"/>
      <c r="M211" s="1"/>
      <c r="N211" s="1"/>
      <c r="O211" s="1"/>
      <c r="P211" s="1"/>
      <c r="Q211" s="1"/>
      <c r="R211" s="1"/>
      <c r="S211" s="1"/>
      <c r="T211" s="1"/>
      <c r="U211" s="1"/>
      <c r="V211" s="1"/>
      <c r="W211" s="1"/>
      <c r="X211" s="1"/>
      <c r="Y211" s="1"/>
    </row>
    <row r="212" spans="10:25">
      <c r="J212" s="1"/>
      <c r="K212" s="1"/>
      <c r="L212" s="1"/>
      <c r="M212" s="1"/>
      <c r="N212" s="1"/>
      <c r="O212" s="1"/>
      <c r="P212" s="1"/>
      <c r="Q212" s="1"/>
      <c r="R212" s="1"/>
      <c r="S212" s="1"/>
      <c r="T212" s="1"/>
      <c r="U212" s="1"/>
      <c r="V212" s="1"/>
      <c r="W212" s="1"/>
      <c r="X212" s="1"/>
      <c r="Y212" s="1"/>
    </row>
    <row r="213" spans="10:25">
      <c r="J213" s="1"/>
      <c r="K213" s="1"/>
      <c r="L213" s="1"/>
      <c r="M213" s="1"/>
      <c r="N213" s="1"/>
      <c r="O213" s="1"/>
      <c r="P213" s="1"/>
      <c r="Q213" s="1"/>
      <c r="R213" s="1"/>
      <c r="S213" s="1"/>
      <c r="T213" s="1"/>
      <c r="U213" s="1"/>
      <c r="V213" s="1"/>
      <c r="W213" s="1"/>
      <c r="X213" s="1"/>
      <c r="Y213" s="1"/>
    </row>
    <row r="214" spans="10:25">
      <c r="J214" s="1"/>
      <c r="K214" s="1"/>
      <c r="L214" s="1"/>
      <c r="M214" s="1"/>
      <c r="N214" s="1"/>
      <c r="O214" s="1"/>
      <c r="P214" s="1"/>
      <c r="Q214" s="1"/>
      <c r="R214" s="1"/>
      <c r="S214" s="1"/>
      <c r="T214" s="1"/>
      <c r="U214" s="1"/>
      <c r="V214" s="1"/>
      <c r="W214" s="1"/>
      <c r="X214" s="1"/>
      <c r="Y214" s="1"/>
    </row>
    <row r="215" spans="10:25">
      <c r="J215" s="1"/>
      <c r="K215" s="1"/>
      <c r="L215" s="1"/>
      <c r="M215" s="1"/>
      <c r="N215" s="1"/>
      <c r="O215" s="1"/>
      <c r="P215" s="1"/>
      <c r="Q215" s="1"/>
      <c r="R215" s="1"/>
      <c r="S215" s="1"/>
      <c r="T215" s="1"/>
      <c r="U215" s="1"/>
      <c r="V215" s="1"/>
      <c r="W215" s="1"/>
      <c r="X215" s="1"/>
      <c r="Y215" s="1"/>
    </row>
    <row r="216" spans="10:25">
      <c r="J216" s="1"/>
      <c r="K216" s="1"/>
      <c r="L216" s="1"/>
      <c r="M216" s="1"/>
      <c r="N216" s="1"/>
      <c r="O216" s="1"/>
      <c r="P216" s="1"/>
      <c r="Q216" s="1"/>
      <c r="R216" s="1"/>
      <c r="S216" s="1"/>
      <c r="T216" s="1"/>
      <c r="U216" s="1"/>
      <c r="V216" s="1"/>
      <c r="W216" s="1"/>
      <c r="X216" s="1"/>
      <c r="Y216" s="1"/>
    </row>
    <row r="217" spans="10:25">
      <c r="J217" s="1"/>
      <c r="K217" s="1"/>
      <c r="L217" s="1"/>
      <c r="M217" s="1"/>
      <c r="N217" s="1"/>
      <c r="O217" s="1"/>
      <c r="P217" s="1"/>
      <c r="Q217" s="1"/>
      <c r="R217" s="1"/>
      <c r="S217" s="1"/>
      <c r="T217" s="1"/>
      <c r="U217" s="1"/>
      <c r="V217" s="1"/>
      <c r="W217" s="1"/>
      <c r="X217" s="1"/>
      <c r="Y217" s="1"/>
    </row>
    <row r="218" spans="10:25">
      <c r="J218" s="1"/>
      <c r="K218" s="1"/>
      <c r="L218" s="1"/>
      <c r="M218" s="1"/>
      <c r="N218" s="1"/>
      <c r="O218" s="1"/>
      <c r="P218" s="1"/>
      <c r="Q218" s="1"/>
      <c r="R218" s="1"/>
      <c r="S218" s="1"/>
      <c r="T218" s="1"/>
      <c r="U218" s="1"/>
      <c r="V218" s="1"/>
      <c r="W218" s="1"/>
      <c r="X218" s="1"/>
      <c r="Y218" s="1"/>
    </row>
    <row r="219" spans="10:25">
      <c r="J219" s="1"/>
      <c r="K219" s="1"/>
      <c r="L219" s="1"/>
      <c r="M219" s="1"/>
      <c r="N219" s="1"/>
      <c r="O219" s="1"/>
      <c r="P219" s="1"/>
      <c r="Q219" s="1"/>
      <c r="R219" s="1"/>
      <c r="S219" s="1"/>
      <c r="T219" s="1"/>
      <c r="U219" s="1"/>
      <c r="V219" s="1"/>
      <c r="W219" s="1"/>
      <c r="X219" s="1"/>
      <c r="Y219" s="1"/>
    </row>
    <row r="220" spans="10:25">
      <c r="J220" s="1"/>
      <c r="K220" s="1"/>
      <c r="L220" s="1"/>
      <c r="M220" s="1"/>
      <c r="N220" s="1"/>
      <c r="O220" s="1"/>
      <c r="P220" s="1"/>
      <c r="Q220" s="1"/>
      <c r="R220" s="1"/>
      <c r="S220" s="1"/>
      <c r="T220" s="1"/>
      <c r="U220" s="1"/>
      <c r="V220" s="1"/>
      <c r="W220" s="1"/>
      <c r="X220" s="1"/>
      <c r="Y220" s="1"/>
    </row>
    <row r="221" spans="10:25">
      <c r="J221" s="1"/>
      <c r="K221" s="1"/>
      <c r="L221" s="1"/>
      <c r="M221" s="1"/>
      <c r="N221" s="1"/>
      <c r="O221" s="1"/>
      <c r="P221" s="1"/>
      <c r="Q221" s="1"/>
      <c r="R221" s="1"/>
      <c r="S221" s="1"/>
      <c r="T221" s="1"/>
      <c r="U221" s="1"/>
      <c r="V221" s="1"/>
      <c r="W221" s="1"/>
      <c r="X221" s="1"/>
      <c r="Y221" s="1"/>
    </row>
    <row r="222" spans="10:25">
      <c r="J222" s="1"/>
      <c r="K222" s="1"/>
      <c r="L222" s="1"/>
      <c r="M222" s="1"/>
      <c r="N222" s="1"/>
      <c r="O222" s="1"/>
      <c r="P222" s="1"/>
      <c r="Q222" s="1"/>
      <c r="R222" s="1"/>
      <c r="S222" s="1"/>
      <c r="T222" s="1"/>
      <c r="U222" s="1"/>
      <c r="V222" s="1"/>
      <c r="W222" s="1"/>
      <c r="X222" s="1"/>
      <c r="Y222" s="1"/>
    </row>
    <row r="223" spans="10:25">
      <c r="J223" s="1"/>
      <c r="K223" s="1"/>
      <c r="L223" s="1"/>
      <c r="M223" s="1"/>
      <c r="N223" s="1"/>
      <c r="O223" s="1"/>
      <c r="P223" s="1"/>
      <c r="Q223" s="1"/>
      <c r="R223" s="1"/>
      <c r="S223" s="1"/>
      <c r="T223" s="1"/>
      <c r="U223" s="1"/>
      <c r="V223" s="1"/>
      <c r="W223" s="1"/>
      <c r="X223" s="1"/>
      <c r="Y223" s="1"/>
    </row>
    <row r="224" spans="10:25">
      <c r="J224" s="1"/>
      <c r="K224" s="1"/>
      <c r="L224" s="1"/>
      <c r="M224" s="1"/>
      <c r="N224" s="1"/>
      <c r="O224" s="1"/>
      <c r="P224" s="1"/>
      <c r="Q224" s="1"/>
      <c r="R224" s="1"/>
      <c r="S224" s="1"/>
      <c r="T224" s="1"/>
      <c r="U224" s="1"/>
      <c r="V224" s="1"/>
      <c r="W224" s="1"/>
      <c r="X224" s="1"/>
      <c r="Y224" s="1"/>
    </row>
    <row r="225" spans="10:25">
      <c r="J225" s="1"/>
      <c r="K225" s="1"/>
      <c r="L225" s="1"/>
      <c r="M225" s="1"/>
      <c r="N225" s="1"/>
      <c r="O225" s="1"/>
      <c r="P225" s="1"/>
      <c r="Q225" s="1"/>
      <c r="R225" s="1"/>
      <c r="S225" s="1"/>
      <c r="T225" s="1"/>
      <c r="U225" s="1"/>
      <c r="V225" s="1"/>
      <c r="W225" s="1"/>
      <c r="X225" s="1"/>
      <c r="Y225" s="1"/>
    </row>
    <row r="226" spans="10:25">
      <c r="J226" s="1"/>
      <c r="K226" s="1"/>
      <c r="L226" s="1"/>
      <c r="M226" s="1"/>
      <c r="N226" s="1"/>
      <c r="O226" s="1"/>
      <c r="P226" s="1"/>
      <c r="Q226" s="1"/>
      <c r="R226" s="1"/>
      <c r="S226" s="1"/>
      <c r="T226" s="1"/>
      <c r="U226" s="1"/>
      <c r="V226" s="1"/>
      <c r="W226" s="1"/>
      <c r="X226" s="1"/>
      <c r="Y226" s="1"/>
    </row>
    <row r="227" spans="10:25">
      <c r="J227" s="1"/>
      <c r="K227" s="1"/>
      <c r="L227" s="1"/>
      <c r="M227" s="1"/>
      <c r="N227" s="1"/>
      <c r="O227" s="1"/>
      <c r="P227" s="1"/>
      <c r="Q227" s="1"/>
      <c r="R227" s="1"/>
      <c r="S227" s="1"/>
      <c r="T227" s="1"/>
      <c r="U227" s="1"/>
      <c r="V227" s="1"/>
      <c r="W227" s="1"/>
      <c r="X227" s="1"/>
      <c r="Y227" s="1"/>
    </row>
    <row r="228" spans="10:25">
      <c r="J228" s="1"/>
      <c r="K228" s="1"/>
      <c r="L228" s="1"/>
      <c r="M228" s="1"/>
      <c r="N228" s="1"/>
      <c r="O228" s="1"/>
      <c r="P228" s="1"/>
      <c r="Q228" s="1"/>
      <c r="R228" s="1"/>
      <c r="S228" s="1"/>
      <c r="T228" s="1"/>
      <c r="U228" s="1"/>
      <c r="V228" s="1"/>
      <c r="W228" s="1"/>
      <c r="X228" s="1"/>
      <c r="Y228" s="1"/>
    </row>
    <row r="229" spans="10:25">
      <c r="J229" s="1"/>
      <c r="K229" s="1"/>
      <c r="L229" s="1"/>
      <c r="M229" s="1"/>
      <c r="N229" s="1"/>
      <c r="O229" s="1"/>
      <c r="P229" s="1"/>
      <c r="Q229" s="1"/>
      <c r="R229" s="1"/>
      <c r="S229" s="1"/>
      <c r="T229" s="1"/>
      <c r="U229" s="1"/>
      <c r="V229" s="1"/>
      <c r="W229" s="1"/>
      <c r="X229" s="1"/>
      <c r="Y229" s="1"/>
    </row>
    <row r="230" spans="10:25">
      <c r="J230" s="1"/>
      <c r="K230" s="1"/>
      <c r="L230" s="1"/>
      <c r="M230" s="1"/>
      <c r="N230" s="1"/>
      <c r="O230" s="1"/>
      <c r="P230" s="1"/>
      <c r="Q230" s="1"/>
      <c r="R230" s="1"/>
      <c r="S230" s="1"/>
      <c r="T230" s="1"/>
      <c r="U230" s="1"/>
      <c r="V230" s="1"/>
      <c r="W230" s="1"/>
      <c r="X230" s="1"/>
      <c r="Y230" s="1"/>
    </row>
    <row r="231" spans="10:25">
      <c r="J231" s="1"/>
      <c r="K231" s="1"/>
      <c r="L231" s="1"/>
      <c r="M231" s="1"/>
      <c r="N231" s="1"/>
      <c r="O231" s="1"/>
      <c r="P231" s="1"/>
      <c r="Q231" s="1"/>
      <c r="R231" s="1"/>
      <c r="S231" s="1"/>
      <c r="T231" s="1"/>
      <c r="U231" s="1"/>
      <c r="V231" s="1"/>
      <c r="W231" s="1"/>
      <c r="X231" s="1"/>
      <c r="Y231" s="1"/>
    </row>
    <row r="232" spans="10:25">
      <c r="J232" s="1"/>
      <c r="K232" s="1"/>
      <c r="L232" s="1"/>
      <c r="M232" s="1"/>
      <c r="N232" s="1"/>
      <c r="O232" s="1"/>
      <c r="P232" s="1"/>
      <c r="Q232" s="1"/>
      <c r="R232" s="1"/>
      <c r="S232" s="1"/>
      <c r="T232" s="1"/>
      <c r="U232" s="1"/>
      <c r="V232" s="1"/>
      <c r="W232" s="1"/>
      <c r="X232" s="1"/>
      <c r="Y232" s="1"/>
    </row>
    <row r="233" spans="10:25">
      <c r="J233" s="1"/>
      <c r="K233" s="1"/>
      <c r="L233" s="1"/>
      <c r="M233" s="1"/>
      <c r="N233" s="1"/>
      <c r="O233" s="1"/>
      <c r="P233" s="1"/>
      <c r="Q233" s="1"/>
      <c r="R233" s="1"/>
      <c r="S233" s="1"/>
      <c r="T233" s="1"/>
      <c r="U233" s="1"/>
      <c r="V233" s="1"/>
      <c r="W233" s="1"/>
      <c r="X233" s="1"/>
      <c r="Y233" s="1"/>
    </row>
    <row r="234" spans="10:25">
      <c r="J234" s="1"/>
      <c r="K234" s="1"/>
      <c r="L234" s="1"/>
      <c r="M234" s="1"/>
      <c r="N234" s="1"/>
      <c r="O234" s="1"/>
      <c r="P234" s="1"/>
      <c r="Q234" s="1"/>
      <c r="R234" s="1"/>
      <c r="S234" s="1"/>
      <c r="T234" s="1"/>
      <c r="U234" s="1"/>
      <c r="V234" s="1"/>
      <c r="W234" s="1"/>
      <c r="X234" s="1"/>
      <c r="Y234" s="1"/>
    </row>
    <row r="235" spans="10:25">
      <c r="J235" s="1"/>
      <c r="K235" s="1"/>
      <c r="L235" s="1"/>
      <c r="M235" s="1"/>
      <c r="N235" s="1"/>
      <c r="O235" s="1"/>
      <c r="P235" s="1"/>
      <c r="Q235" s="1"/>
      <c r="R235" s="1"/>
      <c r="S235" s="1"/>
      <c r="T235" s="1"/>
      <c r="U235" s="1"/>
      <c r="V235" s="1"/>
      <c r="W235" s="1"/>
      <c r="X235" s="1"/>
      <c r="Y235" s="1"/>
    </row>
    <row r="236" spans="10:25">
      <c r="J236" s="1"/>
      <c r="K236" s="1"/>
      <c r="L236" s="1"/>
      <c r="M236" s="1"/>
      <c r="N236" s="1"/>
      <c r="O236" s="1"/>
      <c r="P236" s="1"/>
      <c r="Q236" s="1"/>
      <c r="R236" s="1"/>
      <c r="S236" s="1"/>
      <c r="T236" s="1"/>
      <c r="U236" s="1"/>
      <c r="V236" s="1"/>
      <c r="W236" s="1"/>
      <c r="X236" s="1"/>
      <c r="Y236" s="1"/>
    </row>
    <row r="237" spans="10:25">
      <c r="J237" s="1"/>
      <c r="K237" s="1"/>
      <c r="L237" s="1"/>
      <c r="M237" s="1"/>
      <c r="N237" s="1"/>
      <c r="O237" s="1"/>
      <c r="P237" s="1"/>
      <c r="Q237" s="1"/>
      <c r="R237" s="1"/>
      <c r="S237" s="1"/>
      <c r="T237" s="1"/>
      <c r="U237" s="1"/>
      <c r="V237" s="1"/>
      <c r="W237" s="1"/>
      <c r="X237" s="1"/>
      <c r="Y237" s="1"/>
    </row>
    <row r="238" spans="10:25">
      <c r="J238" s="1"/>
      <c r="K238" s="1"/>
      <c r="L238" s="1"/>
      <c r="M238" s="1"/>
      <c r="N238" s="1"/>
      <c r="O238" s="1"/>
      <c r="P238" s="1"/>
      <c r="Q238" s="1"/>
      <c r="R238" s="1"/>
      <c r="S238" s="1"/>
      <c r="T238" s="1"/>
      <c r="U238" s="1"/>
      <c r="V238" s="1"/>
      <c r="W238" s="1"/>
      <c r="X238" s="1"/>
      <c r="Y238" s="1"/>
    </row>
    <row r="239" spans="10:25">
      <c r="J239" s="1"/>
      <c r="K239" s="1"/>
      <c r="L239" s="1"/>
      <c r="M239" s="1"/>
      <c r="N239" s="1"/>
      <c r="O239" s="1"/>
      <c r="P239" s="1"/>
      <c r="Q239" s="1"/>
      <c r="R239" s="1"/>
      <c r="S239" s="1"/>
      <c r="T239" s="1"/>
      <c r="U239" s="1"/>
      <c r="V239" s="1"/>
      <c r="W239" s="1"/>
      <c r="X239" s="1"/>
      <c r="Y239" s="1"/>
    </row>
    <row r="240" spans="10:25">
      <c r="J240" s="1"/>
      <c r="K240" s="1"/>
      <c r="L240" s="1"/>
      <c r="M240" s="1"/>
      <c r="N240" s="1"/>
      <c r="O240" s="1"/>
      <c r="P240" s="1"/>
      <c r="Q240" s="1"/>
      <c r="R240" s="1"/>
      <c r="S240" s="1"/>
      <c r="T240" s="1"/>
      <c r="U240" s="1"/>
      <c r="V240" s="1"/>
      <c r="W240" s="1"/>
      <c r="X240" s="1"/>
      <c r="Y240" s="1"/>
    </row>
    <row r="241" spans="10:25">
      <c r="J241" s="1"/>
      <c r="K241" s="1"/>
      <c r="L241" s="1"/>
      <c r="M241" s="1"/>
      <c r="N241" s="1"/>
      <c r="O241" s="1"/>
      <c r="P241" s="1"/>
      <c r="Q241" s="1"/>
      <c r="R241" s="1"/>
      <c r="S241" s="1"/>
      <c r="T241" s="1"/>
      <c r="U241" s="1"/>
      <c r="V241" s="1"/>
      <c r="W241" s="1"/>
      <c r="X241" s="1"/>
      <c r="Y241" s="1"/>
    </row>
    <row r="242" spans="10:25">
      <c r="J242" s="1"/>
      <c r="K242" s="1"/>
      <c r="L242" s="1"/>
      <c r="M242" s="1"/>
      <c r="N242" s="1"/>
      <c r="O242" s="1"/>
      <c r="P242" s="1"/>
      <c r="Q242" s="1"/>
      <c r="R242" s="1"/>
      <c r="S242" s="1"/>
      <c r="T242" s="1"/>
      <c r="U242" s="1"/>
      <c r="V242" s="1"/>
      <c r="W242" s="1"/>
      <c r="X242" s="1"/>
      <c r="Y242" s="1"/>
    </row>
    <row r="243" spans="10:25">
      <c r="J243" s="1"/>
      <c r="K243" s="1"/>
      <c r="L243" s="1"/>
      <c r="M243" s="1"/>
      <c r="N243" s="1"/>
      <c r="O243" s="1"/>
      <c r="P243" s="1"/>
      <c r="Q243" s="1"/>
      <c r="R243" s="1"/>
      <c r="S243" s="1"/>
      <c r="T243" s="1"/>
      <c r="U243" s="1"/>
      <c r="V243" s="1"/>
      <c r="W243" s="1"/>
      <c r="X243" s="1"/>
      <c r="Y243" s="1"/>
    </row>
    <row r="244" spans="10:25">
      <c r="J244" s="1"/>
      <c r="K244" s="1"/>
      <c r="L244" s="1"/>
      <c r="M244" s="1"/>
      <c r="N244" s="1"/>
      <c r="O244" s="1"/>
      <c r="P244" s="1"/>
      <c r="Q244" s="1"/>
      <c r="R244" s="1"/>
      <c r="S244" s="1"/>
      <c r="T244" s="1"/>
      <c r="U244" s="1"/>
      <c r="V244" s="1"/>
      <c r="W244" s="1"/>
      <c r="X244" s="1"/>
      <c r="Y244" s="1"/>
    </row>
    <row r="245" spans="10:25">
      <c r="J245" s="1"/>
      <c r="K245" s="1"/>
      <c r="L245" s="1"/>
      <c r="M245" s="1"/>
      <c r="N245" s="1"/>
      <c r="O245" s="1"/>
      <c r="P245" s="1"/>
      <c r="Q245" s="1"/>
      <c r="R245" s="1"/>
      <c r="S245" s="1"/>
      <c r="T245" s="1"/>
      <c r="U245" s="1"/>
      <c r="V245" s="1"/>
      <c r="W245" s="1"/>
      <c r="X245" s="1"/>
      <c r="Y245" s="1"/>
    </row>
    <row r="246" spans="10:25">
      <c r="J246" s="1"/>
      <c r="K246" s="1"/>
      <c r="L246" s="1"/>
      <c r="M246" s="1"/>
      <c r="N246" s="1"/>
      <c r="O246" s="1"/>
      <c r="P246" s="1"/>
      <c r="Q246" s="1"/>
      <c r="R246" s="1"/>
      <c r="S246" s="1"/>
      <c r="T246" s="1"/>
      <c r="U246" s="1"/>
      <c r="V246" s="1"/>
      <c r="W246" s="1"/>
      <c r="X246" s="1"/>
      <c r="Y246" s="1"/>
    </row>
    <row r="247" spans="10:25">
      <c r="J247" s="1"/>
      <c r="K247" s="1"/>
      <c r="L247" s="1"/>
      <c r="M247" s="1"/>
      <c r="N247" s="1"/>
      <c r="O247" s="1"/>
      <c r="P247" s="1"/>
      <c r="Q247" s="1"/>
      <c r="R247" s="1"/>
      <c r="S247" s="1"/>
      <c r="T247" s="1"/>
      <c r="U247" s="1"/>
      <c r="V247" s="1"/>
      <c r="W247" s="1"/>
      <c r="X247" s="1"/>
      <c r="Y247" s="1"/>
    </row>
    <row r="248" spans="10:25">
      <c r="J248" s="1"/>
      <c r="K248" s="1"/>
      <c r="L248" s="1"/>
      <c r="M248" s="1"/>
      <c r="N248" s="1"/>
      <c r="O248" s="1"/>
      <c r="P248" s="1"/>
      <c r="Q248" s="1"/>
      <c r="R248" s="1"/>
      <c r="S248" s="1"/>
      <c r="T248" s="1"/>
      <c r="U248" s="1"/>
      <c r="V248" s="1"/>
      <c r="W248" s="1"/>
      <c r="X248" s="1"/>
      <c r="Y248" s="1"/>
    </row>
    <row r="249" spans="10:25">
      <c r="J249" s="1"/>
      <c r="K249" s="1"/>
      <c r="L249" s="1"/>
      <c r="M249" s="1"/>
      <c r="N249" s="1"/>
      <c r="O249" s="1"/>
      <c r="P249" s="1"/>
      <c r="Q249" s="1"/>
      <c r="R249" s="1"/>
      <c r="S249" s="1"/>
      <c r="T249" s="1"/>
      <c r="U249" s="1"/>
      <c r="V249" s="1"/>
      <c r="W249" s="1"/>
      <c r="X249" s="1"/>
      <c r="Y249" s="1"/>
    </row>
    <row r="250" spans="10:25">
      <c r="J250" s="1"/>
      <c r="K250" s="1"/>
      <c r="L250" s="1"/>
      <c r="M250" s="1"/>
      <c r="N250" s="1"/>
      <c r="O250" s="1"/>
      <c r="P250" s="1"/>
      <c r="Q250" s="1"/>
      <c r="R250" s="1"/>
      <c r="S250" s="1"/>
      <c r="T250" s="1"/>
      <c r="U250" s="1"/>
      <c r="V250" s="1"/>
      <c r="W250" s="1"/>
      <c r="X250" s="1"/>
      <c r="Y250" s="1"/>
    </row>
    <row r="251" spans="10:25">
      <c r="J251" s="1"/>
      <c r="K251" s="1"/>
      <c r="L251" s="1"/>
      <c r="M251" s="1"/>
      <c r="N251" s="1"/>
      <c r="O251" s="1"/>
      <c r="P251" s="1"/>
      <c r="Q251" s="1"/>
      <c r="R251" s="1"/>
      <c r="S251" s="1"/>
      <c r="T251" s="1"/>
      <c r="U251" s="1"/>
      <c r="V251" s="1"/>
      <c r="W251" s="1"/>
      <c r="X251" s="1"/>
      <c r="Y251" s="1"/>
    </row>
    <row r="252" spans="10:25">
      <c r="J252" s="1"/>
      <c r="K252" s="1"/>
      <c r="L252" s="1"/>
      <c r="M252" s="1"/>
      <c r="N252" s="1"/>
      <c r="O252" s="1"/>
      <c r="P252" s="1"/>
      <c r="Q252" s="1"/>
      <c r="R252" s="1"/>
      <c r="S252" s="1"/>
      <c r="T252" s="1"/>
      <c r="U252" s="1"/>
      <c r="V252" s="1"/>
      <c r="W252" s="1"/>
      <c r="X252" s="1"/>
      <c r="Y252" s="1"/>
    </row>
    <row r="253" spans="10:25">
      <c r="J253" s="1"/>
      <c r="K253" s="1"/>
      <c r="L253" s="1"/>
      <c r="M253" s="1"/>
      <c r="N253" s="1"/>
      <c r="O253" s="1"/>
      <c r="P253" s="1"/>
      <c r="Q253" s="1"/>
      <c r="R253" s="1"/>
      <c r="S253" s="1"/>
      <c r="T253" s="1"/>
      <c r="U253" s="1"/>
      <c r="V253" s="1"/>
      <c r="W253" s="1"/>
      <c r="X253" s="1"/>
      <c r="Y253" s="1"/>
    </row>
    <row r="254" spans="10:25">
      <c r="J254" s="1"/>
      <c r="K254" s="1"/>
      <c r="L254" s="1"/>
      <c r="M254" s="1"/>
      <c r="N254" s="1"/>
      <c r="O254" s="1"/>
      <c r="P254" s="1"/>
      <c r="Q254" s="1"/>
      <c r="R254" s="1"/>
      <c r="S254" s="1"/>
      <c r="T254" s="1"/>
      <c r="U254" s="1"/>
      <c r="V254" s="1"/>
      <c r="W254" s="1"/>
      <c r="X254" s="1"/>
      <c r="Y254" s="1"/>
    </row>
    <row r="255" spans="10:25">
      <c r="J255" s="1"/>
      <c r="K255" s="1"/>
      <c r="L255" s="1"/>
      <c r="M255" s="1"/>
      <c r="N255" s="1"/>
      <c r="O255" s="1"/>
      <c r="P255" s="1"/>
      <c r="Q255" s="1"/>
      <c r="R255" s="1"/>
      <c r="S255" s="1"/>
      <c r="T255" s="1"/>
      <c r="U255" s="1"/>
      <c r="V255" s="1"/>
      <c r="W255" s="1"/>
      <c r="X255" s="1"/>
      <c r="Y255" s="1"/>
    </row>
    <row r="256" spans="10:25">
      <c r="J256" s="1"/>
      <c r="K256" s="1"/>
      <c r="L256" s="1"/>
      <c r="M256" s="1"/>
      <c r="N256" s="1"/>
      <c r="O256" s="1"/>
      <c r="P256" s="1"/>
      <c r="Q256" s="1"/>
      <c r="R256" s="1"/>
      <c r="S256" s="1"/>
      <c r="T256" s="1"/>
      <c r="U256" s="1"/>
      <c r="V256" s="1"/>
      <c r="W256" s="1"/>
      <c r="X256" s="1"/>
      <c r="Y256" s="1"/>
    </row>
    <row r="257" spans="10:25">
      <c r="J257" s="1"/>
      <c r="K257" s="1"/>
      <c r="L257" s="1"/>
      <c r="M257" s="1"/>
      <c r="N257" s="1"/>
      <c r="O257" s="1"/>
      <c r="P257" s="1"/>
      <c r="Q257" s="1"/>
      <c r="R257" s="1"/>
      <c r="S257" s="1"/>
      <c r="T257" s="1"/>
      <c r="U257" s="1"/>
      <c r="V257" s="1"/>
      <c r="W257" s="1"/>
      <c r="X257" s="1"/>
      <c r="Y257" s="1"/>
    </row>
    <row r="258" spans="10:25">
      <c r="J258" s="1"/>
      <c r="K258" s="1"/>
      <c r="L258" s="1"/>
      <c r="M258" s="1"/>
      <c r="N258" s="1"/>
      <c r="O258" s="1"/>
      <c r="P258" s="1"/>
      <c r="Q258" s="1"/>
      <c r="R258" s="1"/>
      <c r="S258" s="1"/>
      <c r="T258" s="1"/>
      <c r="U258" s="1"/>
      <c r="V258" s="1"/>
      <c r="W258" s="1"/>
      <c r="X258" s="1"/>
      <c r="Y258" s="1"/>
    </row>
    <row r="259" spans="10:25">
      <c r="J259" s="1"/>
      <c r="K259" s="1"/>
      <c r="L259" s="1"/>
      <c r="M259" s="1"/>
      <c r="N259" s="1"/>
      <c r="O259" s="1"/>
      <c r="P259" s="1"/>
      <c r="Q259" s="1"/>
      <c r="R259" s="1"/>
      <c r="S259" s="1"/>
      <c r="T259" s="1"/>
      <c r="U259" s="1"/>
      <c r="V259" s="1"/>
      <c r="W259" s="1"/>
      <c r="X259" s="1"/>
      <c r="Y259" s="1"/>
    </row>
    <row r="260" spans="10:25">
      <c r="J260" s="1"/>
      <c r="K260" s="1"/>
      <c r="L260" s="1"/>
      <c r="M260" s="1"/>
      <c r="N260" s="1"/>
      <c r="O260" s="1"/>
      <c r="P260" s="1"/>
      <c r="Q260" s="1"/>
      <c r="R260" s="1"/>
      <c r="S260" s="1"/>
      <c r="T260" s="1"/>
      <c r="U260" s="1"/>
      <c r="V260" s="1"/>
      <c r="W260" s="1"/>
      <c r="X260" s="1"/>
      <c r="Y260" s="1"/>
    </row>
    <row r="261" spans="10:25">
      <c r="J261" s="1"/>
      <c r="K261" s="1"/>
      <c r="L261" s="1"/>
      <c r="M261" s="1"/>
      <c r="N261" s="1"/>
      <c r="O261" s="1"/>
      <c r="P261" s="1"/>
      <c r="Q261" s="1"/>
      <c r="R261" s="1"/>
      <c r="S261" s="1"/>
      <c r="T261" s="1"/>
      <c r="U261" s="1"/>
      <c r="V261" s="1"/>
      <c r="W261" s="1"/>
      <c r="X261" s="1"/>
      <c r="Y261" s="1"/>
    </row>
    <row r="262" spans="10:25">
      <c r="J262" s="1"/>
      <c r="K262" s="1"/>
      <c r="L262" s="1"/>
      <c r="M262" s="1"/>
      <c r="N262" s="1"/>
      <c r="O262" s="1"/>
      <c r="P262" s="1"/>
      <c r="Q262" s="1"/>
      <c r="R262" s="1"/>
      <c r="S262" s="1"/>
      <c r="T262" s="1"/>
      <c r="U262" s="1"/>
      <c r="V262" s="1"/>
      <c r="W262" s="1"/>
      <c r="X262" s="1"/>
      <c r="Y262" s="1"/>
    </row>
  </sheetData>
  <mergeCells count="270">
    <mergeCell ref="B4:X4"/>
    <mergeCell ref="C6:F6"/>
    <mergeCell ref="G6:L6"/>
    <mergeCell ref="N6:Q6"/>
    <mergeCell ref="R6:X6"/>
    <mergeCell ref="C9:F9"/>
    <mergeCell ref="G9:X9"/>
    <mergeCell ref="B11:X11"/>
    <mergeCell ref="BG11:BI12"/>
    <mergeCell ref="BM11:BM12"/>
    <mergeCell ref="B13:X13"/>
    <mergeCell ref="BG13:BI13"/>
    <mergeCell ref="C7:F7"/>
    <mergeCell ref="G7:I7"/>
    <mergeCell ref="J7:L7"/>
    <mergeCell ref="N7:Q7"/>
    <mergeCell ref="R7:X7"/>
    <mergeCell ref="C8:F8"/>
    <mergeCell ref="G8:L8"/>
    <mergeCell ref="N8:Q8"/>
    <mergeCell ref="R8:X8"/>
    <mergeCell ref="B17:X17"/>
    <mergeCell ref="BB17:BD17"/>
    <mergeCell ref="B18:X18"/>
    <mergeCell ref="BB18:BD18"/>
    <mergeCell ref="B19:X19"/>
    <mergeCell ref="B21:X21"/>
    <mergeCell ref="B14:X14"/>
    <mergeCell ref="BG14:BI14"/>
    <mergeCell ref="B15:X15"/>
    <mergeCell ref="BG15:BI15"/>
    <mergeCell ref="B16:X16"/>
    <mergeCell ref="BG16:BI16"/>
    <mergeCell ref="O25:R25"/>
    <mergeCell ref="S25:T25"/>
    <mergeCell ref="U25:V25"/>
    <mergeCell ref="W25:X25"/>
    <mergeCell ref="BC25:BE25"/>
    <mergeCell ref="BC23:BE24"/>
    <mergeCell ref="BF23:BN23"/>
    <mergeCell ref="BF24:BH24"/>
    <mergeCell ref="BI24:BK24"/>
    <mergeCell ref="BL24:BN24"/>
    <mergeCell ref="O23:R24"/>
    <mergeCell ref="S23:T24"/>
    <mergeCell ref="U23:V24"/>
    <mergeCell ref="W23:X24"/>
    <mergeCell ref="O26:R26"/>
    <mergeCell ref="S26:T26"/>
    <mergeCell ref="U26:V26"/>
    <mergeCell ref="W26:X26"/>
    <mergeCell ref="BC26:BE26"/>
    <mergeCell ref="O27:R27"/>
    <mergeCell ref="S27:T27"/>
    <mergeCell ref="U27:V27"/>
    <mergeCell ref="W27:X27"/>
    <mergeCell ref="BC27:BE27"/>
    <mergeCell ref="O30:R30"/>
    <mergeCell ref="S30:T30"/>
    <mergeCell ref="U30:V30"/>
    <mergeCell ref="W30:X30"/>
    <mergeCell ref="BC30:BE30"/>
    <mergeCell ref="O32:Q32"/>
    <mergeCell ref="S32:U33"/>
    <mergeCell ref="V32:X33"/>
    <mergeCell ref="O28:R28"/>
    <mergeCell ref="S28:T28"/>
    <mergeCell ref="U28:V28"/>
    <mergeCell ref="W28:X28"/>
    <mergeCell ref="BC28:BE28"/>
    <mergeCell ref="O29:R29"/>
    <mergeCell ref="S29:T29"/>
    <mergeCell ref="U29:V29"/>
    <mergeCell ref="W29:X29"/>
    <mergeCell ref="BC29:BE29"/>
    <mergeCell ref="S34:U35"/>
    <mergeCell ref="V34:X35"/>
    <mergeCell ref="BC34:BE34"/>
    <mergeCell ref="BC35:BE35"/>
    <mergeCell ref="BC36:BE36"/>
    <mergeCell ref="BF33:BH33"/>
    <mergeCell ref="BI33:BK33"/>
    <mergeCell ref="BL33:BN33"/>
    <mergeCell ref="O33:Q35"/>
    <mergeCell ref="BH36:BH37"/>
    <mergeCell ref="BC37:BE37"/>
    <mergeCell ref="B44:E44"/>
    <mergeCell ref="F44:G44"/>
    <mergeCell ref="H44:I44"/>
    <mergeCell ref="J44:K44"/>
    <mergeCell ref="O44:R44"/>
    <mergeCell ref="S44:T44"/>
    <mergeCell ref="O38:O41"/>
    <mergeCell ref="Q38:X38"/>
    <mergeCell ref="BC38:BE38"/>
    <mergeCell ref="Q39:X39"/>
    <mergeCell ref="BC39:BE39"/>
    <mergeCell ref="Q40:X40"/>
    <mergeCell ref="Q41:X41"/>
    <mergeCell ref="U44:V44"/>
    <mergeCell ref="W44:X44"/>
    <mergeCell ref="U45:V45"/>
    <mergeCell ref="W45:X45"/>
    <mergeCell ref="B46:E46"/>
    <mergeCell ref="F46:G46"/>
    <mergeCell ref="H46:I46"/>
    <mergeCell ref="J46:K46"/>
    <mergeCell ref="O46:R46"/>
    <mergeCell ref="S46:T46"/>
    <mergeCell ref="U46:V46"/>
    <mergeCell ref="W46:X46"/>
    <mergeCell ref="B45:E45"/>
    <mergeCell ref="F45:G45"/>
    <mergeCell ref="H45:I45"/>
    <mergeCell ref="J45:K45"/>
    <mergeCell ref="O45:R45"/>
    <mergeCell ref="S45:T45"/>
    <mergeCell ref="U47:V47"/>
    <mergeCell ref="W47:X47"/>
    <mergeCell ref="B48:E48"/>
    <mergeCell ref="F48:G48"/>
    <mergeCell ref="H48:I48"/>
    <mergeCell ref="J48:K48"/>
    <mergeCell ref="O48:R48"/>
    <mergeCell ref="S48:T48"/>
    <mergeCell ref="U48:V48"/>
    <mergeCell ref="W48:X48"/>
    <mergeCell ref="B47:E47"/>
    <mergeCell ref="F47:G47"/>
    <mergeCell ref="H47:I47"/>
    <mergeCell ref="J47:K47"/>
    <mergeCell ref="O47:R47"/>
    <mergeCell ref="S47:T47"/>
    <mergeCell ref="U49:V49"/>
    <mergeCell ref="W49:X49"/>
    <mergeCell ref="B50:E50"/>
    <mergeCell ref="F50:G50"/>
    <mergeCell ref="H50:I50"/>
    <mergeCell ref="J50:K50"/>
    <mergeCell ref="O50:R50"/>
    <mergeCell ref="S50:T50"/>
    <mergeCell ref="U50:V50"/>
    <mergeCell ref="W50:X50"/>
    <mergeCell ref="B49:E49"/>
    <mergeCell ref="F49:G49"/>
    <mergeCell ref="H49:I49"/>
    <mergeCell ref="J49:K49"/>
    <mergeCell ref="O49:R49"/>
    <mergeCell ref="S49:T49"/>
    <mergeCell ref="B82:X82"/>
    <mergeCell ref="O53:R53"/>
    <mergeCell ref="S53:T53"/>
    <mergeCell ref="U53:V53"/>
    <mergeCell ref="W53:X53"/>
    <mergeCell ref="U51:V51"/>
    <mergeCell ref="W51:X51"/>
    <mergeCell ref="B52:E52"/>
    <mergeCell ref="F52:G52"/>
    <mergeCell ref="H52:I52"/>
    <mergeCell ref="J52:K52"/>
    <mergeCell ref="O52:R52"/>
    <mergeCell ref="S52:T52"/>
    <mergeCell ref="U52:V52"/>
    <mergeCell ref="W52:X52"/>
    <mergeCell ref="B51:E51"/>
    <mergeCell ref="F51:G51"/>
    <mergeCell ref="H51:I51"/>
    <mergeCell ref="J51:K51"/>
    <mergeCell ref="O51:R51"/>
    <mergeCell ref="S51:T51"/>
    <mergeCell ref="D94:X94"/>
    <mergeCell ref="D92:X92"/>
    <mergeCell ref="D93:X93"/>
    <mergeCell ref="D90:X90"/>
    <mergeCell ref="D91:X91"/>
    <mergeCell ref="D84:X84"/>
    <mergeCell ref="D85:X85"/>
    <mergeCell ref="D86:X86"/>
    <mergeCell ref="D87:X87"/>
    <mergeCell ref="D88:X88"/>
    <mergeCell ref="D89:X89"/>
    <mergeCell ref="U98:V98"/>
    <mergeCell ref="W98:X98"/>
    <mergeCell ref="B98:E98"/>
    <mergeCell ref="F98:G98"/>
    <mergeCell ref="H98:I98"/>
    <mergeCell ref="J98:K98"/>
    <mergeCell ref="O98:R98"/>
    <mergeCell ref="S98:T98"/>
    <mergeCell ref="U97:V97"/>
    <mergeCell ref="W97:X97"/>
    <mergeCell ref="B97:E97"/>
    <mergeCell ref="F97:G97"/>
    <mergeCell ref="H97:I97"/>
    <mergeCell ref="J97:K97"/>
    <mergeCell ref="O97:R97"/>
    <mergeCell ref="S97:T97"/>
    <mergeCell ref="U99:V99"/>
    <mergeCell ref="W99:X99"/>
    <mergeCell ref="B100:E100"/>
    <mergeCell ref="F100:G100"/>
    <mergeCell ref="H100:I100"/>
    <mergeCell ref="J100:K100"/>
    <mergeCell ref="O100:R100"/>
    <mergeCell ref="S100:T100"/>
    <mergeCell ref="U100:V100"/>
    <mergeCell ref="W100:X100"/>
    <mergeCell ref="B99:E99"/>
    <mergeCell ref="F99:G99"/>
    <mergeCell ref="H99:I99"/>
    <mergeCell ref="J99:K99"/>
    <mergeCell ref="O99:R99"/>
    <mergeCell ref="S99:T99"/>
    <mergeCell ref="U101:V101"/>
    <mergeCell ref="W101:X101"/>
    <mergeCell ref="B102:E102"/>
    <mergeCell ref="F102:G102"/>
    <mergeCell ref="H102:I102"/>
    <mergeCell ref="J102:K102"/>
    <mergeCell ref="O102:R102"/>
    <mergeCell ref="S102:T102"/>
    <mergeCell ref="U102:V102"/>
    <mergeCell ref="W102:X102"/>
    <mergeCell ref="B101:E101"/>
    <mergeCell ref="F101:G101"/>
    <mergeCell ref="H101:I101"/>
    <mergeCell ref="J101:K101"/>
    <mergeCell ref="O101:R101"/>
    <mergeCell ref="S101:T101"/>
    <mergeCell ref="S105:T105"/>
    <mergeCell ref="U103:V103"/>
    <mergeCell ref="W103:X103"/>
    <mergeCell ref="B104:E104"/>
    <mergeCell ref="F104:G104"/>
    <mergeCell ref="H104:I104"/>
    <mergeCell ref="J104:K104"/>
    <mergeCell ref="O104:R104"/>
    <mergeCell ref="S104:T104"/>
    <mergeCell ref="U104:V104"/>
    <mergeCell ref="W104:X104"/>
    <mergeCell ref="B103:E103"/>
    <mergeCell ref="F103:G103"/>
    <mergeCell ref="H103:I103"/>
    <mergeCell ref="J103:K103"/>
    <mergeCell ref="O103:R103"/>
    <mergeCell ref="S103:T103"/>
    <mergeCell ref="O109:R109"/>
    <mergeCell ref="S109:T109"/>
    <mergeCell ref="U109:V109"/>
    <mergeCell ref="W109:X109"/>
    <mergeCell ref="B1:X1"/>
    <mergeCell ref="O107:R107"/>
    <mergeCell ref="S107:T107"/>
    <mergeCell ref="U107:V107"/>
    <mergeCell ref="W107:X107"/>
    <mergeCell ref="O108:R108"/>
    <mergeCell ref="S108:T108"/>
    <mergeCell ref="U108:V108"/>
    <mergeCell ref="W108:X108"/>
    <mergeCell ref="U105:V105"/>
    <mergeCell ref="W105:X105"/>
    <mergeCell ref="O106:R106"/>
    <mergeCell ref="S106:T106"/>
    <mergeCell ref="U106:V106"/>
    <mergeCell ref="W106:X106"/>
    <mergeCell ref="B105:E105"/>
    <mergeCell ref="F105:G105"/>
    <mergeCell ref="H105:I105"/>
    <mergeCell ref="J105:K105"/>
    <mergeCell ref="O105:R105"/>
  </mergeCells>
  <phoneticPr fontId="1"/>
  <pageMargins left="0.25" right="0.25" top="0.75" bottom="0.75" header="0.3" footer="0.3"/>
  <pageSetup paperSize="9" scale="54" fitToHeight="2" orientation="portrait" r:id="rId1"/>
  <rowBreaks count="1" manualBreakCount="1">
    <brk id="54" max="24"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1DE36-0244-48B0-AF76-5CBB4B023891}">
  <sheetPr>
    <tabColor rgb="FFFFC000"/>
  </sheetPr>
  <dimension ref="A1:EC260"/>
  <sheetViews>
    <sheetView showGridLines="0" view="pageBreakPreview" zoomScale="83" zoomScaleNormal="97" zoomScaleSheetLayoutView="83" workbookViewId="0">
      <selection activeCell="B2" sqref="B2"/>
    </sheetView>
  </sheetViews>
  <sheetFormatPr defaultColWidth="6.625" defaultRowHeight="13.5"/>
  <cols>
    <col min="1" max="2" width="1.875" style="29" customWidth="1"/>
    <col min="3" max="5" width="5.625" style="29" customWidth="1"/>
    <col min="6" max="11" width="6.5" style="29" customWidth="1"/>
    <col min="12" max="12" width="4.625" style="29" customWidth="1"/>
    <col min="13" max="13" width="0.75" style="29" customWidth="1"/>
    <col min="14" max="14" width="1" style="29" customWidth="1"/>
    <col min="15" max="24" width="6.125" style="29" customWidth="1"/>
    <col min="25" max="26" width="2.125" style="29" customWidth="1"/>
    <col min="27" max="31" width="8" style="29" customWidth="1"/>
    <col min="32" max="33" width="9.5" style="29" customWidth="1"/>
    <col min="34" max="34" width="7.5" style="29" customWidth="1"/>
    <col min="35" max="35" width="6.5" style="29" customWidth="1"/>
    <col min="36" max="42" width="8" style="29" customWidth="1"/>
    <col min="43" max="53" width="7.125" style="29" customWidth="1"/>
    <col min="54" max="58" width="5.25" style="29" customWidth="1"/>
    <col min="59" max="60" width="2.125" style="29" customWidth="1"/>
    <col min="61" max="61" width="5.125" style="29" customWidth="1"/>
    <col min="62" max="62" width="6.625" style="29"/>
    <col min="63" max="63" width="8.875" style="29" customWidth="1"/>
    <col min="64" max="83" width="7.625" style="29" customWidth="1"/>
    <col min="84" max="87" width="8.125" style="29" customWidth="1"/>
    <col min="88" max="100" width="7.75" style="29" customWidth="1"/>
    <col min="101" max="101" width="8.125" style="29" customWidth="1"/>
    <col min="102" max="105" width="6.625" style="29"/>
    <col min="106" max="114" width="7.75" style="29" customWidth="1"/>
    <col min="115" max="115" width="10.5" style="29" customWidth="1"/>
    <col min="116" max="116" width="3.625" style="29" customWidth="1"/>
    <col min="117" max="117" width="10.5" style="29" customWidth="1"/>
    <col min="118" max="121" width="6.625" style="29"/>
    <col min="122" max="122" width="5.5" style="29" customWidth="1"/>
    <col min="123" max="123" width="3.25" style="29" customWidth="1"/>
    <col min="124" max="125" width="5.5" style="29" customWidth="1"/>
    <col min="126" max="126" width="3.25" style="29" customWidth="1"/>
    <col min="127" max="128" width="5.5" style="29" customWidth="1"/>
    <col min="129" max="129" width="3.25" style="29" customWidth="1"/>
    <col min="130" max="131" width="5.5" style="29" customWidth="1"/>
    <col min="132" max="132" width="3.25" style="29" customWidth="1"/>
    <col min="133" max="133" width="5.5" style="29" customWidth="1"/>
    <col min="134" max="16384" width="6.625" style="29"/>
  </cols>
  <sheetData>
    <row r="1" spans="1:114" ht="35.1" customHeight="1">
      <c r="A1" s="708"/>
      <c r="B1" s="2117" t="s">
        <v>2371</v>
      </c>
      <c r="C1" s="2117"/>
      <c r="D1" s="2117"/>
      <c r="E1" s="2117"/>
      <c r="F1" s="2117"/>
      <c r="G1" s="2117"/>
      <c r="H1" s="2117"/>
      <c r="I1" s="2117"/>
      <c r="J1" s="2117"/>
      <c r="K1" s="2117"/>
      <c r="L1" s="2117"/>
      <c r="M1" s="2117"/>
      <c r="N1" s="2117"/>
      <c r="O1" s="2117"/>
      <c r="P1" s="2117"/>
      <c r="Q1" s="2117"/>
      <c r="R1" s="2117"/>
      <c r="S1" s="2117"/>
      <c r="T1" s="2117"/>
      <c r="U1" s="2117"/>
      <c r="V1" s="2117"/>
      <c r="W1" s="2117"/>
      <c r="X1" s="2117"/>
      <c r="Y1" s="642"/>
    </row>
    <row r="2" spans="1:114" ht="29.1" customHeight="1">
      <c r="A2" s="708"/>
      <c r="B2" s="2860" t="s">
        <v>3013</v>
      </c>
      <c r="C2" s="708"/>
      <c r="D2" s="708"/>
      <c r="E2" s="708"/>
      <c r="F2" s="708"/>
      <c r="G2" s="708"/>
      <c r="H2" s="708"/>
      <c r="I2" s="708"/>
      <c r="J2" s="708"/>
      <c r="K2" s="708"/>
      <c r="L2" s="708"/>
      <c r="M2" s="708"/>
      <c r="N2" s="708"/>
      <c r="O2" s="708"/>
      <c r="P2" s="708"/>
      <c r="Q2" s="708"/>
      <c r="R2" s="708"/>
      <c r="T2" s="807" t="s">
        <v>2906</v>
      </c>
      <c r="V2" s="807"/>
      <c r="W2" s="807"/>
      <c r="X2" s="807"/>
      <c r="Y2" s="807"/>
    </row>
    <row r="3" spans="1:114" s="526" customFormat="1" ht="29.1" customHeight="1">
      <c r="A3" s="643"/>
      <c r="B3" s="643"/>
      <c r="C3" s="643"/>
      <c r="D3" s="643"/>
      <c r="E3" s="643"/>
      <c r="F3" s="643"/>
      <c r="G3" s="643"/>
      <c r="H3" s="643"/>
      <c r="I3" s="643"/>
      <c r="J3" s="643"/>
      <c r="K3" s="643"/>
      <c r="L3" s="643"/>
      <c r="M3" s="643"/>
      <c r="N3" s="643"/>
      <c r="O3" s="643"/>
      <c r="P3" s="643"/>
      <c r="Q3" s="643"/>
      <c r="R3" s="643"/>
      <c r="T3" s="807" t="s">
        <v>2907</v>
      </c>
      <c r="V3" s="807"/>
      <c r="W3" s="807"/>
      <c r="X3" s="807"/>
      <c r="Y3" s="807"/>
    </row>
    <row r="4" spans="1:114" s="526" customFormat="1" ht="35.1" customHeight="1">
      <c r="A4" s="643"/>
      <c r="B4" s="2382" t="s">
        <v>2075</v>
      </c>
      <c r="C4" s="2382"/>
      <c r="D4" s="2382"/>
      <c r="E4" s="2382"/>
      <c r="F4" s="2382"/>
      <c r="G4" s="2382"/>
      <c r="H4" s="2382"/>
      <c r="I4" s="2382"/>
      <c r="J4" s="2382"/>
      <c r="K4" s="2382"/>
      <c r="L4" s="2382"/>
      <c r="M4" s="2382"/>
      <c r="N4" s="2382"/>
      <c r="O4" s="2382"/>
      <c r="P4" s="2382"/>
      <c r="Q4" s="2382"/>
      <c r="R4" s="2382"/>
      <c r="S4" s="2382"/>
      <c r="T4" s="2382"/>
      <c r="U4" s="2382"/>
      <c r="V4" s="2382"/>
      <c r="W4" s="2382"/>
      <c r="X4" s="2382"/>
      <c r="Y4" s="643"/>
      <c r="AI4" s="513"/>
      <c r="AJ4" s="512"/>
      <c r="AK4" s="653"/>
      <c r="AL4" s="653"/>
      <c r="AM4" s="653"/>
      <c r="AN4" s="653"/>
      <c r="AO4" s="653"/>
      <c r="AP4" s="653"/>
      <c r="AQ4" s="653"/>
      <c r="AR4" s="512"/>
      <c r="AS4" s="512"/>
    </row>
    <row r="5" spans="1:114" s="526" customFormat="1" ht="9" customHeight="1">
      <c r="A5" s="643"/>
      <c r="B5" s="643"/>
      <c r="C5" s="643"/>
      <c r="D5" s="643"/>
      <c r="E5" s="643"/>
      <c r="F5" s="643"/>
      <c r="G5" s="643"/>
      <c r="H5" s="643"/>
      <c r="I5" s="643"/>
      <c r="J5" s="643"/>
      <c r="K5" s="643"/>
      <c r="L5" s="643"/>
      <c r="M5" s="643"/>
      <c r="N5" s="643"/>
      <c r="O5" s="643"/>
      <c r="P5" s="643"/>
      <c r="Q5" s="643"/>
      <c r="R5" s="643"/>
      <c r="S5" s="643"/>
      <c r="T5" s="643"/>
      <c r="U5" s="643"/>
      <c r="V5" s="643"/>
      <c r="W5" s="643"/>
      <c r="X5" s="643"/>
      <c r="Y5" s="643"/>
      <c r="AI5" s="513"/>
      <c r="AJ5" s="512"/>
      <c r="AK5" s="653"/>
      <c r="AL5" s="653"/>
      <c r="AM5" s="653"/>
      <c r="AN5" s="653"/>
      <c r="AO5" s="653"/>
      <c r="AP5" s="653"/>
      <c r="AQ5" s="653"/>
      <c r="AR5" s="512"/>
      <c r="AS5" s="512"/>
    </row>
    <row r="6" spans="1:114" s="512" customFormat="1" ht="27.95" customHeight="1">
      <c r="B6" s="30"/>
      <c r="C6" s="2376" t="s">
        <v>2380</v>
      </c>
      <c r="D6" s="2377"/>
      <c r="E6" s="2377"/>
      <c r="F6" s="2377"/>
      <c r="G6" s="2383"/>
      <c r="H6" s="2383"/>
      <c r="I6" s="2383"/>
      <c r="J6" s="2383"/>
      <c r="K6" s="2383"/>
      <c r="L6" s="2383"/>
      <c r="M6" s="636"/>
      <c r="N6" s="2373" t="s">
        <v>2077</v>
      </c>
      <c r="O6" s="2374"/>
      <c r="P6" s="2374"/>
      <c r="Q6" s="2374"/>
      <c r="R6" s="2383"/>
      <c r="S6" s="2383"/>
      <c r="T6" s="2383"/>
      <c r="U6" s="2383"/>
      <c r="V6" s="2383"/>
      <c r="W6" s="2383"/>
      <c r="X6" s="2383"/>
      <c r="AI6" s="513"/>
      <c r="AK6" s="653"/>
      <c r="AL6" s="653"/>
    </row>
    <row r="7" spans="1:114" s="512" customFormat="1" ht="27.95" customHeight="1">
      <c r="B7" s="30"/>
      <c r="C7" s="2373" t="s">
        <v>2078</v>
      </c>
      <c r="D7" s="2374"/>
      <c r="E7" s="2374"/>
      <c r="F7" s="2374"/>
      <c r="G7" s="2378"/>
      <c r="H7" s="2378"/>
      <c r="I7" s="2378"/>
      <c r="J7" s="2378"/>
      <c r="K7" s="2378"/>
      <c r="L7" s="2378"/>
      <c r="M7" s="605"/>
      <c r="N7" s="2376" t="s">
        <v>2081</v>
      </c>
      <c r="O7" s="2377"/>
      <c r="P7" s="2377"/>
      <c r="Q7" s="2377"/>
      <c r="R7" s="2378"/>
      <c r="S7" s="2378"/>
      <c r="T7" s="2378"/>
      <c r="U7" s="2378"/>
      <c r="V7" s="2378"/>
      <c r="W7" s="2378"/>
      <c r="X7" s="2378"/>
      <c r="AI7" s="513"/>
      <c r="AK7" s="653"/>
      <c r="AL7" s="653"/>
    </row>
    <row r="8" spans="1:114" s="512" customFormat="1" ht="27.95" customHeight="1">
      <c r="B8" s="30"/>
      <c r="C8" s="2376" t="s">
        <v>2082</v>
      </c>
      <c r="D8" s="2377"/>
      <c r="E8" s="2377"/>
      <c r="F8" s="2377"/>
      <c r="G8" s="2378"/>
      <c r="H8" s="2378"/>
      <c r="I8" s="2378"/>
      <c r="J8" s="2378"/>
      <c r="K8" s="2378"/>
      <c r="L8" s="2378"/>
      <c r="M8" s="636"/>
      <c r="N8" s="2376"/>
      <c r="O8" s="2377"/>
      <c r="P8" s="2377"/>
      <c r="Q8" s="2377"/>
      <c r="R8" s="2164"/>
      <c r="S8" s="2126"/>
      <c r="T8" s="2126"/>
      <c r="U8" s="2126"/>
      <c r="V8" s="2126"/>
      <c r="W8" s="2126"/>
      <c r="X8" s="2126"/>
      <c r="AI8" s="513"/>
      <c r="AK8" s="653"/>
      <c r="AL8" s="653"/>
    </row>
    <row r="9" spans="1:114" s="512" customFormat="1" ht="27.95" customHeight="1">
      <c r="B9" s="30"/>
      <c r="C9" s="2376" t="s">
        <v>2083</v>
      </c>
      <c r="D9" s="2377"/>
      <c r="E9" s="2377"/>
      <c r="F9" s="2377"/>
      <c r="G9" s="2561"/>
      <c r="H9" s="2562"/>
      <c r="I9" s="2562"/>
      <c r="J9" s="2562"/>
      <c r="K9" s="2562"/>
      <c r="L9" s="2562"/>
      <c r="M9" s="2562"/>
      <c r="N9" s="2562"/>
      <c r="O9" s="2562"/>
      <c r="P9" s="2562"/>
      <c r="Q9" s="2562"/>
      <c r="R9" s="2562"/>
      <c r="S9" s="2562"/>
      <c r="T9" s="2562"/>
      <c r="U9" s="2562"/>
      <c r="V9" s="2562"/>
      <c r="W9" s="2562"/>
      <c r="X9" s="2562"/>
      <c r="Z9" s="30"/>
      <c r="AI9" s="513"/>
      <c r="AK9" s="653"/>
      <c r="AL9" s="653"/>
    </row>
    <row r="10" spans="1:114" s="512" customFormat="1" ht="9" customHeight="1">
      <c r="A10" s="30"/>
      <c r="B10" s="30"/>
      <c r="C10" s="30"/>
      <c r="D10" s="30"/>
      <c r="E10" s="30"/>
      <c r="F10" s="30"/>
      <c r="G10" s="39"/>
      <c r="H10" s="41"/>
      <c r="I10" s="41"/>
      <c r="J10" s="39"/>
      <c r="K10" s="30"/>
      <c r="L10" s="30"/>
      <c r="M10" s="30"/>
      <c r="N10" s="30"/>
      <c r="O10" s="30"/>
      <c r="P10" s="30"/>
      <c r="Q10" s="39"/>
      <c r="R10" s="39"/>
      <c r="S10" s="30"/>
      <c r="T10" s="30"/>
      <c r="U10" s="30"/>
      <c r="V10" s="30"/>
      <c r="W10" s="30"/>
      <c r="X10" s="30"/>
      <c r="Y10" s="30"/>
      <c r="Z10" s="30"/>
      <c r="AA10" s="30"/>
      <c r="AB10" s="30"/>
      <c r="AC10" s="30"/>
      <c r="AD10" s="30"/>
      <c r="AE10" s="30"/>
    </row>
    <row r="11" spans="1:114" s="512" customFormat="1" ht="35.1" customHeight="1">
      <c r="A11" s="30"/>
      <c r="B11" s="2382" t="s">
        <v>2370</v>
      </c>
      <c r="C11" s="2382"/>
      <c r="D11" s="2382"/>
      <c r="E11" s="2382"/>
      <c r="F11" s="2382"/>
      <c r="G11" s="2382"/>
      <c r="H11" s="2382"/>
      <c r="I11" s="2382"/>
      <c r="J11" s="2382"/>
      <c r="K11" s="2382"/>
      <c r="L11" s="2382"/>
      <c r="M11" s="2382"/>
      <c r="N11" s="2382"/>
      <c r="O11" s="2382"/>
      <c r="P11" s="2382"/>
      <c r="Q11" s="2382"/>
      <c r="R11" s="2382"/>
      <c r="S11" s="2382"/>
      <c r="T11" s="2382"/>
      <c r="U11" s="2382"/>
      <c r="V11" s="2382"/>
      <c r="W11" s="2382"/>
      <c r="X11" s="2382"/>
      <c r="Y11" s="30"/>
      <c r="Z11" s="30"/>
      <c r="AA11" s="30"/>
      <c r="AB11" s="30"/>
      <c r="AC11" s="30"/>
      <c r="AD11" s="30"/>
      <c r="AE11" s="30"/>
      <c r="AF11" s="513" t="s">
        <v>2100</v>
      </c>
      <c r="AG11" s="512" t="s">
        <v>2191</v>
      </c>
      <c r="AH11" s="653" t="s">
        <v>2811</v>
      </c>
      <c r="AI11" s="653"/>
      <c r="AJ11" s="653"/>
      <c r="AK11" s="653"/>
      <c r="BE11" s="30"/>
      <c r="BF11" s="30"/>
      <c r="CY11" s="2269" t="s">
        <v>2196</v>
      </c>
      <c r="CZ11" s="2270"/>
      <c r="DA11" s="2271"/>
      <c r="DB11" s="210" t="s">
        <v>5</v>
      </c>
      <c r="DC11" s="210" t="s">
        <v>557</v>
      </c>
      <c r="DD11" s="620" t="s">
        <v>1029</v>
      </c>
      <c r="DE11" s="2366" t="s">
        <v>2197</v>
      </c>
      <c r="DF11" s="526"/>
      <c r="DG11" s="526"/>
      <c r="DH11" s="526"/>
      <c r="DI11" s="526"/>
      <c r="DJ11" s="526"/>
    </row>
    <row r="12" spans="1:114" s="512" customFormat="1" ht="24.95" customHeight="1" thickBot="1">
      <c r="A12" s="30"/>
      <c r="B12" s="2368"/>
      <c r="C12" s="2369"/>
      <c r="D12" s="2369"/>
      <c r="E12" s="2369"/>
      <c r="F12" s="2369"/>
      <c r="G12" s="2369"/>
      <c r="H12" s="2369"/>
      <c r="I12" s="2369"/>
      <c r="J12" s="2369"/>
      <c r="K12" s="2369"/>
      <c r="L12" s="2369"/>
      <c r="M12" s="2369"/>
      <c r="N12" s="2369"/>
      <c r="O12" s="2369"/>
      <c r="P12" s="2369"/>
      <c r="Q12" s="2369"/>
      <c r="R12" s="2369"/>
      <c r="S12" s="2369"/>
      <c r="T12" s="2369"/>
      <c r="U12" s="2369"/>
      <c r="V12" s="2369"/>
      <c r="W12" s="2369"/>
      <c r="X12" s="2370"/>
      <c r="Y12" s="30"/>
      <c r="Z12" s="30"/>
      <c r="AA12" s="30"/>
      <c r="AB12" s="30"/>
      <c r="AC12" s="30"/>
      <c r="AD12" s="30"/>
      <c r="AE12" s="30"/>
      <c r="AF12" s="513" t="s">
        <v>2101</v>
      </c>
      <c r="AG12" s="512" t="s">
        <v>2812</v>
      </c>
      <c r="BE12" s="30"/>
      <c r="BF12" s="30"/>
      <c r="CY12" s="2384"/>
      <c r="CZ12" s="2385"/>
      <c r="DA12" s="2386"/>
      <c r="DB12" s="625" t="s">
        <v>2192</v>
      </c>
      <c r="DC12" s="621" t="s">
        <v>2097</v>
      </c>
      <c r="DD12" s="621" t="s">
        <v>2350</v>
      </c>
      <c r="DE12" s="2367"/>
      <c r="DF12" s="603">
        <v>5</v>
      </c>
      <c r="DG12" s="210">
        <v>3</v>
      </c>
      <c r="DH12" s="210">
        <v>0</v>
      </c>
      <c r="DI12" s="210" t="s">
        <v>2349</v>
      </c>
      <c r="DJ12" s="210" t="s">
        <v>16</v>
      </c>
    </row>
    <row r="13" spans="1:114" s="512" customFormat="1" ht="24.95" customHeight="1" thickBot="1">
      <c r="A13" s="30"/>
      <c r="B13" s="2358"/>
      <c r="C13" s="2359"/>
      <c r="D13" s="2359"/>
      <c r="E13" s="2359"/>
      <c r="F13" s="2359"/>
      <c r="G13" s="2359"/>
      <c r="H13" s="2359"/>
      <c r="I13" s="2359"/>
      <c r="J13" s="2359"/>
      <c r="K13" s="2359"/>
      <c r="L13" s="2359"/>
      <c r="M13" s="2359"/>
      <c r="N13" s="2359"/>
      <c r="O13" s="2359"/>
      <c r="P13" s="2359"/>
      <c r="Q13" s="2359"/>
      <c r="R13" s="2359"/>
      <c r="S13" s="2359"/>
      <c r="T13" s="2359"/>
      <c r="U13" s="2359"/>
      <c r="V13" s="2359"/>
      <c r="W13" s="2359"/>
      <c r="X13" s="2360"/>
      <c r="Y13" s="646"/>
      <c r="Z13" s="30"/>
      <c r="AA13" s="880" t="s">
        <v>2202</v>
      </c>
      <c r="AB13" s="2560" t="s">
        <v>2803</v>
      </c>
      <c r="AC13" s="2560"/>
      <c r="AD13" s="2560"/>
      <c r="AG13" s="512" t="s">
        <v>2813</v>
      </c>
      <c r="BE13" s="30"/>
      <c r="BF13" s="30"/>
      <c r="CY13" s="2371" t="s">
        <v>2105</v>
      </c>
      <c r="CZ13" s="2372"/>
      <c r="DA13" s="2372"/>
      <c r="DB13" s="622">
        <f>SUM(DB14:DB18)</f>
        <v>62</v>
      </c>
      <c r="DC13" s="622">
        <f>SUM(DC14:DC18)</f>
        <v>28</v>
      </c>
      <c r="DD13" s="622">
        <f>SUM(DD14:DD18)</f>
        <v>2</v>
      </c>
      <c r="DE13" s="623"/>
      <c r="DF13" s="622">
        <f>SUM(DF14:DF18)</f>
        <v>4</v>
      </c>
      <c r="DG13" s="622">
        <f>SUM(DG14:DG18)</f>
        <v>16</v>
      </c>
      <c r="DH13" s="622">
        <f>SUM(DH14:DH18)</f>
        <v>0</v>
      </c>
      <c r="DI13" s="622">
        <f>SUM(DI14:DI18)</f>
        <v>0</v>
      </c>
      <c r="DJ13" s="624">
        <f>SUM(DJ14:DJ18)</f>
        <v>0</v>
      </c>
    </row>
    <row r="14" spans="1:114" s="512" customFormat="1" ht="24.95" customHeight="1">
      <c r="A14" s="30"/>
      <c r="B14" s="2358"/>
      <c r="C14" s="2359"/>
      <c r="D14" s="2359"/>
      <c r="E14" s="2359"/>
      <c r="F14" s="2359"/>
      <c r="G14" s="2359"/>
      <c r="H14" s="2359"/>
      <c r="I14" s="2359"/>
      <c r="J14" s="2359"/>
      <c r="K14" s="2359"/>
      <c r="L14" s="2359"/>
      <c r="M14" s="2359"/>
      <c r="N14" s="2359"/>
      <c r="O14" s="2359"/>
      <c r="P14" s="2359"/>
      <c r="Q14" s="2359"/>
      <c r="R14" s="2359"/>
      <c r="S14" s="2359"/>
      <c r="T14" s="2359"/>
      <c r="U14" s="2359"/>
      <c r="V14" s="2359"/>
      <c r="W14" s="2359"/>
      <c r="X14" s="2360"/>
      <c r="Y14" s="646"/>
      <c r="Z14" s="30"/>
      <c r="AA14" s="878" t="s">
        <v>2200</v>
      </c>
      <c r="AB14" s="877" t="s">
        <v>2804</v>
      </c>
      <c r="AC14" s="877" t="s">
        <v>2194</v>
      </c>
      <c r="AD14" s="877" t="s">
        <v>2805</v>
      </c>
      <c r="AF14" s="513" t="s">
        <v>2102</v>
      </c>
      <c r="AG14" s="512" t="s">
        <v>2814</v>
      </c>
      <c r="AH14" s="653"/>
      <c r="AI14" s="653"/>
      <c r="AJ14" s="653"/>
      <c r="AK14" s="653"/>
      <c r="BE14" s="30"/>
      <c r="BF14" s="30"/>
      <c r="CY14" s="2364" t="s">
        <v>2112</v>
      </c>
      <c r="CZ14" s="2365"/>
      <c r="DA14" s="2365"/>
      <c r="DB14" s="600">
        <v>18</v>
      </c>
      <c r="DC14" s="215">
        <v>13</v>
      </c>
      <c r="DD14" s="215">
        <v>0</v>
      </c>
      <c r="DE14" s="602">
        <v>2</v>
      </c>
      <c r="DF14" s="215">
        <v>1</v>
      </c>
      <c r="DG14" s="215">
        <v>9</v>
      </c>
      <c r="DH14" s="215"/>
      <c r="DI14" s="215">
        <v>0</v>
      </c>
      <c r="DJ14" s="215">
        <v>0</v>
      </c>
    </row>
    <row r="15" spans="1:114" s="512" customFormat="1" ht="24.95" customHeight="1">
      <c r="A15" s="30"/>
      <c r="B15" s="2358"/>
      <c r="C15" s="2359"/>
      <c r="D15" s="2359"/>
      <c r="E15" s="2359"/>
      <c r="F15" s="2359"/>
      <c r="G15" s="2359"/>
      <c r="H15" s="2359"/>
      <c r="I15" s="2359"/>
      <c r="J15" s="2359"/>
      <c r="K15" s="2359"/>
      <c r="L15" s="2359"/>
      <c r="M15" s="2359"/>
      <c r="N15" s="2359"/>
      <c r="O15" s="2359"/>
      <c r="P15" s="2359"/>
      <c r="Q15" s="2359"/>
      <c r="R15" s="2359"/>
      <c r="S15" s="2359"/>
      <c r="T15" s="2359"/>
      <c r="U15" s="2359"/>
      <c r="V15" s="2359"/>
      <c r="W15" s="2359"/>
      <c r="X15" s="2360"/>
      <c r="Y15" s="646"/>
      <c r="Z15" s="30"/>
      <c r="AA15" s="879" t="s">
        <v>2199</v>
      </c>
      <c r="AB15" s="877" t="s">
        <v>2806</v>
      </c>
      <c r="AC15" s="877" t="s">
        <v>2194</v>
      </c>
      <c r="AD15" s="877" t="s">
        <v>2807</v>
      </c>
      <c r="AG15" s="512" t="s">
        <v>2815</v>
      </c>
      <c r="BE15" s="30"/>
      <c r="BF15" s="30"/>
      <c r="CY15" s="2299" t="s">
        <v>2119</v>
      </c>
      <c r="CZ15" s="2300"/>
      <c r="DA15" s="2300"/>
      <c r="DB15" s="218">
        <v>25</v>
      </c>
      <c r="DC15" s="216">
        <v>10</v>
      </c>
      <c r="DD15" s="216">
        <v>0</v>
      </c>
      <c r="DE15" s="516">
        <v>2</v>
      </c>
      <c r="DF15" s="216">
        <v>3</v>
      </c>
      <c r="DG15" s="216">
        <v>2</v>
      </c>
      <c r="DH15" s="216"/>
      <c r="DI15" s="216">
        <v>0</v>
      </c>
      <c r="DJ15" s="216">
        <v>0</v>
      </c>
    </row>
    <row r="16" spans="1:114" s="512" customFormat="1" ht="24.95" customHeight="1">
      <c r="A16" s="30"/>
      <c r="B16" s="2358"/>
      <c r="C16" s="2359"/>
      <c r="D16" s="2359"/>
      <c r="E16" s="2359"/>
      <c r="F16" s="2359"/>
      <c r="G16" s="2359"/>
      <c r="H16" s="2359"/>
      <c r="I16" s="2359"/>
      <c r="J16" s="2359"/>
      <c r="K16" s="2359"/>
      <c r="L16" s="2359"/>
      <c r="M16" s="2359"/>
      <c r="N16" s="2359"/>
      <c r="O16" s="2359"/>
      <c r="P16" s="2359"/>
      <c r="Q16" s="2359"/>
      <c r="R16" s="2359"/>
      <c r="S16" s="2359"/>
      <c r="T16" s="2359"/>
      <c r="U16" s="2359"/>
      <c r="V16" s="2359"/>
      <c r="W16" s="2359"/>
      <c r="X16" s="2360"/>
      <c r="Y16" s="646"/>
      <c r="Z16" s="30"/>
      <c r="AA16" s="879" t="s">
        <v>2201</v>
      </c>
      <c r="AB16" s="877" t="s">
        <v>2808</v>
      </c>
      <c r="AC16" s="877" t="s">
        <v>2194</v>
      </c>
      <c r="AD16" s="877" t="s">
        <v>2809</v>
      </c>
      <c r="AF16" s="513" t="s">
        <v>2103</v>
      </c>
      <c r="AG16" s="512" t="s">
        <v>2817</v>
      </c>
      <c r="AN16" s="512" t="s">
        <v>2816</v>
      </c>
      <c r="BE16" s="30"/>
      <c r="BF16" s="30"/>
      <c r="CY16" s="2299" t="s">
        <v>2126</v>
      </c>
      <c r="CZ16" s="2300"/>
      <c r="DA16" s="2300"/>
      <c r="DB16" s="218">
        <v>15</v>
      </c>
      <c r="DC16" s="216">
        <v>5</v>
      </c>
      <c r="DD16" s="216">
        <v>0</v>
      </c>
      <c r="DE16" s="516">
        <v>2</v>
      </c>
      <c r="DF16" s="216">
        <v>0</v>
      </c>
      <c r="DG16" s="216">
        <v>5</v>
      </c>
      <c r="DH16" s="216"/>
      <c r="DI16" s="216">
        <v>0</v>
      </c>
      <c r="DJ16" s="216">
        <v>0</v>
      </c>
    </row>
    <row r="17" spans="1:130" s="512" customFormat="1" ht="24.95" customHeight="1">
      <c r="A17" s="30"/>
      <c r="B17" s="2358"/>
      <c r="C17" s="2359"/>
      <c r="D17" s="2359"/>
      <c r="E17" s="2359"/>
      <c r="F17" s="2359"/>
      <c r="G17" s="2359"/>
      <c r="H17" s="2359"/>
      <c r="I17" s="2359"/>
      <c r="J17" s="2359"/>
      <c r="K17" s="2359"/>
      <c r="L17" s="2359"/>
      <c r="M17" s="2359"/>
      <c r="N17" s="2359"/>
      <c r="O17" s="2359"/>
      <c r="P17" s="2359"/>
      <c r="Q17" s="2359"/>
      <c r="R17" s="2359"/>
      <c r="S17" s="2359"/>
      <c r="T17" s="2359"/>
      <c r="U17" s="2359"/>
      <c r="V17" s="2359"/>
      <c r="W17" s="2359"/>
      <c r="X17" s="2360"/>
      <c r="Y17" s="646"/>
      <c r="Z17" s="30"/>
      <c r="AA17" s="879" t="s">
        <v>2372</v>
      </c>
      <c r="AB17" s="876" t="s">
        <v>2810</v>
      </c>
      <c r="AC17" s="877"/>
      <c r="AD17" s="877"/>
      <c r="AF17" s="513" t="s">
        <v>2104</v>
      </c>
      <c r="AG17" s="526" t="s">
        <v>2818</v>
      </c>
      <c r="AH17" s="526"/>
      <c r="AI17" s="526"/>
      <c r="AJ17" s="526"/>
      <c r="AK17" s="526"/>
      <c r="AL17" s="526"/>
      <c r="AM17" s="526"/>
      <c r="AN17" s="526"/>
      <c r="AO17" s="526"/>
      <c r="AP17" s="526"/>
      <c r="AQ17" s="526"/>
      <c r="AR17" s="209"/>
      <c r="AS17" s="209"/>
      <c r="AZ17" s="30"/>
      <c r="BA17" s="30"/>
      <c r="CT17" s="2317" t="s">
        <v>2132</v>
      </c>
      <c r="CU17" s="2318"/>
      <c r="CV17" s="2318"/>
      <c r="CW17" s="218">
        <v>11</v>
      </c>
      <c r="CX17" s="216">
        <v>5</v>
      </c>
      <c r="CY17" s="216">
        <v>1</v>
      </c>
      <c r="CZ17" s="516">
        <v>2</v>
      </c>
      <c r="DA17" s="216">
        <v>1</v>
      </c>
      <c r="DB17" s="216">
        <v>3</v>
      </c>
      <c r="DC17" s="216"/>
      <c r="DD17" s="216">
        <v>0</v>
      </c>
      <c r="DE17" s="216">
        <v>0</v>
      </c>
    </row>
    <row r="18" spans="1:130" s="512" customFormat="1" ht="24.95" customHeight="1">
      <c r="A18" s="30"/>
      <c r="B18" s="2358"/>
      <c r="C18" s="2359"/>
      <c r="D18" s="2359"/>
      <c r="E18" s="2359"/>
      <c r="F18" s="2359"/>
      <c r="G18" s="2359"/>
      <c r="H18" s="2359"/>
      <c r="I18" s="2359"/>
      <c r="J18" s="2359"/>
      <c r="K18" s="2359"/>
      <c r="L18" s="2359"/>
      <c r="M18" s="2359"/>
      <c r="N18" s="2359"/>
      <c r="O18" s="2359"/>
      <c r="P18" s="2359"/>
      <c r="Q18" s="2359"/>
      <c r="R18" s="2359"/>
      <c r="S18" s="2359"/>
      <c r="T18" s="2359"/>
      <c r="U18" s="2359"/>
      <c r="V18" s="2359"/>
      <c r="W18" s="2359"/>
      <c r="X18" s="2360"/>
      <c r="Y18" s="646"/>
      <c r="Z18" s="30"/>
      <c r="AF18" s="513" t="s">
        <v>2193</v>
      </c>
      <c r="AG18" s="526" t="s">
        <v>2819</v>
      </c>
      <c r="AH18" s="526"/>
      <c r="AI18" s="526"/>
      <c r="AJ18" s="526"/>
      <c r="AK18" s="526"/>
      <c r="AL18" s="526"/>
      <c r="AM18" s="526"/>
      <c r="AN18" s="526"/>
      <c r="AO18" s="526"/>
      <c r="AP18" s="526"/>
      <c r="AQ18" s="526"/>
      <c r="AR18" s="209"/>
      <c r="AS18" s="209"/>
      <c r="AZ18" s="30"/>
      <c r="BA18" s="30"/>
      <c r="CT18" s="2299" t="s">
        <v>2134</v>
      </c>
      <c r="CU18" s="2300"/>
      <c r="CV18" s="2301"/>
      <c r="CW18" s="218">
        <v>23</v>
      </c>
      <c r="CX18" s="216">
        <v>4</v>
      </c>
      <c r="CY18" s="216">
        <f>SUM(DA18:DD18)</f>
        <v>4</v>
      </c>
      <c r="CZ18" s="516">
        <v>2</v>
      </c>
      <c r="DA18" s="216">
        <v>1</v>
      </c>
      <c r="DB18" s="216">
        <v>1</v>
      </c>
      <c r="DC18" s="216"/>
      <c r="DD18" s="216">
        <v>2</v>
      </c>
      <c r="DE18" s="216">
        <v>0</v>
      </c>
    </row>
    <row r="19" spans="1:130" s="526" customFormat="1" ht="24.95" customHeight="1">
      <c r="A19" s="118"/>
      <c r="B19" s="2361"/>
      <c r="C19" s="2362"/>
      <c r="D19" s="2362"/>
      <c r="E19" s="2362"/>
      <c r="F19" s="2362"/>
      <c r="G19" s="2362"/>
      <c r="H19" s="2362"/>
      <c r="I19" s="2362"/>
      <c r="J19" s="2362"/>
      <c r="K19" s="2362"/>
      <c r="L19" s="2362"/>
      <c r="M19" s="2362"/>
      <c r="N19" s="2362"/>
      <c r="O19" s="2362"/>
      <c r="P19" s="2362"/>
      <c r="Q19" s="2362"/>
      <c r="R19" s="2362"/>
      <c r="S19" s="2362"/>
      <c r="T19" s="2362"/>
      <c r="U19" s="2362"/>
      <c r="V19" s="2362"/>
      <c r="W19" s="2362"/>
      <c r="X19" s="2363"/>
      <c r="Y19" s="646"/>
      <c r="Z19" s="29"/>
      <c r="AA19" s="709"/>
      <c r="AB19" s="709"/>
      <c r="AC19" s="709"/>
      <c r="AD19" s="709"/>
      <c r="AE19" s="709"/>
      <c r="AF19" s="709"/>
      <c r="AG19" s="709"/>
      <c r="AR19" s="209"/>
      <c r="AS19" s="209"/>
      <c r="AT19" s="209"/>
      <c r="AU19" s="209"/>
      <c r="AV19" s="209"/>
      <c r="AW19" s="209"/>
      <c r="AX19" s="209"/>
      <c r="AY19" s="209"/>
      <c r="AZ19" s="209"/>
      <c r="BA19" s="209"/>
      <c r="BB19" s="209"/>
      <c r="BC19" s="209"/>
      <c r="BE19" s="513"/>
      <c r="BF19" s="512"/>
      <c r="BG19" s="653"/>
      <c r="BH19" s="653"/>
      <c r="BI19" s="653"/>
      <c r="BJ19" s="653"/>
      <c r="BK19" s="653"/>
      <c r="BL19" s="653"/>
      <c r="BM19" s="653"/>
      <c r="BN19" s="512"/>
      <c r="BO19" s="512"/>
      <c r="BP19" s="512"/>
    </row>
    <row r="20" spans="1:130" s="526" customFormat="1" ht="9.75" customHeight="1">
      <c r="A20" s="118"/>
      <c r="Y20" s="278"/>
      <c r="Z20" s="29"/>
      <c r="AD20" s="175"/>
      <c r="AE20" s="175"/>
      <c r="AF20" s="175"/>
      <c r="AR20" s="209"/>
      <c r="AS20" s="209"/>
      <c r="AT20" s="209"/>
      <c r="AU20" s="209"/>
      <c r="AV20" s="209"/>
      <c r="AW20" s="209"/>
      <c r="AX20" s="209"/>
      <c r="AY20" s="209"/>
      <c r="AZ20" s="209"/>
      <c r="BA20" s="209"/>
      <c r="BB20" s="209"/>
      <c r="BC20" s="209"/>
    </row>
    <row r="21" spans="1:130" s="526" customFormat="1" ht="35.1" customHeight="1">
      <c r="A21" s="118"/>
      <c r="B21" s="2202" t="s">
        <v>2084</v>
      </c>
      <c r="C21" s="2202"/>
      <c r="D21" s="2202"/>
      <c r="E21" s="2202"/>
      <c r="F21" s="2202"/>
      <c r="G21" s="2202"/>
      <c r="H21" s="2202"/>
      <c r="I21" s="2202"/>
      <c r="J21" s="2202"/>
      <c r="K21" s="2202"/>
      <c r="L21" s="2202"/>
      <c r="M21" s="2202"/>
      <c r="N21" s="2202"/>
      <c r="O21" s="2202"/>
      <c r="P21" s="2202"/>
      <c r="Q21" s="2202"/>
      <c r="R21" s="2202"/>
      <c r="S21" s="2202"/>
      <c r="T21" s="2202"/>
      <c r="U21" s="2202"/>
      <c r="V21" s="2202"/>
      <c r="W21" s="2202"/>
      <c r="X21" s="2202"/>
      <c r="Y21" s="278"/>
      <c r="Z21" s="29"/>
      <c r="AA21" s="526" t="s">
        <v>2848</v>
      </c>
      <c r="AJ21" s="1795" t="s">
        <v>2364</v>
      </c>
      <c r="AK21" s="1795"/>
      <c r="AL21" s="1795"/>
      <c r="AM21" s="1795"/>
      <c r="AN21" s="1795"/>
      <c r="AO21" s="1795"/>
      <c r="BB21" s="209"/>
      <c r="BC21" s="209"/>
      <c r="BD21" s="209"/>
      <c r="BE21" s="209"/>
      <c r="BF21" s="209"/>
      <c r="BG21" s="209"/>
      <c r="BH21" s="209"/>
      <c r="DB21" s="613"/>
      <c r="DC21" s="513"/>
      <c r="DD21" s="614"/>
      <c r="DE21" s="615"/>
      <c r="DF21" s="513"/>
      <c r="DG21" s="615"/>
      <c r="DH21" s="615"/>
      <c r="DI21" s="513"/>
      <c r="DJ21" s="615"/>
      <c r="DK21" s="616"/>
      <c r="DL21" s="606"/>
      <c r="DM21" s="617"/>
    </row>
    <row r="22" spans="1:130" s="526" customFormat="1" ht="9.75" customHeight="1" thickBot="1">
      <c r="A22" s="118"/>
      <c r="B22" s="118"/>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29"/>
      <c r="AJ22" s="2546" t="s">
        <v>2355</v>
      </c>
      <c r="AK22" s="2547"/>
      <c r="AL22" s="216" t="s">
        <v>5</v>
      </c>
      <c r="AM22" s="216" t="s">
        <v>557</v>
      </c>
      <c r="AN22" s="218" t="s">
        <v>1029</v>
      </c>
      <c r="AO22" s="218" t="s">
        <v>1881</v>
      </c>
      <c r="AP22" s="2548" t="s">
        <v>2197</v>
      </c>
      <c r="AQ22" s="2527" t="s">
        <v>2362</v>
      </c>
      <c r="AR22" s="2537"/>
      <c r="AS22" s="2537"/>
      <c r="AT22" s="2537"/>
      <c r="AU22" s="2537"/>
      <c r="AV22" s="2537"/>
      <c r="AW22" s="2537"/>
      <c r="AX22" s="2537"/>
      <c r="AY22" s="2537"/>
      <c r="AZ22" s="2537"/>
      <c r="BA22" s="2528"/>
      <c r="CK22" s="211"/>
    </row>
    <row r="23" spans="1:130" s="526" customFormat="1" ht="19.5" customHeight="1">
      <c r="A23" s="118"/>
      <c r="B23" s="118"/>
      <c r="C23" s="118"/>
      <c r="D23" s="118"/>
      <c r="E23" s="118"/>
      <c r="F23" s="118"/>
      <c r="G23" s="118"/>
      <c r="H23" s="118"/>
      <c r="I23" s="118"/>
      <c r="J23" s="118"/>
      <c r="K23" s="118"/>
      <c r="L23" s="118"/>
      <c r="M23" s="118"/>
      <c r="N23" s="118"/>
      <c r="O23" s="2344"/>
      <c r="P23" s="2345"/>
      <c r="Q23" s="2345"/>
      <c r="R23" s="2346"/>
      <c r="S23" s="2344" t="s">
        <v>2085</v>
      </c>
      <c r="T23" s="2350"/>
      <c r="U23" s="2352" t="s">
        <v>2847</v>
      </c>
      <c r="V23" s="2346"/>
      <c r="W23" s="2354" t="s">
        <v>2990</v>
      </c>
      <c r="X23" s="2355"/>
      <c r="Y23" s="655"/>
      <c r="Z23" s="29"/>
      <c r="AA23" s="673" t="s">
        <v>2100</v>
      </c>
      <c r="AB23" s="601" t="s">
        <v>2360</v>
      </c>
      <c r="AC23" s="597" t="s">
        <v>2359</v>
      </c>
      <c r="AD23" s="601" t="s">
        <v>2103</v>
      </c>
      <c r="AE23" s="599" t="s">
        <v>2361</v>
      </c>
      <c r="AF23" s="601" t="s">
        <v>2193</v>
      </c>
      <c r="AG23" s="597" t="s">
        <v>2357</v>
      </c>
      <c r="AH23" s="619"/>
      <c r="AI23" s="513"/>
      <c r="AJ23" s="2269" t="s">
        <v>2356</v>
      </c>
      <c r="AK23" s="2271"/>
      <c r="AL23" s="2540" t="s">
        <v>2192</v>
      </c>
      <c r="AM23" s="2531" t="s">
        <v>2095</v>
      </c>
      <c r="AN23" s="2542" t="s">
        <v>2097</v>
      </c>
      <c r="AO23" s="2542" t="s">
        <v>2350</v>
      </c>
      <c r="AP23" s="2549"/>
      <c r="AQ23" s="2527">
        <v>5</v>
      </c>
      <c r="AR23" s="2528"/>
      <c r="AS23" s="2527">
        <v>3</v>
      </c>
      <c r="AT23" s="2528"/>
      <c r="AU23" s="630">
        <v>1</v>
      </c>
      <c r="AV23" s="2527">
        <v>0</v>
      </c>
      <c r="AW23" s="2528"/>
      <c r="AX23" s="2527" t="s">
        <v>2353</v>
      </c>
      <c r="AY23" s="2528"/>
      <c r="AZ23" s="2529" t="s">
        <v>2352</v>
      </c>
      <c r="BA23" s="2531" t="s">
        <v>6</v>
      </c>
      <c r="BB23" s="618"/>
      <c r="BC23" s="618"/>
      <c r="BD23" s="618"/>
      <c r="BE23" s="618"/>
      <c r="BF23" s="618"/>
      <c r="BG23" s="29"/>
      <c r="BI23" s="29"/>
      <c r="BJ23" s="29"/>
      <c r="CU23" s="2337" t="s">
        <v>2191</v>
      </c>
      <c r="CV23" s="2338"/>
      <c r="CW23" s="2338"/>
      <c r="CX23" s="2341" t="s">
        <v>2090</v>
      </c>
      <c r="CY23" s="2342"/>
      <c r="CZ23" s="2342"/>
      <c r="DA23" s="2342"/>
      <c r="DB23" s="2342"/>
      <c r="DC23" s="2342"/>
      <c r="DD23" s="2342"/>
      <c r="DE23" s="2342"/>
      <c r="DF23" s="2343"/>
      <c r="DG23" s="618"/>
      <c r="DH23" s="618"/>
      <c r="DI23" s="618"/>
      <c r="DK23" s="605"/>
      <c r="DL23" s="605"/>
      <c r="DM23" s="605"/>
      <c r="DN23" s="640"/>
      <c r="DO23" s="640"/>
      <c r="DP23" s="640"/>
      <c r="DQ23" s="640"/>
      <c r="DR23" s="640"/>
      <c r="DS23" s="640"/>
      <c r="DT23" s="640"/>
      <c r="DU23" s="640"/>
      <c r="DV23" s="640"/>
      <c r="DW23" s="640"/>
      <c r="DX23" s="640"/>
      <c r="DY23" s="640"/>
    </row>
    <row r="24" spans="1:130" s="526" customFormat="1" ht="19.5" customHeight="1" thickBot="1">
      <c r="A24" s="118"/>
      <c r="B24" s="118"/>
      <c r="C24" s="118"/>
      <c r="D24" s="118"/>
      <c r="E24" s="118"/>
      <c r="F24" s="118"/>
      <c r="G24" s="118"/>
      <c r="H24" s="118"/>
      <c r="I24" s="118"/>
      <c r="J24" s="118"/>
      <c r="K24" s="118"/>
      <c r="L24" s="118"/>
      <c r="M24" s="118"/>
      <c r="N24" s="118"/>
      <c r="O24" s="2347"/>
      <c r="P24" s="2348"/>
      <c r="Q24" s="2348"/>
      <c r="R24" s="2349"/>
      <c r="S24" s="2347"/>
      <c r="T24" s="2351"/>
      <c r="U24" s="2353"/>
      <c r="V24" s="2349"/>
      <c r="W24" s="2356"/>
      <c r="X24" s="2357"/>
      <c r="Y24" s="656"/>
      <c r="Z24" s="29"/>
      <c r="AA24" s="674" t="s">
        <v>2191</v>
      </c>
      <c r="AB24" s="215" t="s">
        <v>2356</v>
      </c>
      <c r="AC24" s="598" t="s">
        <v>2358</v>
      </c>
      <c r="AD24" s="215" t="s">
        <v>2365</v>
      </c>
      <c r="AE24" s="215" t="s">
        <v>2366</v>
      </c>
      <c r="AF24" s="215" t="s">
        <v>2350</v>
      </c>
      <c r="AG24" s="677" t="s">
        <v>16</v>
      </c>
      <c r="AH24" s="678"/>
      <c r="AJ24" s="2538"/>
      <c r="AK24" s="2539"/>
      <c r="AL24" s="2541"/>
      <c r="AM24" s="2532"/>
      <c r="AN24" s="2543"/>
      <c r="AO24" s="2543"/>
      <c r="AP24" s="2550"/>
      <c r="AQ24" s="634" t="s">
        <v>2354</v>
      </c>
      <c r="AR24" s="634" t="s">
        <v>2095</v>
      </c>
      <c r="AS24" s="634" t="s">
        <v>2354</v>
      </c>
      <c r="AT24" s="634" t="s">
        <v>2095</v>
      </c>
      <c r="AU24" s="634" t="s">
        <v>2363</v>
      </c>
      <c r="AV24" s="634" t="s">
        <v>2354</v>
      </c>
      <c r="AW24" s="634" t="s">
        <v>2095</v>
      </c>
      <c r="AX24" s="634" t="s">
        <v>2354</v>
      </c>
      <c r="AY24" s="634" t="s">
        <v>2095</v>
      </c>
      <c r="AZ24" s="2530"/>
      <c r="BA24" s="2532"/>
      <c r="BB24" s="618"/>
      <c r="BC24" s="618"/>
      <c r="BD24" s="618"/>
      <c r="BE24" s="618"/>
      <c r="BF24" s="618"/>
      <c r="BG24" s="29"/>
      <c r="BI24" s="29"/>
      <c r="BJ24" s="29"/>
      <c r="CS24" s="211"/>
      <c r="CU24" s="2339"/>
      <c r="CV24" s="2339"/>
      <c r="CW24" s="2340"/>
      <c r="CX24" s="2341" t="s">
        <v>2100</v>
      </c>
      <c r="CY24" s="2342"/>
      <c r="CZ24" s="2343"/>
      <c r="DA24" s="2341" t="s">
        <v>2101</v>
      </c>
      <c r="DB24" s="2342"/>
      <c r="DC24" s="2343"/>
      <c r="DD24" s="2341" t="s">
        <v>2102</v>
      </c>
      <c r="DE24" s="2342"/>
      <c r="DF24" s="2343"/>
      <c r="DG24" s="618"/>
      <c r="DH24" s="618"/>
      <c r="DI24" s="618"/>
      <c r="DK24" s="605"/>
      <c r="DL24" s="605"/>
      <c r="DM24" s="605"/>
      <c r="DN24" s="640"/>
      <c r="DO24" s="640"/>
      <c r="DP24" s="640"/>
      <c r="DQ24" s="640"/>
      <c r="DR24" s="640"/>
      <c r="DS24" s="640"/>
      <c r="DT24" s="640"/>
      <c r="DU24" s="640"/>
      <c r="DV24" s="640"/>
      <c r="DW24" s="640"/>
      <c r="DX24" s="640"/>
      <c r="DY24" s="640"/>
    </row>
    <row r="25" spans="1:130" s="526" customFormat="1" ht="19.5" customHeight="1" thickBot="1">
      <c r="A25" s="118"/>
      <c r="B25" s="118"/>
      <c r="C25" s="118"/>
      <c r="D25" s="118"/>
      <c r="E25" s="118"/>
      <c r="F25" s="118"/>
      <c r="G25" s="118"/>
      <c r="H25" s="118"/>
      <c r="I25" s="118"/>
      <c r="J25" s="118"/>
      <c r="K25" s="118"/>
      <c r="L25" s="118"/>
      <c r="M25" s="118"/>
      <c r="N25" s="118"/>
      <c r="O25" s="2551" t="s">
        <v>2939</v>
      </c>
      <c r="P25" s="2552"/>
      <c r="Q25" s="2552"/>
      <c r="R25" s="2553"/>
      <c r="S25" s="2554"/>
      <c r="T25" s="2555"/>
      <c r="U25" s="2556" t="s">
        <v>2913</v>
      </c>
      <c r="V25" s="2557"/>
      <c r="W25" s="2558" t="s">
        <v>2912</v>
      </c>
      <c r="X25" s="2559"/>
      <c r="Y25" s="657"/>
      <c r="Z25" s="29"/>
      <c r="AA25" s="675">
        <f>SUM(AA26:AA30)/5</f>
        <v>65.800637136107838</v>
      </c>
      <c r="AB25" s="685">
        <f>SUM(AB26:AB30)</f>
        <v>344</v>
      </c>
      <c r="AC25" s="686">
        <f>SUM(AC26:AC30)</f>
        <v>524</v>
      </c>
      <c r="AD25" s="686">
        <f>SUM(AD26:AD30)</f>
        <v>206</v>
      </c>
      <c r="AE25" s="686">
        <f>SUM(AE26:AE30)</f>
        <v>138</v>
      </c>
      <c r="AF25" s="686">
        <f>SUM(AF26:AF30)</f>
        <v>18</v>
      </c>
      <c r="AG25" s="687">
        <v>0</v>
      </c>
      <c r="AH25" s="678"/>
      <c r="AJ25" s="2544" t="s">
        <v>2105</v>
      </c>
      <c r="AK25" s="2545"/>
      <c r="AL25" s="622">
        <f>SUM(AL26:AL30)</f>
        <v>94</v>
      </c>
      <c r="AM25" s="622">
        <f>SUM(AM26:AM30)</f>
        <v>49</v>
      </c>
      <c r="AN25" s="622">
        <f>SUM(AN26:AN30)</f>
        <v>26</v>
      </c>
      <c r="AO25" s="622">
        <f>SUM(AO26:AO30)</f>
        <v>19</v>
      </c>
      <c r="AP25" s="868"/>
      <c r="AQ25" s="628">
        <f>SUM(AQ26:AQ30)</f>
        <v>5</v>
      </c>
      <c r="AR25" s="628">
        <f t="shared" ref="AR25:AW25" si="0">SUM(AR26:AR30)</f>
        <v>6</v>
      </c>
      <c r="AS25" s="628">
        <f t="shared" si="0"/>
        <v>20</v>
      </c>
      <c r="AT25" s="628">
        <f t="shared" si="0"/>
        <v>30</v>
      </c>
      <c r="AU25" s="628">
        <f t="shared" si="0"/>
        <v>18</v>
      </c>
      <c r="AV25" s="628">
        <f t="shared" si="0"/>
        <v>2</v>
      </c>
      <c r="AW25" s="628">
        <f t="shared" si="0"/>
        <v>10</v>
      </c>
      <c r="AX25" s="628">
        <f>SUM(AX26:AX30)</f>
        <v>0</v>
      </c>
      <c r="AY25" s="628">
        <f>SUM(AY26:AY30)</f>
        <v>2</v>
      </c>
      <c r="AZ25" s="669">
        <f>SUM(AZ26:AZ30)</f>
        <v>1</v>
      </c>
      <c r="BA25" s="666">
        <f t="shared" ref="BA25:BA30" si="1">SUM(AQ25:AZ25)</f>
        <v>94</v>
      </c>
      <c r="BB25" s="684"/>
      <c r="BC25" s="684"/>
      <c r="BD25" s="684"/>
      <c r="BE25" s="684"/>
      <c r="BF25" s="684"/>
      <c r="BG25" s="29"/>
      <c r="BI25" s="29"/>
      <c r="BJ25" s="29"/>
      <c r="CS25" s="29"/>
      <c r="CT25" s="118"/>
      <c r="CU25" s="2299" t="s">
        <v>2105</v>
      </c>
      <c r="CV25" s="2300"/>
      <c r="CW25" s="2301"/>
      <c r="CX25" s="607">
        <v>100</v>
      </c>
      <c r="CY25" s="610" t="s">
        <v>2194</v>
      </c>
      <c r="CZ25" s="611" t="s">
        <v>2335</v>
      </c>
      <c r="DA25" s="608" t="s">
        <v>2337</v>
      </c>
      <c r="DB25" s="612" t="s">
        <v>2194</v>
      </c>
      <c r="DC25" s="609" t="s">
        <v>2336</v>
      </c>
      <c r="DD25" s="608" t="s">
        <v>2338</v>
      </c>
      <c r="DE25" s="514" t="s">
        <v>2194</v>
      </c>
      <c r="DF25" s="609">
        <v>0</v>
      </c>
      <c r="DG25" s="513"/>
      <c r="DH25" s="513"/>
      <c r="DI25" s="681"/>
      <c r="DK25" s="512"/>
      <c r="DL25" s="512"/>
      <c r="DM25" s="512"/>
      <c r="DN25" s="547"/>
      <c r="DO25" s="547"/>
      <c r="DP25" s="547"/>
      <c r="DQ25" s="547"/>
      <c r="DR25" s="547"/>
      <c r="DS25" s="547"/>
      <c r="DT25" s="547"/>
      <c r="DU25" s="547"/>
      <c r="DV25" s="547"/>
      <c r="DW25" s="547"/>
      <c r="DX25" s="547"/>
      <c r="DY25" s="547"/>
    </row>
    <row r="26" spans="1:130" s="526" customFormat="1" ht="20.100000000000001" customHeight="1" thickTop="1">
      <c r="A26" s="118"/>
      <c r="B26" s="118"/>
      <c r="C26" s="118"/>
      <c r="D26" s="118"/>
      <c r="E26" s="118"/>
      <c r="F26" s="118"/>
      <c r="G26" s="118"/>
      <c r="H26" s="118"/>
      <c r="I26" s="118"/>
      <c r="J26" s="118"/>
      <c r="K26" s="118"/>
      <c r="L26" s="118"/>
      <c r="M26" s="118"/>
      <c r="N26" s="118"/>
      <c r="O26" s="2320" t="s">
        <v>2111</v>
      </c>
      <c r="P26" s="2321"/>
      <c r="Q26" s="2321"/>
      <c r="R26" s="2322"/>
      <c r="S26" s="2323"/>
      <c r="T26" s="2324"/>
      <c r="U26" s="2325" t="s">
        <v>2913</v>
      </c>
      <c r="V26" s="2311"/>
      <c r="W26" s="2326" t="s">
        <v>2912</v>
      </c>
      <c r="X26" s="2327"/>
      <c r="Y26" s="657"/>
      <c r="Z26" s="29"/>
      <c r="AA26" s="675">
        <f>(AB26/AC26)*100</f>
        <v>60</v>
      </c>
      <c r="AB26" s="685">
        <f>AD26+AE26</f>
        <v>81</v>
      </c>
      <c r="AC26" s="686">
        <f>(AM26*5)+(AN26*5*2)+(AO26*1)</f>
        <v>135</v>
      </c>
      <c r="AD26" s="688">
        <f>((AQ26*5)+(AS26*3)+(AU26*1))*2</f>
        <v>46</v>
      </c>
      <c r="AE26" s="688">
        <f>(AR26*5)+(AT26*3)+(AU26*1)</f>
        <v>35</v>
      </c>
      <c r="AF26" s="688">
        <f>AU26*1</f>
        <v>0</v>
      </c>
      <c r="AG26" s="687">
        <v>0</v>
      </c>
      <c r="AH26" s="678"/>
      <c r="AJ26" s="647" t="s">
        <v>2112</v>
      </c>
      <c r="AK26" s="648"/>
      <c r="AL26" s="600">
        <f>AM26+AN26+AO26</f>
        <v>20</v>
      </c>
      <c r="AM26" s="600">
        <v>13</v>
      </c>
      <c r="AN26" s="215">
        <v>7</v>
      </c>
      <c r="AO26" s="215">
        <v>0</v>
      </c>
      <c r="AP26" s="869">
        <v>2</v>
      </c>
      <c r="AQ26" s="515">
        <v>1</v>
      </c>
      <c r="AR26" s="515">
        <v>1</v>
      </c>
      <c r="AS26" s="515">
        <v>6</v>
      </c>
      <c r="AT26" s="515">
        <v>10</v>
      </c>
      <c r="AU26" s="515">
        <v>0</v>
      </c>
      <c r="AV26" s="515">
        <v>0</v>
      </c>
      <c r="AW26" s="515">
        <v>2</v>
      </c>
      <c r="AX26" s="515">
        <v>0</v>
      </c>
      <c r="AY26" s="515">
        <v>0</v>
      </c>
      <c r="AZ26" s="670">
        <v>0</v>
      </c>
      <c r="BA26" s="629">
        <f t="shared" si="1"/>
        <v>20</v>
      </c>
      <c r="BB26" s="684"/>
      <c r="BC26" s="684"/>
      <c r="BD26" s="684"/>
      <c r="BE26" s="684"/>
      <c r="BF26" s="684"/>
      <c r="BG26" s="29"/>
      <c r="BI26" s="29"/>
      <c r="BJ26" s="29"/>
      <c r="CS26" s="29"/>
      <c r="CT26" s="118"/>
      <c r="CU26" s="2299" t="s">
        <v>2112</v>
      </c>
      <c r="CV26" s="2300"/>
      <c r="CW26" s="2301"/>
      <c r="CX26" s="607">
        <v>100</v>
      </c>
      <c r="CY26" s="514" t="s">
        <v>2194</v>
      </c>
      <c r="CZ26" s="611" t="s">
        <v>2339</v>
      </c>
      <c r="DA26" s="608" t="s">
        <v>2337</v>
      </c>
      <c r="DB26" s="612" t="s">
        <v>2194</v>
      </c>
      <c r="DC26" s="609" t="s">
        <v>2344</v>
      </c>
      <c r="DD26" s="608" t="s">
        <v>2338</v>
      </c>
      <c r="DE26" s="514" t="s">
        <v>2194</v>
      </c>
      <c r="DF26" s="609">
        <v>0</v>
      </c>
      <c r="DG26" s="513"/>
      <c r="DH26" s="513"/>
      <c r="DI26" s="681"/>
      <c r="DK26" s="512"/>
      <c r="DL26" s="512"/>
      <c r="DM26" s="512"/>
      <c r="DN26" s="547"/>
      <c r="DO26" s="547"/>
      <c r="DP26" s="547"/>
      <c r="DQ26" s="547"/>
      <c r="DR26" s="547"/>
      <c r="DS26" s="547"/>
      <c r="DT26" s="547"/>
      <c r="DU26" s="547"/>
      <c r="DV26" s="547"/>
      <c r="DW26" s="547"/>
      <c r="DX26" s="547"/>
      <c r="DY26" s="547"/>
    </row>
    <row r="27" spans="1:130" s="526" customFormat="1" ht="20.100000000000001" customHeight="1">
      <c r="A27" s="118"/>
      <c r="B27" s="118"/>
      <c r="C27" s="118"/>
      <c r="D27" s="118"/>
      <c r="E27" s="118"/>
      <c r="F27" s="118"/>
      <c r="G27" s="118"/>
      <c r="H27" s="118"/>
      <c r="I27" s="118"/>
      <c r="J27" s="118"/>
      <c r="K27" s="118"/>
      <c r="L27" s="118"/>
      <c r="M27" s="118"/>
      <c r="N27" s="118"/>
      <c r="O27" s="2305" t="s">
        <v>2955</v>
      </c>
      <c r="P27" s="2306"/>
      <c r="Q27" s="2306"/>
      <c r="R27" s="2307"/>
      <c r="S27" s="2308"/>
      <c r="T27" s="2309"/>
      <c r="U27" s="2310" t="s">
        <v>2913</v>
      </c>
      <c r="V27" s="2311"/>
      <c r="W27" s="2312" t="s">
        <v>2912</v>
      </c>
      <c r="X27" s="2313"/>
      <c r="Y27" s="657"/>
      <c r="Z27" s="29"/>
      <c r="AA27" s="675">
        <f>(AB27/AC27)*100</f>
        <v>80.851063829787222</v>
      </c>
      <c r="AB27" s="685">
        <f>AD27+AE27</f>
        <v>114</v>
      </c>
      <c r="AC27" s="686">
        <f>(AM27*5)+(AN27*5*2)+(AO27*1)</f>
        <v>141</v>
      </c>
      <c r="AD27" s="688">
        <f>((AQ27*5)+(AS27*3)+(AU27*1))*2</f>
        <v>78</v>
      </c>
      <c r="AE27" s="688">
        <f>(AR27*5)+(AT27*3)+(AU27*1)</f>
        <v>36</v>
      </c>
      <c r="AF27" s="688">
        <f>AU27*1</f>
        <v>6</v>
      </c>
      <c r="AG27" s="687">
        <v>0</v>
      </c>
      <c r="AH27" s="678"/>
      <c r="AJ27" s="649" t="s">
        <v>2119</v>
      </c>
      <c r="AK27" s="650"/>
      <c r="AL27" s="218">
        <f>AM27+AN27+AO27</f>
        <v>25</v>
      </c>
      <c r="AM27" s="218">
        <v>11</v>
      </c>
      <c r="AN27" s="216">
        <v>8</v>
      </c>
      <c r="AO27" s="216">
        <v>6</v>
      </c>
      <c r="AP27" s="870">
        <v>2</v>
      </c>
      <c r="AQ27" s="129">
        <v>3</v>
      </c>
      <c r="AR27" s="129">
        <v>3</v>
      </c>
      <c r="AS27" s="129">
        <v>6</v>
      </c>
      <c r="AT27" s="129">
        <v>5</v>
      </c>
      <c r="AU27" s="129">
        <v>6</v>
      </c>
      <c r="AV27" s="129">
        <v>0</v>
      </c>
      <c r="AW27" s="129">
        <v>1</v>
      </c>
      <c r="AX27" s="129">
        <v>0</v>
      </c>
      <c r="AY27" s="129">
        <v>1</v>
      </c>
      <c r="AZ27" s="671">
        <v>0</v>
      </c>
      <c r="BA27" s="217">
        <f t="shared" si="1"/>
        <v>25</v>
      </c>
      <c r="BB27" s="684"/>
      <c r="BC27" s="684"/>
      <c r="BD27" s="684"/>
      <c r="BE27" s="684"/>
      <c r="BF27" s="684"/>
      <c r="BG27" s="29"/>
      <c r="BI27" s="29"/>
      <c r="BJ27" s="29"/>
      <c r="CS27" s="29"/>
      <c r="CT27" s="118"/>
      <c r="CU27" s="2299" t="s">
        <v>2119</v>
      </c>
      <c r="CV27" s="2300"/>
      <c r="CW27" s="2301"/>
      <c r="CX27" s="607">
        <v>100</v>
      </c>
      <c r="CY27" s="514" t="s">
        <v>2194</v>
      </c>
      <c r="CZ27" s="611" t="s">
        <v>2340</v>
      </c>
      <c r="DA27" s="608" t="s">
        <v>2337</v>
      </c>
      <c r="DB27" s="612" t="s">
        <v>2194</v>
      </c>
      <c r="DC27" s="609" t="s">
        <v>2345</v>
      </c>
      <c r="DD27" s="608" t="s">
        <v>2338</v>
      </c>
      <c r="DE27" s="514" t="s">
        <v>2194</v>
      </c>
      <c r="DF27" s="609">
        <v>0</v>
      </c>
      <c r="DG27" s="513"/>
      <c r="DH27" s="513"/>
      <c r="DI27" s="681"/>
      <c r="DK27" s="512"/>
      <c r="DL27" s="512"/>
      <c r="DM27" s="512"/>
      <c r="DN27" s="547"/>
      <c r="DO27" s="547"/>
      <c r="DP27" s="547"/>
      <c r="DQ27" s="547"/>
      <c r="DR27" s="547"/>
      <c r="DS27" s="547"/>
      <c r="DT27" s="547"/>
      <c r="DU27" s="547"/>
      <c r="DV27" s="547"/>
      <c r="DW27" s="547"/>
      <c r="DX27" s="547"/>
      <c r="DY27" s="547"/>
    </row>
    <row r="28" spans="1:130" s="526" customFormat="1" ht="19.5" customHeight="1">
      <c r="A28" s="118"/>
      <c r="B28" s="118"/>
      <c r="C28" s="118"/>
      <c r="D28" s="118"/>
      <c r="E28" s="118"/>
      <c r="F28" s="118"/>
      <c r="G28" s="118"/>
      <c r="H28" s="118"/>
      <c r="I28" s="118"/>
      <c r="J28" s="118"/>
      <c r="K28" s="118"/>
      <c r="L28" s="118"/>
      <c r="M28" s="118"/>
      <c r="N28" s="118"/>
      <c r="O28" s="2305" t="s">
        <v>2125</v>
      </c>
      <c r="P28" s="2306"/>
      <c r="Q28" s="2306"/>
      <c r="R28" s="2307"/>
      <c r="S28" s="2308"/>
      <c r="T28" s="2309"/>
      <c r="U28" s="2310" t="s">
        <v>2913</v>
      </c>
      <c r="V28" s="2311"/>
      <c r="W28" s="2312" t="s">
        <v>2912</v>
      </c>
      <c r="X28" s="2313"/>
      <c r="Y28" s="657"/>
      <c r="Z28" s="29"/>
      <c r="AA28" s="675">
        <f>(AB28/AC28)*100</f>
        <v>45.454545454545453</v>
      </c>
      <c r="AB28" s="685">
        <f>AD28+AE28</f>
        <v>50</v>
      </c>
      <c r="AC28" s="686">
        <f>(AM28*5)+(AN28*5*2)+(AO28*1)</f>
        <v>110</v>
      </c>
      <c r="AD28" s="688">
        <f>((AQ28*5)+(AS28*3)+(AU28*1))*2</f>
        <v>24</v>
      </c>
      <c r="AE28" s="688">
        <f>(AR28*5)+(AT28*3)+(AU28*1)</f>
        <v>26</v>
      </c>
      <c r="AF28" s="688">
        <f>AU28*1</f>
        <v>0</v>
      </c>
      <c r="AG28" s="687">
        <v>0</v>
      </c>
      <c r="AH28" s="678"/>
      <c r="AJ28" s="649" t="s">
        <v>2126</v>
      </c>
      <c r="AK28" s="650"/>
      <c r="AL28" s="218">
        <f>AM28+AN28+AO28</f>
        <v>17</v>
      </c>
      <c r="AM28" s="218">
        <v>12</v>
      </c>
      <c r="AN28" s="216">
        <v>5</v>
      </c>
      <c r="AO28" s="216">
        <v>0</v>
      </c>
      <c r="AP28" s="870">
        <v>2</v>
      </c>
      <c r="AQ28" s="221">
        <v>0</v>
      </c>
      <c r="AR28" s="221">
        <v>1</v>
      </c>
      <c r="AS28" s="221">
        <v>4</v>
      </c>
      <c r="AT28" s="221">
        <v>7</v>
      </c>
      <c r="AU28" s="221">
        <v>0</v>
      </c>
      <c r="AV28" s="221">
        <v>1</v>
      </c>
      <c r="AW28" s="221">
        <v>4</v>
      </c>
      <c r="AX28" s="221">
        <v>0</v>
      </c>
      <c r="AY28" s="221">
        <v>0</v>
      </c>
      <c r="AZ28" s="672">
        <v>0</v>
      </c>
      <c r="BA28" s="217">
        <f t="shared" si="1"/>
        <v>17</v>
      </c>
      <c r="BB28" s="684"/>
      <c r="BC28" s="684"/>
      <c r="BD28" s="684"/>
      <c r="BE28" s="684"/>
      <c r="BF28" s="684"/>
      <c r="BG28" s="29"/>
      <c r="BI28" s="29"/>
      <c r="BJ28" s="29"/>
      <c r="CS28" s="626"/>
      <c r="CT28" s="118"/>
      <c r="CU28" s="2299" t="s">
        <v>2126</v>
      </c>
      <c r="CV28" s="2300"/>
      <c r="CW28" s="2301"/>
      <c r="CX28" s="607">
        <v>100</v>
      </c>
      <c r="CY28" s="514" t="s">
        <v>2194</v>
      </c>
      <c r="CZ28" s="611" t="s">
        <v>2341</v>
      </c>
      <c r="DA28" s="608" t="s">
        <v>2337</v>
      </c>
      <c r="DB28" s="612" t="s">
        <v>2194</v>
      </c>
      <c r="DC28" s="609" t="s">
        <v>2346</v>
      </c>
      <c r="DD28" s="608" t="s">
        <v>2338</v>
      </c>
      <c r="DE28" s="514" t="s">
        <v>2194</v>
      </c>
      <c r="DF28" s="609">
        <v>0</v>
      </c>
      <c r="DG28" s="513"/>
      <c r="DH28" s="513"/>
      <c r="DI28" s="681"/>
      <c r="DK28" s="512"/>
      <c r="DL28" s="512"/>
      <c r="DM28" s="512"/>
      <c r="DN28" s="547"/>
      <c r="DO28" s="547"/>
      <c r="DP28" s="547"/>
      <c r="DQ28" s="547"/>
      <c r="DR28" s="547"/>
      <c r="DS28" s="547"/>
      <c r="DT28" s="547"/>
      <c r="DU28" s="547"/>
      <c r="DV28" s="547"/>
      <c r="DW28" s="547"/>
      <c r="DX28" s="547"/>
      <c r="DY28" s="547"/>
    </row>
    <row r="29" spans="1:130" s="526" customFormat="1" ht="20.100000000000001" customHeight="1">
      <c r="A29" s="118"/>
      <c r="B29" s="118"/>
      <c r="C29" s="118"/>
      <c r="D29" s="118"/>
      <c r="E29" s="118"/>
      <c r="F29" s="118"/>
      <c r="G29" s="118"/>
      <c r="H29" s="118"/>
      <c r="I29" s="118"/>
      <c r="J29" s="118"/>
      <c r="K29" s="118"/>
      <c r="L29" s="118"/>
      <c r="M29" s="118"/>
      <c r="N29" s="118"/>
      <c r="O29" s="2314" t="s">
        <v>2941</v>
      </c>
      <c r="P29" s="2315"/>
      <c r="Q29" s="2315"/>
      <c r="R29" s="2316"/>
      <c r="S29" s="2308"/>
      <c r="T29" s="2309"/>
      <c r="U29" s="2310" t="s">
        <v>2913</v>
      </c>
      <c r="V29" s="2311"/>
      <c r="W29" s="2312" t="s">
        <v>2912</v>
      </c>
      <c r="X29" s="2313"/>
      <c r="Y29" s="657"/>
      <c r="Z29" s="29"/>
      <c r="AA29" s="675">
        <f>(AB29/AC29)*100</f>
        <v>64.615384615384613</v>
      </c>
      <c r="AB29" s="685">
        <f>AD29+AE29</f>
        <v>42</v>
      </c>
      <c r="AC29" s="686">
        <f>(AM29*5)+(AN29*5*2)+(AO29*1)</f>
        <v>65</v>
      </c>
      <c r="AD29" s="688">
        <f>((AQ29*5)+(AS29*3)+(AU29*1))*2</f>
        <v>22</v>
      </c>
      <c r="AE29" s="688">
        <f>(AR29*5)+(AT29*3)+(AU29*1)</f>
        <v>20</v>
      </c>
      <c r="AF29" s="688">
        <f>AU29*1</f>
        <v>0</v>
      </c>
      <c r="AG29" s="687">
        <v>0</v>
      </c>
      <c r="AH29" s="678"/>
      <c r="AJ29" s="651" t="s">
        <v>2132</v>
      </c>
      <c r="AK29" s="652"/>
      <c r="AL29" s="218">
        <f>AM29+AN29+AO29</f>
        <v>10</v>
      </c>
      <c r="AM29" s="218">
        <v>7</v>
      </c>
      <c r="AN29" s="216">
        <v>3</v>
      </c>
      <c r="AO29" s="216">
        <v>0</v>
      </c>
      <c r="AP29" s="870">
        <v>2</v>
      </c>
      <c r="AQ29" s="221">
        <v>1</v>
      </c>
      <c r="AR29" s="221">
        <v>1</v>
      </c>
      <c r="AS29" s="221">
        <v>2</v>
      </c>
      <c r="AT29" s="221">
        <v>5</v>
      </c>
      <c r="AU29" s="221">
        <v>0</v>
      </c>
      <c r="AV29" s="221">
        <v>0</v>
      </c>
      <c r="AW29" s="221">
        <v>1</v>
      </c>
      <c r="AX29" s="221">
        <v>0</v>
      </c>
      <c r="AY29" s="221">
        <v>0</v>
      </c>
      <c r="AZ29" s="672">
        <v>0</v>
      </c>
      <c r="BA29" s="217">
        <f t="shared" si="1"/>
        <v>10</v>
      </c>
      <c r="BB29" s="684"/>
      <c r="BC29" s="684"/>
      <c r="BD29" s="684"/>
      <c r="BE29" s="684"/>
      <c r="BF29" s="684"/>
      <c r="BG29" s="29"/>
      <c r="BI29" s="29"/>
      <c r="BJ29" s="29"/>
      <c r="CS29" s="626"/>
      <c r="CT29" s="118"/>
      <c r="CU29" s="2317" t="s">
        <v>2132</v>
      </c>
      <c r="CV29" s="2318"/>
      <c r="CW29" s="2319"/>
      <c r="CX29" s="607">
        <v>100</v>
      </c>
      <c r="CY29" s="514" t="s">
        <v>2194</v>
      </c>
      <c r="CZ29" s="611" t="s">
        <v>2342</v>
      </c>
      <c r="DA29" s="608" t="s">
        <v>2337</v>
      </c>
      <c r="DB29" s="612" t="s">
        <v>2194</v>
      </c>
      <c r="DC29" s="609" t="s">
        <v>2347</v>
      </c>
      <c r="DD29" s="608" t="s">
        <v>2338</v>
      </c>
      <c r="DE29" s="514" t="s">
        <v>2194</v>
      </c>
      <c r="DF29" s="609">
        <v>0</v>
      </c>
      <c r="DG29" s="513"/>
      <c r="DH29" s="513"/>
      <c r="DI29" s="681"/>
      <c r="DK29" s="683"/>
      <c r="DL29" s="683"/>
      <c r="DM29" s="683"/>
      <c r="DN29" s="547"/>
      <c r="DO29" s="547"/>
      <c r="DP29" s="547"/>
      <c r="DQ29" s="547"/>
      <c r="DR29" s="547"/>
      <c r="DS29" s="547"/>
      <c r="DT29" s="547"/>
      <c r="DU29" s="547"/>
      <c r="DV29" s="547"/>
      <c r="DW29" s="547"/>
      <c r="DX29" s="547"/>
      <c r="DY29" s="547"/>
    </row>
    <row r="30" spans="1:130" s="526" customFormat="1" ht="20.100000000000001" customHeight="1" thickBot="1">
      <c r="A30" s="118"/>
      <c r="B30" s="118"/>
      <c r="C30" s="118"/>
      <c r="D30" s="118"/>
      <c r="E30" s="118"/>
      <c r="F30" s="118"/>
      <c r="G30" s="118"/>
      <c r="H30" s="118"/>
      <c r="I30" s="118"/>
      <c r="J30" s="118"/>
      <c r="K30" s="118"/>
      <c r="L30" s="118"/>
      <c r="M30" s="118"/>
      <c r="N30" s="118"/>
      <c r="O30" s="2290" t="s">
        <v>2956</v>
      </c>
      <c r="P30" s="2291"/>
      <c r="Q30" s="2291"/>
      <c r="R30" s="2292"/>
      <c r="S30" s="2293"/>
      <c r="T30" s="2294"/>
      <c r="U30" s="2295" t="s">
        <v>2913</v>
      </c>
      <c r="V30" s="2296"/>
      <c r="W30" s="2297" t="s">
        <v>2912</v>
      </c>
      <c r="X30" s="2298"/>
      <c r="Y30" s="657"/>
      <c r="Z30" s="29"/>
      <c r="AA30" s="675">
        <f>(AB30/AC30)*100</f>
        <v>78.082191780821915</v>
      </c>
      <c r="AB30" s="685">
        <f>AD30+AE30</f>
        <v>57</v>
      </c>
      <c r="AC30" s="686">
        <f>(AM30*5)+(AN30*5*2)+(AO30*1)</f>
        <v>73</v>
      </c>
      <c r="AD30" s="688">
        <f>((AQ30*5)+(AS30*3)+(AU30*1))*2</f>
        <v>36</v>
      </c>
      <c r="AE30" s="688">
        <f>(AR30*5)+(AT30*3)+(AU30*1)</f>
        <v>21</v>
      </c>
      <c r="AF30" s="688">
        <f>AU30*1</f>
        <v>12</v>
      </c>
      <c r="AG30" s="687">
        <v>0</v>
      </c>
      <c r="AH30" s="678"/>
      <c r="AJ30" s="649" t="s">
        <v>2134</v>
      </c>
      <c r="AK30" s="650"/>
      <c r="AL30" s="218">
        <f>AM30+AN30+AO30</f>
        <v>22</v>
      </c>
      <c r="AM30" s="218">
        <v>6</v>
      </c>
      <c r="AN30" s="216">
        <v>3</v>
      </c>
      <c r="AO30" s="216">
        <v>13</v>
      </c>
      <c r="AP30" s="870">
        <v>2</v>
      </c>
      <c r="AQ30" s="221">
        <v>0</v>
      </c>
      <c r="AR30" s="221">
        <v>0</v>
      </c>
      <c r="AS30" s="221">
        <v>2</v>
      </c>
      <c r="AT30" s="221">
        <v>3</v>
      </c>
      <c r="AU30" s="221">
        <v>12</v>
      </c>
      <c r="AV30" s="221">
        <v>1</v>
      </c>
      <c r="AW30" s="221">
        <v>2</v>
      </c>
      <c r="AX30" s="221">
        <v>0</v>
      </c>
      <c r="AY30" s="221">
        <v>1</v>
      </c>
      <c r="AZ30" s="672">
        <v>1</v>
      </c>
      <c r="BA30" s="217">
        <f t="shared" si="1"/>
        <v>22</v>
      </c>
      <c r="BB30" s="684"/>
      <c r="BC30" s="684"/>
      <c r="BD30" s="684"/>
      <c r="BE30" s="684"/>
      <c r="BF30" s="684"/>
      <c r="BG30" s="29"/>
      <c r="CS30" s="626"/>
      <c r="CT30" s="118"/>
      <c r="CU30" s="2299" t="s">
        <v>2134</v>
      </c>
      <c r="CV30" s="2300"/>
      <c r="CW30" s="2301"/>
      <c r="CX30" s="607">
        <v>100</v>
      </c>
      <c r="CY30" s="514" t="s">
        <v>2194</v>
      </c>
      <c r="CZ30" s="611" t="s">
        <v>2343</v>
      </c>
      <c r="DA30" s="608" t="s">
        <v>2337</v>
      </c>
      <c r="DB30" s="612" t="s">
        <v>2194</v>
      </c>
      <c r="DC30" s="609" t="s">
        <v>2348</v>
      </c>
      <c r="DD30" s="608" t="s">
        <v>2338</v>
      </c>
      <c r="DE30" s="514" t="s">
        <v>2194</v>
      </c>
      <c r="DF30" s="609">
        <v>0</v>
      </c>
      <c r="DG30" s="513"/>
      <c r="DH30" s="513"/>
      <c r="DI30" s="681"/>
      <c r="DK30" s="512"/>
      <c r="DL30" s="512"/>
      <c r="DM30" s="512"/>
      <c r="DN30" s="547"/>
      <c r="DO30" s="547"/>
      <c r="DP30" s="547"/>
      <c r="DQ30" s="547"/>
      <c r="DR30" s="547"/>
      <c r="DS30" s="547"/>
      <c r="DT30" s="547"/>
      <c r="DU30" s="547"/>
      <c r="DV30" s="547"/>
      <c r="DW30" s="547"/>
      <c r="DX30" s="547"/>
      <c r="DY30" s="547"/>
    </row>
    <row r="31" spans="1:130" s="526" customFormat="1" ht="20.100000000000001" customHeight="1" thickBot="1">
      <c r="A31" s="118"/>
      <c r="B31" s="118"/>
      <c r="C31" s="118"/>
      <c r="D31" s="118"/>
      <c r="E31" s="118"/>
      <c r="F31" s="118"/>
      <c r="G31" s="118"/>
      <c r="H31" s="118"/>
      <c r="I31" s="118"/>
      <c r="J31" s="118"/>
      <c r="K31" s="118"/>
      <c r="L31" s="118"/>
      <c r="M31" s="118"/>
      <c r="N31" s="118"/>
      <c r="O31" s="118"/>
      <c r="P31" s="118"/>
      <c r="Q31" s="118"/>
      <c r="R31" s="118"/>
      <c r="S31" s="118"/>
      <c r="T31" s="118"/>
      <c r="U31" s="118"/>
      <c r="V31" s="29"/>
      <c r="W31" s="29"/>
      <c r="X31" s="29"/>
      <c r="Y31" s="29"/>
      <c r="Z31" s="29"/>
      <c r="AA31" s="676"/>
      <c r="AB31" s="513"/>
      <c r="AH31" s="678"/>
      <c r="AJ31" s="513"/>
      <c r="AP31" s="561"/>
      <c r="BB31" s="29"/>
      <c r="BC31" s="29"/>
    </row>
    <row r="32" spans="1:130" s="526" customFormat="1" ht="20.100000000000001" customHeight="1" thickBot="1">
      <c r="A32" s="118"/>
      <c r="B32" s="118"/>
      <c r="C32" s="118"/>
      <c r="D32" s="118"/>
      <c r="E32" s="118"/>
      <c r="F32" s="118"/>
      <c r="G32" s="118"/>
      <c r="H32" s="118"/>
      <c r="I32" s="118"/>
      <c r="J32" s="118"/>
      <c r="K32" s="118"/>
      <c r="L32" s="118"/>
      <c r="M32" s="118"/>
      <c r="N32" s="118"/>
      <c r="O32" s="2302" t="s">
        <v>2202</v>
      </c>
      <c r="P32" s="2303"/>
      <c r="Q32" s="2304"/>
      <c r="R32" s="118"/>
      <c r="S32" s="2269" t="s">
        <v>3008</v>
      </c>
      <c r="T32" s="2270"/>
      <c r="U32" s="2271"/>
      <c r="V32" s="2275"/>
      <c r="W32" s="2276"/>
      <c r="X32" s="2277"/>
      <c r="Y32" s="658"/>
      <c r="Z32" s="29"/>
      <c r="AA32" s="673" t="s">
        <v>2100</v>
      </c>
      <c r="AB32" s="601" t="s">
        <v>2360</v>
      </c>
      <c r="AC32" s="597" t="s">
        <v>2359</v>
      </c>
      <c r="AD32" s="601" t="s">
        <v>2103</v>
      </c>
      <c r="AE32" s="599" t="s">
        <v>2361</v>
      </c>
      <c r="AF32" s="601" t="s">
        <v>2193</v>
      </c>
      <c r="AG32" s="597" t="s">
        <v>2357</v>
      </c>
      <c r="AH32" s="619"/>
      <c r="AI32" s="513"/>
      <c r="AJ32" s="2546" t="s">
        <v>2355</v>
      </c>
      <c r="AK32" s="2547"/>
      <c r="AL32" s="216" t="s">
        <v>5</v>
      </c>
      <c r="AM32" s="216" t="s">
        <v>557</v>
      </c>
      <c r="AN32" s="218" t="s">
        <v>1029</v>
      </c>
      <c r="AO32" s="218" t="s">
        <v>1881</v>
      </c>
      <c r="AP32" s="2548" t="s">
        <v>2204</v>
      </c>
      <c r="AQ32" s="2527" t="s">
        <v>2351</v>
      </c>
      <c r="AR32" s="2537"/>
      <c r="AS32" s="2537"/>
      <c r="AT32" s="2537"/>
      <c r="AU32" s="2537"/>
      <c r="AV32" s="2537"/>
      <c r="AW32" s="2537"/>
      <c r="AX32" s="2537"/>
      <c r="AY32" s="2537"/>
      <c r="AZ32" s="2537"/>
      <c r="BA32" s="2537"/>
      <c r="BB32" s="29"/>
      <c r="BC32" s="29"/>
      <c r="CK32" s="211"/>
      <c r="CV32" s="667"/>
      <c r="CW32" s="668"/>
      <c r="CX32" s="668"/>
      <c r="CY32" s="616"/>
      <c r="CZ32" s="616"/>
      <c r="DA32" s="616"/>
      <c r="DB32" s="616"/>
      <c r="DC32" s="616"/>
      <c r="DD32" s="616"/>
      <c r="DE32" s="616"/>
      <c r="DF32" s="616"/>
      <c r="DG32" s="614"/>
      <c r="DH32" s="614"/>
      <c r="DI32" s="614"/>
      <c r="DJ32" s="614"/>
      <c r="DL32" s="605"/>
      <c r="DM32" s="605"/>
      <c r="DN32" s="605"/>
      <c r="DO32" s="640"/>
      <c r="DP32" s="640"/>
      <c r="DQ32" s="640"/>
      <c r="DR32" s="640"/>
      <c r="DS32" s="640"/>
      <c r="DT32" s="640"/>
      <c r="DU32" s="640"/>
      <c r="DV32" s="640"/>
      <c r="DW32" s="640"/>
      <c r="DX32" s="640"/>
      <c r="DY32" s="640"/>
      <c r="DZ32" s="640"/>
    </row>
    <row r="33" spans="1:129" s="526" customFormat="1" ht="20.100000000000001" customHeight="1">
      <c r="A33" s="118"/>
      <c r="B33" s="118"/>
      <c r="C33" s="118"/>
      <c r="D33" s="118"/>
      <c r="E33" s="118"/>
      <c r="F33" s="118"/>
      <c r="G33" s="118"/>
      <c r="H33" s="118"/>
      <c r="I33" s="118"/>
      <c r="J33" s="118"/>
      <c r="K33" s="118"/>
      <c r="L33" s="118"/>
      <c r="M33" s="118"/>
      <c r="N33" s="118"/>
      <c r="O33" s="2282"/>
      <c r="P33" s="2283"/>
      <c r="Q33" s="2284"/>
      <c r="R33" s="118"/>
      <c r="S33" s="2272"/>
      <c r="T33" s="2273"/>
      <c r="U33" s="2274"/>
      <c r="V33" s="2278"/>
      <c r="W33" s="2279"/>
      <c r="X33" s="2280"/>
      <c r="Y33" s="658"/>
      <c r="Z33" s="29"/>
      <c r="AA33" s="674" t="s">
        <v>2191</v>
      </c>
      <c r="AB33" s="215" t="s">
        <v>2356</v>
      </c>
      <c r="AC33" s="598" t="s">
        <v>2358</v>
      </c>
      <c r="AD33" s="215" t="s">
        <v>2365</v>
      </c>
      <c r="AE33" s="215" t="s">
        <v>2366</v>
      </c>
      <c r="AF33" s="215" t="s">
        <v>2350</v>
      </c>
      <c r="AG33" s="677" t="s">
        <v>16</v>
      </c>
      <c r="AH33" s="641"/>
      <c r="AI33" s="513"/>
      <c r="AJ33" s="2269" t="s">
        <v>2356</v>
      </c>
      <c r="AK33" s="2271"/>
      <c r="AL33" s="2540" t="s">
        <v>2192</v>
      </c>
      <c r="AM33" s="2531" t="s">
        <v>2095</v>
      </c>
      <c r="AN33" s="2542" t="s">
        <v>2097</v>
      </c>
      <c r="AO33" s="2542" t="s">
        <v>2350</v>
      </c>
      <c r="AP33" s="2549"/>
      <c r="AQ33" s="2527">
        <v>5</v>
      </c>
      <c r="AR33" s="2528"/>
      <c r="AS33" s="2527">
        <v>3</v>
      </c>
      <c r="AT33" s="2528"/>
      <c r="AU33" s="630">
        <v>1</v>
      </c>
      <c r="AV33" s="2527">
        <v>0</v>
      </c>
      <c r="AW33" s="2528"/>
      <c r="AX33" s="2527" t="s">
        <v>2353</v>
      </c>
      <c r="AY33" s="2528"/>
      <c r="AZ33" s="2529" t="s">
        <v>2352</v>
      </c>
      <c r="BA33" s="2531" t="s">
        <v>6</v>
      </c>
      <c r="BB33" s="29"/>
      <c r="BC33" s="29"/>
      <c r="BD33" s="29"/>
      <c r="BE33" s="29"/>
      <c r="BF33" s="29"/>
      <c r="BG33" s="29"/>
      <c r="CS33" s="211"/>
      <c r="CU33" s="668"/>
      <c r="CV33" s="668"/>
      <c r="CW33" s="668"/>
      <c r="CX33" s="2281"/>
      <c r="CY33" s="2281"/>
      <c r="CZ33" s="2281"/>
      <c r="DA33" s="2281"/>
      <c r="DB33" s="2281"/>
      <c r="DC33" s="2281"/>
      <c r="DD33" s="2281"/>
      <c r="DE33" s="2281"/>
      <c r="DF33" s="2281"/>
      <c r="DG33" s="614"/>
      <c r="DH33" s="614"/>
      <c r="DI33" s="614"/>
      <c r="DK33" s="605"/>
      <c r="DL33" s="605"/>
      <c r="DM33" s="605"/>
      <c r="DN33" s="640"/>
      <c r="DO33" s="640"/>
      <c r="DP33" s="640"/>
      <c r="DQ33" s="640"/>
      <c r="DR33" s="640"/>
      <c r="DS33" s="640"/>
      <c r="DT33" s="640"/>
      <c r="DU33" s="640"/>
      <c r="DV33" s="640"/>
      <c r="DW33" s="640"/>
      <c r="DX33" s="640"/>
      <c r="DY33" s="640"/>
    </row>
    <row r="34" spans="1:129" s="526" customFormat="1" ht="20.100000000000001" customHeight="1" thickBot="1">
      <c r="A34" s="118"/>
      <c r="B34" s="118"/>
      <c r="C34" s="118"/>
      <c r="D34" s="118"/>
      <c r="E34" s="118"/>
      <c r="F34" s="118"/>
      <c r="G34" s="118"/>
      <c r="H34" s="118"/>
      <c r="I34" s="118"/>
      <c r="J34" s="118"/>
      <c r="K34" s="118"/>
      <c r="L34" s="118"/>
      <c r="M34" s="118"/>
      <c r="N34" s="118"/>
      <c r="O34" s="2285"/>
      <c r="P34" s="2286"/>
      <c r="Q34" s="2287"/>
      <c r="R34" s="118"/>
      <c r="S34" s="2269" t="s">
        <v>3009</v>
      </c>
      <c r="T34" s="2270"/>
      <c r="U34" s="2271"/>
      <c r="V34" s="2275"/>
      <c r="W34" s="2276"/>
      <c r="X34" s="2277"/>
      <c r="Y34" s="658"/>
      <c r="Z34" s="29"/>
      <c r="AA34" s="675">
        <f>SUM(AA35:AA39)/5</f>
        <v>61.34832091734804</v>
      </c>
      <c r="AB34" s="685">
        <f>SUM(AB35:AB39)</f>
        <v>579.5</v>
      </c>
      <c r="AC34" s="686">
        <f>SUM(AC35:AC39)</f>
        <v>975</v>
      </c>
      <c r="AD34" s="686">
        <f>SUM(AD35:AD39)</f>
        <v>324.5</v>
      </c>
      <c r="AE34" s="686">
        <f>SUM(AE35:AE39)</f>
        <v>255</v>
      </c>
      <c r="AF34" s="686">
        <f>SUM(AF35:AF39)</f>
        <v>24</v>
      </c>
      <c r="AG34" s="687">
        <v>0</v>
      </c>
      <c r="AH34" s="641"/>
      <c r="AJ34" s="2538"/>
      <c r="AK34" s="2539"/>
      <c r="AL34" s="2541"/>
      <c r="AM34" s="2532"/>
      <c r="AN34" s="2543"/>
      <c r="AO34" s="2543"/>
      <c r="AP34" s="2550"/>
      <c r="AQ34" s="634" t="s">
        <v>2354</v>
      </c>
      <c r="AR34" s="634" t="s">
        <v>2095</v>
      </c>
      <c r="AS34" s="634" t="s">
        <v>2354</v>
      </c>
      <c r="AT34" s="634" t="s">
        <v>2095</v>
      </c>
      <c r="AU34" s="634" t="s">
        <v>2363</v>
      </c>
      <c r="AV34" s="634" t="s">
        <v>2354</v>
      </c>
      <c r="AW34" s="634" t="s">
        <v>2095</v>
      </c>
      <c r="AX34" s="634" t="s">
        <v>2354</v>
      </c>
      <c r="AY34" s="634" t="s">
        <v>2095</v>
      </c>
      <c r="AZ34" s="2530"/>
      <c r="BA34" s="2532"/>
      <c r="BB34" s="29"/>
      <c r="BC34" s="29"/>
      <c r="BD34" s="29"/>
      <c r="BE34" s="29"/>
      <c r="BF34" s="29"/>
      <c r="BG34" s="29"/>
      <c r="CS34" s="29"/>
      <c r="CU34" s="2266"/>
      <c r="CV34" s="2266"/>
      <c r="CW34" s="2266"/>
      <c r="CX34" s="680"/>
      <c r="CY34" s="513"/>
      <c r="CZ34" s="513"/>
      <c r="DA34" s="513"/>
      <c r="DB34" s="513"/>
      <c r="DC34" s="681"/>
      <c r="DD34" s="513"/>
      <c r="DE34" s="513"/>
      <c r="DF34" s="681"/>
      <c r="DG34" s="513"/>
      <c r="DH34" s="513"/>
      <c r="DI34" s="681"/>
      <c r="DK34" s="512"/>
      <c r="DL34" s="512"/>
      <c r="DM34" s="512"/>
      <c r="DN34" s="547"/>
      <c r="DO34" s="547"/>
      <c r="DP34" s="679"/>
      <c r="DQ34" s="547"/>
      <c r="DR34" s="547"/>
      <c r="DS34" s="547"/>
      <c r="DT34" s="547"/>
      <c r="DU34" s="547"/>
      <c r="DV34" s="547"/>
      <c r="DW34" s="547"/>
      <c r="DX34" s="547"/>
      <c r="DY34" s="547"/>
    </row>
    <row r="35" spans="1:129" s="526" customFormat="1" ht="20.100000000000001" customHeight="1" thickBot="1">
      <c r="A35" s="118"/>
      <c r="B35" s="118"/>
      <c r="C35" s="118"/>
      <c r="D35" s="118"/>
      <c r="E35" s="118"/>
      <c r="F35" s="118"/>
      <c r="G35" s="118"/>
      <c r="H35" s="118"/>
      <c r="I35" s="118"/>
      <c r="J35" s="118"/>
      <c r="K35" s="118"/>
      <c r="L35" s="118"/>
      <c r="M35" s="118"/>
      <c r="N35" s="118"/>
      <c r="O35" s="2285"/>
      <c r="P35" s="2286"/>
      <c r="Q35" s="2287"/>
      <c r="R35" s="118"/>
      <c r="S35" s="2272"/>
      <c r="T35" s="2273"/>
      <c r="U35" s="2274"/>
      <c r="V35" s="2278"/>
      <c r="W35" s="2279"/>
      <c r="X35" s="2280"/>
      <c r="Y35" s="658"/>
      <c r="Z35" s="29"/>
      <c r="AA35" s="675">
        <f t="shared" ref="AA35:AA40" si="2">(AB35/AC35)*100</f>
        <v>55.820610687022899</v>
      </c>
      <c r="AB35" s="685">
        <f t="shared" ref="AB35:AB40" si="3">AD35+AE35</f>
        <v>292.5</v>
      </c>
      <c r="AC35" s="686">
        <f t="shared" ref="AC35:AC40" si="4">(AM35*5)+(AN35*5*2)+(AO35*1)</f>
        <v>524</v>
      </c>
      <c r="AD35" s="688">
        <f>((AQ35*5)+(AS35*3)+(AU35*1))*1.5</f>
        <v>154.5</v>
      </c>
      <c r="AE35" s="688">
        <f t="shared" ref="AE35:AE40" si="5">(AR35*5)+(AT35*3)+(AU35*1)</f>
        <v>138</v>
      </c>
      <c r="AF35" s="688">
        <f t="shared" ref="AF35:AF40" si="6">AU35*1</f>
        <v>18</v>
      </c>
      <c r="AG35" s="687">
        <v>0</v>
      </c>
      <c r="AH35" s="641"/>
      <c r="AJ35" s="2544" t="s">
        <v>2105</v>
      </c>
      <c r="AK35" s="2545"/>
      <c r="AL35" s="622">
        <f>SUM(AL36:AL40)</f>
        <v>94</v>
      </c>
      <c r="AM35" s="622">
        <f>SUM(AM36:AM40)</f>
        <v>49</v>
      </c>
      <c r="AN35" s="622">
        <f>SUM(AN36:AN40)</f>
        <v>26</v>
      </c>
      <c r="AO35" s="622">
        <f>SUM(AO36:AO40)</f>
        <v>19</v>
      </c>
      <c r="AP35" s="868"/>
      <c r="AQ35" s="628">
        <f>SUM(AQ36:AQ40)</f>
        <v>5</v>
      </c>
      <c r="AR35" s="628">
        <f t="shared" ref="AR35:AW35" si="7">SUM(AR36:AR40)</f>
        <v>6</v>
      </c>
      <c r="AS35" s="628">
        <f t="shared" si="7"/>
        <v>20</v>
      </c>
      <c r="AT35" s="628">
        <f t="shared" si="7"/>
        <v>30</v>
      </c>
      <c r="AU35" s="628">
        <f t="shared" si="7"/>
        <v>18</v>
      </c>
      <c r="AV35" s="628">
        <f t="shared" si="7"/>
        <v>2</v>
      </c>
      <c r="AW35" s="628">
        <f t="shared" si="7"/>
        <v>10</v>
      </c>
      <c r="AX35" s="628">
        <f>SUM(AX36:AX40)</f>
        <v>0</v>
      </c>
      <c r="AY35" s="628">
        <f>SUM(AY36:AY40)</f>
        <v>2</v>
      </c>
      <c r="AZ35" s="669">
        <f>SUM(AZ36:AZ40)</f>
        <v>1</v>
      </c>
      <c r="BA35" s="666">
        <f t="shared" ref="BA35:BA40" si="8">SUM(AQ35:AZ35)</f>
        <v>94</v>
      </c>
      <c r="BB35" s="29"/>
      <c r="BC35" s="29"/>
      <c r="BD35" s="29"/>
      <c r="BE35" s="29"/>
      <c r="BF35" s="29"/>
      <c r="BG35" s="29"/>
      <c r="CS35" s="29"/>
      <c r="CU35" s="2266"/>
      <c r="CV35" s="2266"/>
      <c r="CW35" s="2266"/>
      <c r="CX35" s="681"/>
      <c r="CY35" s="513"/>
      <c r="CZ35" s="513"/>
      <c r="DA35" s="513"/>
      <c r="DB35" s="513"/>
      <c r="DC35" s="681"/>
      <c r="DD35" s="682"/>
      <c r="DE35" s="513"/>
      <c r="DF35" s="681"/>
      <c r="DG35" s="513"/>
      <c r="DH35" s="513"/>
      <c r="DI35" s="681"/>
      <c r="DK35" s="512"/>
      <c r="DL35" s="512"/>
      <c r="DM35" s="512"/>
      <c r="DN35" s="547"/>
      <c r="DO35" s="547"/>
      <c r="DP35" s="679"/>
      <c r="DQ35" s="547"/>
      <c r="DR35" s="547"/>
      <c r="DS35" s="547"/>
      <c r="DT35" s="547"/>
      <c r="DU35" s="547"/>
      <c r="DV35" s="547"/>
      <c r="DW35" s="547"/>
      <c r="DX35" s="547"/>
      <c r="DY35" s="547"/>
    </row>
    <row r="36" spans="1:129" s="526" customFormat="1" ht="20.100000000000001" customHeight="1">
      <c r="A36" s="118"/>
      <c r="B36" s="118"/>
      <c r="C36" s="118"/>
      <c r="D36" s="118"/>
      <c r="E36" s="118"/>
      <c r="F36" s="118"/>
      <c r="G36" s="118"/>
      <c r="H36" s="118"/>
      <c r="I36" s="118"/>
      <c r="J36" s="118"/>
      <c r="K36" s="118"/>
      <c r="M36" s="118"/>
      <c r="N36" s="118"/>
      <c r="O36" s="518"/>
      <c r="P36" s="659"/>
      <c r="Q36" s="659"/>
      <c r="R36" s="118"/>
      <c r="S36" s="29"/>
      <c r="T36" s="29"/>
      <c r="U36" s="29"/>
      <c r="V36" s="29"/>
      <c r="W36" s="29"/>
      <c r="X36" s="29"/>
      <c r="Y36" s="29"/>
      <c r="Z36" s="29"/>
      <c r="AA36" s="675">
        <f t="shared" si="2"/>
        <v>60</v>
      </c>
      <c r="AB36" s="685">
        <f t="shared" si="3"/>
        <v>81</v>
      </c>
      <c r="AC36" s="686">
        <f t="shared" si="4"/>
        <v>135</v>
      </c>
      <c r="AD36" s="688">
        <f>((AQ36*5)+(AS36*3)+(AU36*1))*2</f>
        <v>46</v>
      </c>
      <c r="AE36" s="688">
        <f t="shared" si="5"/>
        <v>35</v>
      </c>
      <c r="AF36" s="688">
        <f t="shared" si="6"/>
        <v>0</v>
      </c>
      <c r="AG36" s="687">
        <v>0</v>
      </c>
      <c r="AH36" s="641"/>
      <c r="AJ36" s="647" t="s">
        <v>2112</v>
      </c>
      <c r="AK36" s="648"/>
      <c r="AL36" s="600">
        <f>AM36+AN36+AO36</f>
        <v>20</v>
      </c>
      <c r="AM36" s="600">
        <v>13</v>
      </c>
      <c r="AN36" s="215">
        <v>7</v>
      </c>
      <c r="AO36" s="215">
        <v>0</v>
      </c>
      <c r="AP36" s="871">
        <v>1.5</v>
      </c>
      <c r="AQ36" s="515">
        <v>1</v>
      </c>
      <c r="AR36" s="515">
        <v>1</v>
      </c>
      <c r="AS36" s="515">
        <v>6</v>
      </c>
      <c r="AT36" s="515">
        <v>10</v>
      </c>
      <c r="AU36" s="515">
        <v>0</v>
      </c>
      <c r="AV36" s="515">
        <v>0</v>
      </c>
      <c r="AW36" s="515">
        <v>2</v>
      </c>
      <c r="AX36" s="515">
        <v>0</v>
      </c>
      <c r="AY36" s="515">
        <v>0</v>
      </c>
      <c r="AZ36" s="670">
        <v>0</v>
      </c>
      <c r="BA36" s="629">
        <f t="shared" si="8"/>
        <v>20</v>
      </c>
      <c r="BB36" s="29"/>
      <c r="BC36" s="29"/>
      <c r="BD36" s="29"/>
      <c r="BE36" s="29"/>
      <c r="BF36" s="29"/>
      <c r="BG36" s="29"/>
      <c r="CS36" s="29"/>
      <c r="CU36" s="2266"/>
      <c r="CV36" s="2266"/>
      <c r="CW36" s="2266"/>
      <c r="CX36" s="211"/>
      <c r="CY36" s="211"/>
      <c r="CZ36" s="2288"/>
      <c r="DF36" s="681"/>
      <c r="DG36" s="513"/>
      <c r="DH36" s="513"/>
      <c r="DI36" s="681"/>
      <c r="DK36" s="512"/>
      <c r="DL36" s="512"/>
      <c r="DM36" s="512"/>
      <c r="DN36" s="547"/>
      <c r="DO36" s="547"/>
      <c r="DP36" s="679"/>
      <c r="DQ36" s="547"/>
      <c r="DR36" s="547"/>
      <c r="DS36" s="547"/>
      <c r="DT36" s="547"/>
      <c r="DU36" s="547"/>
      <c r="DV36" s="547"/>
      <c r="DW36" s="547"/>
      <c r="DX36" s="547"/>
      <c r="DY36" s="547"/>
    </row>
    <row r="37" spans="1:129" ht="20.100000000000001" customHeight="1">
      <c r="O37" s="2533" t="s">
        <v>2198</v>
      </c>
      <c r="P37" s="519" t="s">
        <v>2200</v>
      </c>
      <c r="Q37" s="2262" t="s">
        <v>2957</v>
      </c>
      <c r="R37" s="2263"/>
      <c r="S37" s="2263"/>
      <c r="T37" s="2263"/>
      <c r="U37" s="2263"/>
      <c r="V37" s="2263"/>
      <c r="W37" s="2263"/>
      <c r="X37" s="2264"/>
      <c r="AA37" s="675">
        <f t="shared" si="2"/>
        <v>80.851063829787222</v>
      </c>
      <c r="AB37" s="685">
        <f t="shared" si="3"/>
        <v>114</v>
      </c>
      <c r="AC37" s="686">
        <f t="shared" si="4"/>
        <v>141</v>
      </c>
      <c r="AD37" s="688">
        <f>((AQ37*5)+(AS37*3)+(AU37*1))*2</f>
        <v>78</v>
      </c>
      <c r="AE37" s="688">
        <f t="shared" si="5"/>
        <v>36</v>
      </c>
      <c r="AF37" s="688">
        <f t="shared" si="6"/>
        <v>6</v>
      </c>
      <c r="AG37" s="687">
        <v>0</v>
      </c>
      <c r="AH37" s="641"/>
      <c r="AI37" s="526"/>
      <c r="AJ37" s="649" t="s">
        <v>2119</v>
      </c>
      <c r="AK37" s="650"/>
      <c r="AL37" s="218">
        <f>AM37+AN37+AO37</f>
        <v>25</v>
      </c>
      <c r="AM37" s="218">
        <v>11</v>
      </c>
      <c r="AN37" s="216">
        <v>8</v>
      </c>
      <c r="AO37" s="216">
        <v>6</v>
      </c>
      <c r="AP37" s="872">
        <v>1.5</v>
      </c>
      <c r="AQ37" s="129">
        <v>3</v>
      </c>
      <c r="AR37" s="129">
        <v>3</v>
      </c>
      <c r="AS37" s="129">
        <v>6</v>
      </c>
      <c r="AT37" s="129">
        <v>5</v>
      </c>
      <c r="AU37" s="129">
        <v>6</v>
      </c>
      <c r="AV37" s="129">
        <v>0</v>
      </c>
      <c r="AW37" s="129">
        <v>1</v>
      </c>
      <c r="AX37" s="129">
        <v>0</v>
      </c>
      <c r="AY37" s="129">
        <v>1</v>
      </c>
      <c r="AZ37" s="671">
        <v>0</v>
      </c>
      <c r="BA37" s="217">
        <f t="shared" si="8"/>
        <v>25</v>
      </c>
      <c r="BJ37" s="526"/>
      <c r="CS37" s="626"/>
      <c r="CU37" s="2266"/>
      <c r="CV37" s="2266"/>
      <c r="CW37" s="2266"/>
      <c r="CY37" s="211"/>
      <c r="CZ37" s="2289"/>
      <c r="DA37" s="211"/>
      <c r="DB37" s="211"/>
      <c r="DC37" s="211"/>
      <c r="DD37" s="211"/>
      <c r="DE37" s="211"/>
      <c r="DF37" s="681"/>
      <c r="DG37" s="513"/>
      <c r="DH37" s="513"/>
      <c r="DI37" s="681"/>
      <c r="DK37" s="512"/>
      <c r="DL37" s="512"/>
      <c r="DM37" s="512"/>
      <c r="DN37" s="547"/>
      <c r="DO37" s="547"/>
      <c r="DP37" s="679"/>
      <c r="DQ37" s="547"/>
      <c r="DR37" s="547"/>
      <c r="DS37" s="547"/>
      <c r="DT37" s="547"/>
      <c r="DU37" s="547"/>
      <c r="DV37" s="547"/>
      <c r="DW37" s="547"/>
      <c r="DX37" s="547"/>
      <c r="DY37" s="547"/>
    </row>
    <row r="38" spans="1:129" s="526" customFormat="1" ht="20.100000000000001" customHeight="1">
      <c r="A38" s="118"/>
      <c r="B38" s="118"/>
      <c r="C38" s="118"/>
      <c r="D38" s="118"/>
      <c r="E38" s="118"/>
      <c r="F38" s="118"/>
      <c r="G38" s="118"/>
      <c r="H38" s="118"/>
      <c r="I38" s="118"/>
      <c r="J38" s="118"/>
      <c r="K38" s="118"/>
      <c r="L38" s="118"/>
      <c r="M38" s="118"/>
      <c r="N38" s="118"/>
      <c r="O38" s="2534"/>
      <c r="P38" s="519" t="s">
        <v>2199</v>
      </c>
      <c r="Q38" s="2262" t="s">
        <v>2940</v>
      </c>
      <c r="R38" s="2263"/>
      <c r="S38" s="2263"/>
      <c r="T38" s="2263"/>
      <c r="U38" s="2263"/>
      <c r="V38" s="2263"/>
      <c r="W38" s="2263"/>
      <c r="X38" s="2264"/>
      <c r="Y38" s="110"/>
      <c r="Z38" s="520"/>
      <c r="AA38" s="675">
        <f t="shared" si="2"/>
        <v>45.454545454545453</v>
      </c>
      <c r="AB38" s="685">
        <f t="shared" si="3"/>
        <v>50</v>
      </c>
      <c r="AC38" s="686">
        <f t="shared" si="4"/>
        <v>110</v>
      </c>
      <c r="AD38" s="688">
        <f>((AQ38*5)+(AS38*3)+(AU38*1))*2</f>
        <v>24</v>
      </c>
      <c r="AE38" s="688">
        <f t="shared" si="5"/>
        <v>26</v>
      </c>
      <c r="AF38" s="688">
        <f t="shared" si="6"/>
        <v>0</v>
      </c>
      <c r="AG38" s="687">
        <v>0</v>
      </c>
      <c r="AH38" s="641"/>
      <c r="AJ38" s="649" t="s">
        <v>2126</v>
      </c>
      <c r="AK38" s="650"/>
      <c r="AL38" s="218">
        <f>AM38+AN38+AO38</f>
        <v>17</v>
      </c>
      <c r="AM38" s="218">
        <v>12</v>
      </c>
      <c r="AN38" s="216">
        <v>5</v>
      </c>
      <c r="AO38" s="216">
        <v>0</v>
      </c>
      <c r="AP38" s="872">
        <v>1.5</v>
      </c>
      <c r="AQ38" s="221">
        <v>0</v>
      </c>
      <c r="AR38" s="221">
        <v>1</v>
      </c>
      <c r="AS38" s="221">
        <v>4</v>
      </c>
      <c r="AT38" s="221">
        <v>7</v>
      </c>
      <c r="AU38" s="221">
        <v>0</v>
      </c>
      <c r="AV38" s="221">
        <v>1</v>
      </c>
      <c r="AW38" s="221">
        <v>4</v>
      </c>
      <c r="AX38" s="221">
        <v>0</v>
      </c>
      <c r="AY38" s="221">
        <v>0</v>
      </c>
      <c r="AZ38" s="672">
        <v>0</v>
      </c>
      <c r="BA38" s="217">
        <f t="shared" si="8"/>
        <v>17</v>
      </c>
      <c r="BB38" s="29"/>
      <c r="BC38" s="29"/>
      <c r="BD38" s="29"/>
      <c r="BE38" s="29"/>
      <c r="BF38" s="29"/>
      <c r="BG38" s="29"/>
      <c r="BJ38" s="29"/>
      <c r="CS38" s="626"/>
      <c r="CU38" s="2265"/>
      <c r="CV38" s="2265"/>
      <c r="CW38" s="2265"/>
      <c r="CX38" s="211"/>
      <c r="CY38" s="211"/>
      <c r="CZ38" s="211"/>
      <c r="DA38" s="29"/>
      <c r="DB38" s="29"/>
      <c r="DC38" s="29"/>
      <c r="DD38" s="29"/>
      <c r="DE38" s="29"/>
      <c r="DF38" s="681"/>
      <c r="DG38" s="513"/>
      <c r="DH38" s="513"/>
      <c r="DI38" s="681"/>
      <c r="DK38" s="683"/>
      <c r="DL38" s="683"/>
      <c r="DM38" s="683"/>
      <c r="DN38" s="547"/>
      <c r="DO38" s="547"/>
      <c r="DP38" s="679"/>
      <c r="DQ38" s="547"/>
      <c r="DR38" s="547"/>
      <c r="DS38" s="547"/>
      <c r="DT38" s="547"/>
      <c r="DU38" s="547"/>
      <c r="DV38" s="547"/>
      <c r="DW38" s="547"/>
      <c r="DX38" s="547"/>
      <c r="DY38" s="547"/>
    </row>
    <row r="39" spans="1:129" s="526" customFormat="1" ht="20.100000000000001" customHeight="1">
      <c r="A39" s="118"/>
      <c r="B39" s="118"/>
      <c r="C39" s="118"/>
      <c r="D39" s="118"/>
      <c r="E39" s="118"/>
      <c r="F39" s="118"/>
      <c r="G39" s="118"/>
      <c r="H39" s="118"/>
      <c r="I39" s="118"/>
      <c r="J39" s="118"/>
      <c r="K39" s="118"/>
      <c r="L39" s="118"/>
      <c r="M39" s="118"/>
      <c r="N39" s="118"/>
      <c r="O39" s="2534"/>
      <c r="P39" s="519" t="s">
        <v>2201</v>
      </c>
      <c r="Q39" s="2267" t="s">
        <v>2958</v>
      </c>
      <c r="R39" s="2267"/>
      <c r="S39" s="2267"/>
      <c r="T39" s="2267"/>
      <c r="U39" s="2267"/>
      <c r="V39" s="2267"/>
      <c r="W39" s="2267"/>
      <c r="X39" s="2267"/>
      <c r="Y39" s="660"/>
      <c r="Z39" s="520"/>
      <c r="AA39" s="675">
        <f t="shared" si="2"/>
        <v>64.615384615384613</v>
      </c>
      <c r="AB39" s="685">
        <f t="shared" si="3"/>
        <v>42</v>
      </c>
      <c r="AC39" s="686">
        <f t="shared" si="4"/>
        <v>65</v>
      </c>
      <c r="AD39" s="688">
        <f>((AQ39*5)+(AS39*3)+(AU39*1))*2</f>
        <v>22</v>
      </c>
      <c r="AE39" s="688">
        <f t="shared" si="5"/>
        <v>20</v>
      </c>
      <c r="AF39" s="688">
        <f t="shared" si="6"/>
        <v>0</v>
      </c>
      <c r="AG39" s="687">
        <v>0</v>
      </c>
      <c r="AH39" s="641"/>
      <c r="AJ39" s="651" t="s">
        <v>2132</v>
      </c>
      <c r="AK39" s="652"/>
      <c r="AL39" s="218">
        <f>AM39+AN39+AO39</f>
        <v>10</v>
      </c>
      <c r="AM39" s="218">
        <v>7</v>
      </c>
      <c r="AN39" s="216">
        <v>3</v>
      </c>
      <c r="AO39" s="216">
        <v>0</v>
      </c>
      <c r="AP39" s="872">
        <v>1.5</v>
      </c>
      <c r="AQ39" s="221">
        <v>1</v>
      </c>
      <c r="AR39" s="221">
        <v>1</v>
      </c>
      <c r="AS39" s="221">
        <v>2</v>
      </c>
      <c r="AT39" s="221">
        <v>5</v>
      </c>
      <c r="AU39" s="221">
        <v>0</v>
      </c>
      <c r="AV39" s="221">
        <v>0</v>
      </c>
      <c r="AW39" s="221">
        <v>1</v>
      </c>
      <c r="AX39" s="221">
        <v>0</v>
      </c>
      <c r="AY39" s="221">
        <v>0</v>
      </c>
      <c r="AZ39" s="672">
        <v>0</v>
      </c>
      <c r="BA39" s="217">
        <f t="shared" si="8"/>
        <v>10</v>
      </c>
      <c r="BB39" s="29"/>
      <c r="BC39" s="29"/>
      <c r="BD39" s="29"/>
      <c r="BE39" s="29"/>
      <c r="BF39" s="29"/>
      <c r="BG39" s="29"/>
      <c r="CS39" s="626"/>
      <c r="CU39" s="2266"/>
      <c r="CV39" s="2266"/>
      <c r="CW39" s="2266"/>
      <c r="CX39" s="211"/>
      <c r="CY39" s="211"/>
      <c r="CZ39" s="211"/>
      <c r="DA39" s="29"/>
      <c r="DB39" s="29"/>
      <c r="DC39" s="29"/>
      <c r="DD39" s="29"/>
      <c r="DE39" s="29"/>
      <c r="DF39" s="681"/>
      <c r="DG39" s="513"/>
      <c r="DH39" s="513"/>
      <c r="DI39" s="681"/>
      <c r="DK39" s="512"/>
      <c r="DL39" s="512"/>
      <c r="DM39" s="512"/>
      <c r="DN39" s="547"/>
      <c r="DO39" s="547"/>
      <c r="DP39" s="679"/>
      <c r="DQ39" s="547"/>
      <c r="DR39" s="547"/>
      <c r="DS39" s="547"/>
      <c r="DT39" s="547"/>
      <c r="DU39" s="547"/>
      <c r="DV39" s="547"/>
      <c r="DW39" s="547"/>
      <c r="DX39" s="547"/>
      <c r="DY39" s="547"/>
    </row>
    <row r="40" spans="1:129" s="526" customFormat="1" ht="20.100000000000001" customHeight="1">
      <c r="A40" s="118"/>
      <c r="B40" s="118"/>
      <c r="C40" s="118"/>
      <c r="D40" s="118"/>
      <c r="E40" s="118"/>
      <c r="F40" s="118"/>
      <c r="G40" s="118"/>
      <c r="H40" s="118"/>
      <c r="I40" s="118"/>
      <c r="J40" s="118"/>
      <c r="K40" s="118"/>
      <c r="L40" s="118"/>
      <c r="M40" s="118"/>
      <c r="N40" s="118"/>
      <c r="O40" s="2535"/>
      <c r="P40" s="519" t="s">
        <v>2372</v>
      </c>
      <c r="Q40" s="2267" t="s">
        <v>2959</v>
      </c>
      <c r="R40" s="2536"/>
      <c r="S40" s="2536"/>
      <c r="T40" s="2536"/>
      <c r="U40" s="2536"/>
      <c r="V40" s="2536"/>
      <c r="W40" s="2536"/>
      <c r="X40" s="2536"/>
      <c r="Y40" s="660"/>
      <c r="Z40" s="521"/>
      <c r="AA40" s="675">
        <f t="shared" si="2"/>
        <v>78.082191780821915</v>
      </c>
      <c r="AB40" s="685">
        <f t="shared" si="3"/>
        <v>57</v>
      </c>
      <c r="AC40" s="686">
        <f t="shared" si="4"/>
        <v>73</v>
      </c>
      <c r="AD40" s="688">
        <f>((AQ40*5)+(AS40*3)+(AU40*1))*2</f>
        <v>36</v>
      </c>
      <c r="AE40" s="688">
        <f t="shared" si="5"/>
        <v>21</v>
      </c>
      <c r="AF40" s="688">
        <f t="shared" si="6"/>
        <v>12</v>
      </c>
      <c r="AG40" s="687">
        <v>0</v>
      </c>
      <c r="AH40" s="641"/>
      <c r="AJ40" s="649" t="s">
        <v>2134</v>
      </c>
      <c r="AK40" s="650"/>
      <c r="AL40" s="218">
        <f>AM40+AN40+AO40</f>
        <v>22</v>
      </c>
      <c r="AM40" s="218">
        <v>6</v>
      </c>
      <c r="AN40" s="216">
        <v>3</v>
      </c>
      <c r="AO40" s="216">
        <v>13</v>
      </c>
      <c r="AP40" s="872">
        <v>1.5</v>
      </c>
      <c r="AQ40" s="221">
        <v>0</v>
      </c>
      <c r="AR40" s="221">
        <v>0</v>
      </c>
      <c r="AS40" s="221">
        <v>2</v>
      </c>
      <c r="AT40" s="221">
        <v>3</v>
      </c>
      <c r="AU40" s="221">
        <v>12</v>
      </c>
      <c r="AV40" s="221">
        <v>1</v>
      </c>
      <c r="AW40" s="221">
        <v>2</v>
      </c>
      <c r="AX40" s="221">
        <v>0</v>
      </c>
      <c r="AY40" s="221">
        <v>1</v>
      </c>
      <c r="AZ40" s="672">
        <v>1</v>
      </c>
      <c r="BA40" s="217">
        <f t="shared" si="8"/>
        <v>22</v>
      </c>
      <c r="BB40" s="29"/>
      <c r="BC40" s="29"/>
      <c r="BD40" s="29"/>
      <c r="BE40" s="29"/>
      <c r="BF40" s="29"/>
      <c r="BG40" s="29"/>
      <c r="CX40" s="211"/>
      <c r="CY40" s="211"/>
      <c r="CZ40" s="211"/>
      <c r="DA40" s="29"/>
      <c r="DB40" s="29"/>
      <c r="DC40" s="29"/>
      <c r="DD40" s="29"/>
      <c r="DE40" s="29"/>
    </row>
    <row r="41" spans="1:129" s="526" customFormat="1" ht="9" customHeight="1">
      <c r="A41" s="118"/>
      <c r="B41" s="118"/>
      <c r="C41" s="118"/>
      <c r="D41" s="118"/>
      <c r="E41" s="118"/>
      <c r="F41" s="118"/>
      <c r="G41" s="118"/>
      <c r="H41" s="118"/>
      <c r="I41" s="118"/>
      <c r="J41" s="118"/>
      <c r="K41" s="118"/>
      <c r="L41" s="118"/>
      <c r="M41" s="118"/>
      <c r="N41" s="118"/>
      <c r="Y41" s="660"/>
      <c r="Z41" s="29"/>
      <c r="AA41" s="29"/>
      <c r="AB41" s="29"/>
      <c r="AC41" s="29"/>
      <c r="AD41" s="29"/>
      <c r="AE41" s="29"/>
      <c r="AF41" s="29"/>
      <c r="AG41" s="212"/>
      <c r="AH41" s="52"/>
      <c r="AI41" s="52"/>
      <c r="AJ41" s="52"/>
      <c r="AK41" s="52"/>
      <c r="AL41" s="212"/>
      <c r="AM41" s="212"/>
      <c r="AO41" s="29"/>
      <c r="AP41" s="29"/>
      <c r="AQ41" s="29"/>
      <c r="AR41" s="29"/>
      <c r="AS41" s="29"/>
      <c r="AT41" s="29"/>
      <c r="AW41" s="29"/>
      <c r="AX41" s="29"/>
      <c r="AY41" s="29"/>
      <c r="AZ41" s="29"/>
      <c r="BA41" s="29"/>
      <c r="BB41" s="29"/>
      <c r="BC41" s="29"/>
      <c r="BD41" s="29"/>
      <c r="BE41" s="29"/>
      <c r="BF41" s="29"/>
      <c r="BG41" s="29"/>
      <c r="CE41" s="513"/>
      <c r="DB41" s="211"/>
      <c r="DC41" s="211"/>
      <c r="DD41" s="211"/>
      <c r="DE41" s="626"/>
      <c r="DF41" s="626"/>
      <c r="DG41" s="626"/>
      <c r="DH41" s="626"/>
      <c r="DI41" s="626"/>
    </row>
    <row r="42" spans="1:129" s="526" customFormat="1" ht="29.25" customHeight="1" thickBot="1">
      <c r="B42" s="174" t="s">
        <v>2206</v>
      </c>
      <c r="C42" s="278"/>
      <c r="D42" s="278"/>
      <c r="E42" s="278"/>
      <c r="F42" s="278"/>
      <c r="G42" s="278"/>
      <c r="H42" s="278"/>
      <c r="I42" s="278"/>
      <c r="J42" s="278"/>
      <c r="K42" s="278"/>
      <c r="L42" s="29"/>
      <c r="M42" s="29"/>
      <c r="N42" s="118"/>
      <c r="Y42" s="662"/>
      <c r="AA42" s="526" t="s">
        <v>2368</v>
      </c>
      <c r="AB42" s="52"/>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CO42" s="29"/>
      <c r="CP42" s="29"/>
      <c r="CQ42" s="29"/>
      <c r="CR42" s="29"/>
      <c r="CS42" s="29"/>
      <c r="CT42" s="29"/>
      <c r="CU42" s="29"/>
      <c r="CV42" s="29"/>
      <c r="CW42" s="29"/>
      <c r="CX42" s="29"/>
      <c r="CY42" s="29"/>
      <c r="CZ42" s="29"/>
      <c r="DA42" s="211"/>
      <c r="DB42" s="211"/>
      <c r="DC42" s="211"/>
      <c r="DD42" s="626"/>
      <c r="DE42" s="626"/>
      <c r="DF42" s="626"/>
      <c r="DG42" s="626"/>
      <c r="DH42" s="626"/>
      <c r="DI42" s="29"/>
      <c r="DJ42" s="29"/>
      <c r="DK42" s="29"/>
      <c r="DL42" s="29"/>
      <c r="DM42" s="29"/>
      <c r="DN42" s="29"/>
      <c r="DO42" s="29"/>
    </row>
    <row r="43" spans="1:129" s="526" customFormat="1" ht="19.5" customHeight="1" thickBot="1">
      <c r="B43" s="2516" t="s">
        <v>2143</v>
      </c>
      <c r="C43" s="2517"/>
      <c r="D43" s="2517"/>
      <c r="E43" s="2517"/>
      <c r="F43" s="2518"/>
      <c r="G43" s="2516" t="s">
        <v>2144</v>
      </c>
      <c r="H43" s="2517"/>
      <c r="I43" s="2517"/>
      <c r="J43" s="2517" t="s">
        <v>2145</v>
      </c>
      <c r="K43" s="2517"/>
      <c r="L43" s="2517"/>
      <c r="M43" s="2517" t="s">
        <v>2146</v>
      </c>
      <c r="N43" s="2517"/>
      <c r="O43" s="2517"/>
      <c r="P43" s="2517"/>
      <c r="Q43" s="2519"/>
      <c r="Y43" s="662"/>
      <c r="AA43" s="595" t="s">
        <v>2147</v>
      </c>
      <c r="AB43" s="596"/>
      <c r="AC43" s="596"/>
      <c r="AD43" s="596"/>
      <c r="AE43" s="225"/>
      <c r="AF43" s="226" t="s">
        <v>2144</v>
      </c>
      <c r="AG43" s="226" t="s">
        <v>2145</v>
      </c>
      <c r="AH43" s="227" t="s">
        <v>2146</v>
      </c>
      <c r="AI43" s="29"/>
      <c r="AJ43" s="52" t="s">
        <v>2148</v>
      </c>
      <c r="AK43" s="229" t="s">
        <v>2144</v>
      </c>
      <c r="AL43" s="2512" t="s">
        <v>2145</v>
      </c>
      <c r="AM43" s="2513"/>
      <c r="AN43" s="2512" t="s">
        <v>2146</v>
      </c>
      <c r="AO43" s="2513"/>
      <c r="AP43" s="693" t="s">
        <v>2149</v>
      </c>
      <c r="CE43" s="29"/>
      <c r="CF43" s="29"/>
      <c r="CJ43" s="278"/>
      <c r="CK43" s="29"/>
      <c r="CN43" s="513"/>
      <c r="CO43" s="513"/>
      <c r="CP43" s="513"/>
      <c r="CQ43" s="513"/>
      <c r="CR43" s="513"/>
      <c r="CS43" s="513"/>
      <c r="DK43" s="29"/>
    </row>
    <row r="44" spans="1:129" s="526" customFormat="1" ht="20.100000000000001" customHeight="1">
      <c r="B44" s="2496" t="s">
        <v>2976</v>
      </c>
      <c r="C44" s="2497"/>
      <c r="D44" s="2497"/>
      <c r="E44" s="2497"/>
      <c r="F44" s="2498"/>
      <c r="G44" s="2510" t="s">
        <v>0</v>
      </c>
      <c r="H44" s="2508"/>
      <c r="I44" s="2508"/>
      <c r="J44" s="2508" t="s">
        <v>0</v>
      </c>
      <c r="K44" s="2508"/>
      <c r="L44" s="2508"/>
      <c r="M44" s="2508" t="s">
        <v>0</v>
      </c>
      <c r="N44" s="2508"/>
      <c r="O44" s="2508"/>
      <c r="P44" s="2508"/>
      <c r="Q44" s="2509"/>
      <c r="Y44" s="662"/>
      <c r="AA44" s="230">
        <v>1</v>
      </c>
      <c r="AB44" s="30" t="s">
        <v>2151</v>
      </c>
      <c r="AC44" s="231"/>
      <c r="AD44" s="231"/>
      <c r="AE44" s="29"/>
      <c r="AF44" s="531"/>
      <c r="AG44" s="531">
        <f>AL45/AL44</f>
        <v>0.3</v>
      </c>
      <c r="AH44" s="532">
        <f>AN45/AN44</f>
        <v>0.28828828828828829</v>
      </c>
      <c r="AI44" s="29"/>
      <c r="AJ44" s="593" t="s">
        <v>2152</v>
      </c>
      <c r="AK44" s="533">
        <v>50000</v>
      </c>
      <c r="AL44" s="533">
        <v>52000</v>
      </c>
      <c r="AM44" s="534">
        <f t="shared" ref="AM44:AM51" si="9">IFERROR(AL44/AK44,"")</f>
        <v>1.04</v>
      </c>
      <c r="AN44" s="533">
        <v>55500</v>
      </c>
      <c r="AO44" s="534">
        <f t="shared" ref="AO44:AO51" si="10">IFERROR(AN44/AL44,"")</f>
        <v>1.0673076923076923</v>
      </c>
      <c r="AP44" s="694">
        <f t="shared" ref="AP44:AP51" si="11">IFERROR(((AN44/AK44)^(1/2)-1),"")</f>
        <v>5.3565375285273831E-2</v>
      </c>
      <c r="CE44" s="513"/>
      <c r="CF44" s="513"/>
      <c r="CI44" s="631"/>
      <c r="CJ44" s="631"/>
      <c r="CK44" s="631"/>
      <c r="CL44" s="631"/>
      <c r="CM44" s="631"/>
      <c r="CN44" s="631"/>
      <c r="DF44" s="29"/>
    </row>
    <row r="45" spans="1:129" s="526" customFormat="1" ht="20.100000000000001" customHeight="1">
      <c r="B45" s="2428" t="s">
        <v>2977</v>
      </c>
      <c r="C45" s="2429"/>
      <c r="D45" s="2429"/>
      <c r="E45" s="2429"/>
      <c r="F45" s="2430"/>
      <c r="G45" s="2510" t="s">
        <v>0</v>
      </c>
      <c r="H45" s="2508"/>
      <c r="I45" s="2508"/>
      <c r="J45" s="2508" t="s">
        <v>0</v>
      </c>
      <c r="K45" s="2508"/>
      <c r="L45" s="2508"/>
      <c r="M45" s="2508" t="s">
        <v>0</v>
      </c>
      <c r="N45" s="2508"/>
      <c r="O45" s="2508"/>
      <c r="P45" s="2508"/>
      <c r="Q45" s="2509"/>
      <c r="Y45" s="662"/>
      <c r="AA45" s="230">
        <v>2</v>
      </c>
      <c r="AB45" s="30" t="s">
        <v>2154</v>
      </c>
      <c r="AC45" s="231"/>
      <c r="AD45" s="231"/>
      <c r="AE45" s="29"/>
      <c r="AF45" s="531">
        <f>AK46/AK44</f>
        <v>0.24</v>
      </c>
      <c r="AG45" s="531">
        <f>AL46/AL44</f>
        <v>0.21153846153846154</v>
      </c>
      <c r="AH45" s="532">
        <f>AN46/AN44</f>
        <v>0.25225225225225223</v>
      </c>
      <c r="AI45" s="29"/>
      <c r="AJ45" s="594" t="s">
        <v>2155</v>
      </c>
      <c r="AK45" s="535">
        <v>15000</v>
      </c>
      <c r="AL45" s="535">
        <v>15600</v>
      </c>
      <c r="AM45" s="536">
        <f t="shared" si="9"/>
        <v>1.04</v>
      </c>
      <c r="AN45" s="535">
        <v>16000</v>
      </c>
      <c r="AO45" s="536">
        <f t="shared" si="10"/>
        <v>1.0256410256410255</v>
      </c>
      <c r="AP45" s="695">
        <f t="shared" si="11"/>
        <v>3.2795558988644391E-2</v>
      </c>
      <c r="CE45" s="631"/>
      <c r="CF45" s="631"/>
      <c r="CI45" s="632"/>
      <c r="CJ45" s="632"/>
      <c r="CK45" s="632"/>
      <c r="CL45" s="632"/>
      <c r="CM45" s="632"/>
      <c r="CN45" s="632"/>
      <c r="DF45" s="29"/>
    </row>
    <row r="46" spans="1:129" s="526" customFormat="1" ht="20.100000000000001" customHeight="1">
      <c r="B46" s="2523" t="s">
        <v>2156</v>
      </c>
      <c r="C46" s="2524"/>
      <c r="D46" s="2524"/>
      <c r="E46" s="2524"/>
      <c r="F46" s="2525"/>
      <c r="G46" s="2523" t="s">
        <v>2144</v>
      </c>
      <c r="H46" s="2524"/>
      <c r="I46" s="2524"/>
      <c r="J46" s="2524" t="s">
        <v>2145</v>
      </c>
      <c r="K46" s="2524"/>
      <c r="L46" s="2524"/>
      <c r="M46" s="2524" t="s">
        <v>2146</v>
      </c>
      <c r="N46" s="2524"/>
      <c r="O46" s="2524"/>
      <c r="P46" s="2524"/>
      <c r="Q46" s="2526"/>
      <c r="Y46" s="662"/>
      <c r="AA46" s="230">
        <v>3</v>
      </c>
      <c r="AB46" s="30" t="s">
        <v>2157</v>
      </c>
      <c r="AC46" s="231"/>
      <c r="AD46" s="231"/>
      <c r="AE46" s="29"/>
      <c r="AF46" s="531">
        <f>AK47/AK44</f>
        <v>0.05</v>
      </c>
      <c r="AG46" s="531">
        <f>AL47/AL44</f>
        <v>3.8461538461538464E-2</v>
      </c>
      <c r="AH46" s="532">
        <f>AN47/AN44</f>
        <v>5.9459459459459463E-2</v>
      </c>
      <c r="AI46" s="29"/>
      <c r="AJ46" s="592" t="s">
        <v>2158</v>
      </c>
      <c r="AK46" s="535">
        <v>12000</v>
      </c>
      <c r="AL46" s="535">
        <v>11000</v>
      </c>
      <c r="AM46" s="536">
        <f t="shared" si="9"/>
        <v>0.91666666666666663</v>
      </c>
      <c r="AN46" s="535">
        <v>14000</v>
      </c>
      <c r="AO46" s="536">
        <f>IFERROR(AN46/AL46,"")</f>
        <v>1.2727272727272727</v>
      </c>
      <c r="AP46" s="695">
        <f t="shared" si="11"/>
        <v>8.012344973464347E-2</v>
      </c>
      <c r="CE46" s="632"/>
      <c r="CF46" s="632"/>
      <c r="CI46" s="632"/>
      <c r="CJ46" s="632"/>
      <c r="CK46" s="632"/>
      <c r="CL46" s="632"/>
      <c r="CM46" s="632"/>
      <c r="CN46" s="632"/>
      <c r="DF46" s="29"/>
    </row>
    <row r="47" spans="1:129" s="526" customFormat="1" ht="20.100000000000001" customHeight="1">
      <c r="B47" s="2428" t="s">
        <v>2978</v>
      </c>
      <c r="C47" s="2429"/>
      <c r="D47" s="2429"/>
      <c r="E47" s="2429"/>
      <c r="F47" s="2430"/>
      <c r="G47" s="2510" t="s">
        <v>0</v>
      </c>
      <c r="H47" s="2508"/>
      <c r="I47" s="2508"/>
      <c r="J47" s="2508" t="s">
        <v>0</v>
      </c>
      <c r="K47" s="2508"/>
      <c r="L47" s="2508"/>
      <c r="M47" s="2508" t="s">
        <v>0</v>
      </c>
      <c r="N47" s="2508"/>
      <c r="O47" s="2508"/>
      <c r="P47" s="2508"/>
      <c r="Q47" s="2509"/>
      <c r="Y47" s="662"/>
      <c r="AA47" s="240" t="s">
        <v>2160</v>
      </c>
      <c r="AB47" s="241"/>
      <c r="AC47" s="242"/>
      <c r="AD47" s="242"/>
      <c r="AE47" s="243"/>
      <c r="AF47" s="543"/>
      <c r="AG47" s="543"/>
      <c r="AH47" s="544"/>
      <c r="AI47" s="29"/>
      <c r="AJ47" s="592" t="s">
        <v>2161</v>
      </c>
      <c r="AK47" s="537">
        <v>2500</v>
      </c>
      <c r="AL47" s="537">
        <v>2000</v>
      </c>
      <c r="AM47" s="538">
        <f t="shared" si="9"/>
        <v>0.8</v>
      </c>
      <c r="AN47" s="537">
        <v>3300</v>
      </c>
      <c r="AO47" s="538">
        <f t="shared" si="10"/>
        <v>1.65</v>
      </c>
      <c r="AP47" s="696">
        <f t="shared" si="11"/>
        <v>0.14891252930760568</v>
      </c>
      <c r="CE47" s="632"/>
      <c r="CF47" s="632"/>
      <c r="CI47" s="632"/>
      <c r="CJ47" s="632"/>
      <c r="CK47" s="632"/>
      <c r="CL47" s="632"/>
      <c r="CM47" s="632"/>
      <c r="CN47" s="632"/>
      <c r="DF47" s="29"/>
    </row>
    <row r="48" spans="1:129" s="526" customFormat="1" ht="20.100000000000001" customHeight="1">
      <c r="B48" s="2428" t="s">
        <v>2979</v>
      </c>
      <c r="C48" s="2429"/>
      <c r="D48" s="2429"/>
      <c r="E48" s="2429"/>
      <c r="F48" s="2430"/>
      <c r="G48" s="2510" t="s">
        <v>0</v>
      </c>
      <c r="H48" s="2508"/>
      <c r="I48" s="2508"/>
      <c r="J48" s="2508" t="s">
        <v>0</v>
      </c>
      <c r="K48" s="2508"/>
      <c r="L48" s="2508"/>
      <c r="M48" s="2508" t="s">
        <v>0</v>
      </c>
      <c r="N48" s="2508"/>
      <c r="O48" s="2508"/>
      <c r="P48" s="2508"/>
      <c r="Q48" s="2509"/>
      <c r="Y48" s="662"/>
      <c r="AA48" s="230">
        <v>1</v>
      </c>
      <c r="AB48" s="30" t="s">
        <v>2163</v>
      </c>
      <c r="AC48" s="29"/>
      <c r="AD48" s="231"/>
      <c r="AE48" s="231"/>
      <c r="AF48" s="531">
        <f>AK49/AK48</f>
        <v>0.7</v>
      </c>
      <c r="AG48" s="531">
        <f>AL49/AL48</f>
        <v>0.69620253164556967</v>
      </c>
      <c r="AH48" s="532">
        <f>AN49/AN48</f>
        <v>0.54545454545454541</v>
      </c>
      <c r="AI48" s="29"/>
      <c r="AJ48" s="592" t="s">
        <v>2164</v>
      </c>
      <c r="AK48" s="537">
        <v>40000</v>
      </c>
      <c r="AL48" s="537">
        <v>39500</v>
      </c>
      <c r="AM48" s="538">
        <f t="shared" si="9"/>
        <v>0.98750000000000004</v>
      </c>
      <c r="AN48" s="537">
        <v>52800</v>
      </c>
      <c r="AO48" s="538">
        <f t="shared" si="10"/>
        <v>1.3367088607594937</v>
      </c>
      <c r="AP48" s="696">
        <f t="shared" si="11"/>
        <v>0.14891252930760568</v>
      </c>
      <c r="CE48" s="632"/>
      <c r="CF48" s="632"/>
      <c r="CI48" s="632"/>
      <c r="CJ48" s="632"/>
      <c r="CK48" s="632"/>
      <c r="CL48" s="632"/>
      <c r="CM48" s="632"/>
      <c r="CN48" s="632"/>
      <c r="DF48" s="29"/>
    </row>
    <row r="49" spans="1:113" s="526" customFormat="1" ht="20.100000000000001" customHeight="1">
      <c r="B49" s="2419" t="s">
        <v>2984</v>
      </c>
      <c r="C49" s="2420"/>
      <c r="D49" s="2420"/>
      <c r="E49" s="2420"/>
      <c r="F49" s="2421"/>
      <c r="G49" s="2419" t="s">
        <v>2144</v>
      </c>
      <c r="H49" s="2420"/>
      <c r="I49" s="2420"/>
      <c r="J49" s="2420" t="s">
        <v>2145</v>
      </c>
      <c r="K49" s="2420"/>
      <c r="L49" s="2420"/>
      <c r="M49" s="2420" t="s">
        <v>2146</v>
      </c>
      <c r="N49" s="2420"/>
      <c r="O49" s="2420"/>
      <c r="P49" s="2420"/>
      <c r="Q49" s="2511"/>
      <c r="Y49" s="662"/>
      <c r="AA49" s="230">
        <v>2</v>
      </c>
      <c r="AB49" s="30" t="s">
        <v>2167</v>
      </c>
      <c r="AC49" s="29"/>
      <c r="AD49" s="231"/>
      <c r="AE49" s="231"/>
      <c r="AF49" s="531">
        <f>AK50/AK44</f>
        <v>0.1</v>
      </c>
      <c r="AG49" s="531">
        <f>AL50/AL44</f>
        <v>8.6538461538461536E-2</v>
      </c>
      <c r="AH49" s="532">
        <f>AN50/AN44</f>
        <v>0.10450450450450451</v>
      </c>
      <c r="AI49" s="29"/>
      <c r="AJ49" s="592" t="s">
        <v>2168</v>
      </c>
      <c r="AK49" s="537">
        <v>28000</v>
      </c>
      <c r="AL49" s="537">
        <v>27500</v>
      </c>
      <c r="AM49" s="538">
        <f t="shared" si="9"/>
        <v>0.9821428571428571</v>
      </c>
      <c r="AN49" s="537">
        <v>28800</v>
      </c>
      <c r="AO49" s="538">
        <f t="shared" si="10"/>
        <v>1.0472727272727274</v>
      </c>
      <c r="AP49" s="696">
        <f t="shared" si="11"/>
        <v>1.4185105674219933E-2</v>
      </c>
      <c r="CE49" s="632"/>
      <c r="CF49" s="632"/>
      <c r="CI49" s="632"/>
      <c r="CJ49" s="632"/>
      <c r="CK49" s="632"/>
      <c r="CL49" s="632"/>
      <c r="CM49" s="632"/>
      <c r="CN49" s="632"/>
      <c r="DF49" s="29"/>
    </row>
    <row r="50" spans="1:113" s="526" customFormat="1" ht="20.100000000000001" customHeight="1">
      <c r="B50" s="2496" t="s">
        <v>2980</v>
      </c>
      <c r="C50" s="2497"/>
      <c r="D50" s="2497"/>
      <c r="E50" s="2497"/>
      <c r="F50" s="2498"/>
      <c r="G50" s="2499" t="s">
        <v>2491</v>
      </c>
      <c r="H50" s="2500"/>
      <c r="I50" s="2500"/>
      <c r="J50" s="2500" t="s">
        <v>2491</v>
      </c>
      <c r="K50" s="2500"/>
      <c r="L50" s="2500"/>
      <c r="M50" s="2500" t="s">
        <v>2491</v>
      </c>
      <c r="N50" s="2500"/>
      <c r="O50" s="2500"/>
      <c r="P50" s="2500"/>
      <c r="Q50" s="2501"/>
      <c r="Y50" s="662"/>
      <c r="AA50" s="240" t="s">
        <v>2169</v>
      </c>
      <c r="AB50" s="241"/>
      <c r="AC50" s="242"/>
      <c r="AD50" s="242"/>
      <c r="AE50" s="243"/>
      <c r="AF50" s="548"/>
      <c r="AG50" s="548"/>
      <c r="AH50" s="549"/>
      <c r="AI50" s="29"/>
      <c r="AJ50" s="698" t="s">
        <v>2170</v>
      </c>
      <c r="AK50" s="537">
        <v>5000</v>
      </c>
      <c r="AL50" s="537">
        <v>4500</v>
      </c>
      <c r="AM50" s="538">
        <f t="shared" si="9"/>
        <v>0.9</v>
      </c>
      <c r="AN50" s="537">
        <v>5800</v>
      </c>
      <c r="AO50" s="538">
        <f t="shared" si="10"/>
        <v>1.288888888888889</v>
      </c>
      <c r="AP50" s="696">
        <f t="shared" si="11"/>
        <v>7.7032961426900748E-2</v>
      </c>
      <c r="CE50" s="632"/>
      <c r="CF50" s="632"/>
      <c r="CI50" s="632"/>
      <c r="CJ50" s="632"/>
      <c r="CK50" s="632"/>
      <c r="CL50" s="632"/>
      <c r="CM50" s="632"/>
      <c r="CN50" s="632"/>
      <c r="DF50" s="29"/>
    </row>
    <row r="51" spans="1:113" s="526" customFormat="1" ht="19.5" customHeight="1" thickBot="1">
      <c r="B51" s="2401" t="s">
        <v>2981</v>
      </c>
      <c r="C51" s="2402"/>
      <c r="D51" s="2402"/>
      <c r="E51" s="2402"/>
      <c r="F51" s="2403"/>
      <c r="G51" s="2505" t="s">
        <v>2491</v>
      </c>
      <c r="H51" s="2506"/>
      <c r="I51" s="2506"/>
      <c r="J51" s="2506" t="s">
        <v>2491</v>
      </c>
      <c r="K51" s="2506"/>
      <c r="L51" s="2506"/>
      <c r="M51" s="2506" t="s">
        <v>2491</v>
      </c>
      <c r="N51" s="2506"/>
      <c r="O51" s="2506"/>
      <c r="P51" s="2506"/>
      <c r="Q51" s="2507"/>
      <c r="Y51" s="662"/>
      <c r="AA51" s="230">
        <v>1</v>
      </c>
      <c r="AB51" s="30" t="s">
        <v>2171</v>
      </c>
      <c r="AC51" s="29"/>
      <c r="AD51" s="231"/>
      <c r="AE51" s="231"/>
      <c r="AF51" s="565">
        <f>AK44/AK51</f>
        <v>10000</v>
      </c>
      <c r="AG51" s="565">
        <f>AL44/AL51</f>
        <v>10400</v>
      </c>
      <c r="AH51" s="699">
        <f>AN44/AN51</f>
        <v>9250</v>
      </c>
      <c r="AI51" s="29"/>
      <c r="AJ51" s="591" t="s">
        <v>2172</v>
      </c>
      <c r="AK51" s="553">
        <v>5</v>
      </c>
      <c r="AL51" s="553">
        <v>5</v>
      </c>
      <c r="AM51" s="554">
        <f t="shared" si="9"/>
        <v>1</v>
      </c>
      <c r="AN51" s="553">
        <v>6</v>
      </c>
      <c r="AO51" s="554">
        <f t="shared" si="10"/>
        <v>1.2</v>
      </c>
      <c r="AP51" s="697">
        <f t="shared" si="11"/>
        <v>9.5445115010332149E-2</v>
      </c>
      <c r="CE51" s="632"/>
      <c r="CF51" s="632"/>
      <c r="CI51" s="632"/>
      <c r="CJ51" s="632"/>
      <c r="CK51" s="632"/>
      <c r="CL51" s="632"/>
      <c r="CM51" s="632"/>
      <c r="CN51" s="632"/>
      <c r="DF51" s="29"/>
    </row>
    <row r="52" spans="1:113" s="526" customFormat="1" ht="9" customHeight="1">
      <c r="A52" s="118"/>
      <c r="B52" s="118"/>
      <c r="C52" s="118"/>
      <c r="D52" s="118"/>
      <c r="E52" s="118"/>
      <c r="F52" s="118"/>
      <c r="G52" s="118"/>
      <c r="H52" s="118"/>
      <c r="I52" s="118"/>
      <c r="J52" s="118"/>
      <c r="K52" s="118"/>
      <c r="L52" s="118"/>
      <c r="M52" s="118"/>
      <c r="N52" s="118"/>
      <c r="O52" s="604"/>
      <c r="P52" s="604"/>
      <c r="Q52" s="604"/>
      <c r="R52" s="118"/>
      <c r="S52" s="29"/>
      <c r="T52" s="29"/>
      <c r="U52" s="29"/>
      <c r="V52" s="29"/>
      <c r="W52" s="29"/>
      <c r="X52" s="29"/>
      <c r="Y52" s="29"/>
      <c r="Z52" s="29"/>
      <c r="AA52" s="29"/>
      <c r="AB52" s="29"/>
      <c r="AC52" s="29"/>
      <c r="AD52" s="29"/>
      <c r="AE52" s="29"/>
      <c r="AF52" s="29"/>
      <c r="AG52" s="212"/>
      <c r="AH52" s="52"/>
      <c r="AI52" s="52"/>
      <c r="AJ52" s="52"/>
      <c r="AK52" s="52"/>
      <c r="AL52" s="212"/>
      <c r="AM52" s="212"/>
      <c r="AO52" s="29"/>
      <c r="AP52" s="29"/>
      <c r="AQ52" s="29"/>
      <c r="AR52" s="29"/>
      <c r="AS52" s="29"/>
      <c r="AT52" s="29"/>
      <c r="AW52" s="29"/>
      <c r="AX52" s="29"/>
      <c r="AY52" s="29"/>
      <c r="AZ52" s="29"/>
      <c r="BA52" s="29"/>
      <c r="BB52" s="29"/>
      <c r="BC52" s="29"/>
      <c r="BD52" s="29"/>
      <c r="BE52" s="29"/>
      <c r="BF52" s="29"/>
      <c r="BG52" s="29"/>
      <c r="DB52" s="211"/>
      <c r="DC52" s="211"/>
      <c r="DD52" s="211"/>
      <c r="DE52" s="626"/>
      <c r="DF52" s="626"/>
      <c r="DG52" s="626"/>
      <c r="DH52" s="626"/>
      <c r="DI52" s="626"/>
    </row>
    <row r="53" spans="1:113" s="526" customFormat="1" ht="29.25" customHeight="1" thickBot="1">
      <c r="A53" s="118"/>
      <c r="B53" s="1253" t="s">
        <v>2830</v>
      </c>
      <c r="L53" s="52"/>
      <c r="M53" s="52"/>
      <c r="N53" s="1254" t="s">
        <v>2985</v>
      </c>
      <c r="P53" s="118"/>
      <c r="Q53" s="118"/>
      <c r="R53" s="118"/>
      <c r="S53" s="118"/>
      <c r="U53" s="118"/>
      <c r="V53" s="118"/>
      <c r="W53" s="118"/>
      <c r="X53" s="118"/>
      <c r="Y53" s="719"/>
      <c r="AA53" s="260">
        <v>2</v>
      </c>
      <c r="AB53" s="261" t="s">
        <v>2173</v>
      </c>
      <c r="AC53" s="262"/>
      <c r="AD53" s="263"/>
      <c r="AE53" s="263"/>
      <c r="AF53" s="557">
        <f>AK44/AK48</f>
        <v>1.25</v>
      </c>
      <c r="AG53" s="557">
        <f>AL44/AL48</f>
        <v>1.3164556962025316</v>
      </c>
      <c r="AH53" s="558">
        <f>AN44/AN48</f>
        <v>1.0511363636363635</v>
      </c>
      <c r="AI53" s="29"/>
      <c r="AJ53" s="268" t="s">
        <v>2174</v>
      </c>
      <c r="AK53" s="29"/>
      <c r="AL53" s="29"/>
      <c r="AM53" s="29"/>
      <c r="AN53" s="29"/>
      <c r="AO53" s="29"/>
      <c r="AP53" s="29"/>
      <c r="AQ53" s="29"/>
      <c r="AR53" s="29"/>
      <c r="AS53" s="29"/>
      <c r="AT53" s="29"/>
      <c r="CH53" s="632"/>
      <c r="CI53" s="632"/>
      <c r="CL53" s="527"/>
      <c r="CM53" s="527"/>
      <c r="CN53" s="527"/>
      <c r="CO53" s="527"/>
      <c r="CP53" s="527"/>
      <c r="CQ53" s="527"/>
      <c r="DI53" s="29"/>
    </row>
    <row r="54" spans="1:113" s="526" customFormat="1" ht="18.95" customHeight="1">
      <c r="A54" s="118"/>
      <c r="L54" s="29"/>
      <c r="M54" s="29"/>
      <c r="N54" s="118"/>
      <c r="O54" s="1"/>
      <c r="S54" s="231"/>
      <c r="T54" s="661"/>
      <c r="U54" s="661"/>
      <c r="V54" s="661"/>
      <c r="W54" s="65"/>
      <c r="X54" s="29"/>
      <c r="Y54" s="700"/>
      <c r="AA54" s="562"/>
      <c r="AB54" s="30"/>
      <c r="AC54" s="29"/>
      <c r="AD54" s="231"/>
      <c r="AE54" s="231"/>
      <c r="AF54" s="663"/>
      <c r="AG54" s="663"/>
      <c r="AH54" s="663"/>
      <c r="AI54" s="29"/>
      <c r="AJ54" s="268"/>
      <c r="AK54" s="29"/>
      <c r="AL54" s="29"/>
      <c r="AM54" s="29"/>
      <c r="AN54" s="29"/>
      <c r="AO54" s="29"/>
      <c r="AP54" s="29"/>
      <c r="AQ54" s="29"/>
      <c r="AR54" s="29"/>
      <c r="AS54" s="29"/>
      <c r="AT54" s="29"/>
      <c r="AU54" s="29"/>
      <c r="CH54" s="527"/>
      <c r="CI54" s="527"/>
      <c r="CL54" s="560"/>
      <c r="CM54" s="560"/>
      <c r="CN54" s="560"/>
      <c r="CO54" s="560"/>
      <c r="CP54" s="560"/>
      <c r="CQ54" s="560"/>
      <c r="DI54" s="29"/>
    </row>
    <row r="55" spans="1:113" s="526" customFormat="1" ht="18.95" customHeight="1">
      <c r="A55" s="118"/>
      <c r="L55" s="29"/>
      <c r="M55" s="29"/>
      <c r="N55" s="118"/>
      <c r="O55" s="1"/>
      <c r="S55" s="231"/>
      <c r="T55" s="661"/>
      <c r="U55" s="661"/>
      <c r="V55" s="661"/>
      <c r="W55" s="65"/>
      <c r="X55" s="29"/>
      <c r="Y55" s="707"/>
      <c r="AA55" s="562"/>
      <c r="AB55" s="30"/>
      <c r="AC55" s="29"/>
      <c r="AD55" s="231"/>
      <c r="AE55" s="231"/>
      <c r="AF55" s="663"/>
      <c r="AG55" s="663"/>
      <c r="AH55" s="663"/>
      <c r="AI55" s="29"/>
      <c r="AJ55" s="268"/>
      <c r="AK55" s="29"/>
      <c r="AL55" s="29"/>
      <c r="AM55" s="29"/>
      <c r="AN55" s="29"/>
      <c r="AO55" s="29"/>
      <c r="AP55" s="29"/>
      <c r="AQ55" s="29"/>
      <c r="AR55" s="29"/>
      <c r="AS55" s="29"/>
      <c r="AT55" s="29"/>
      <c r="AU55" s="29"/>
      <c r="CH55" s="560"/>
      <c r="CI55" s="560"/>
      <c r="CL55" s="527"/>
      <c r="CM55" s="527"/>
      <c r="CN55" s="527"/>
      <c r="CO55" s="527"/>
      <c r="CP55" s="527"/>
      <c r="CQ55" s="527"/>
      <c r="DI55" s="29"/>
    </row>
    <row r="56" spans="1:113" s="526" customFormat="1" ht="9" customHeight="1" thickBot="1">
      <c r="A56" s="118"/>
      <c r="L56" s="29"/>
      <c r="M56" s="29"/>
      <c r="N56" s="118"/>
      <c r="O56" s="1"/>
      <c r="S56" s="231"/>
      <c r="T56" s="661"/>
      <c r="U56" s="661"/>
      <c r="V56" s="661"/>
      <c r="W56" s="65"/>
      <c r="X56" s="29"/>
      <c r="Y56" s="707"/>
      <c r="AA56" s="526" t="s">
        <v>2214</v>
      </c>
      <c r="AB56" s="527"/>
      <c r="AC56" s="527"/>
      <c r="AD56" s="527"/>
      <c r="AE56" s="527"/>
      <c r="AF56" s="527"/>
      <c r="AG56" s="527"/>
      <c r="AH56" s="527"/>
      <c r="AI56" s="527"/>
      <c r="AK56" s="527"/>
      <c r="AL56" s="527"/>
      <c r="AM56" s="527"/>
      <c r="AN56" s="527"/>
      <c r="AO56" s="527"/>
      <c r="AP56" s="527"/>
      <c r="AQ56" s="527"/>
      <c r="AR56" s="527"/>
      <c r="AS56" s="527"/>
      <c r="AT56" s="527"/>
      <c r="AU56" s="527"/>
      <c r="AV56" s="527"/>
      <c r="AW56" s="527"/>
      <c r="CH56" s="527"/>
      <c r="CI56" s="527"/>
      <c r="CL56" s="513"/>
      <c r="CM56" s="513"/>
      <c r="CN56" s="513"/>
      <c r="CO56" s="513"/>
      <c r="CP56" s="513"/>
      <c r="CQ56" s="513"/>
      <c r="DI56" s="29"/>
    </row>
    <row r="57" spans="1:113" s="526" customFormat="1" ht="20.100000000000001" customHeight="1" thickBot="1">
      <c r="A57" s="118"/>
      <c r="L57" s="29"/>
      <c r="M57" s="29"/>
      <c r="N57" s="118"/>
      <c r="O57" s="1"/>
      <c r="S57" s="231"/>
      <c r="T57" s="661"/>
      <c r="U57" s="661"/>
      <c r="V57" s="661"/>
      <c r="W57" s="65"/>
      <c r="X57" s="29"/>
      <c r="Y57" s="707"/>
      <c r="AA57" s="522" t="s">
        <v>2147</v>
      </c>
      <c r="AB57" s="523"/>
      <c r="AC57" s="523"/>
      <c r="AD57" s="523"/>
      <c r="AE57" s="524" t="s">
        <v>2144</v>
      </c>
      <c r="AF57" s="524" t="s">
        <v>2145</v>
      </c>
      <c r="AG57" s="525" t="s">
        <v>2146</v>
      </c>
      <c r="AH57" s="524" t="s">
        <v>2208</v>
      </c>
      <c r="AI57" s="525" t="s">
        <v>2209</v>
      </c>
      <c r="AK57" s="526" t="s">
        <v>2215</v>
      </c>
      <c r="AL57" s="527"/>
      <c r="AM57" s="527"/>
      <c r="AN57" s="528" t="s">
        <v>2144</v>
      </c>
      <c r="AO57" s="2514" t="s">
        <v>2145</v>
      </c>
      <c r="AP57" s="2515"/>
      <c r="AQ57" s="2514" t="s">
        <v>2146</v>
      </c>
      <c r="AR57" s="2515"/>
      <c r="AS57" s="589" t="s">
        <v>2149</v>
      </c>
      <c r="AT57" s="528" t="s">
        <v>2210</v>
      </c>
      <c r="AU57" s="588"/>
      <c r="AV57" s="528" t="s">
        <v>2209</v>
      </c>
      <c r="AW57" s="588"/>
      <c r="CH57" s="513"/>
      <c r="CI57" s="513"/>
      <c r="CL57" s="631"/>
      <c r="CM57" s="631"/>
      <c r="CN57" s="631"/>
      <c r="CO57" s="631"/>
      <c r="CP57" s="631"/>
      <c r="CQ57" s="631"/>
      <c r="DI57" s="29"/>
    </row>
    <row r="58" spans="1:113" s="526" customFormat="1" ht="20.100000000000001" customHeight="1">
      <c r="A58" s="118"/>
      <c r="L58" s="29"/>
      <c r="M58" s="29"/>
      <c r="N58" s="118"/>
      <c r="O58" s="1"/>
      <c r="S58" s="231"/>
      <c r="T58" s="661"/>
      <c r="U58" s="661"/>
      <c r="V58" s="661"/>
      <c r="W58" s="65"/>
      <c r="X58" s="29"/>
      <c r="Y58" s="720"/>
      <c r="AA58" s="530">
        <v>1</v>
      </c>
      <c r="AB58" s="512" t="s">
        <v>2986</v>
      </c>
      <c r="AC58" s="512"/>
      <c r="AD58" s="512"/>
      <c r="AE58" s="531"/>
      <c r="AF58" s="531"/>
      <c r="AG58" s="532"/>
      <c r="AH58" s="531"/>
      <c r="AI58" s="532"/>
      <c r="AK58" s="2520" t="s">
        <v>2217</v>
      </c>
      <c r="AL58" s="2521"/>
      <c r="AM58" s="2522"/>
      <c r="AN58" s="533">
        <v>3000</v>
      </c>
      <c r="AO58" s="533">
        <v>3000</v>
      </c>
      <c r="AP58" s="534">
        <f t="shared" ref="AP58:AP65" si="12">IFERROR(AO58/AN58,"")</f>
        <v>1</v>
      </c>
      <c r="AQ58" s="533">
        <v>3300</v>
      </c>
      <c r="AR58" s="534">
        <f t="shared" ref="AR58:AR65" si="13">IFERROR(AQ58/AO58,"")</f>
        <v>1.1000000000000001</v>
      </c>
      <c r="AS58" s="590">
        <f t="shared" ref="AS58:AS65" si="14">IFERROR(((AQ58/AN58)^(1/2)-1),"")</f>
        <v>4.8808848170151631E-2</v>
      </c>
      <c r="AT58" s="533">
        <v>3600</v>
      </c>
      <c r="AU58" s="534">
        <f t="shared" ref="AU58:AU65" si="15">AT58/AQ58</f>
        <v>1.0909090909090908</v>
      </c>
      <c r="AV58" s="533">
        <v>4000</v>
      </c>
      <c r="AW58" s="534">
        <f t="shared" ref="AW58:AW65" si="16">IFERROR(AV58/AT58,"")</f>
        <v>1.1111111111111112</v>
      </c>
      <c r="CH58" s="631"/>
      <c r="CI58" s="631"/>
      <c r="CL58" s="632"/>
      <c r="CM58" s="632"/>
      <c r="CN58" s="632"/>
      <c r="CO58" s="632"/>
      <c r="CP58" s="632"/>
      <c r="CQ58" s="632"/>
      <c r="DI58" s="29"/>
    </row>
    <row r="59" spans="1:113" s="526" customFormat="1" ht="20.100000000000001" customHeight="1">
      <c r="A59" s="118"/>
      <c r="L59" s="29"/>
      <c r="M59" s="29"/>
      <c r="N59" s="118"/>
      <c r="O59" s="1"/>
      <c r="S59" s="231"/>
      <c r="T59" s="661"/>
      <c r="U59" s="661"/>
      <c r="V59" s="661"/>
      <c r="W59" s="65"/>
      <c r="X59" s="29"/>
      <c r="Y59" s="707"/>
      <c r="AA59" s="530">
        <v>2</v>
      </c>
      <c r="AB59" s="512" t="s">
        <v>2987</v>
      </c>
      <c r="AC59" s="512"/>
      <c r="AD59" s="512"/>
      <c r="AE59" s="531"/>
      <c r="AF59" s="531"/>
      <c r="AG59" s="532"/>
      <c r="AH59" s="531"/>
      <c r="AI59" s="532"/>
      <c r="AK59" s="2480" t="s">
        <v>2219</v>
      </c>
      <c r="AL59" s="2481"/>
      <c r="AM59" s="2482"/>
      <c r="AN59" s="537">
        <v>14000</v>
      </c>
      <c r="AO59" s="537">
        <v>15500</v>
      </c>
      <c r="AP59" s="538">
        <f t="shared" si="12"/>
        <v>1.1071428571428572</v>
      </c>
      <c r="AQ59" s="537">
        <v>16000</v>
      </c>
      <c r="AR59" s="538">
        <f t="shared" si="13"/>
        <v>1.032258064516129</v>
      </c>
      <c r="AS59" s="587">
        <f t="shared" si="14"/>
        <v>6.9044967649697586E-2</v>
      </c>
      <c r="AT59" s="537">
        <v>19000</v>
      </c>
      <c r="AU59" s="538">
        <f t="shared" si="15"/>
        <v>1.1875</v>
      </c>
      <c r="AV59" s="537">
        <v>20000</v>
      </c>
      <c r="AW59" s="538">
        <f t="shared" si="16"/>
        <v>1.0526315789473684</v>
      </c>
      <c r="BJ59" s="662"/>
      <c r="CH59" s="632"/>
      <c r="CI59" s="632"/>
      <c r="CL59" s="632"/>
      <c r="CM59" s="632"/>
      <c r="CN59" s="632"/>
      <c r="CO59" s="632"/>
      <c r="CP59" s="632"/>
      <c r="CQ59" s="632"/>
      <c r="DI59" s="29"/>
    </row>
    <row r="60" spans="1:113" s="526" customFormat="1" ht="20.100000000000001" customHeight="1">
      <c r="A60" s="118"/>
      <c r="L60" s="29"/>
      <c r="M60" s="29"/>
      <c r="N60" s="118"/>
      <c r="O60" s="1"/>
      <c r="S60" s="231"/>
      <c r="T60" s="661"/>
      <c r="U60" s="661"/>
      <c r="V60" s="661"/>
      <c r="W60" s="65"/>
      <c r="X60" s="29"/>
      <c r="Y60" s="707"/>
      <c r="AA60" s="540" t="s">
        <v>2160</v>
      </c>
      <c r="AB60" s="541"/>
      <c r="AC60" s="542"/>
      <c r="AD60" s="542"/>
      <c r="AE60" s="543"/>
      <c r="AF60" s="543"/>
      <c r="AG60" s="544"/>
      <c r="AH60" s="543"/>
      <c r="AI60" s="544"/>
      <c r="AK60" s="2480" t="s">
        <v>2220</v>
      </c>
      <c r="AL60" s="2481"/>
      <c r="AM60" s="2482"/>
      <c r="AN60" s="537">
        <v>13000</v>
      </c>
      <c r="AO60" s="537">
        <v>14000</v>
      </c>
      <c r="AP60" s="538">
        <f t="shared" si="12"/>
        <v>1.0769230769230769</v>
      </c>
      <c r="AQ60" s="537">
        <v>15000</v>
      </c>
      <c r="AR60" s="538">
        <f t="shared" si="13"/>
        <v>1.0714285714285714</v>
      </c>
      <c r="AS60" s="587">
        <f t="shared" si="14"/>
        <v>7.4172311059149232E-2</v>
      </c>
      <c r="AT60" s="537">
        <v>18000</v>
      </c>
      <c r="AU60" s="538">
        <f t="shared" si="15"/>
        <v>1.2</v>
      </c>
      <c r="AV60" s="537">
        <v>18500</v>
      </c>
      <c r="AW60" s="538">
        <f t="shared" si="16"/>
        <v>1.0277777777777777</v>
      </c>
      <c r="BJ60" s="662"/>
      <c r="CH60" s="632"/>
      <c r="CI60" s="632"/>
      <c r="CL60" s="632"/>
      <c r="CM60" s="632"/>
      <c r="CN60" s="632"/>
      <c r="CO60" s="632"/>
      <c r="CP60" s="632"/>
      <c r="CQ60" s="632"/>
      <c r="DI60" s="29"/>
    </row>
    <row r="61" spans="1:113" s="526" customFormat="1" ht="20.100000000000001" customHeight="1">
      <c r="A61" s="118"/>
      <c r="L61" s="29"/>
      <c r="M61" s="29"/>
      <c r="N61" s="118"/>
      <c r="O61" s="1"/>
      <c r="S61" s="231"/>
      <c r="T61" s="661"/>
      <c r="U61" s="661"/>
      <c r="V61" s="661"/>
      <c r="W61" s="65"/>
      <c r="X61" s="29"/>
      <c r="Y61" s="703"/>
      <c r="AA61" s="530">
        <v>1</v>
      </c>
      <c r="AB61" s="512" t="s">
        <v>2988</v>
      </c>
      <c r="AC61" s="512"/>
      <c r="AD61" s="512"/>
      <c r="AE61" s="531"/>
      <c r="AF61" s="531"/>
      <c r="AG61" s="532"/>
      <c r="AH61" s="531"/>
      <c r="AI61" s="532"/>
      <c r="AK61" s="2480" t="s">
        <v>2222</v>
      </c>
      <c r="AL61" s="2481"/>
      <c r="AM61" s="2482"/>
      <c r="AN61" s="537">
        <v>10000</v>
      </c>
      <c r="AO61" s="537">
        <v>10000</v>
      </c>
      <c r="AP61" s="538">
        <f t="shared" si="12"/>
        <v>1</v>
      </c>
      <c r="AQ61" s="537">
        <v>10500</v>
      </c>
      <c r="AR61" s="538">
        <f t="shared" si="13"/>
        <v>1.05</v>
      </c>
      <c r="AS61" s="586">
        <f t="shared" si="14"/>
        <v>2.4695076595959931E-2</v>
      </c>
      <c r="AT61" s="537">
        <v>12000</v>
      </c>
      <c r="AU61" s="538">
        <f t="shared" si="15"/>
        <v>1.1428571428571428</v>
      </c>
      <c r="AV61" s="537">
        <v>12000</v>
      </c>
      <c r="AW61" s="538">
        <f t="shared" si="16"/>
        <v>1</v>
      </c>
      <c r="BJ61" s="662"/>
      <c r="CH61" s="632"/>
      <c r="CI61" s="632"/>
      <c r="CL61" s="627"/>
      <c r="CM61" s="627"/>
      <c r="CN61" s="627"/>
      <c r="CO61" s="627"/>
      <c r="CP61" s="627"/>
      <c r="CQ61" s="627"/>
      <c r="DI61" s="29"/>
    </row>
    <row r="62" spans="1:113" s="526" customFormat="1" ht="20.100000000000001" customHeight="1">
      <c r="A62" s="118"/>
      <c r="L62" s="29"/>
      <c r="M62" s="29"/>
      <c r="N62" s="118"/>
      <c r="O62" s="1"/>
      <c r="S62" s="231"/>
      <c r="T62" s="661"/>
      <c r="U62" s="661"/>
      <c r="V62" s="661"/>
      <c r="W62" s="65"/>
      <c r="X62" s="29"/>
      <c r="Y62" s="706"/>
      <c r="AA62" s="530">
        <v>2</v>
      </c>
      <c r="AB62" s="512" t="s">
        <v>2989</v>
      </c>
      <c r="AC62" s="512"/>
      <c r="AD62" s="512"/>
      <c r="AE62" s="531"/>
      <c r="AF62" s="531"/>
      <c r="AG62" s="532"/>
      <c r="AH62" s="531"/>
      <c r="AI62" s="532"/>
      <c r="AK62" s="2480" t="s">
        <v>2224</v>
      </c>
      <c r="AL62" s="2481"/>
      <c r="AM62" s="2482"/>
      <c r="AN62" s="537">
        <v>16000</v>
      </c>
      <c r="AO62" s="537">
        <v>15000</v>
      </c>
      <c r="AP62" s="538">
        <f t="shared" si="12"/>
        <v>0.9375</v>
      </c>
      <c r="AQ62" s="537">
        <v>14000</v>
      </c>
      <c r="AR62" s="538">
        <f t="shared" si="13"/>
        <v>0.93333333333333335</v>
      </c>
      <c r="AS62" s="586">
        <f t="shared" si="14"/>
        <v>-6.4585653306514668E-2</v>
      </c>
      <c r="AT62" s="537">
        <v>13000</v>
      </c>
      <c r="AU62" s="538">
        <f t="shared" si="15"/>
        <v>0.9285714285714286</v>
      </c>
      <c r="AV62" s="537">
        <v>12000</v>
      </c>
      <c r="AW62" s="538">
        <f t="shared" si="16"/>
        <v>0.92307692307692313</v>
      </c>
      <c r="BJ62" s="662"/>
      <c r="CH62" s="632"/>
      <c r="CI62" s="632"/>
      <c r="CL62" s="627"/>
      <c r="CM62" s="627"/>
      <c r="CN62" s="627"/>
      <c r="CO62" s="627"/>
      <c r="CP62" s="627"/>
      <c r="CQ62" s="627"/>
      <c r="DI62" s="29"/>
    </row>
    <row r="63" spans="1:113" s="526" customFormat="1" ht="20.100000000000001" customHeight="1">
      <c r="A63" s="118"/>
      <c r="L63" s="29"/>
      <c r="M63" s="29"/>
      <c r="N63" s="118"/>
      <c r="O63" s="1"/>
      <c r="S63" s="231"/>
      <c r="T63" s="661"/>
      <c r="U63" s="661"/>
      <c r="V63" s="661"/>
      <c r="W63" s="65"/>
      <c r="X63" s="29"/>
      <c r="Y63" s="721"/>
      <c r="AA63" s="540" t="s">
        <v>2169</v>
      </c>
      <c r="AB63" s="541"/>
      <c r="AC63" s="542"/>
      <c r="AD63" s="542"/>
      <c r="AE63" s="548"/>
      <c r="AF63" s="548"/>
      <c r="AG63" s="549"/>
      <c r="AH63" s="548"/>
      <c r="AI63" s="549"/>
      <c r="AK63" s="2480" t="s">
        <v>2225</v>
      </c>
      <c r="AL63" s="2481"/>
      <c r="AM63" s="2482"/>
      <c r="AN63" s="537">
        <v>300</v>
      </c>
      <c r="AO63" s="537">
        <v>280</v>
      </c>
      <c r="AP63" s="538">
        <f t="shared" si="12"/>
        <v>0.93333333333333335</v>
      </c>
      <c r="AQ63" s="537">
        <v>260</v>
      </c>
      <c r="AR63" s="538">
        <f t="shared" si="13"/>
        <v>0.9285714285714286</v>
      </c>
      <c r="AS63" s="586">
        <f t="shared" si="14"/>
        <v>-6.9050663748737251E-2</v>
      </c>
      <c r="AT63" s="537">
        <v>250</v>
      </c>
      <c r="AU63" s="538">
        <f t="shared" si="15"/>
        <v>0.96153846153846156</v>
      </c>
      <c r="AV63" s="537">
        <v>230</v>
      </c>
      <c r="AW63" s="538">
        <f t="shared" si="16"/>
        <v>0.92</v>
      </c>
      <c r="BJ63" s="662"/>
      <c r="CH63" s="632"/>
      <c r="CI63" s="632"/>
      <c r="CL63" s="627"/>
      <c r="CM63" s="627"/>
      <c r="CN63" s="627"/>
      <c r="CO63" s="627"/>
      <c r="CP63" s="627"/>
      <c r="CQ63" s="627"/>
      <c r="DI63" s="29"/>
    </row>
    <row r="64" spans="1:113" s="526" customFormat="1" ht="20.100000000000001" customHeight="1">
      <c r="A64" s="118"/>
      <c r="L64" s="29"/>
      <c r="M64" s="29"/>
      <c r="N64" s="118"/>
      <c r="O64" s="1"/>
      <c r="S64" s="231"/>
      <c r="T64" s="661"/>
      <c r="U64" s="661"/>
      <c r="V64" s="661"/>
      <c r="W64" s="65"/>
      <c r="X64" s="29"/>
      <c r="Y64" s="701"/>
      <c r="AA64" s="530">
        <v>1</v>
      </c>
      <c r="AB64" s="512" t="s">
        <v>2942</v>
      </c>
      <c r="AC64" s="512"/>
      <c r="AD64" s="512"/>
      <c r="AE64" s="890"/>
      <c r="AF64" s="890"/>
      <c r="AG64" s="891"/>
      <c r="AH64" s="890"/>
      <c r="AI64" s="891"/>
      <c r="AK64" s="2480" t="s">
        <v>2227</v>
      </c>
      <c r="AL64" s="2481"/>
      <c r="AM64" s="2482"/>
      <c r="AN64" s="537">
        <v>20000</v>
      </c>
      <c r="AO64" s="537">
        <v>20000</v>
      </c>
      <c r="AP64" s="538">
        <f t="shared" si="12"/>
        <v>1</v>
      </c>
      <c r="AQ64" s="537">
        <v>21000</v>
      </c>
      <c r="AR64" s="538">
        <f t="shared" si="13"/>
        <v>1.05</v>
      </c>
      <c r="AS64" s="586">
        <f t="shared" si="14"/>
        <v>2.4695076595959931E-2</v>
      </c>
      <c r="AT64" s="537">
        <v>22000</v>
      </c>
      <c r="AU64" s="538">
        <f t="shared" si="15"/>
        <v>1.0476190476190477</v>
      </c>
      <c r="AV64" s="537">
        <v>23000</v>
      </c>
      <c r="AW64" s="538">
        <f t="shared" si="16"/>
        <v>1.0454545454545454</v>
      </c>
      <c r="BJ64" s="662"/>
      <c r="CH64" s="632"/>
      <c r="CI64" s="632"/>
      <c r="CL64" s="627"/>
      <c r="CM64" s="627"/>
      <c r="CN64" s="627"/>
      <c r="CO64" s="627"/>
      <c r="CP64" s="627"/>
      <c r="CQ64" s="627"/>
      <c r="DI64" s="29"/>
    </row>
    <row r="65" spans="1:133" s="526" customFormat="1" ht="20.100000000000001" customHeight="1" thickBot="1">
      <c r="L65" s="118"/>
      <c r="M65" s="118"/>
      <c r="N65" s="662"/>
      <c r="O65" s="662"/>
      <c r="P65" s="662"/>
      <c r="Q65" s="662"/>
      <c r="R65" s="662"/>
      <c r="S65" s="662"/>
      <c r="T65" s="662"/>
      <c r="U65" s="662"/>
      <c r="V65" s="662"/>
      <c r="W65" s="662"/>
      <c r="X65" s="662"/>
      <c r="Y65" s="701"/>
      <c r="AA65" s="556">
        <v>2</v>
      </c>
      <c r="AB65" s="584" t="s">
        <v>2943</v>
      </c>
      <c r="AC65" s="584"/>
      <c r="AD65" s="584"/>
      <c r="AE65" s="892"/>
      <c r="AF65" s="892"/>
      <c r="AG65" s="893"/>
      <c r="AH65" s="892"/>
      <c r="AI65" s="893"/>
      <c r="AK65" s="2502" t="s">
        <v>2229</v>
      </c>
      <c r="AL65" s="2503"/>
      <c r="AM65" s="2504"/>
      <c r="AN65" s="553">
        <v>2</v>
      </c>
      <c r="AO65" s="553">
        <v>2</v>
      </c>
      <c r="AP65" s="554">
        <f t="shared" si="12"/>
        <v>1</v>
      </c>
      <c r="AQ65" s="553">
        <v>2</v>
      </c>
      <c r="AR65" s="554">
        <f t="shared" si="13"/>
        <v>1</v>
      </c>
      <c r="AS65" s="585">
        <f t="shared" si="14"/>
        <v>0</v>
      </c>
      <c r="AT65" s="553">
        <v>2</v>
      </c>
      <c r="AU65" s="554">
        <f t="shared" si="15"/>
        <v>1</v>
      </c>
      <c r="AV65" s="553">
        <v>2</v>
      </c>
      <c r="AW65" s="554">
        <f t="shared" si="16"/>
        <v>1</v>
      </c>
      <c r="BJ65" s="662"/>
      <c r="CH65" s="632"/>
      <c r="CI65" s="632"/>
      <c r="CU65" s="29"/>
      <c r="DJ65" s="29"/>
    </row>
    <row r="66" spans="1:133" s="526" customFormat="1" ht="20.100000000000001" customHeight="1">
      <c r="L66" s="29"/>
      <c r="M66" s="29"/>
      <c r="N66" s="118"/>
      <c r="P66" s="118"/>
      <c r="Q66" s="118"/>
      <c r="R66" s="118"/>
      <c r="S66" s="118"/>
      <c r="T66" s="118"/>
      <c r="U66" s="118"/>
      <c r="V66" s="118"/>
      <c r="W66" s="118"/>
      <c r="X66" s="118"/>
      <c r="Y66" s="662"/>
      <c r="AM66" s="29"/>
      <c r="AQ66" s="268" t="s">
        <v>2174</v>
      </c>
      <c r="AR66" s="29"/>
      <c r="AS66" s="29"/>
      <c r="AT66" s="29"/>
      <c r="AU66" s="29"/>
      <c r="AV66" s="29"/>
      <c r="AW66" s="29"/>
      <c r="BJ66" s="662"/>
      <c r="CH66" s="29"/>
      <c r="CI66" s="29"/>
      <c r="CJ66" s="29"/>
      <c r="CK66" s="29"/>
      <c r="DA66" s="118"/>
      <c r="DP66" s="29"/>
      <c r="DR66" s="662"/>
      <c r="DS66" s="662"/>
      <c r="DT66" s="662"/>
      <c r="DU66" s="662"/>
      <c r="DV66" s="662"/>
      <c r="DW66" s="662"/>
      <c r="DX66" s="662"/>
      <c r="DY66" s="662"/>
      <c r="DZ66" s="662"/>
      <c r="EA66" s="662"/>
      <c r="EB66" s="662"/>
      <c r="EC66" s="662"/>
    </row>
    <row r="67" spans="1:133" s="662" customFormat="1" ht="9" customHeight="1">
      <c r="N67" s="118"/>
      <c r="O67" s="52"/>
      <c r="P67" s="118"/>
      <c r="Q67" s="118"/>
      <c r="R67" s="118"/>
      <c r="S67" s="118"/>
      <c r="T67" s="118"/>
      <c r="U67" s="118"/>
      <c r="V67" s="118"/>
      <c r="W67" s="118"/>
      <c r="X67" s="118"/>
      <c r="Y67" s="29"/>
      <c r="Z67" s="526"/>
      <c r="AA67" s="560"/>
      <c r="AB67" s="560"/>
      <c r="AC67" s="560"/>
      <c r="AD67" s="560"/>
      <c r="AE67" s="560"/>
      <c r="AF67" s="560"/>
      <c r="AG67" s="560"/>
      <c r="AH67" s="560"/>
      <c r="AI67" s="560"/>
      <c r="AJ67" s="526"/>
      <c r="AK67" s="560"/>
      <c r="AL67" s="560"/>
      <c r="AM67" s="560"/>
      <c r="AN67" s="560"/>
      <c r="AO67" s="560"/>
      <c r="AP67" s="560"/>
      <c r="AQ67" s="560"/>
      <c r="AR67" s="560"/>
      <c r="AS67" s="560"/>
      <c r="AT67" s="560"/>
      <c r="AU67" s="560"/>
      <c r="AV67" s="560"/>
      <c r="AW67" s="560"/>
      <c r="AX67" s="526"/>
      <c r="AY67" s="526"/>
      <c r="AZ67" s="526"/>
      <c r="BA67" s="526"/>
      <c r="BB67" s="526"/>
      <c r="BC67" s="526"/>
      <c r="BD67" s="526"/>
      <c r="BE67" s="526"/>
      <c r="BF67" s="526"/>
      <c r="BG67" s="526"/>
      <c r="BH67" s="526"/>
      <c r="BI67" s="526"/>
      <c r="BK67" s="526"/>
      <c r="BL67" s="526"/>
      <c r="BM67" s="526"/>
      <c r="BN67" s="526"/>
      <c r="BO67" s="526"/>
      <c r="BP67" s="526"/>
      <c r="BQ67" s="526"/>
      <c r="BR67" s="526"/>
      <c r="BS67" s="526"/>
      <c r="BT67" s="526"/>
      <c r="BU67" s="526"/>
      <c r="BV67" s="526"/>
      <c r="BW67" s="526"/>
      <c r="BX67" s="526"/>
      <c r="BY67" s="526"/>
      <c r="BZ67" s="526"/>
      <c r="CA67" s="526"/>
      <c r="CB67" s="526"/>
      <c r="CC67" s="526"/>
      <c r="CD67" s="526"/>
      <c r="CE67" s="526"/>
      <c r="CF67" s="526"/>
      <c r="CG67" s="526"/>
      <c r="CH67" s="526"/>
      <c r="CI67" s="526"/>
      <c r="CJ67" s="118"/>
      <c r="CK67" s="118"/>
      <c r="CL67" s="118"/>
      <c r="CM67" s="526"/>
      <c r="CN67" s="526"/>
      <c r="DA67" s="118"/>
      <c r="DB67" s="29"/>
      <c r="DC67" s="29"/>
      <c r="DD67" s="29"/>
      <c r="DE67" s="526"/>
      <c r="DF67" s="526"/>
      <c r="DG67" s="526"/>
      <c r="DH67" s="526"/>
      <c r="DI67" s="526"/>
      <c r="DJ67" s="526"/>
      <c r="DK67" s="526"/>
      <c r="DL67" s="526"/>
      <c r="DM67" s="526"/>
      <c r="DN67" s="526"/>
      <c r="DO67" s="526"/>
      <c r="DP67" s="29"/>
      <c r="DQ67" s="526"/>
    </row>
    <row r="68" spans="1:133" s="662" customFormat="1" ht="35.1" customHeight="1">
      <c r="B68" s="2202" t="s">
        <v>2175</v>
      </c>
      <c r="C68" s="2202"/>
      <c r="D68" s="2202"/>
      <c r="E68" s="2202"/>
      <c r="F68" s="2202"/>
      <c r="G68" s="2202"/>
      <c r="H68" s="2202"/>
      <c r="I68" s="2202"/>
      <c r="J68" s="2202"/>
      <c r="K68" s="2202"/>
      <c r="L68" s="2202"/>
      <c r="M68" s="2202"/>
      <c r="N68" s="2202"/>
      <c r="O68" s="2202"/>
      <c r="P68" s="2202"/>
      <c r="Q68" s="2202"/>
      <c r="R68" s="2202"/>
      <c r="S68" s="2202"/>
      <c r="T68" s="2202"/>
      <c r="U68" s="2202"/>
      <c r="V68" s="2202"/>
      <c r="W68" s="2202"/>
      <c r="X68" s="2202"/>
      <c r="Y68" s="29"/>
      <c r="BJ68" s="526"/>
      <c r="BK68" s="30"/>
      <c r="BL68" s="118"/>
      <c r="BM68" s="118"/>
      <c r="BN68" s="118"/>
      <c r="BO68" s="118"/>
      <c r="BP68" s="118"/>
      <c r="BQ68" s="118"/>
      <c r="BR68" s="118"/>
      <c r="BS68" s="118"/>
      <c r="BT68" s="118"/>
      <c r="BU68" s="118"/>
      <c r="BV68" s="118"/>
      <c r="BW68" s="118"/>
      <c r="CA68" s="512"/>
      <c r="CB68" s="512"/>
      <c r="CC68" s="512"/>
      <c r="CD68" s="512"/>
      <c r="CE68" s="513"/>
      <c r="CF68" s="513"/>
      <c r="CG68" s="513"/>
      <c r="CH68" s="513"/>
      <c r="CI68" s="513"/>
      <c r="CJ68" s="513"/>
      <c r="CK68" s="29"/>
      <c r="CL68" s="29"/>
      <c r="DA68" s="29"/>
      <c r="DB68" s="29"/>
      <c r="DC68" s="29"/>
      <c r="DD68" s="29"/>
      <c r="DE68" s="29"/>
      <c r="DF68" s="29"/>
      <c r="DG68" s="29"/>
      <c r="DH68" s="29"/>
      <c r="DI68" s="29"/>
      <c r="DJ68" s="29"/>
      <c r="DK68" s="29"/>
      <c r="DL68" s="29"/>
      <c r="DM68" s="29"/>
      <c r="DN68" s="29"/>
      <c r="DO68" s="29"/>
      <c r="DP68" s="526"/>
      <c r="DQ68" s="526"/>
    </row>
    <row r="69" spans="1:133" s="662" customFormat="1" ht="18.95" customHeight="1" thickBot="1">
      <c r="B69" s="118"/>
      <c r="C69" s="118"/>
      <c r="D69" s="118"/>
      <c r="E69" s="118"/>
      <c r="F69" s="118"/>
      <c r="G69" s="118"/>
      <c r="H69" s="118"/>
      <c r="I69" s="118"/>
      <c r="J69" s="118"/>
      <c r="K69" s="118"/>
      <c r="L69" s="118"/>
      <c r="M69" s="118"/>
      <c r="N69" s="118"/>
      <c r="O69" s="29"/>
      <c r="P69" s="29"/>
      <c r="Q69" s="29"/>
      <c r="R69" s="29"/>
      <c r="S69" s="29"/>
      <c r="T69" s="29"/>
      <c r="U69" s="29"/>
      <c r="V69" s="29"/>
      <c r="W69" s="29"/>
      <c r="X69" s="29"/>
      <c r="Y69" s="29"/>
      <c r="BJ69" s="526"/>
      <c r="BK69" s="2381"/>
      <c r="BL69" s="2381"/>
      <c r="BM69" s="2381"/>
      <c r="BN69" s="2381"/>
      <c r="BO69" s="2381"/>
      <c r="BP69" s="2381"/>
      <c r="BQ69" s="2381"/>
      <c r="BR69" s="2381"/>
      <c r="BS69" s="32"/>
      <c r="BT69" s="32"/>
      <c r="BU69" s="32"/>
      <c r="BV69" s="32"/>
      <c r="BW69" s="118"/>
      <c r="CA69" s="605"/>
      <c r="CB69" s="512"/>
      <c r="CC69" s="512"/>
      <c r="CD69" s="512"/>
      <c r="CE69" s="512"/>
      <c r="CF69" s="635"/>
      <c r="CG69" s="635"/>
      <c r="CH69" s="635"/>
      <c r="CI69" s="635"/>
      <c r="CJ69" s="635"/>
      <c r="CK69" s="29"/>
      <c r="CL69" s="29"/>
      <c r="DA69" s="29"/>
      <c r="DB69" s="29"/>
      <c r="DC69" s="29"/>
      <c r="DD69" s="29"/>
      <c r="DE69" s="29"/>
      <c r="DF69" s="29"/>
      <c r="DG69" s="29"/>
      <c r="DH69" s="29"/>
      <c r="DI69" s="29"/>
      <c r="DJ69" s="29"/>
      <c r="DK69" s="29"/>
      <c r="DL69" s="29"/>
      <c r="DM69" s="29"/>
      <c r="DN69" s="29"/>
      <c r="DO69" s="29"/>
      <c r="DP69" s="526"/>
      <c r="DQ69" s="526"/>
    </row>
    <row r="70" spans="1:133" s="662" customFormat="1" ht="30.95" customHeight="1" thickBot="1">
      <c r="B70" s="2483" t="s">
        <v>2893</v>
      </c>
      <c r="C70" s="2484"/>
      <c r="D70" s="2485" t="s">
        <v>2177</v>
      </c>
      <c r="E70" s="2486"/>
      <c r="F70" s="2486"/>
      <c r="G70" s="2486"/>
      <c r="H70" s="2486"/>
      <c r="I70" s="2486"/>
      <c r="J70" s="2486"/>
      <c r="K70" s="2486"/>
      <c r="L70" s="2486"/>
      <c r="M70" s="2486"/>
      <c r="N70" s="2486"/>
      <c r="O70" s="2486"/>
      <c r="P70" s="2486"/>
      <c r="Q70" s="2486"/>
      <c r="R70" s="2486"/>
      <c r="S70" s="2487" t="s">
        <v>2887</v>
      </c>
      <c r="T70" s="2486"/>
      <c r="U70" s="2486"/>
      <c r="V70" s="2486"/>
      <c r="W70" s="2486"/>
      <c r="X70" s="2488"/>
      <c r="Y70" s="29"/>
      <c r="BJ70" s="526"/>
      <c r="BK70" s="562"/>
      <c r="BL70" s="30"/>
      <c r="BM70" s="231"/>
      <c r="BN70" s="231"/>
      <c r="BO70" s="231"/>
      <c r="BP70" s="231"/>
      <c r="BQ70" s="231"/>
      <c r="BR70" s="231"/>
      <c r="BS70" s="29"/>
      <c r="BT70" s="563"/>
      <c r="BU70" s="563"/>
      <c r="BV70" s="563"/>
      <c r="BW70" s="118"/>
      <c r="CA70" s="605"/>
      <c r="CB70" s="512"/>
      <c r="CC70" s="512"/>
      <c r="CD70" s="512"/>
      <c r="CE70" s="512"/>
      <c r="CF70" s="635"/>
      <c r="CG70" s="635"/>
      <c r="CH70" s="635"/>
      <c r="CI70" s="635"/>
      <c r="CJ70" s="635"/>
      <c r="CK70" s="29"/>
      <c r="CL70" s="29"/>
      <c r="DA70" s="29"/>
      <c r="DB70" s="29"/>
      <c r="DC70" s="29"/>
      <c r="DD70" s="29"/>
      <c r="DE70" s="29"/>
      <c r="DF70" s="29"/>
      <c r="DG70" s="29"/>
      <c r="DH70" s="29"/>
      <c r="DI70" s="29"/>
      <c r="DJ70" s="29"/>
      <c r="DK70" s="29"/>
      <c r="DL70" s="29"/>
      <c r="DM70" s="29"/>
      <c r="DN70" s="29"/>
      <c r="DO70" s="29"/>
      <c r="DP70" s="526"/>
      <c r="DQ70" s="526"/>
    </row>
    <row r="71" spans="1:133" s="662" customFormat="1" ht="24" customHeight="1">
      <c r="B71" s="2489">
        <v>1</v>
      </c>
      <c r="C71" s="2490"/>
      <c r="D71" s="2491"/>
      <c r="E71" s="2492"/>
      <c r="F71" s="2492"/>
      <c r="G71" s="2492"/>
      <c r="H71" s="2492"/>
      <c r="I71" s="2492"/>
      <c r="J71" s="2492"/>
      <c r="K71" s="2492"/>
      <c r="L71" s="2492"/>
      <c r="M71" s="2492"/>
      <c r="N71" s="2492"/>
      <c r="O71" s="2492"/>
      <c r="P71" s="2492"/>
      <c r="Q71" s="2492"/>
      <c r="R71" s="2492"/>
      <c r="S71" s="2493"/>
      <c r="T71" s="2494"/>
      <c r="U71" s="2494"/>
      <c r="V71" s="2494"/>
      <c r="W71" s="2494"/>
      <c r="X71" s="2495"/>
      <c r="Y71" s="29"/>
      <c r="BJ71" s="526"/>
      <c r="BK71" s="562"/>
      <c r="BL71" s="30"/>
      <c r="BM71" s="231"/>
      <c r="BN71" s="231"/>
      <c r="BO71" s="231"/>
      <c r="BP71" s="231"/>
      <c r="BQ71" s="231"/>
      <c r="BR71" s="231"/>
      <c r="BS71" s="29"/>
      <c r="BT71" s="563"/>
      <c r="BU71" s="563"/>
      <c r="BV71" s="563"/>
      <c r="BW71" s="118"/>
      <c r="CA71" s="605"/>
      <c r="CB71" s="512"/>
      <c r="CC71" s="512"/>
      <c r="CD71" s="512"/>
      <c r="CE71" s="512"/>
      <c r="CF71" s="635"/>
      <c r="CG71" s="635"/>
      <c r="CH71" s="635"/>
      <c r="CI71" s="635"/>
      <c r="CJ71" s="635"/>
      <c r="CK71" s="29"/>
      <c r="CL71" s="29"/>
      <c r="DA71" s="29"/>
      <c r="DB71" s="29"/>
      <c r="DC71" s="29"/>
      <c r="DD71" s="29"/>
      <c r="DE71" s="29"/>
      <c r="DF71" s="29"/>
      <c r="DG71" s="29"/>
      <c r="DH71" s="29"/>
      <c r="DI71" s="29"/>
      <c r="DJ71" s="29"/>
      <c r="DK71" s="29"/>
      <c r="DL71" s="29"/>
      <c r="DM71" s="29"/>
      <c r="DN71" s="29"/>
      <c r="DO71" s="29"/>
      <c r="DP71" s="526"/>
      <c r="DQ71" s="526"/>
    </row>
    <row r="72" spans="1:133" s="662" customFormat="1" ht="24" customHeight="1">
      <c r="B72" s="2468">
        <v>2</v>
      </c>
      <c r="C72" s="2469"/>
      <c r="D72" s="2475"/>
      <c r="E72" s="2476"/>
      <c r="F72" s="2476"/>
      <c r="G72" s="2476"/>
      <c r="H72" s="2476"/>
      <c r="I72" s="2476"/>
      <c r="J72" s="2476"/>
      <c r="K72" s="2476"/>
      <c r="L72" s="2476"/>
      <c r="M72" s="2476"/>
      <c r="N72" s="2476"/>
      <c r="O72" s="2476"/>
      <c r="P72" s="2476"/>
      <c r="Q72" s="2476"/>
      <c r="R72" s="2476"/>
      <c r="S72" s="2477"/>
      <c r="T72" s="2478"/>
      <c r="U72" s="2478"/>
      <c r="V72" s="2478"/>
      <c r="W72" s="2478"/>
      <c r="X72" s="2479"/>
      <c r="Y72" s="29"/>
      <c r="BJ72" s="526"/>
      <c r="BK72" s="562"/>
      <c r="BL72" s="30"/>
      <c r="BM72" s="231"/>
      <c r="BN72" s="231"/>
      <c r="BO72" s="231"/>
      <c r="BP72" s="231"/>
      <c r="BQ72" s="231"/>
      <c r="BR72" s="231"/>
      <c r="BS72" s="29"/>
      <c r="BT72" s="563"/>
      <c r="BU72" s="563"/>
      <c r="BV72" s="563"/>
      <c r="BW72" s="118"/>
      <c r="CA72" s="512"/>
      <c r="CB72" s="512"/>
      <c r="CC72" s="636"/>
      <c r="CD72" s="636"/>
      <c r="CE72" s="560"/>
      <c r="CF72" s="637"/>
      <c r="CG72" s="637"/>
      <c r="CH72" s="637"/>
      <c r="CI72" s="637"/>
      <c r="CJ72" s="637"/>
      <c r="CK72" s="29"/>
      <c r="CL72" s="29"/>
      <c r="DA72" s="29"/>
      <c r="DB72" s="29"/>
      <c r="DC72" s="29"/>
      <c r="DD72" s="29"/>
      <c r="DE72" s="29"/>
      <c r="DF72" s="29"/>
      <c r="DG72" s="29"/>
      <c r="DH72" s="29"/>
      <c r="DI72" s="29"/>
      <c r="DJ72" s="29"/>
      <c r="DK72" s="29"/>
      <c r="DL72" s="29"/>
      <c r="DM72" s="29"/>
      <c r="DN72" s="29"/>
      <c r="DO72" s="29"/>
      <c r="DP72" s="526"/>
      <c r="DQ72" s="526"/>
    </row>
    <row r="73" spans="1:133" s="662" customFormat="1" ht="24" customHeight="1">
      <c r="B73" s="2468">
        <v>3</v>
      </c>
      <c r="C73" s="2469"/>
      <c r="D73" s="2475"/>
      <c r="E73" s="2476"/>
      <c r="F73" s="2476"/>
      <c r="G73" s="2476"/>
      <c r="H73" s="2476"/>
      <c r="I73" s="2476"/>
      <c r="J73" s="2476"/>
      <c r="K73" s="2476"/>
      <c r="L73" s="2476"/>
      <c r="M73" s="2476"/>
      <c r="N73" s="2476"/>
      <c r="O73" s="2476"/>
      <c r="P73" s="2476"/>
      <c r="Q73" s="2476"/>
      <c r="R73" s="2476"/>
      <c r="S73" s="2477"/>
      <c r="T73" s="2478"/>
      <c r="U73" s="2478"/>
      <c r="V73" s="2478"/>
      <c r="W73" s="2478"/>
      <c r="X73" s="2479"/>
      <c r="Y73" s="29"/>
      <c r="BJ73" s="526"/>
      <c r="BK73" s="30"/>
      <c r="BL73" s="30"/>
      <c r="BM73" s="231"/>
      <c r="BN73" s="231"/>
      <c r="BO73" s="231"/>
      <c r="BP73" s="231"/>
      <c r="BQ73" s="231"/>
      <c r="BR73" s="231"/>
      <c r="BS73" s="118"/>
      <c r="BT73" s="564"/>
      <c r="BU73" s="564"/>
      <c r="BV73" s="564"/>
      <c r="BW73" s="118"/>
      <c r="CA73" s="605"/>
      <c r="CB73" s="512"/>
      <c r="CC73" s="512"/>
      <c r="CD73" s="512"/>
      <c r="CE73" s="512"/>
      <c r="CF73" s="635"/>
      <c r="CG73" s="635"/>
      <c r="CH73" s="635"/>
      <c r="CI73" s="635"/>
      <c r="CJ73" s="635"/>
      <c r="CK73" s="29"/>
      <c r="CL73" s="29"/>
      <c r="DA73" s="29"/>
      <c r="DB73" s="29"/>
      <c r="DC73" s="29"/>
      <c r="DD73" s="29"/>
      <c r="DE73" s="29"/>
      <c r="DF73" s="29"/>
      <c r="DG73" s="29"/>
      <c r="DH73" s="29"/>
      <c r="DI73" s="29"/>
      <c r="DJ73" s="29"/>
      <c r="DK73" s="29"/>
      <c r="DL73" s="29"/>
      <c r="DM73" s="29"/>
      <c r="DN73" s="29"/>
      <c r="DO73" s="29"/>
      <c r="DP73" s="526"/>
      <c r="DQ73" s="526"/>
    </row>
    <row r="74" spans="1:133" s="662" customFormat="1" ht="24" customHeight="1">
      <c r="B74" s="2468">
        <v>4</v>
      </c>
      <c r="C74" s="2469"/>
      <c r="D74" s="2475"/>
      <c r="E74" s="2476"/>
      <c r="F74" s="2476"/>
      <c r="G74" s="2476"/>
      <c r="H74" s="2476"/>
      <c r="I74" s="2476"/>
      <c r="J74" s="2476"/>
      <c r="K74" s="2476"/>
      <c r="L74" s="2476"/>
      <c r="M74" s="2476"/>
      <c r="N74" s="2476"/>
      <c r="O74" s="2476"/>
      <c r="P74" s="2476"/>
      <c r="Q74" s="2476"/>
      <c r="R74" s="2476"/>
      <c r="S74" s="2477"/>
      <c r="T74" s="2478"/>
      <c r="U74" s="2478"/>
      <c r="V74" s="2478"/>
      <c r="W74" s="2478"/>
      <c r="X74" s="2479"/>
      <c r="Y74" s="29"/>
      <c r="BJ74" s="526"/>
      <c r="BK74" s="562"/>
      <c r="BL74" s="30"/>
      <c r="BM74" s="29"/>
      <c r="BN74" s="29"/>
      <c r="BO74" s="29"/>
      <c r="BP74" s="29"/>
      <c r="BQ74" s="29"/>
      <c r="BR74" s="231"/>
      <c r="BS74" s="231"/>
      <c r="BT74" s="563"/>
      <c r="BU74" s="563"/>
      <c r="BV74" s="563"/>
      <c r="BW74" s="118"/>
      <c r="CA74" s="605"/>
      <c r="CB74" s="664"/>
      <c r="CC74" s="664"/>
      <c r="CD74" s="664"/>
      <c r="CE74" s="664"/>
      <c r="CF74" s="635"/>
      <c r="CG74" s="635"/>
      <c r="CH74" s="635"/>
      <c r="CI74" s="635"/>
      <c r="CJ74" s="635"/>
      <c r="CK74" s="29"/>
      <c r="CL74" s="29"/>
      <c r="DA74" s="29"/>
      <c r="DB74" s="29"/>
      <c r="DC74" s="29"/>
      <c r="DD74" s="29"/>
      <c r="DE74" s="29"/>
      <c r="DF74" s="29"/>
      <c r="DG74" s="29"/>
      <c r="DH74" s="29"/>
      <c r="DI74" s="29"/>
      <c r="DJ74" s="29"/>
      <c r="DK74" s="29"/>
      <c r="DL74" s="29"/>
      <c r="DM74" s="29"/>
      <c r="DN74" s="29"/>
      <c r="DO74" s="29"/>
      <c r="DP74" s="526"/>
      <c r="DQ74" s="526"/>
    </row>
    <row r="75" spans="1:133" s="662" customFormat="1" ht="24" customHeight="1">
      <c r="B75" s="2468">
        <v>5</v>
      </c>
      <c r="C75" s="2469"/>
      <c r="D75" s="2475"/>
      <c r="E75" s="2476"/>
      <c r="F75" s="2476"/>
      <c r="G75" s="2476"/>
      <c r="H75" s="2476"/>
      <c r="I75" s="2476"/>
      <c r="J75" s="2476"/>
      <c r="K75" s="2476"/>
      <c r="L75" s="2476"/>
      <c r="M75" s="2476"/>
      <c r="N75" s="2476"/>
      <c r="O75" s="2476"/>
      <c r="P75" s="2476"/>
      <c r="Q75" s="2476"/>
      <c r="R75" s="2476"/>
      <c r="S75" s="2477"/>
      <c r="T75" s="2478"/>
      <c r="U75" s="2478"/>
      <c r="V75" s="2478"/>
      <c r="W75" s="2478"/>
      <c r="X75" s="2479"/>
      <c r="Y75" s="29"/>
      <c r="BJ75" s="526"/>
      <c r="BK75" s="562"/>
      <c r="BL75" s="30"/>
      <c r="BM75" s="29"/>
      <c r="BN75" s="29"/>
      <c r="BO75" s="29"/>
      <c r="BP75" s="29"/>
      <c r="BQ75" s="29"/>
      <c r="BR75" s="231"/>
      <c r="BS75" s="231"/>
      <c r="BT75" s="563"/>
      <c r="BU75" s="563"/>
      <c r="BV75" s="563"/>
      <c r="BW75" s="118"/>
      <c r="CA75" s="512"/>
      <c r="CB75" s="512"/>
      <c r="CC75" s="636"/>
      <c r="CD75" s="636"/>
      <c r="CE75" s="560"/>
      <c r="CF75" s="560"/>
      <c r="CG75" s="560"/>
      <c r="CH75" s="560"/>
      <c r="CI75" s="560"/>
      <c r="CJ75" s="560"/>
      <c r="CK75" s="29"/>
      <c r="CL75" s="29"/>
      <c r="DA75" s="526"/>
      <c r="DB75" s="526"/>
      <c r="DC75" s="526"/>
      <c r="DD75" s="526"/>
      <c r="DE75" s="526"/>
      <c r="DF75" s="526"/>
      <c r="DG75" s="526"/>
      <c r="DH75" s="526"/>
      <c r="DI75" s="526"/>
      <c r="DJ75" s="526"/>
      <c r="DK75" s="526"/>
      <c r="DL75" s="526"/>
      <c r="DM75" s="526"/>
      <c r="DN75" s="526"/>
      <c r="DO75" s="526"/>
      <c r="DP75" s="526"/>
      <c r="DQ75" s="526"/>
      <c r="DR75" s="526"/>
      <c r="DS75" s="526"/>
      <c r="DT75" s="526"/>
      <c r="DU75" s="526"/>
      <c r="DV75" s="526"/>
      <c r="DW75" s="526"/>
      <c r="DX75" s="526"/>
      <c r="DY75" s="526"/>
      <c r="DZ75" s="526"/>
      <c r="EA75" s="526"/>
      <c r="EB75" s="526"/>
      <c r="EC75" s="526"/>
    </row>
    <row r="76" spans="1:133" s="526" customFormat="1" ht="24" customHeight="1">
      <c r="B76" s="2468">
        <v>6</v>
      </c>
      <c r="C76" s="2469"/>
      <c r="D76" s="2470"/>
      <c r="E76" s="2471"/>
      <c r="F76" s="2471"/>
      <c r="G76" s="2471"/>
      <c r="H76" s="2471"/>
      <c r="I76" s="2471"/>
      <c r="J76" s="2471"/>
      <c r="K76" s="2471"/>
      <c r="L76" s="2471"/>
      <c r="M76" s="2471"/>
      <c r="N76" s="2471"/>
      <c r="O76" s="2471"/>
      <c r="P76" s="2471"/>
      <c r="Q76" s="2471"/>
      <c r="R76" s="2471"/>
      <c r="S76" s="2472"/>
      <c r="T76" s="2473"/>
      <c r="U76" s="2473"/>
      <c r="V76" s="2473"/>
      <c r="W76" s="2473"/>
      <c r="X76" s="2474"/>
      <c r="Y76" s="29"/>
      <c r="Z76" s="662"/>
      <c r="AX76" s="662"/>
      <c r="AY76" s="662"/>
      <c r="AZ76" s="662"/>
      <c r="BA76" s="662"/>
      <c r="BB76" s="662"/>
      <c r="BC76" s="662"/>
      <c r="BD76" s="662"/>
      <c r="BE76" s="662"/>
      <c r="BF76" s="662"/>
      <c r="BG76" s="662"/>
      <c r="BH76" s="662"/>
      <c r="BI76" s="662"/>
      <c r="BX76" s="662"/>
      <c r="BY76" s="662"/>
      <c r="BZ76" s="662"/>
      <c r="CA76" s="605"/>
      <c r="CB76" s="512"/>
      <c r="CC76" s="512"/>
      <c r="CD76" s="512"/>
      <c r="CE76" s="512"/>
      <c r="CF76" s="638"/>
      <c r="CG76" s="638"/>
      <c r="CH76" s="638"/>
      <c r="CI76" s="638"/>
      <c r="CJ76" s="638"/>
      <c r="CM76" s="662"/>
      <c r="CN76" s="662"/>
    </row>
    <row r="77" spans="1:133" s="526" customFormat="1" ht="24" customHeight="1">
      <c r="B77" s="2468">
        <v>7</v>
      </c>
      <c r="C77" s="2469"/>
      <c r="D77" s="2470"/>
      <c r="E77" s="2471"/>
      <c r="F77" s="2471"/>
      <c r="G77" s="2471"/>
      <c r="H77" s="2471"/>
      <c r="I77" s="2471"/>
      <c r="J77" s="2471"/>
      <c r="K77" s="2471"/>
      <c r="L77" s="2471"/>
      <c r="M77" s="2471"/>
      <c r="N77" s="2471"/>
      <c r="O77" s="2471"/>
      <c r="P77" s="2471"/>
      <c r="Q77" s="2471"/>
      <c r="R77" s="2471"/>
      <c r="S77" s="2472"/>
      <c r="T77" s="2473"/>
      <c r="U77" s="2473"/>
      <c r="V77" s="2473"/>
      <c r="W77" s="2473"/>
      <c r="X77" s="2474"/>
      <c r="Y77" s="29"/>
      <c r="Z77" s="662"/>
      <c r="AA77" s="95"/>
      <c r="AB77" s="40"/>
      <c r="AC77" s="1"/>
      <c r="AD77" s="40"/>
      <c r="AE77" s="40"/>
      <c r="AF77" s="661"/>
      <c r="AG77" s="661"/>
      <c r="AH77" s="661"/>
      <c r="AI77" s="1"/>
      <c r="AJ77" s="1"/>
      <c r="AK77" s="1"/>
      <c r="AL77" s="1"/>
      <c r="AM77" s="1"/>
      <c r="AN77" s="1"/>
      <c r="AO77" s="1"/>
      <c r="AP77" s="1"/>
      <c r="AQ77" s="1"/>
      <c r="AR77" s="1"/>
      <c r="AS77" s="1"/>
      <c r="AT77" s="1"/>
      <c r="AU77" s="1"/>
      <c r="AV77" s="662"/>
      <c r="AW77" s="662"/>
      <c r="AX77" s="662"/>
      <c r="AY77" s="662"/>
      <c r="AZ77" s="662"/>
      <c r="BA77" s="662"/>
      <c r="BB77" s="662"/>
      <c r="BC77" s="662"/>
      <c r="BD77" s="662"/>
      <c r="BE77" s="662"/>
      <c r="BF77" s="662"/>
      <c r="BG77" s="662"/>
      <c r="BH77" s="662"/>
      <c r="BI77" s="662"/>
      <c r="CA77" s="605"/>
      <c r="CB77" s="512"/>
      <c r="CC77" s="512"/>
      <c r="CD77" s="512"/>
      <c r="CE77" s="512"/>
      <c r="CF77" s="639"/>
      <c r="CG77" s="639"/>
      <c r="CH77" s="639"/>
      <c r="CI77" s="639"/>
      <c r="CJ77" s="639"/>
    </row>
    <row r="78" spans="1:133" s="526" customFormat="1" ht="24" customHeight="1">
      <c r="B78" s="2468">
        <v>8</v>
      </c>
      <c r="C78" s="2469"/>
      <c r="D78" s="2470"/>
      <c r="E78" s="2471"/>
      <c r="F78" s="2471"/>
      <c r="G78" s="2471"/>
      <c r="H78" s="2471"/>
      <c r="I78" s="2471"/>
      <c r="J78" s="2471"/>
      <c r="K78" s="2471"/>
      <c r="L78" s="2471"/>
      <c r="M78" s="2471"/>
      <c r="N78" s="2471"/>
      <c r="O78" s="2471"/>
      <c r="P78" s="2471"/>
      <c r="Q78" s="2471"/>
      <c r="R78" s="2471"/>
      <c r="S78" s="2472"/>
      <c r="T78" s="2473"/>
      <c r="U78" s="2473"/>
      <c r="V78" s="2473"/>
      <c r="W78" s="2473"/>
      <c r="X78" s="2474"/>
      <c r="Y78" s="29"/>
      <c r="Z78" s="662"/>
      <c r="AA78" s="95"/>
      <c r="AB78" s="40"/>
      <c r="AC78" s="1"/>
      <c r="AD78" s="40"/>
      <c r="AE78" s="40"/>
      <c r="AF78" s="661"/>
      <c r="AG78" s="661"/>
      <c r="AH78" s="661"/>
      <c r="AI78" s="1"/>
      <c r="AJ78" s="1"/>
      <c r="AK78" s="1"/>
      <c r="AL78" s="1"/>
      <c r="AM78" s="1"/>
      <c r="AN78" s="1"/>
      <c r="AO78" s="1"/>
      <c r="AP78" s="1"/>
      <c r="AQ78" s="1"/>
      <c r="AR78" s="1"/>
      <c r="AS78" s="1"/>
      <c r="AT78" s="1"/>
      <c r="AU78" s="1"/>
      <c r="AV78" s="662"/>
      <c r="AW78" s="662"/>
      <c r="AX78" s="662"/>
      <c r="AY78" s="662"/>
      <c r="AZ78" s="662"/>
      <c r="BA78" s="662"/>
      <c r="BB78" s="662"/>
      <c r="BC78" s="662"/>
      <c r="BD78" s="662"/>
      <c r="BE78" s="662"/>
      <c r="BF78" s="662"/>
      <c r="BG78" s="662"/>
      <c r="BH78" s="662"/>
      <c r="BI78" s="662"/>
    </row>
    <row r="79" spans="1:133" s="526" customFormat="1" ht="24" customHeight="1">
      <c r="B79" s="2468">
        <v>9</v>
      </c>
      <c r="C79" s="2469"/>
      <c r="D79" s="2470"/>
      <c r="E79" s="2471"/>
      <c r="F79" s="2471"/>
      <c r="G79" s="2471"/>
      <c r="H79" s="2471"/>
      <c r="I79" s="2471"/>
      <c r="J79" s="2471"/>
      <c r="K79" s="2471"/>
      <c r="L79" s="2471"/>
      <c r="M79" s="2471"/>
      <c r="N79" s="2471"/>
      <c r="O79" s="2471"/>
      <c r="P79" s="2471"/>
      <c r="Q79" s="2471"/>
      <c r="R79" s="2471"/>
      <c r="S79" s="2472"/>
      <c r="T79" s="2473"/>
      <c r="U79" s="2473"/>
      <c r="V79" s="2473"/>
      <c r="W79" s="2473"/>
      <c r="X79" s="2474"/>
      <c r="Y79" s="29"/>
      <c r="AA79" s="562"/>
      <c r="AB79" s="30"/>
      <c r="AC79" s="29"/>
      <c r="AD79" s="231"/>
      <c r="AE79" s="231"/>
      <c r="AF79" s="663"/>
      <c r="AG79" s="663"/>
      <c r="AH79" s="663"/>
      <c r="AI79" s="29"/>
      <c r="AJ79" s="268"/>
      <c r="AK79" s="29"/>
      <c r="AL79" s="29"/>
      <c r="AM79" s="29"/>
      <c r="AN79" s="29"/>
      <c r="AO79" s="29"/>
      <c r="AP79" s="29"/>
      <c r="AQ79" s="29"/>
      <c r="AR79" s="29"/>
      <c r="AS79" s="29"/>
      <c r="AT79" s="29"/>
      <c r="AU79" s="29"/>
    </row>
    <row r="80" spans="1:133" ht="24" customHeight="1" thickBot="1">
      <c r="A80" s="95"/>
      <c r="B80" s="2459">
        <v>10</v>
      </c>
      <c r="C80" s="2460"/>
      <c r="D80" s="2461"/>
      <c r="E80" s="2462"/>
      <c r="F80" s="2462"/>
      <c r="G80" s="2462"/>
      <c r="H80" s="2462"/>
      <c r="I80" s="2462"/>
      <c r="J80" s="2462"/>
      <c r="K80" s="2462"/>
      <c r="L80" s="2462"/>
      <c r="M80" s="2462"/>
      <c r="N80" s="2462"/>
      <c r="O80" s="2462"/>
      <c r="P80" s="2462"/>
      <c r="Q80" s="2462"/>
      <c r="R80" s="2462"/>
      <c r="S80" s="2463"/>
      <c r="T80" s="2464"/>
      <c r="U80" s="2464"/>
      <c r="V80" s="2464"/>
      <c r="W80" s="2464"/>
      <c r="X80" s="2465"/>
      <c r="Z80" s="30"/>
      <c r="AA80" s="30"/>
      <c r="AB80" s="231"/>
      <c r="AC80" s="231"/>
      <c r="AD80" s="118"/>
      <c r="AE80" s="689"/>
      <c r="AF80" s="689"/>
      <c r="AG80" s="689"/>
      <c r="AI80" s="2466"/>
      <c r="AJ80" s="2466"/>
      <c r="AK80" s="2466"/>
      <c r="AL80" s="690"/>
      <c r="AM80" s="690"/>
      <c r="AN80" s="691"/>
      <c r="AO80" s="690"/>
      <c r="AP80" s="691"/>
      <c r="AQ80" s="2467"/>
      <c r="AR80" s="2467"/>
      <c r="AS80" s="526"/>
      <c r="AT80" s="526"/>
      <c r="AU80" s="526"/>
      <c r="AV80" s="526"/>
      <c r="AW80" s="526"/>
      <c r="AX80" s="526"/>
      <c r="AY80" s="526"/>
      <c r="AZ80" s="526"/>
      <c r="BA80" s="526"/>
      <c r="BB80" s="526"/>
      <c r="BC80" s="526"/>
      <c r="BD80" s="526"/>
      <c r="BE80" s="526"/>
      <c r="BF80" s="526"/>
      <c r="BG80" s="526"/>
      <c r="BH80" s="526"/>
      <c r="BI80" s="526"/>
      <c r="BJ80" s="526"/>
      <c r="BK80" s="526"/>
      <c r="BL80" s="526"/>
      <c r="BM80" s="526"/>
      <c r="BN80" s="526"/>
      <c r="BO80" s="526"/>
      <c r="BP80" s="526"/>
      <c r="BQ80" s="526"/>
      <c r="BR80" s="526"/>
      <c r="BS80" s="526"/>
      <c r="BT80" s="526"/>
      <c r="BU80" s="526"/>
      <c r="BV80" s="526"/>
      <c r="BW80" s="526"/>
      <c r="BX80" s="526"/>
      <c r="BY80" s="526"/>
      <c r="BZ80" s="526"/>
      <c r="CA80" s="526"/>
      <c r="CB80" s="526"/>
      <c r="CC80" s="526"/>
      <c r="CD80" s="526"/>
      <c r="CE80" s="526"/>
      <c r="CF80" s="526"/>
      <c r="CG80" s="526"/>
      <c r="CH80" s="526"/>
      <c r="CI80" s="526"/>
      <c r="CJ80" s="526"/>
      <c r="CK80" s="526"/>
      <c r="CL80" s="526"/>
      <c r="CM80" s="526"/>
      <c r="CN80" s="526"/>
    </row>
    <row r="81" spans="1:61" ht="9" customHeight="1">
      <c r="A81" s="118"/>
      <c r="Z81" s="562"/>
      <c r="AA81" s="30"/>
      <c r="AC81" s="231"/>
      <c r="AD81" s="231"/>
      <c r="AE81" s="692"/>
      <c r="AF81" s="692"/>
      <c r="AG81" s="692"/>
      <c r="AI81" s="2466"/>
      <c r="AJ81" s="2466"/>
      <c r="AK81" s="2466"/>
      <c r="AL81" s="690"/>
      <c r="AM81" s="690"/>
      <c r="AN81" s="691"/>
      <c r="AO81" s="690"/>
      <c r="AP81" s="691"/>
      <c r="AQ81" s="2467"/>
      <c r="AR81" s="2467"/>
      <c r="AS81" s="526"/>
      <c r="AT81" s="526"/>
      <c r="AU81" s="526"/>
      <c r="AV81" s="526"/>
      <c r="AW81" s="526"/>
      <c r="AX81" s="526"/>
      <c r="AY81" s="526"/>
      <c r="AZ81" s="526"/>
      <c r="BA81" s="526"/>
      <c r="BB81" s="526"/>
      <c r="BC81" s="526"/>
      <c r="BD81" s="526"/>
      <c r="BE81" s="526"/>
      <c r="BF81" s="526"/>
      <c r="BG81" s="526"/>
      <c r="BH81" s="526"/>
      <c r="BI81" s="526"/>
    </row>
    <row r="82" spans="1:61" ht="19.5" thickBot="1">
      <c r="A82" s="118"/>
      <c r="B82" s="30" t="s">
        <v>2178</v>
      </c>
      <c r="C82" s="32"/>
      <c r="D82" s="118"/>
      <c r="E82" s="118"/>
      <c r="F82" s="118"/>
      <c r="G82" s="118"/>
      <c r="H82" s="118"/>
      <c r="I82" s="118"/>
      <c r="J82" s="118"/>
      <c r="K82" s="118"/>
      <c r="Y82" s="513"/>
      <c r="Z82" s="562"/>
      <c r="AA82" s="30"/>
      <c r="AC82" s="231"/>
      <c r="AD82" s="231"/>
      <c r="AE82" s="663"/>
      <c r="AF82" s="663"/>
      <c r="AG82" s="663"/>
      <c r="AI82" s="268"/>
      <c r="AU82" s="526"/>
      <c r="AV82" s="526"/>
      <c r="AW82" s="526"/>
      <c r="AX82" s="526"/>
      <c r="AY82" s="526"/>
      <c r="AZ82" s="526"/>
      <c r="BA82" s="526"/>
      <c r="BB82" s="526"/>
      <c r="BC82" s="526"/>
      <c r="BD82" s="526"/>
      <c r="BE82" s="526"/>
      <c r="BF82" s="526"/>
      <c r="BG82" s="526"/>
      <c r="BH82" s="526"/>
      <c r="BI82" s="526"/>
    </row>
    <row r="83" spans="1:61" ht="19.5" customHeight="1">
      <c r="A83" s="118"/>
      <c r="B83" s="2452" t="s">
        <v>2180</v>
      </c>
      <c r="C83" s="2453"/>
      <c r="D83" s="2453"/>
      <c r="E83" s="2453"/>
      <c r="F83" s="2454"/>
      <c r="G83" s="2455" t="s">
        <v>2181</v>
      </c>
      <c r="H83" s="2456"/>
      <c r="I83" s="2456"/>
      <c r="J83" s="2457" t="s">
        <v>2182</v>
      </c>
      <c r="K83" s="2259"/>
      <c r="L83" s="2259"/>
      <c r="M83" s="2260"/>
      <c r="N83" s="2457" t="s">
        <v>2183</v>
      </c>
      <c r="O83" s="2259"/>
      <c r="P83" s="2259"/>
      <c r="Q83" s="2458"/>
      <c r="Y83" s="665"/>
      <c r="Z83" s="1255"/>
      <c r="AA83" s="1255"/>
      <c r="AB83" s="1255"/>
      <c r="AC83" s="1255"/>
      <c r="AD83" s="52"/>
      <c r="AE83" s="52"/>
      <c r="AF83" s="52"/>
      <c r="AG83" s="52"/>
    </row>
    <row r="84" spans="1:61" ht="19.5" customHeight="1">
      <c r="A84" s="118"/>
      <c r="B84" s="2428" t="s">
        <v>2982</v>
      </c>
      <c r="C84" s="2429"/>
      <c r="D84" s="2429"/>
      <c r="E84" s="2429"/>
      <c r="F84" s="2430"/>
      <c r="G84" s="2413" t="s">
        <v>2491</v>
      </c>
      <c r="H84" s="2414"/>
      <c r="I84" s="2414"/>
      <c r="J84" s="2415" t="s">
        <v>2491</v>
      </c>
      <c r="K84" s="2416"/>
      <c r="L84" s="2416"/>
      <c r="M84" s="2417"/>
      <c r="N84" s="2415" t="s">
        <v>2491</v>
      </c>
      <c r="O84" s="2416"/>
      <c r="P84" s="2416"/>
      <c r="Q84" s="2418"/>
      <c r="Y84" s="665"/>
      <c r="Z84" s="1255"/>
      <c r="AA84" s="1255"/>
      <c r="AB84" s="1255"/>
      <c r="AC84" s="1255"/>
      <c r="AD84" s="52"/>
      <c r="AE84" s="52"/>
      <c r="AF84" s="52"/>
      <c r="AG84" s="52"/>
    </row>
    <row r="85" spans="1:61" ht="19.5" customHeight="1">
      <c r="A85" s="118"/>
      <c r="B85" s="2428" t="s">
        <v>2983</v>
      </c>
      <c r="C85" s="2429"/>
      <c r="D85" s="2429"/>
      <c r="E85" s="2429"/>
      <c r="F85" s="2430"/>
      <c r="G85" s="2437" t="s">
        <v>2973</v>
      </c>
      <c r="H85" s="2438"/>
      <c r="I85" s="2438"/>
      <c r="J85" s="2439" t="s">
        <v>2973</v>
      </c>
      <c r="K85" s="2440"/>
      <c r="L85" s="2440"/>
      <c r="M85" s="2441"/>
      <c r="N85" s="2439" t="s">
        <v>2973</v>
      </c>
      <c r="O85" s="2440"/>
      <c r="P85" s="2440"/>
      <c r="Q85" s="2442"/>
      <c r="Y85" s="665"/>
      <c r="Z85" s="1255"/>
      <c r="AA85" s="1255"/>
      <c r="AB85" s="1255"/>
      <c r="AC85" s="1255"/>
      <c r="AD85" s="52"/>
      <c r="AE85" s="52"/>
      <c r="AF85" s="52"/>
      <c r="AG85" s="52"/>
    </row>
    <row r="86" spans="1:61" ht="19.5" customHeight="1">
      <c r="A86" s="118"/>
      <c r="B86" s="2443" t="s">
        <v>2143</v>
      </c>
      <c r="C86" s="2444"/>
      <c r="D86" s="2444"/>
      <c r="E86" s="2444"/>
      <c r="F86" s="2445"/>
      <c r="G86" s="2446" t="s">
        <v>2181</v>
      </c>
      <c r="H86" s="2447"/>
      <c r="I86" s="2447"/>
      <c r="J86" s="2448" t="s">
        <v>2182</v>
      </c>
      <c r="K86" s="2449"/>
      <c r="L86" s="2449"/>
      <c r="M86" s="2450"/>
      <c r="N86" s="2448" t="s">
        <v>2183</v>
      </c>
      <c r="O86" s="2449"/>
      <c r="P86" s="2449"/>
      <c r="Q86" s="2451"/>
      <c r="Y86" s="665"/>
      <c r="Z86" s="1255"/>
      <c r="AA86" s="1255"/>
      <c r="AB86" s="1255"/>
      <c r="AC86" s="1255"/>
      <c r="AD86" s="52"/>
      <c r="AE86" s="52"/>
      <c r="AF86" s="52"/>
      <c r="AG86" s="52"/>
    </row>
    <row r="87" spans="1:61" ht="19.5" customHeight="1">
      <c r="A87" s="118"/>
      <c r="B87" s="2428" t="s">
        <v>2976</v>
      </c>
      <c r="C87" s="2429"/>
      <c r="D87" s="2429"/>
      <c r="E87" s="2429"/>
      <c r="F87" s="2430"/>
      <c r="G87" s="2431" t="s">
        <v>0</v>
      </c>
      <c r="H87" s="2432"/>
      <c r="I87" s="2432"/>
      <c r="J87" s="2433" t="s">
        <v>0</v>
      </c>
      <c r="K87" s="2434"/>
      <c r="L87" s="2434"/>
      <c r="M87" s="2435"/>
      <c r="N87" s="2433" t="s">
        <v>0</v>
      </c>
      <c r="O87" s="2434"/>
      <c r="P87" s="2434"/>
      <c r="Q87" s="2436"/>
      <c r="Y87" s="665"/>
      <c r="Z87" s="1255"/>
      <c r="AA87" s="1255"/>
      <c r="AB87" s="1255"/>
      <c r="AC87" s="1255"/>
      <c r="AD87" s="52"/>
      <c r="AE87" s="52"/>
      <c r="AF87" s="52"/>
      <c r="AG87" s="52"/>
    </row>
    <row r="88" spans="1:61" ht="19.5" customHeight="1">
      <c r="A88" s="118"/>
      <c r="B88" s="2428" t="s">
        <v>2977</v>
      </c>
      <c r="C88" s="2429"/>
      <c r="D88" s="2429"/>
      <c r="E88" s="2429"/>
      <c r="F88" s="2430"/>
      <c r="G88" s="2431" t="s">
        <v>0</v>
      </c>
      <c r="H88" s="2432"/>
      <c r="I88" s="2432"/>
      <c r="J88" s="2433" t="s">
        <v>0</v>
      </c>
      <c r="K88" s="2434"/>
      <c r="L88" s="2434"/>
      <c r="M88" s="2435"/>
      <c r="N88" s="2433" t="s">
        <v>0</v>
      </c>
      <c r="O88" s="2434"/>
      <c r="P88" s="2434"/>
      <c r="Q88" s="2436"/>
      <c r="Y88" s="665"/>
      <c r="Z88" s="1255"/>
      <c r="AA88" s="1255"/>
      <c r="AB88" s="1255"/>
      <c r="AC88" s="1255"/>
      <c r="AD88" s="2393"/>
      <c r="AE88" s="2393"/>
      <c r="AF88" s="2393"/>
      <c r="AG88" s="2393"/>
      <c r="AH88" s="2393"/>
      <c r="AI88" s="2393"/>
    </row>
    <row r="89" spans="1:61" ht="19.5" customHeight="1">
      <c r="A89" s="118"/>
      <c r="B89" s="2419" t="s">
        <v>2968</v>
      </c>
      <c r="C89" s="2420"/>
      <c r="D89" s="2420"/>
      <c r="E89" s="2420"/>
      <c r="F89" s="2421"/>
      <c r="G89" s="2422" t="s">
        <v>2181</v>
      </c>
      <c r="H89" s="2423"/>
      <c r="I89" s="2423"/>
      <c r="J89" s="2424" t="s">
        <v>2182</v>
      </c>
      <c r="K89" s="2425"/>
      <c r="L89" s="2425"/>
      <c r="M89" s="2426"/>
      <c r="N89" s="2424" t="s">
        <v>2183</v>
      </c>
      <c r="O89" s="2425"/>
      <c r="P89" s="2425"/>
      <c r="Q89" s="2427"/>
      <c r="Y89" s="665"/>
      <c r="Z89" s="1255"/>
      <c r="AA89" s="1255"/>
      <c r="AB89" s="1255"/>
      <c r="AC89" s="1255"/>
      <c r="AD89" s="2399"/>
      <c r="AE89" s="2399"/>
      <c r="AF89" s="2399"/>
      <c r="AG89" s="2399"/>
      <c r="AH89" s="2399"/>
      <c r="AI89" s="2399"/>
    </row>
    <row r="90" spans="1:61" ht="19.5" customHeight="1">
      <c r="A90" s="118"/>
      <c r="B90" s="2410" t="s">
        <v>2980</v>
      </c>
      <c r="C90" s="2411"/>
      <c r="D90" s="2411"/>
      <c r="E90" s="2411"/>
      <c r="F90" s="2412"/>
      <c r="G90" s="2413" t="s">
        <v>2491</v>
      </c>
      <c r="H90" s="2414"/>
      <c r="I90" s="2414"/>
      <c r="J90" s="2415" t="s">
        <v>2555</v>
      </c>
      <c r="K90" s="2416"/>
      <c r="L90" s="2416"/>
      <c r="M90" s="2417"/>
      <c r="N90" s="2415" t="s">
        <v>2555</v>
      </c>
      <c r="O90" s="2416"/>
      <c r="P90" s="2416"/>
      <c r="Q90" s="2418"/>
      <c r="Y90" s="665"/>
      <c r="Z90" s="1255"/>
      <c r="AA90" s="1255"/>
      <c r="AB90" s="1255"/>
      <c r="AC90" s="1255"/>
      <c r="AD90" s="2399"/>
      <c r="AE90" s="2399"/>
      <c r="AF90" s="2399"/>
      <c r="AG90" s="2399"/>
      <c r="AH90" s="2399"/>
      <c r="AI90" s="2399"/>
    </row>
    <row r="91" spans="1:61" ht="19.5" customHeight="1" thickBot="1">
      <c r="A91" s="118"/>
      <c r="B91" s="2401" t="s">
        <v>2981</v>
      </c>
      <c r="C91" s="2402"/>
      <c r="D91" s="2402"/>
      <c r="E91" s="2402"/>
      <c r="F91" s="2403"/>
      <c r="G91" s="2404" t="s">
        <v>2555</v>
      </c>
      <c r="H91" s="2405"/>
      <c r="I91" s="2405"/>
      <c r="J91" s="2406" t="s">
        <v>2555</v>
      </c>
      <c r="K91" s="2407"/>
      <c r="L91" s="2407"/>
      <c r="M91" s="2408"/>
      <c r="N91" s="2406" t="s">
        <v>2555</v>
      </c>
      <c r="O91" s="2407"/>
      <c r="P91" s="2407"/>
      <c r="Q91" s="2409"/>
      <c r="Y91" s="526"/>
      <c r="Z91" s="1255"/>
      <c r="AA91" s="1255"/>
      <c r="AB91" s="1255"/>
      <c r="AC91" s="1255"/>
      <c r="AD91" s="2400"/>
      <c r="AE91" s="2400"/>
      <c r="AF91" s="2400"/>
      <c r="AG91" s="2400"/>
      <c r="AH91" s="2400"/>
      <c r="AI91" s="2400"/>
    </row>
    <row r="92" spans="1:61" ht="24" customHeight="1">
      <c r="A92" s="118"/>
      <c r="Y92" s="526"/>
      <c r="Z92" s="2393"/>
      <c r="AA92" s="2393"/>
      <c r="AB92" s="2393"/>
      <c r="AC92" s="2393"/>
      <c r="AD92" s="2399"/>
      <c r="AE92" s="2399"/>
      <c r="AF92" s="2399"/>
      <c r="AG92" s="2399"/>
      <c r="AH92" s="2399"/>
      <c r="AI92" s="2399"/>
    </row>
    <row r="93" spans="1:61" ht="18.75">
      <c r="A93" s="118"/>
      <c r="B93" s="1"/>
      <c r="C93" s="526"/>
      <c r="D93" s="526"/>
      <c r="E93" s="526"/>
      <c r="F93" s="231"/>
      <c r="G93" s="661"/>
      <c r="H93" s="661"/>
      <c r="I93" s="661"/>
      <c r="J93" s="65"/>
      <c r="L93" s="118"/>
      <c r="M93" s="118"/>
      <c r="N93" s="118"/>
      <c r="Z93" s="2393"/>
      <c r="AA93" s="2393"/>
      <c r="AB93" s="2393"/>
      <c r="AC93" s="2393"/>
      <c r="AD93" s="2399"/>
      <c r="AE93" s="2399"/>
      <c r="AF93" s="2399"/>
      <c r="AG93" s="2399"/>
      <c r="AH93" s="2399"/>
      <c r="AI93" s="2399"/>
    </row>
    <row r="94" spans="1:61" ht="18.75">
      <c r="A94" s="118"/>
      <c r="L94" s="52"/>
      <c r="M94" s="52"/>
      <c r="O94" s="713"/>
      <c r="P94" s="65"/>
      <c r="Q94" s="65"/>
      <c r="R94" s="65"/>
      <c r="S94" s="65"/>
      <c r="T94" s="65"/>
      <c r="U94" s="65"/>
      <c r="V94" s="65"/>
      <c r="W94" s="65"/>
      <c r="X94" s="65"/>
      <c r="Y94" s="65"/>
      <c r="Z94" s="2391"/>
      <c r="AA94" s="2391"/>
      <c r="AB94" s="2391"/>
      <c r="AC94" s="2391"/>
      <c r="AD94" s="2400"/>
      <c r="AE94" s="2400"/>
      <c r="AF94" s="2400"/>
      <c r="AG94" s="2400"/>
      <c r="AH94" s="2400"/>
      <c r="AI94" s="2400"/>
    </row>
    <row r="95" spans="1:61" ht="27.95" customHeight="1">
      <c r="A95" s="118"/>
      <c r="O95" s="2391"/>
      <c r="P95" s="2391"/>
      <c r="Q95" s="2391"/>
      <c r="R95" s="2391"/>
      <c r="S95" s="2393"/>
      <c r="T95" s="2393"/>
      <c r="U95" s="2393"/>
      <c r="V95" s="2393"/>
      <c r="W95" s="2393"/>
      <c r="X95" s="2393"/>
      <c r="Y95" s="700"/>
      <c r="Z95" s="2398"/>
      <c r="AA95" s="2398"/>
      <c r="AB95" s="2398"/>
      <c r="AC95" s="2398"/>
      <c r="AD95" s="2397"/>
      <c r="AE95" s="2397"/>
      <c r="AF95" s="2397"/>
      <c r="AG95" s="2397"/>
      <c r="AH95" s="2397"/>
      <c r="AI95" s="2397"/>
    </row>
    <row r="96" spans="1:61" ht="27.95" customHeight="1">
      <c r="O96" s="2387"/>
      <c r="P96" s="2388"/>
      <c r="Q96" s="2388"/>
      <c r="R96" s="2388"/>
      <c r="S96" s="2394"/>
      <c r="T96" s="2394"/>
      <c r="U96" s="2394"/>
      <c r="V96" s="2394"/>
      <c r="W96" s="2394"/>
      <c r="X96" s="2394"/>
      <c r="Y96" s="701"/>
      <c r="Z96" s="2398"/>
      <c r="AA96" s="2398"/>
      <c r="AB96" s="2398"/>
      <c r="AC96" s="2398"/>
      <c r="AD96" s="2397"/>
      <c r="AE96" s="2397"/>
      <c r="AF96" s="2397"/>
      <c r="AG96" s="2397"/>
      <c r="AH96" s="2397"/>
      <c r="AI96" s="2397"/>
    </row>
    <row r="97" spans="2:33" ht="27.95" customHeight="1">
      <c r="O97" s="2387"/>
      <c r="P97" s="2388"/>
      <c r="Q97" s="2388"/>
      <c r="R97" s="2388"/>
      <c r="S97" s="2396"/>
      <c r="T97" s="2396"/>
      <c r="U97" s="2396"/>
      <c r="V97" s="2396"/>
      <c r="W97" s="2396"/>
      <c r="X97" s="2396"/>
      <c r="Y97" s="701"/>
      <c r="Z97" s="714"/>
      <c r="AA97" s="714"/>
      <c r="AB97" s="714"/>
      <c r="AC97" s="714"/>
      <c r="AD97" s="52"/>
      <c r="AE97" s="52"/>
      <c r="AF97" s="52"/>
      <c r="AG97" s="52"/>
    </row>
    <row r="98" spans="2:33" ht="27.95" customHeight="1">
      <c r="O98" s="2391"/>
      <c r="P98" s="2391"/>
      <c r="Q98" s="2391"/>
      <c r="R98" s="2391"/>
      <c r="S98" s="2393"/>
      <c r="T98" s="2393"/>
      <c r="U98" s="2393"/>
      <c r="V98" s="2393"/>
      <c r="W98" s="2393"/>
      <c r="X98" s="2393"/>
      <c r="Y98" s="700"/>
      <c r="Z98" s="714"/>
      <c r="AA98" s="714"/>
      <c r="AB98" s="714"/>
      <c r="AC98" s="714"/>
      <c r="AD98" s="52"/>
      <c r="AE98" s="52"/>
      <c r="AF98" s="52"/>
      <c r="AG98" s="52"/>
    </row>
    <row r="99" spans="2:33" ht="27.95" customHeight="1">
      <c r="O99" s="2387"/>
      <c r="P99" s="2388"/>
      <c r="Q99" s="2388"/>
      <c r="R99" s="2388"/>
      <c r="S99" s="2395"/>
      <c r="T99" s="2390"/>
      <c r="U99" s="2395"/>
      <c r="V99" s="2390"/>
      <c r="W99" s="2395"/>
      <c r="X99" s="2390"/>
      <c r="Y99" s="701"/>
      <c r="Z99" s="714"/>
      <c r="AA99" s="714"/>
      <c r="AB99" s="714"/>
      <c r="AC99" s="714"/>
      <c r="AD99" s="52"/>
      <c r="AE99" s="52"/>
      <c r="AF99" s="52"/>
      <c r="AG99" s="52"/>
    </row>
    <row r="100" spans="2:33" ht="27.95" customHeight="1">
      <c r="O100" s="2387"/>
      <c r="P100" s="2388"/>
      <c r="Q100" s="2388"/>
      <c r="R100" s="2388"/>
      <c r="S100" s="2395"/>
      <c r="T100" s="2390"/>
      <c r="U100" s="2395"/>
      <c r="V100" s="2390"/>
      <c r="W100" s="2395"/>
      <c r="X100" s="2390"/>
      <c r="Y100" s="701"/>
      <c r="Z100" s="714"/>
      <c r="AA100" s="714"/>
      <c r="AB100" s="714"/>
      <c r="AC100" s="714"/>
      <c r="AD100" s="52"/>
      <c r="AE100" s="52"/>
      <c r="AF100" s="52"/>
      <c r="AG100" s="52"/>
    </row>
    <row r="101" spans="2:33" ht="27.95" customHeight="1">
      <c r="O101" s="2387"/>
      <c r="P101" s="2388"/>
      <c r="Q101" s="2388"/>
      <c r="R101" s="2388"/>
      <c r="S101" s="2395"/>
      <c r="T101" s="2390"/>
      <c r="U101" s="2395"/>
      <c r="V101" s="2390"/>
      <c r="W101" s="2395"/>
      <c r="X101" s="2390"/>
      <c r="Y101" s="701"/>
      <c r="Z101" s="714"/>
      <c r="AA101" s="714"/>
      <c r="AB101" s="714"/>
      <c r="AC101" s="714"/>
      <c r="AD101" s="52"/>
      <c r="AE101" s="52"/>
      <c r="AF101" s="52"/>
      <c r="AG101" s="52"/>
    </row>
    <row r="102" spans="2:33" ht="27.95" customHeight="1">
      <c r="O102" s="2391"/>
      <c r="P102" s="2392"/>
      <c r="Q102" s="2392"/>
      <c r="R102" s="2392"/>
      <c r="S102" s="2393"/>
      <c r="T102" s="2393"/>
      <c r="U102" s="2393"/>
      <c r="V102" s="2393"/>
      <c r="W102" s="2393"/>
      <c r="X102" s="2393"/>
      <c r="Y102" s="700"/>
      <c r="Z102" s="714"/>
      <c r="AA102" s="714"/>
      <c r="AB102" s="714"/>
      <c r="AC102" s="714"/>
      <c r="AD102" s="52"/>
      <c r="AE102" s="52"/>
      <c r="AF102" s="52"/>
      <c r="AG102" s="52"/>
    </row>
    <row r="103" spans="2:33" ht="27.95" customHeight="1">
      <c r="O103" s="2387"/>
      <c r="P103" s="2388"/>
      <c r="Q103" s="2388"/>
      <c r="R103" s="2388"/>
      <c r="S103" s="2395"/>
      <c r="T103" s="2390"/>
      <c r="U103" s="2395"/>
      <c r="V103" s="2390"/>
      <c r="W103" s="2395"/>
      <c r="X103" s="2390"/>
      <c r="Y103" s="701"/>
      <c r="Z103" s="714"/>
      <c r="AA103" s="714"/>
      <c r="AB103" s="714"/>
      <c r="AC103" s="714"/>
      <c r="AD103" s="52"/>
      <c r="AE103" s="52"/>
      <c r="AF103" s="52"/>
      <c r="AG103" s="52"/>
    </row>
    <row r="104" spans="2:33" ht="27.95" customHeight="1">
      <c r="B104" s="1"/>
      <c r="C104" s="526"/>
      <c r="D104" s="526"/>
      <c r="E104" s="526"/>
      <c r="F104" s="231"/>
      <c r="G104" s="661"/>
      <c r="H104" s="661"/>
      <c r="I104" s="661"/>
      <c r="J104" s="65"/>
      <c r="O104" s="2387"/>
      <c r="P104" s="2388"/>
      <c r="Q104" s="2388"/>
      <c r="R104" s="2388"/>
      <c r="S104" s="2395"/>
      <c r="T104" s="2390"/>
      <c r="U104" s="2395"/>
      <c r="V104" s="2390"/>
      <c r="W104" s="2395"/>
      <c r="X104" s="2390"/>
      <c r="Y104" s="701"/>
      <c r="Z104" s="714"/>
      <c r="AA104" s="714"/>
      <c r="AB104" s="714"/>
      <c r="AC104" s="714"/>
      <c r="AD104" s="52"/>
      <c r="AE104" s="52"/>
      <c r="AF104" s="52"/>
      <c r="AG104" s="52"/>
    </row>
    <row r="105" spans="2:33" ht="27.95" customHeight="1">
      <c r="B105" s="1"/>
      <c r="C105" s="526"/>
      <c r="D105" s="526"/>
      <c r="E105" s="526"/>
      <c r="F105" s="231"/>
      <c r="G105" s="661"/>
      <c r="H105" s="661"/>
      <c r="I105" s="661"/>
      <c r="J105" s="65"/>
      <c r="O105" s="2391"/>
      <c r="P105" s="2392"/>
      <c r="Q105" s="2392"/>
      <c r="R105" s="2392"/>
      <c r="S105" s="2393"/>
      <c r="T105" s="2393"/>
      <c r="U105" s="2393"/>
      <c r="V105" s="2393"/>
      <c r="W105" s="2393"/>
      <c r="X105" s="2393"/>
      <c r="Y105" s="700"/>
      <c r="Z105" s="714"/>
      <c r="AA105" s="714"/>
      <c r="AB105" s="714"/>
      <c r="AC105" s="714"/>
      <c r="AD105" s="52"/>
      <c r="AE105" s="52"/>
      <c r="AF105" s="52"/>
      <c r="AG105" s="52"/>
    </row>
    <row r="106" spans="2:33" ht="27.95" customHeight="1">
      <c r="J106" s="1"/>
      <c r="K106" s="1"/>
      <c r="O106" s="2387"/>
      <c r="P106" s="2388"/>
      <c r="Q106" s="2388"/>
      <c r="R106" s="2388"/>
      <c r="S106" s="2394"/>
      <c r="T106" s="2390"/>
      <c r="U106" s="2394"/>
      <c r="V106" s="2390"/>
      <c r="W106" s="2394"/>
      <c r="X106" s="2390"/>
      <c r="Y106" s="701"/>
      <c r="Z106" s="714"/>
      <c r="AA106" s="714"/>
      <c r="AB106" s="714"/>
      <c r="AC106" s="714"/>
      <c r="AD106" s="52"/>
      <c r="AE106" s="52"/>
      <c r="AF106" s="52"/>
      <c r="AG106" s="52"/>
    </row>
    <row r="107" spans="2:33" ht="27.95" customHeight="1">
      <c r="J107" s="1"/>
      <c r="K107" s="1"/>
      <c r="O107" s="2387"/>
      <c r="P107" s="2388"/>
      <c r="Q107" s="2388"/>
      <c r="R107" s="2388"/>
      <c r="S107" s="2389"/>
      <c r="T107" s="2390"/>
      <c r="U107" s="2389"/>
      <c r="V107" s="2390"/>
      <c r="W107" s="2389"/>
      <c r="X107" s="2390"/>
      <c r="Y107" s="701"/>
      <c r="Z107" s="714"/>
      <c r="AA107" s="714"/>
      <c r="AB107" s="714"/>
      <c r="AC107" s="714"/>
      <c r="AD107" s="52"/>
      <c r="AE107" s="52"/>
      <c r="AF107" s="52"/>
      <c r="AG107" s="52"/>
    </row>
    <row r="108" spans="2:33" ht="14.25">
      <c r="J108" s="1"/>
      <c r="K108" s="1"/>
      <c r="L108" s="1"/>
      <c r="M108" s="1"/>
      <c r="N108" s="1"/>
      <c r="O108" s="716"/>
      <c r="P108" s="716"/>
      <c r="Q108" s="716"/>
      <c r="R108" s="716"/>
      <c r="S108" s="716"/>
      <c r="T108" s="716"/>
      <c r="U108" s="716"/>
      <c r="V108" s="716"/>
      <c r="W108" s="716"/>
      <c r="X108" s="716"/>
      <c r="Y108" s="716"/>
      <c r="Z108" s="714"/>
      <c r="AA108" s="714"/>
      <c r="AB108" s="714"/>
      <c r="AC108" s="714"/>
      <c r="AD108" s="52"/>
      <c r="AE108" s="52"/>
      <c r="AF108" s="52"/>
      <c r="AG108" s="52"/>
    </row>
    <row r="109" spans="2:33" ht="14.25">
      <c r="J109" s="1"/>
      <c r="K109" s="1"/>
      <c r="L109" s="1"/>
      <c r="M109" s="1"/>
      <c r="N109" s="1"/>
      <c r="O109" s="716"/>
      <c r="P109" s="716"/>
      <c r="Q109" s="716"/>
      <c r="R109" s="716"/>
      <c r="S109" s="716"/>
      <c r="T109" s="716"/>
      <c r="U109" s="716"/>
      <c r="V109" s="716"/>
      <c r="W109" s="716"/>
      <c r="X109" s="716"/>
      <c r="Y109" s="716"/>
      <c r="Z109" s="714"/>
      <c r="AA109" s="714"/>
      <c r="AB109" s="714"/>
      <c r="AC109" s="714"/>
      <c r="AD109" s="52"/>
      <c r="AE109" s="52"/>
      <c r="AF109" s="52"/>
      <c r="AG109" s="52"/>
    </row>
    <row r="110" spans="2:33" ht="14.25">
      <c r="J110" s="1"/>
      <c r="K110" s="1"/>
      <c r="L110" s="1"/>
      <c r="M110" s="1"/>
      <c r="N110" s="1"/>
      <c r="O110" s="716"/>
      <c r="P110" s="716"/>
      <c r="Q110" s="716"/>
      <c r="R110" s="716"/>
      <c r="S110" s="716"/>
      <c r="T110" s="716"/>
      <c r="U110" s="716"/>
      <c r="V110" s="716"/>
      <c r="W110" s="716"/>
      <c r="X110" s="716"/>
      <c r="Y110" s="716"/>
      <c r="Z110" s="714"/>
      <c r="AA110" s="714"/>
      <c r="AB110" s="714"/>
      <c r="AC110" s="714"/>
      <c r="AD110" s="52"/>
      <c r="AE110" s="52"/>
      <c r="AF110" s="52"/>
      <c r="AG110" s="52"/>
    </row>
    <row r="111" spans="2:33" ht="14.25">
      <c r="J111" s="1"/>
      <c r="K111" s="1"/>
      <c r="L111" s="1"/>
      <c r="M111" s="1"/>
      <c r="N111" s="1"/>
      <c r="O111" s="716"/>
      <c r="P111" s="716"/>
      <c r="Q111" s="716"/>
      <c r="R111" s="716"/>
      <c r="S111" s="716"/>
      <c r="T111" s="716"/>
      <c r="U111" s="716"/>
      <c r="V111" s="716"/>
      <c r="W111" s="716"/>
      <c r="X111" s="716"/>
      <c r="Y111" s="716"/>
      <c r="Z111" s="714"/>
      <c r="AA111" s="714"/>
      <c r="AB111" s="714"/>
      <c r="AC111" s="714"/>
      <c r="AD111" s="52"/>
      <c r="AE111" s="52"/>
      <c r="AF111" s="52"/>
      <c r="AG111" s="52"/>
    </row>
    <row r="112" spans="2:33" ht="14.25">
      <c r="J112" s="1"/>
      <c r="K112" s="1"/>
      <c r="L112" s="1"/>
      <c r="M112" s="1"/>
      <c r="N112" s="1"/>
      <c r="O112" s="716"/>
      <c r="P112" s="716"/>
      <c r="Q112" s="716"/>
      <c r="R112" s="716"/>
      <c r="S112" s="716"/>
      <c r="T112" s="716"/>
      <c r="U112" s="716"/>
      <c r="V112" s="716"/>
      <c r="W112" s="716"/>
      <c r="X112" s="716"/>
      <c r="Y112" s="716"/>
      <c r="Z112" s="714"/>
      <c r="AA112" s="714"/>
      <c r="AB112" s="714"/>
      <c r="AC112" s="714"/>
      <c r="AD112" s="52"/>
      <c r="AE112" s="52"/>
      <c r="AF112" s="52"/>
      <c r="AG112" s="52"/>
    </row>
    <row r="113" spans="10:33" ht="14.25">
      <c r="J113" s="1"/>
      <c r="K113" s="1"/>
      <c r="L113" s="1"/>
      <c r="M113" s="1"/>
      <c r="N113" s="1"/>
      <c r="O113" s="716"/>
      <c r="P113" s="716"/>
      <c r="Q113" s="716"/>
      <c r="R113" s="716"/>
      <c r="S113" s="716"/>
      <c r="T113" s="716"/>
      <c r="U113" s="716"/>
      <c r="V113" s="716"/>
      <c r="W113" s="716"/>
      <c r="X113" s="716"/>
      <c r="Y113" s="716"/>
      <c r="Z113" s="714"/>
      <c r="AA113" s="714"/>
      <c r="AB113" s="714"/>
      <c r="AC113" s="714"/>
      <c r="AD113" s="52"/>
      <c r="AE113" s="52"/>
      <c r="AF113" s="52"/>
      <c r="AG113" s="52"/>
    </row>
    <row r="114" spans="10:33" ht="14.25">
      <c r="J114" s="1"/>
      <c r="K114" s="1"/>
      <c r="L114" s="1"/>
      <c r="M114" s="1"/>
      <c r="N114" s="1"/>
      <c r="O114" s="1"/>
      <c r="P114" s="1"/>
      <c r="Q114" s="1"/>
      <c r="R114" s="1"/>
      <c r="S114" s="1"/>
      <c r="T114" s="1"/>
      <c r="U114" s="1"/>
      <c r="V114" s="1"/>
      <c r="W114" s="1"/>
      <c r="X114" s="1"/>
      <c r="Y114" s="1"/>
      <c r="Z114" s="52"/>
      <c r="AA114" s="52"/>
      <c r="AB114" s="52"/>
      <c r="AC114" s="52"/>
      <c r="AD114" s="52"/>
      <c r="AE114" s="52"/>
      <c r="AF114" s="52"/>
      <c r="AG114" s="52"/>
    </row>
    <row r="115" spans="10:33" ht="14.25">
      <c r="J115" s="1"/>
      <c r="K115" s="1"/>
      <c r="L115" s="1"/>
      <c r="M115" s="1"/>
      <c r="N115" s="1"/>
      <c r="O115" s="1"/>
      <c r="P115" s="1"/>
      <c r="Q115" s="1"/>
      <c r="R115" s="1"/>
      <c r="S115" s="1"/>
      <c r="T115" s="1"/>
      <c r="U115" s="1"/>
      <c r="V115" s="1"/>
      <c r="W115" s="1"/>
      <c r="X115" s="1"/>
      <c r="Y115" s="1"/>
      <c r="Z115" s="52"/>
      <c r="AA115" s="52"/>
      <c r="AB115" s="52"/>
      <c r="AC115" s="52"/>
      <c r="AD115" s="52"/>
      <c r="AE115" s="52"/>
      <c r="AF115" s="52"/>
      <c r="AG115" s="52"/>
    </row>
    <row r="116" spans="10:33" ht="14.25">
      <c r="J116" s="1"/>
      <c r="K116" s="1"/>
      <c r="L116" s="1"/>
      <c r="M116" s="1"/>
      <c r="N116" s="1"/>
      <c r="O116" s="1"/>
      <c r="P116" s="1"/>
      <c r="Q116" s="1"/>
      <c r="R116" s="1"/>
      <c r="S116" s="1"/>
      <c r="T116" s="1"/>
      <c r="U116" s="1"/>
      <c r="V116" s="1"/>
      <c r="W116" s="1"/>
      <c r="X116" s="1"/>
      <c r="Y116" s="1"/>
      <c r="Z116" s="52"/>
      <c r="AA116" s="52"/>
      <c r="AB116" s="52"/>
      <c r="AC116" s="52"/>
      <c r="AD116" s="52"/>
      <c r="AE116" s="52"/>
      <c r="AF116" s="52"/>
      <c r="AG116" s="52"/>
    </row>
    <row r="117" spans="10:33" ht="14.25">
      <c r="J117" s="1"/>
      <c r="K117" s="1"/>
      <c r="L117" s="1"/>
      <c r="M117" s="1"/>
      <c r="N117" s="1"/>
      <c r="O117" s="1"/>
      <c r="P117" s="1"/>
      <c r="Q117" s="1"/>
      <c r="R117" s="1"/>
      <c r="S117" s="1"/>
      <c r="T117" s="1"/>
      <c r="U117" s="1"/>
      <c r="V117" s="1"/>
      <c r="W117" s="1"/>
      <c r="X117" s="1"/>
      <c r="Y117" s="1"/>
      <c r="Z117" s="52"/>
      <c r="AA117" s="52"/>
      <c r="AB117" s="52"/>
      <c r="AC117" s="52"/>
      <c r="AD117" s="52"/>
      <c r="AE117" s="52"/>
      <c r="AF117" s="52"/>
      <c r="AG117" s="52"/>
    </row>
    <row r="118" spans="10:33" ht="14.25">
      <c r="J118" s="1"/>
      <c r="K118" s="1"/>
      <c r="L118" s="1"/>
      <c r="M118" s="1"/>
      <c r="N118" s="1"/>
      <c r="O118" s="1"/>
      <c r="P118" s="1"/>
      <c r="Q118" s="1"/>
      <c r="R118" s="1"/>
      <c r="S118" s="1"/>
      <c r="T118" s="1"/>
      <c r="U118" s="1"/>
      <c r="V118" s="1"/>
      <c r="W118" s="1"/>
      <c r="X118" s="1"/>
      <c r="Y118" s="1"/>
      <c r="Z118" s="52"/>
      <c r="AA118" s="52"/>
      <c r="AB118" s="52"/>
      <c r="AC118" s="52"/>
      <c r="AD118" s="52"/>
      <c r="AE118" s="52"/>
      <c r="AF118" s="52"/>
      <c r="AG118" s="52"/>
    </row>
    <row r="119" spans="10:33" ht="14.25">
      <c r="J119" s="1"/>
      <c r="K119" s="1"/>
      <c r="L119" s="1"/>
      <c r="M119" s="1"/>
      <c r="N119" s="1"/>
      <c r="O119" s="1"/>
      <c r="P119" s="1"/>
      <c r="Q119" s="1"/>
      <c r="R119" s="1"/>
      <c r="S119" s="1"/>
      <c r="T119" s="1"/>
      <c r="U119" s="1"/>
      <c r="V119" s="1"/>
      <c r="W119" s="1"/>
      <c r="X119" s="1"/>
      <c r="Y119" s="1"/>
      <c r="Z119" s="52"/>
      <c r="AA119" s="52"/>
      <c r="AB119" s="52"/>
      <c r="AC119" s="52"/>
      <c r="AD119" s="52"/>
      <c r="AE119" s="52"/>
      <c r="AF119" s="52"/>
      <c r="AG119" s="52"/>
    </row>
    <row r="120" spans="10:33" ht="14.25">
      <c r="J120" s="1"/>
      <c r="K120" s="1"/>
      <c r="L120" s="1"/>
      <c r="M120" s="1"/>
      <c r="N120" s="1"/>
      <c r="O120" s="1"/>
      <c r="P120" s="1"/>
      <c r="Q120" s="1"/>
      <c r="R120" s="1"/>
      <c r="S120" s="1"/>
      <c r="T120" s="1"/>
      <c r="U120" s="1"/>
      <c r="V120" s="1"/>
      <c r="W120" s="1"/>
      <c r="X120" s="1"/>
      <c r="Y120" s="1"/>
      <c r="Z120" s="52"/>
      <c r="AA120" s="52"/>
      <c r="AB120" s="52"/>
      <c r="AC120" s="52"/>
      <c r="AD120" s="52"/>
      <c r="AE120" s="52"/>
      <c r="AF120" s="52"/>
      <c r="AG120" s="52"/>
    </row>
    <row r="121" spans="10:33" ht="14.25">
      <c r="J121" s="1"/>
      <c r="K121" s="1"/>
      <c r="L121" s="1"/>
      <c r="M121" s="1"/>
      <c r="N121" s="1"/>
      <c r="O121" s="1"/>
      <c r="P121" s="1"/>
      <c r="Q121" s="1"/>
      <c r="R121" s="1"/>
      <c r="S121" s="1"/>
      <c r="T121" s="1"/>
      <c r="U121" s="1"/>
      <c r="V121" s="1"/>
      <c r="W121" s="1"/>
      <c r="X121" s="1"/>
      <c r="Y121" s="1"/>
      <c r="Z121" s="52"/>
      <c r="AA121" s="52"/>
      <c r="AB121" s="52"/>
      <c r="AC121" s="52"/>
      <c r="AD121" s="52"/>
      <c r="AE121" s="52"/>
      <c r="AF121" s="52"/>
      <c r="AG121" s="52"/>
    </row>
    <row r="122" spans="10:33" ht="14.25">
      <c r="J122" s="1"/>
      <c r="K122" s="1"/>
      <c r="L122" s="1"/>
      <c r="M122" s="1"/>
      <c r="N122" s="1"/>
      <c r="O122" s="1"/>
      <c r="P122" s="1"/>
      <c r="Q122" s="1"/>
      <c r="R122" s="1"/>
      <c r="S122" s="1"/>
      <c r="T122" s="1"/>
      <c r="U122" s="1"/>
      <c r="V122" s="1"/>
      <c r="W122" s="1"/>
      <c r="X122" s="1"/>
      <c r="Y122" s="1"/>
      <c r="Z122" s="52"/>
      <c r="AA122" s="52"/>
      <c r="AB122" s="52"/>
      <c r="AC122" s="52"/>
      <c r="AD122" s="52"/>
      <c r="AE122" s="52"/>
      <c r="AF122" s="52"/>
      <c r="AG122" s="52"/>
    </row>
    <row r="123" spans="10:33" ht="14.25">
      <c r="J123" s="1"/>
      <c r="K123" s="1"/>
      <c r="L123" s="1"/>
      <c r="M123" s="1"/>
      <c r="N123" s="1"/>
      <c r="O123" s="1"/>
      <c r="P123" s="1"/>
      <c r="Q123" s="1"/>
      <c r="R123" s="1"/>
      <c r="S123" s="1"/>
      <c r="T123" s="1"/>
      <c r="U123" s="1"/>
      <c r="V123" s="1"/>
      <c r="W123" s="1"/>
      <c r="X123" s="1"/>
      <c r="Y123" s="1"/>
      <c r="Z123" s="52"/>
      <c r="AA123" s="52"/>
      <c r="AB123" s="52"/>
      <c r="AC123" s="52"/>
      <c r="AD123" s="52"/>
      <c r="AE123" s="52"/>
      <c r="AF123" s="52"/>
      <c r="AG123" s="52"/>
    </row>
    <row r="124" spans="10:33" ht="14.25">
      <c r="J124" s="1"/>
      <c r="K124" s="1"/>
      <c r="L124" s="1"/>
      <c r="M124" s="1"/>
      <c r="N124" s="1"/>
      <c r="O124" s="1"/>
      <c r="P124" s="1"/>
      <c r="Q124" s="1"/>
      <c r="R124" s="1"/>
      <c r="S124" s="1"/>
      <c r="T124" s="1"/>
      <c r="U124" s="1"/>
      <c r="V124" s="1"/>
      <c r="W124" s="1"/>
      <c r="X124" s="1"/>
      <c r="Y124" s="1"/>
      <c r="Z124" s="52"/>
      <c r="AA124" s="52"/>
      <c r="AB124" s="52"/>
      <c r="AC124" s="52"/>
      <c r="AD124" s="52"/>
      <c r="AE124" s="52"/>
      <c r="AF124" s="52"/>
      <c r="AG124" s="52"/>
    </row>
    <row r="125" spans="10:33" ht="14.25">
      <c r="J125" s="1"/>
      <c r="K125" s="1"/>
      <c r="L125" s="1"/>
      <c r="M125" s="1"/>
      <c r="N125" s="1"/>
      <c r="O125" s="1"/>
      <c r="P125" s="1"/>
      <c r="Q125" s="1"/>
      <c r="R125" s="1"/>
      <c r="S125" s="1"/>
      <c r="T125" s="1"/>
      <c r="U125" s="1"/>
      <c r="V125" s="1"/>
      <c r="W125" s="1"/>
      <c r="X125" s="1"/>
      <c r="Y125" s="1"/>
      <c r="Z125" s="52"/>
      <c r="AA125" s="52"/>
      <c r="AB125" s="52"/>
      <c r="AC125" s="52"/>
      <c r="AD125" s="52"/>
      <c r="AE125" s="52"/>
      <c r="AF125" s="52"/>
      <c r="AG125" s="52"/>
    </row>
    <row r="126" spans="10:33" ht="14.25">
      <c r="J126" s="1"/>
      <c r="K126" s="1"/>
      <c r="L126" s="1"/>
      <c r="M126" s="1"/>
      <c r="N126" s="1"/>
      <c r="O126" s="1"/>
      <c r="P126" s="1"/>
      <c r="Q126" s="1"/>
      <c r="R126" s="1"/>
      <c r="S126" s="1"/>
      <c r="T126" s="1"/>
      <c r="U126" s="1"/>
      <c r="V126" s="1"/>
      <c r="W126" s="1"/>
      <c r="X126" s="1"/>
      <c r="Y126" s="1"/>
      <c r="Z126" s="52"/>
      <c r="AA126" s="52"/>
      <c r="AB126" s="52"/>
      <c r="AC126" s="52"/>
      <c r="AD126" s="52"/>
      <c r="AE126" s="52"/>
      <c r="AF126" s="52"/>
      <c r="AG126" s="52"/>
    </row>
    <row r="127" spans="10:33" ht="14.25">
      <c r="J127" s="1"/>
      <c r="K127" s="1"/>
      <c r="L127" s="1"/>
      <c r="M127" s="1"/>
      <c r="N127" s="1"/>
      <c r="O127" s="1"/>
      <c r="P127" s="1"/>
      <c r="Q127" s="1"/>
      <c r="R127" s="1"/>
      <c r="S127" s="1"/>
      <c r="T127" s="1"/>
      <c r="U127" s="1"/>
      <c r="V127" s="1"/>
      <c r="W127" s="1"/>
      <c r="X127" s="1"/>
      <c r="Y127" s="1"/>
      <c r="Z127" s="52"/>
      <c r="AA127" s="52"/>
      <c r="AB127" s="52"/>
      <c r="AC127" s="52"/>
      <c r="AD127" s="52"/>
      <c r="AE127" s="52"/>
      <c r="AF127" s="52"/>
      <c r="AG127" s="52"/>
    </row>
    <row r="128" spans="10:33" ht="14.25">
      <c r="J128" s="1"/>
      <c r="K128" s="1"/>
      <c r="L128" s="1"/>
      <c r="M128" s="1"/>
      <c r="N128" s="1"/>
      <c r="O128" s="1"/>
      <c r="P128" s="1"/>
      <c r="Q128" s="1"/>
      <c r="R128" s="1"/>
      <c r="S128" s="1"/>
      <c r="T128" s="1"/>
      <c r="U128" s="1"/>
      <c r="V128" s="1"/>
      <c r="W128" s="1"/>
      <c r="X128" s="1"/>
      <c r="Y128" s="1"/>
      <c r="Z128" s="52"/>
      <c r="AA128" s="52"/>
      <c r="AB128" s="52"/>
      <c r="AC128" s="52"/>
      <c r="AD128" s="52"/>
      <c r="AE128" s="52"/>
      <c r="AF128" s="52"/>
      <c r="AG128" s="52"/>
    </row>
    <row r="129" spans="10:33" ht="14.25">
      <c r="J129" s="1"/>
      <c r="K129" s="1"/>
      <c r="L129" s="1"/>
      <c r="M129" s="1"/>
      <c r="N129" s="1"/>
      <c r="O129" s="1"/>
      <c r="P129" s="1"/>
      <c r="Q129" s="1"/>
      <c r="R129" s="1"/>
      <c r="S129" s="1"/>
      <c r="T129" s="1"/>
      <c r="U129" s="1"/>
      <c r="V129" s="1"/>
      <c r="W129" s="1"/>
      <c r="X129" s="1"/>
      <c r="Y129" s="1"/>
      <c r="Z129" s="52"/>
      <c r="AA129" s="52"/>
      <c r="AB129" s="52"/>
      <c r="AC129" s="52"/>
      <c r="AD129" s="52"/>
      <c r="AE129" s="52"/>
      <c r="AF129" s="52"/>
      <c r="AG129" s="52"/>
    </row>
    <row r="130" spans="10:33" ht="14.25">
      <c r="J130" s="1"/>
      <c r="K130" s="1"/>
      <c r="L130" s="1"/>
      <c r="M130" s="1"/>
      <c r="N130" s="1"/>
      <c r="O130" s="1"/>
      <c r="P130" s="1"/>
      <c r="Q130" s="1"/>
      <c r="R130" s="1"/>
      <c r="S130" s="1"/>
      <c r="T130" s="1"/>
      <c r="U130" s="1"/>
      <c r="V130" s="1"/>
      <c r="W130" s="1"/>
      <c r="X130" s="1"/>
      <c r="Y130" s="1"/>
      <c r="Z130" s="52"/>
      <c r="AA130" s="52"/>
      <c r="AB130" s="52"/>
      <c r="AC130" s="52"/>
      <c r="AD130" s="52"/>
      <c r="AE130" s="52"/>
      <c r="AF130" s="52"/>
      <c r="AG130" s="52"/>
    </row>
    <row r="131" spans="10:33" ht="14.25">
      <c r="J131" s="1"/>
      <c r="K131" s="1"/>
      <c r="L131" s="1"/>
      <c r="M131" s="1"/>
      <c r="N131" s="1"/>
      <c r="O131" s="1"/>
      <c r="P131" s="1"/>
      <c r="Q131" s="1"/>
      <c r="R131" s="1"/>
      <c r="S131" s="1"/>
      <c r="T131" s="1"/>
      <c r="U131" s="1"/>
      <c r="V131" s="1"/>
      <c r="W131" s="1"/>
      <c r="X131" s="1"/>
      <c r="Y131" s="1"/>
      <c r="Z131" s="52"/>
      <c r="AA131" s="52"/>
      <c r="AB131" s="52"/>
      <c r="AC131" s="52"/>
      <c r="AD131" s="52"/>
      <c r="AE131" s="52"/>
      <c r="AF131" s="52"/>
      <c r="AG131" s="52"/>
    </row>
    <row r="132" spans="10:33" ht="14.25">
      <c r="J132" s="1"/>
      <c r="K132" s="1"/>
      <c r="L132" s="1"/>
      <c r="M132" s="1"/>
      <c r="N132" s="1"/>
      <c r="O132" s="1"/>
      <c r="P132" s="1"/>
      <c r="Q132" s="1"/>
      <c r="R132" s="1"/>
      <c r="S132" s="1"/>
      <c r="T132" s="1"/>
      <c r="U132" s="1"/>
      <c r="V132" s="1"/>
      <c r="W132" s="1"/>
      <c r="X132" s="1"/>
      <c r="Y132" s="1"/>
      <c r="Z132" s="52"/>
      <c r="AA132" s="52"/>
      <c r="AB132" s="52"/>
      <c r="AC132" s="52"/>
      <c r="AD132" s="52"/>
      <c r="AE132" s="52"/>
      <c r="AF132" s="52"/>
      <c r="AG132" s="52"/>
    </row>
    <row r="133" spans="10:33" ht="14.25">
      <c r="J133" s="1"/>
      <c r="K133" s="1"/>
      <c r="L133" s="1"/>
      <c r="M133" s="1"/>
      <c r="N133" s="1"/>
      <c r="O133" s="1"/>
      <c r="P133" s="1"/>
      <c r="Q133" s="1"/>
      <c r="R133" s="1"/>
      <c r="S133" s="1"/>
      <c r="T133" s="1"/>
      <c r="U133" s="1"/>
      <c r="V133" s="1"/>
      <c r="W133" s="1"/>
      <c r="X133" s="1"/>
      <c r="Y133" s="1"/>
      <c r="Z133" s="52"/>
      <c r="AA133" s="52"/>
      <c r="AB133" s="52"/>
      <c r="AC133" s="52"/>
      <c r="AD133" s="52"/>
      <c r="AE133" s="52"/>
      <c r="AF133" s="52"/>
      <c r="AG133" s="52"/>
    </row>
    <row r="134" spans="10:33" ht="14.25">
      <c r="J134" s="1"/>
      <c r="K134" s="1"/>
      <c r="L134" s="1"/>
      <c r="M134" s="1"/>
      <c r="N134" s="1"/>
      <c r="O134" s="1"/>
      <c r="P134" s="1"/>
      <c r="Q134" s="1"/>
      <c r="R134" s="1"/>
      <c r="S134" s="1"/>
      <c r="T134" s="1"/>
      <c r="U134" s="1"/>
      <c r="V134" s="1"/>
      <c r="W134" s="1"/>
      <c r="X134" s="1"/>
      <c r="Y134" s="1"/>
      <c r="Z134" s="52"/>
      <c r="AA134" s="52"/>
      <c r="AB134" s="52"/>
      <c r="AC134" s="52"/>
      <c r="AD134" s="52"/>
      <c r="AE134" s="52"/>
      <c r="AF134" s="52"/>
      <c r="AG134" s="52"/>
    </row>
    <row r="135" spans="10:33" ht="14.25">
      <c r="J135" s="1"/>
      <c r="K135" s="1"/>
      <c r="L135" s="1"/>
      <c r="M135" s="1"/>
      <c r="N135" s="1"/>
      <c r="O135" s="1"/>
      <c r="P135" s="1"/>
      <c r="Q135" s="1"/>
      <c r="R135" s="1"/>
      <c r="S135" s="1"/>
      <c r="T135" s="1"/>
      <c r="U135" s="1"/>
      <c r="V135" s="1"/>
      <c r="W135" s="1"/>
      <c r="X135" s="1"/>
      <c r="Y135" s="1"/>
      <c r="Z135" s="52"/>
      <c r="AA135" s="52"/>
      <c r="AB135" s="52"/>
      <c r="AC135" s="52"/>
      <c r="AD135" s="52"/>
      <c r="AE135" s="52"/>
      <c r="AF135" s="52"/>
      <c r="AG135" s="52"/>
    </row>
    <row r="136" spans="10:33" ht="14.25">
      <c r="J136" s="1"/>
      <c r="K136" s="1"/>
      <c r="L136" s="1"/>
      <c r="M136" s="1"/>
      <c r="N136" s="1"/>
      <c r="O136" s="1"/>
      <c r="P136" s="1"/>
      <c r="Q136" s="1"/>
      <c r="R136" s="1"/>
      <c r="S136" s="1"/>
      <c r="T136" s="1"/>
      <c r="U136" s="1"/>
      <c r="V136" s="1"/>
      <c r="W136" s="1"/>
      <c r="X136" s="1"/>
      <c r="Y136" s="1"/>
      <c r="Z136" s="52"/>
      <c r="AA136" s="52"/>
      <c r="AB136" s="52"/>
      <c r="AC136" s="52"/>
      <c r="AD136" s="52"/>
      <c r="AE136" s="52"/>
      <c r="AF136" s="52"/>
      <c r="AG136" s="52"/>
    </row>
    <row r="137" spans="10:33" ht="14.25">
      <c r="J137" s="1"/>
      <c r="K137" s="1"/>
      <c r="L137" s="1"/>
      <c r="M137" s="1"/>
      <c r="N137" s="1"/>
      <c r="O137" s="1"/>
      <c r="P137" s="1"/>
      <c r="Q137" s="1"/>
      <c r="R137" s="1"/>
      <c r="S137" s="1"/>
      <c r="T137" s="1"/>
      <c r="U137" s="1"/>
      <c r="V137" s="1"/>
      <c r="W137" s="1"/>
      <c r="X137" s="1"/>
      <c r="Y137" s="1"/>
      <c r="Z137" s="52"/>
      <c r="AA137" s="52"/>
      <c r="AB137" s="52"/>
      <c r="AC137" s="52"/>
      <c r="AD137" s="52"/>
      <c r="AE137" s="52"/>
      <c r="AF137" s="52"/>
      <c r="AG137" s="52"/>
    </row>
    <row r="138" spans="10:33" ht="14.25">
      <c r="J138" s="1"/>
      <c r="K138" s="1"/>
      <c r="L138" s="1"/>
      <c r="M138" s="1"/>
      <c r="N138" s="1"/>
      <c r="O138" s="1"/>
      <c r="P138" s="1"/>
      <c r="Q138" s="1"/>
      <c r="R138" s="1"/>
      <c r="S138" s="1"/>
      <c r="T138" s="1"/>
      <c r="U138" s="1"/>
      <c r="V138" s="1"/>
      <c r="W138" s="1"/>
      <c r="X138" s="1"/>
      <c r="Y138" s="1"/>
      <c r="Z138" s="52"/>
      <c r="AA138" s="52"/>
      <c r="AB138" s="52"/>
      <c r="AC138" s="52"/>
      <c r="AD138" s="52"/>
      <c r="AE138" s="52"/>
      <c r="AF138" s="52"/>
      <c r="AG138" s="52"/>
    </row>
    <row r="139" spans="10:33" ht="14.25">
      <c r="J139" s="1"/>
      <c r="K139" s="1"/>
      <c r="L139" s="1"/>
      <c r="M139" s="1"/>
      <c r="N139" s="1"/>
      <c r="O139" s="1"/>
      <c r="P139" s="1"/>
      <c r="Q139" s="1"/>
      <c r="R139" s="1"/>
      <c r="S139" s="1"/>
      <c r="T139" s="1"/>
      <c r="U139" s="1"/>
      <c r="V139" s="1"/>
      <c r="W139" s="1"/>
      <c r="X139" s="1"/>
      <c r="Y139" s="1"/>
      <c r="Z139" s="52"/>
      <c r="AA139" s="52"/>
      <c r="AB139" s="52"/>
      <c r="AC139" s="52"/>
      <c r="AD139" s="52"/>
      <c r="AE139" s="52"/>
      <c r="AF139" s="52"/>
      <c r="AG139" s="52"/>
    </row>
    <row r="140" spans="10:33" ht="14.25">
      <c r="J140" s="1"/>
      <c r="K140" s="1"/>
      <c r="L140" s="1"/>
      <c r="M140" s="1"/>
      <c r="N140" s="1"/>
      <c r="O140" s="1"/>
      <c r="P140" s="1"/>
      <c r="Q140" s="1"/>
      <c r="R140" s="1"/>
      <c r="S140" s="1"/>
      <c r="T140" s="1"/>
      <c r="U140" s="1"/>
      <c r="V140" s="1"/>
      <c r="W140" s="1"/>
      <c r="X140" s="1"/>
      <c r="Y140" s="1"/>
      <c r="Z140" s="52"/>
      <c r="AA140" s="52"/>
      <c r="AB140" s="52"/>
      <c r="AC140" s="52"/>
      <c r="AD140" s="52"/>
      <c r="AE140" s="52"/>
      <c r="AF140" s="52"/>
      <c r="AG140" s="52"/>
    </row>
    <row r="141" spans="10:33" ht="14.25">
      <c r="J141" s="1"/>
      <c r="K141" s="1"/>
      <c r="L141" s="1"/>
      <c r="M141" s="1"/>
      <c r="N141" s="1"/>
      <c r="O141" s="1"/>
      <c r="P141" s="1"/>
      <c r="Q141" s="1"/>
      <c r="R141" s="1"/>
      <c r="S141" s="1"/>
      <c r="T141" s="1"/>
      <c r="U141" s="1"/>
      <c r="V141" s="1"/>
      <c r="W141" s="1"/>
      <c r="X141" s="1"/>
      <c r="Y141" s="1"/>
      <c r="Z141" s="52"/>
      <c r="AA141" s="52"/>
      <c r="AB141" s="52"/>
      <c r="AC141" s="52"/>
      <c r="AD141" s="52"/>
      <c r="AE141" s="52"/>
      <c r="AF141" s="52"/>
      <c r="AG141" s="52"/>
    </row>
    <row r="142" spans="10:33" ht="14.25">
      <c r="J142" s="1"/>
      <c r="K142" s="1"/>
      <c r="L142" s="1"/>
      <c r="M142" s="1"/>
      <c r="N142" s="1"/>
      <c r="O142" s="1"/>
      <c r="P142" s="1"/>
      <c r="Q142" s="1"/>
      <c r="R142" s="1"/>
      <c r="S142" s="1"/>
      <c r="T142" s="1"/>
      <c r="U142" s="1"/>
      <c r="V142" s="1"/>
      <c r="W142" s="1"/>
      <c r="X142" s="1"/>
      <c r="Y142" s="1"/>
      <c r="Z142" s="52"/>
      <c r="AA142" s="52"/>
      <c r="AB142" s="52"/>
      <c r="AC142" s="52"/>
      <c r="AD142" s="52"/>
      <c r="AE142" s="52"/>
      <c r="AF142" s="52"/>
      <c r="AG142" s="52"/>
    </row>
    <row r="143" spans="10:33" ht="14.25">
      <c r="J143" s="1"/>
      <c r="K143" s="1"/>
      <c r="L143" s="1"/>
      <c r="M143" s="1"/>
      <c r="N143" s="1"/>
      <c r="O143" s="1"/>
      <c r="P143" s="1"/>
      <c r="Q143" s="1"/>
      <c r="R143" s="1"/>
      <c r="S143" s="1"/>
      <c r="T143" s="1"/>
      <c r="U143" s="1"/>
      <c r="V143" s="1"/>
      <c r="W143" s="1"/>
      <c r="X143" s="1"/>
      <c r="Y143" s="1"/>
      <c r="Z143" s="52"/>
      <c r="AA143" s="52"/>
      <c r="AB143" s="52"/>
      <c r="AC143" s="52"/>
      <c r="AD143" s="52"/>
      <c r="AE143" s="52"/>
      <c r="AF143" s="52"/>
      <c r="AG143" s="52"/>
    </row>
    <row r="144" spans="10:33" ht="14.25">
      <c r="J144" s="1"/>
      <c r="K144" s="1"/>
      <c r="L144" s="1"/>
      <c r="M144" s="1"/>
      <c r="N144" s="1"/>
      <c r="O144" s="1"/>
      <c r="P144" s="1"/>
      <c r="Q144" s="1"/>
      <c r="R144" s="1"/>
      <c r="S144" s="1"/>
      <c r="T144" s="1"/>
      <c r="U144" s="1"/>
      <c r="V144" s="1"/>
      <c r="W144" s="1"/>
      <c r="X144" s="1"/>
      <c r="Y144" s="1"/>
      <c r="Z144" s="52"/>
      <c r="AA144" s="52"/>
      <c r="AB144" s="52"/>
      <c r="AC144" s="52"/>
      <c r="AD144" s="52"/>
      <c r="AE144" s="52"/>
      <c r="AF144" s="52"/>
      <c r="AG144" s="52"/>
    </row>
    <row r="145" spans="10:33" ht="14.25">
      <c r="J145" s="1"/>
      <c r="K145" s="1"/>
      <c r="L145" s="1"/>
      <c r="M145" s="1"/>
      <c r="N145" s="1"/>
      <c r="O145" s="1"/>
      <c r="P145" s="1"/>
      <c r="Q145" s="1"/>
      <c r="R145" s="1"/>
      <c r="S145" s="1"/>
      <c r="T145" s="1"/>
      <c r="U145" s="1"/>
      <c r="V145" s="1"/>
      <c r="W145" s="1"/>
      <c r="X145" s="1"/>
      <c r="Y145" s="1"/>
      <c r="Z145" s="52"/>
      <c r="AA145" s="52"/>
      <c r="AB145" s="52"/>
      <c r="AC145" s="52"/>
      <c r="AD145" s="52"/>
      <c r="AE145" s="52"/>
      <c r="AF145" s="52"/>
      <c r="AG145" s="52"/>
    </row>
    <row r="146" spans="10:33" ht="14.25">
      <c r="J146" s="1"/>
      <c r="K146" s="1"/>
      <c r="L146" s="1"/>
      <c r="M146" s="1"/>
      <c r="N146" s="1"/>
      <c r="O146" s="1"/>
      <c r="P146" s="1"/>
      <c r="Q146" s="1"/>
      <c r="R146" s="1"/>
      <c r="S146" s="1"/>
      <c r="T146" s="1"/>
      <c r="U146" s="1"/>
      <c r="V146" s="1"/>
      <c r="W146" s="1"/>
      <c r="X146" s="1"/>
      <c r="Y146" s="1"/>
      <c r="Z146" s="52"/>
      <c r="AA146" s="52"/>
      <c r="AB146" s="52"/>
      <c r="AC146" s="52"/>
      <c r="AD146" s="52"/>
      <c r="AE146" s="52"/>
      <c r="AF146" s="52"/>
      <c r="AG146" s="52"/>
    </row>
    <row r="147" spans="10:33" ht="14.25">
      <c r="J147" s="1"/>
      <c r="K147" s="1"/>
      <c r="L147" s="1"/>
      <c r="M147" s="1"/>
      <c r="N147" s="1"/>
      <c r="O147" s="1"/>
      <c r="P147" s="1"/>
      <c r="Q147" s="1"/>
      <c r="R147" s="1"/>
      <c r="S147" s="1"/>
      <c r="T147" s="1"/>
      <c r="U147" s="1"/>
      <c r="V147" s="1"/>
      <c r="W147" s="1"/>
      <c r="X147" s="1"/>
      <c r="Y147" s="1"/>
      <c r="Z147" s="52"/>
      <c r="AA147" s="52"/>
      <c r="AB147" s="52"/>
      <c r="AC147" s="52"/>
      <c r="AD147" s="52"/>
      <c r="AE147" s="52"/>
      <c r="AF147" s="52"/>
      <c r="AG147" s="52"/>
    </row>
    <row r="148" spans="10:33" ht="14.25">
      <c r="J148" s="1"/>
      <c r="K148" s="1"/>
      <c r="L148" s="1"/>
      <c r="M148" s="1"/>
      <c r="N148" s="1"/>
      <c r="O148" s="1"/>
      <c r="P148" s="1"/>
      <c r="Q148" s="1"/>
      <c r="R148" s="1"/>
      <c r="S148" s="1"/>
      <c r="T148" s="1"/>
      <c r="U148" s="1"/>
      <c r="V148" s="1"/>
      <c r="W148" s="1"/>
      <c r="X148" s="1"/>
      <c r="Y148" s="1"/>
      <c r="Z148" s="52"/>
      <c r="AA148" s="52"/>
      <c r="AB148" s="52"/>
      <c r="AC148" s="52"/>
      <c r="AD148" s="52"/>
      <c r="AE148" s="52"/>
      <c r="AF148" s="52"/>
      <c r="AG148" s="52"/>
    </row>
    <row r="149" spans="10:33" ht="14.25">
      <c r="J149" s="1"/>
      <c r="K149" s="1"/>
      <c r="L149" s="1"/>
      <c r="M149" s="1"/>
      <c r="N149" s="1"/>
      <c r="O149" s="1"/>
      <c r="P149" s="1"/>
      <c r="Q149" s="1"/>
      <c r="R149" s="1"/>
      <c r="S149" s="1"/>
      <c r="T149" s="1"/>
      <c r="U149" s="1"/>
      <c r="V149" s="1"/>
      <c r="W149" s="1"/>
      <c r="X149" s="1"/>
      <c r="Y149" s="1"/>
      <c r="Z149" s="52"/>
      <c r="AA149" s="52"/>
      <c r="AB149" s="52"/>
      <c r="AC149" s="52"/>
      <c r="AD149" s="52"/>
      <c r="AE149" s="52"/>
      <c r="AF149" s="52"/>
      <c r="AG149" s="52"/>
    </row>
    <row r="150" spans="10:33" ht="14.25">
      <c r="J150" s="1"/>
      <c r="K150" s="1"/>
      <c r="L150" s="1"/>
      <c r="M150" s="1"/>
      <c r="N150" s="1"/>
      <c r="O150" s="1"/>
      <c r="P150" s="1"/>
      <c r="Q150" s="1"/>
      <c r="R150" s="1"/>
      <c r="S150" s="1"/>
      <c r="T150" s="1"/>
      <c r="U150" s="1"/>
      <c r="V150" s="1"/>
      <c r="W150" s="1"/>
      <c r="X150" s="1"/>
      <c r="Y150" s="1"/>
      <c r="Z150" s="52"/>
      <c r="AA150" s="52"/>
      <c r="AB150" s="52"/>
      <c r="AC150" s="52"/>
      <c r="AD150" s="52"/>
      <c r="AE150" s="52"/>
      <c r="AF150" s="52"/>
      <c r="AG150" s="52"/>
    </row>
    <row r="151" spans="10:33" ht="14.25">
      <c r="J151" s="1"/>
      <c r="K151" s="1"/>
      <c r="L151" s="1"/>
      <c r="M151" s="1"/>
      <c r="N151" s="1"/>
      <c r="O151" s="1"/>
      <c r="P151" s="1"/>
      <c r="Q151" s="1"/>
      <c r="R151" s="1"/>
      <c r="S151" s="1"/>
      <c r="T151" s="1"/>
      <c r="U151" s="1"/>
      <c r="V151" s="1"/>
      <c r="W151" s="1"/>
      <c r="X151" s="1"/>
      <c r="Y151" s="1"/>
      <c r="Z151" s="52"/>
      <c r="AA151" s="52"/>
      <c r="AB151" s="52"/>
      <c r="AC151" s="52"/>
      <c r="AD151" s="52"/>
      <c r="AE151" s="52"/>
      <c r="AF151" s="52"/>
      <c r="AG151" s="52"/>
    </row>
    <row r="152" spans="10:33" ht="14.25">
      <c r="J152" s="1"/>
      <c r="K152" s="1"/>
      <c r="L152" s="1"/>
      <c r="M152" s="1"/>
      <c r="N152" s="1"/>
      <c r="O152" s="1"/>
      <c r="P152" s="1"/>
      <c r="Q152" s="1"/>
      <c r="R152" s="1"/>
      <c r="S152" s="1"/>
      <c r="T152" s="1"/>
      <c r="U152" s="1"/>
      <c r="V152" s="1"/>
      <c r="W152" s="1"/>
      <c r="X152" s="1"/>
      <c r="Y152" s="1"/>
      <c r="Z152" s="52"/>
      <c r="AA152" s="52"/>
      <c r="AB152" s="52"/>
      <c r="AC152" s="52"/>
      <c r="AD152" s="52"/>
      <c r="AE152" s="52"/>
      <c r="AF152" s="52"/>
      <c r="AG152" s="52"/>
    </row>
    <row r="153" spans="10:33" ht="14.25">
      <c r="J153" s="1"/>
      <c r="K153" s="1"/>
      <c r="L153" s="1"/>
      <c r="M153" s="1"/>
      <c r="N153" s="1"/>
      <c r="O153" s="1"/>
      <c r="P153" s="1"/>
      <c r="Q153" s="1"/>
      <c r="R153" s="1"/>
      <c r="S153" s="1"/>
      <c r="T153" s="1"/>
      <c r="U153" s="1"/>
      <c r="V153" s="1"/>
      <c r="W153" s="1"/>
      <c r="X153" s="1"/>
      <c r="Y153" s="1"/>
      <c r="Z153" s="52"/>
      <c r="AA153" s="52"/>
      <c r="AB153" s="52"/>
      <c r="AC153" s="52"/>
      <c r="AD153" s="52"/>
      <c r="AE153" s="52"/>
      <c r="AF153" s="52"/>
      <c r="AG153" s="52"/>
    </row>
    <row r="154" spans="10:33" ht="14.25">
      <c r="J154" s="1"/>
      <c r="K154" s="1"/>
      <c r="L154" s="1"/>
      <c r="M154" s="1"/>
      <c r="N154" s="1"/>
      <c r="O154" s="1"/>
      <c r="P154" s="1"/>
      <c r="Q154" s="1"/>
      <c r="R154" s="1"/>
      <c r="S154" s="1"/>
      <c r="T154" s="1"/>
      <c r="U154" s="1"/>
      <c r="V154" s="1"/>
      <c r="W154" s="1"/>
      <c r="X154" s="1"/>
      <c r="Y154" s="1"/>
      <c r="Z154" s="52"/>
      <c r="AA154" s="52"/>
      <c r="AB154" s="52"/>
      <c r="AC154" s="52"/>
      <c r="AD154" s="52"/>
      <c r="AE154" s="52"/>
      <c r="AF154" s="52"/>
      <c r="AG154" s="52"/>
    </row>
    <row r="155" spans="10:33" ht="14.25">
      <c r="J155" s="1"/>
      <c r="K155" s="1"/>
      <c r="L155" s="1"/>
      <c r="M155" s="1"/>
      <c r="N155" s="1"/>
      <c r="O155" s="1"/>
      <c r="P155" s="1"/>
      <c r="Q155" s="1"/>
      <c r="R155" s="1"/>
      <c r="S155" s="1"/>
      <c r="T155" s="1"/>
      <c r="U155" s="1"/>
      <c r="V155" s="1"/>
      <c r="W155" s="1"/>
      <c r="X155" s="1"/>
      <c r="Y155" s="1"/>
      <c r="Z155" s="52"/>
      <c r="AA155" s="52"/>
      <c r="AB155" s="52"/>
      <c r="AC155" s="52"/>
      <c r="AD155" s="52"/>
      <c r="AE155" s="52"/>
      <c r="AF155" s="52"/>
      <c r="AG155" s="52"/>
    </row>
    <row r="156" spans="10:33" ht="14.25">
      <c r="J156" s="1"/>
      <c r="K156" s="1"/>
      <c r="L156" s="1"/>
      <c r="M156" s="1"/>
      <c r="N156" s="1"/>
      <c r="O156" s="1"/>
      <c r="P156" s="1"/>
      <c r="Q156" s="1"/>
      <c r="R156" s="1"/>
      <c r="S156" s="1"/>
      <c r="T156" s="1"/>
      <c r="U156" s="1"/>
      <c r="V156" s="1"/>
      <c r="W156" s="1"/>
      <c r="X156" s="1"/>
      <c r="Y156" s="1"/>
      <c r="Z156" s="52"/>
      <c r="AA156" s="52"/>
      <c r="AB156" s="52"/>
      <c r="AC156" s="52"/>
      <c r="AD156" s="52"/>
      <c r="AE156" s="52"/>
    </row>
    <row r="157" spans="10:33" ht="14.25">
      <c r="J157" s="1"/>
      <c r="K157" s="1"/>
      <c r="L157" s="1"/>
      <c r="M157" s="1"/>
      <c r="N157" s="1"/>
      <c r="O157" s="1"/>
      <c r="P157" s="1"/>
      <c r="Q157" s="1"/>
      <c r="R157" s="1"/>
      <c r="S157" s="1"/>
      <c r="T157" s="1"/>
      <c r="U157" s="1"/>
      <c r="V157" s="1"/>
      <c r="W157" s="1"/>
      <c r="X157" s="1"/>
      <c r="Y157" s="1"/>
      <c r="Z157" s="52"/>
      <c r="AA157" s="52"/>
      <c r="AB157" s="52"/>
      <c r="AC157" s="52"/>
      <c r="AD157" s="52"/>
      <c r="AE157" s="52"/>
    </row>
    <row r="158" spans="10:33">
      <c r="J158" s="1"/>
      <c r="K158" s="1"/>
      <c r="L158" s="1"/>
      <c r="M158" s="1"/>
      <c r="N158" s="1"/>
      <c r="O158" s="1"/>
      <c r="P158" s="1"/>
      <c r="Q158" s="1"/>
      <c r="R158" s="1"/>
      <c r="S158" s="1"/>
      <c r="T158" s="1"/>
      <c r="U158" s="1"/>
      <c r="V158" s="1"/>
      <c r="W158" s="1"/>
      <c r="X158" s="1"/>
      <c r="Y158" s="1"/>
    </row>
    <row r="159" spans="10:33">
      <c r="J159" s="1"/>
      <c r="K159" s="1"/>
      <c r="L159" s="1"/>
      <c r="M159" s="1"/>
      <c r="N159" s="1"/>
      <c r="O159" s="1"/>
      <c r="P159" s="1"/>
      <c r="Q159" s="1"/>
      <c r="R159" s="1"/>
      <c r="S159" s="1"/>
      <c r="T159" s="1"/>
      <c r="U159" s="1"/>
      <c r="V159" s="1"/>
      <c r="W159" s="1"/>
      <c r="X159" s="1"/>
      <c r="Y159" s="1"/>
    </row>
    <row r="160" spans="10:33">
      <c r="J160" s="1"/>
      <c r="K160" s="1"/>
      <c r="L160" s="1"/>
      <c r="M160" s="1"/>
      <c r="N160" s="1"/>
      <c r="O160" s="1"/>
      <c r="P160" s="1"/>
      <c r="Q160" s="1"/>
      <c r="R160" s="1"/>
      <c r="S160" s="1"/>
      <c r="T160" s="1"/>
      <c r="U160" s="1"/>
      <c r="V160" s="1"/>
      <c r="W160" s="1"/>
      <c r="X160" s="1"/>
      <c r="Y160" s="1"/>
    </row>
    <row r="161" spans="10:25">
      <c r="J161" s="1"/>
      <c r="K161" s="1"/>
      <c r="L161" s="1"/>
      <c r="M161" s="1"/>
      <c r="N161" s="1"/>
      <c r="O161" s="1"/>
      <c r="P161" s="1"/>
      <c r="Q161" s="1"/>
      <c r="R161" s="1"/>
      <c r="S161" s="1"/>
      <c r="T161" s="1"/>
      <c r="U161" s="1"/>
      <c r="V161" s="1"/>
      <c r="W161" s="1"/>
      <c r="X161" s="1"/>
      <c r="Y161" s="1"/>
    </row>
    <row r="162" spans="10:25">
      <c r="J162" s="1"/>
      <c r="K162" s="1"/>
      <c r="L162" s="1"/>
      <c r="M162" s="1"/>
      <c r="N162" s="1"/>
      <c r="O162" s="1"/>
      <c r="P162" s="1"/>
      <c r="Q162" s="1"/>
      <c r="R162" s="1"/>
      <c r="S162" s="1"/>
      <c r="T162" s="1"/>
      <c r="U162" s="1"/>
      <c r="V162" s="1"/>
      <c r="W162" s="1"/>
      <c r="X162" s="1"/>
      <c r="Y162" s="1"/>
    </row>
    <row r="163" spans="10:25">
      <c r="J163" s="1"/>
      <c r="K163" s="1"/>
      <c r="L163" s="1"/>
      <c r="M163" s="1"/>
      <c r="N163" s="1"/>
      <c r="O163" s="1"/>
      <c r="P163" s="1"/>
      <c r="Q163" s="1"/>
      <c r="R163" s="1"/>
      <c r="S163" s="1"/>
      <c r="T163" s="1"/>
      <c r="U163" s="1"/>
      <c r="V163" s="1"/>
      <c r="W163" s="1"/>
      <c r="X163" s="1"/>
      <c r="Y163" s="1"/>
    </row>
    <row r="164" spans="10:25">
      <c r="J164" s="1"/>
      <c r="K164" s="1"/>
      <c r="L164" s="1"/>
      <c r="M164" s="1"/>
      <c r="N164" s="1"/>
      <c r="O164" s="1"/>
      <c r="P164" s="1"/>
      <c r="Q164" s="1"/>
      <c r="R164" s="1"/>
      <c r="S164" s="1"/>
      <c r="T164" s="1"/>
      <c r="U164" s="1"/>
      <c r="V164" s="1"/>
      <c r="W164" s="1"/>
      <c r="X164" s="1"/>
      <c r="Y164" s="1"/>
    </row>
    <row r="165" spans="10:25">
      <c r="J165" s="1"/>
      <c r="K165" s="1"/>
      <c r="L165" s="1"/>
      <c r="M165" s="1"/>
      <c r="N165" s="1"/>
      <c r="O165" s="1"/>
      <c r="P165" s="1"/>
      <c r="Q165" s="1"/>
      <c r="R165" s="1"/>
      <c r="S165" s="1"/>
      <c r="T165" s="1"/>
      <c r="U165" s="1"/>
      <c r="V165" s="1"/>
      <c r="W165" s="1"/>
      <c r="X165" s="1"/>
      <c r="Y165" s="1"/>
    </row>
    <row r="166" spans="10:25">
      <c r="J166" s="1"/>
      <c r="K166" s="1"/>
      <c r="L166" s="1"/>
      <c r="M166" s="1"/>
      <c r="N166" s="1"/>
      <c r="O166" s="1"/>
      <c r="P166" s="1"/>
      <c r="Q166" s="1"/>
      <c r="R166" s="1"/>
      <c r="S166" s="1"/>
      <c r="T166" s="1"/>
      <c r="U166" s="1"/>
      <c r="V166" s="1"/>
      <c r="W166" s="1"/>
      <c r="X166" s="1"/>
      <c r="Y166" s="1"/>
    </row>
    <row r="167" spans="10:25">
      <c r="J167" s="1"/>
      <c r="K167" s="1"/>
      <c r="L167" s="1"/>
      <c r="M167" s="1"/>
      <c r="N167" s="1"/>
      <c r="O167" s="1"/>
      <c r="P167" s="1"/>
      <c r="Q167" s="1"/>
      <c r="R167" s="1"/>
      <c r="S167" s="1"/>
      <c r="T167" s="1"/>
      <c r="U167" s="1"/>
      <c r="V167" s="1"/>
      <c r="W167" s="1"/>
      <c r="X167" s="1"/>
      <c r="Y167" s="1"/>
    </row>
    <row r="168" spans="10:25">
      <c r="J168" s="1"/>
      <c r="K168" s="1"/>
      <c r="L168" s="1"/>
      <c r="M168" s="1"/>
      <c r="N168" s="1"/>
      <c r="O168" s="1"/>
      <c r="P168" s="1"/>
      <c r="Q168" s="1"/>
      <c r="R168" s="1"/>
      <c r="S168" s="1"/>
      <c r="T168" s="1"/>
      <c r="U168" s="1"/>
      <c r="V168" s="1"/>
      <c r="W168" s="1"/>
      <c r="X168" s="1"/>
      <c r="Y168" s="1"/>
    </row>
    <row r="169" spans="10:25">
      <c r="J169" s="1"/>
      <c r="K169" s="1"/>
      <c r="L169" s="1"/>
      <c r="M169" s="1"/>
      <c r="N169" s="1"/>
      <c r="O169" s="1"/>
      <c r="P169" s="1"/>
      <c r="Q169" s="1"/>
      <c r="R169" s="1"/>
      <c r="S169" s="1"/>
      <c r="T169" s="1"/>
      <c r="U169" s="1"/>
      <c r="V169" s="1"/>
      <c r="W169" s="1"/>
      <c r="X169" s="1"/>
      <c r="Y169" s="1"/>
    </row>
    <row r="170" spans="10:25">
      <c r="J170" s="1"/>
      <c r="K170" s="1"/>
      <c r="L170" s="1"/>
      <c r="M170" s="1"/>
      <c r="N170" s="1"/>
      <c r="O170" s="1"/>
      <c r="P170" s="1"/>
      <c r="Q170" s="1"/>
      <c r="R170" s="1"/>
      <c r="S170" s="1"/>
      <c r="T170" s="1"/>
      <c r="U170" s="1"/>
      <c r="V170" s="1"/>
      <c r="W170" s="1"/>
      <c r="X170" s="1"/>
      <c r="Y170" s="1"/>
    </row>
    <row r="171" spans="10:25">
      <c r="J171" s="1"/>
      <c r="K171" s="1"/>
      <c r="L171" s="1"/>
      <c r="M171" s="1"/>
      <c r="N171" s="1"/>
      <c r="O171" s="1"/>
      <c r="P171" s="1"/>
      <c r="Q171" s="1"/>
      <c r="R171" s="1"/>
      <c r="S171" s="1"/>
      <c r="T171" s="1"/>
      <c r="U171" s="1"/>
      <c r="V171" s="1"/>
      <c r="W171" s="1"/>
      <c r="X171" s="1"/>
      <c r="Y171" s="1"/>
    </row>
    <row r="172" spans="10:25">
      <c r="J172" s="1"/>
      <c r="K172" s="1"/>
      <c r="L172" s="1"/>
      <c r="M172" s="1"/>
      <c r="N172" s="1"/>
      <c r="O172" s="1"/>
      <c r="P172" s="1"/>
      <c r="Q172" s="1"/>
      <c r="R172" s="1"/>
      <c r="S172" s="1"/>
      <c r="T172" s="1"/>
      <c r="U172" s="1"/>
      <c r="V172" s="1"/>
      <c r="W172" s="1"/>
      <c r="X172" s="1"/>
      <c r="Y172" s="1"/>
    </row>
    <row r="173" spans="10:25">
      <c r="J173" s="1"/>
      <c r="K173" s="1"/>
      <c r="L173" s="1"/>
      <c r="M173" s="1"/>
      <c r="N173" s="1"/>
      <c r="O173" s="1"/>
      <c r="P173" s="1"/>
      <c r="Q173" s="1"/>
      <c r="R173" s="1"/>
      <c r="S173" s="1"/>
      <c r="T173" s="1"/>
      <c r="U173" s="1"/>
      <c r="V173" s="1"/>
      <c r="W173" s="1"/>
      <c r="X173" s="1"/>
      <c r="Y173" s="1"/>
    </row>
    <row r="174" spans="10:25">
      <c r="J174" s="1"/>
      <c r="K174" s="1"/>
      <c r="L174" s="1"/>
      <c r="M174" s="1"/>
      <c r="N174" s="1"/>
      <c r="O174" s="1"/>
      <c r="P174" s="1"/>
      <c r="Q174" s="1"/>
      <c r="R174" s="1"/>
      <c r="S174" s="1"/>
      <c r="T174" s="1"/>
      <c r="U174" s="1"/>
      <c r="V174" s="1"/>
      <c r="W174" s="1"/>
      <c r="X174" s="1"/>
      <c r="Y174" s="1"/>
    </row>
    <row r="175" spans="10:25">
      <c r="J175" s="1"/>
      <c r="K175" s="1"/>
      <c r="L175" s="1"/>
      <c r="M175" s="1"/>
      <c r="N175" s="1"/>
      <c r="O175" s="1"/>
      <c r="P175" s="1"/>
      <c r="Q175" s="1"/>
      <c r="R175" s="1"/>
      <c r="S175" s="1"/>
      <c r="T175" s="1"/>
      <c r="U175" s="1"/>
      <c r="V175" s="1"/>
      <c r="W175" s="1"/>
      <c r="X175" s="1"/>
      <c r="Y175" s="1"/>
    </row>
    <row r="176" spans="10:25">
      <c r="J176" s="1"/>
      <c r="K176" s="1"/>
      <c r="L176" s="1"/>
      <c r="M176" s="1"/>
      <c r="N176" s="1"/>
      <c r="O176" s="1"/>
      <c r="P176" s="1"/>
      <c r="Q176" s="1"/>
      <c r="R176" s="1"/>
      <c r="S176" s="1"/>
      <c r="T176" s="1"/>
      <c r="U176" s="1"/>
      <c r="V176" s="1"/>
      <c r="W176" s="1"/>
      <c r="X176" s="1"/>
      <c r="Y176" s="1"/>
    </row>
    <row r="177" spans="10:25">
      <c r="J177" s="1"/>
      <c r="K177" s="1"/>
      <c r="L177" s="1"/>
      <c r="M177" s="1"/>
      <c r="N177" s="1"/>
      <c r="O177" s="1"/>
      <c r="P177" s="1"/>
      <c r="Q177" s="1"/>
      <c r="R177" s="1"/>
      <c r="S177" s="1"/>
      <c r="T177" s="1"/>
      <c r="U177" s="1"/>
      <c r="V177" s="1"/>
      <c r="W177" s="1"/>
      <c r="X177" s="1"/>
      <c r="Y177" s="1"/>
    </row>
    <row r="178" spans="10:25">
      <c r="J178" s="1"/>
      <c r="K178" s="1"/>
      <c r="L178" s="1"/>
      <c r="M178" s="1"/>
      <c r="N178" s="1"/>
      <c r="O178" s="1"/>
      <c r="P178" s="1"/>
      <c r="Q178" s="1"/>
      <c r="R178" s="1"/>
      <c r="S178" s="1"/>
      <c r="T178" s="1"/>
      <c r="U178" s="1"/>
      <c r="V178" s="1"/>
      <c r="W178" s="1"/>
      <c r="X178" s="1"/>
      <c r="Y178" s="1"/>
    </row>
    <row r="179" spans="10:25">
      <c r="J179" s="1"/>
      <c r="K179" s="1"/>
      <c r="L179" s="1"/>
      <c r="M179" s="1"/>
      <c r="N179" s="1"/>
      <c r="O179" s="1"/>
      <c r="P179" s="1"/>
      <c r="Q179" s="1"/>
      <c r="R179" s="1"/>
      <c r="S179" s="1"/>
      <c r="T179" s="1"/>
      <c r="U179" s="1"/>
      <c r="V179" s="1"/>
      <c r="W179" s="1"/>
      <c r="X179" s="1"/>
      <c r="Y179" s="1"/>
    </row>
    <row r="180" spans="10:25">
      <c r="J180" s="1"/>
      <c r="K180" s="1"/>
      <c r="L180" s="1"/>
      <c r="M180" s="1"/>
      <c r="N180" s="1"/>
      <c r="O180" s="1"/>
      <c r="P180" s="1"/>
      <c r="Q180" s="1"/>
      <c r="R180" s="1"/>
      <c r="S180" s="1"/>
      <c r="T180" s="1"/>
      <c r="U180" s="1"/>
      <c r="V180" s="1"/>
      <c r="W180" s="1"/>
      <c r="X180" s="1"/>
      <c r="Y180" s="1"/>
    </row>
    <row r="181" spans="10:25">
      <c r="J181" s="1"/>
      <c r="K181" s="1"/>
      <c r="L181" s="1"/>
      <c r="M181" s="1"/>
      <c r="N181" s="1"/>
      <c r="O181" s="1"/>
      <c r="P181" s="1"/>
      <c r="Q181" s="1"/>
      <c r="R181" s="1"/>
      <c r="S181" s="1"/>
      <c r="T181" s="1"/>
      <c r="U181" s="1"/>
      <c r="V181" s="1"/>
      <c r="W181" s="1"/>
      <c r="X181" s="1"/>
      <c r="Y181" s="1"/>
    </row>
    <row r="182" spans="10:25">
      <c r="J182" s="1"/>
      <c r="K182" s="1"/>
      <c r="L182" s="1"/>
      <c r="M182" s="1"/>
      <c r="N182" s="1"/>
      <c r="O182" s="1"/>
      <c r="P182" s="1"/>
      <c r="Q182" s="1"/>
      <c r="R182" s="1"/>
      <c r="S182" s="1"/>
      <c r="T182" s="1"/>
      <c r="U182" s="1"/>
      <c r="V182" s="1"/>
      <c r="W182" s="1"/>
      <c r="X182" s="1"/>
      <c r="Y182" s="1"/>
    </row>
    <row r="183" spans="10:25">
      <c r="J183" s="1"/>
      <c r="K183" s="1"/>
      <c r="L183" s="1"/>
      <c r="M183" s="1"/>
      <c r="N183" s="1"/>
      <c r="O183" s="1"/>
      <c r="P183" s="1"/>
      <c r="Q183" s="1"/>
      <c r="R183" s="1"/>
      <c r="S183" s="1"/>
      <c r="T183" s="1"/>
      <c r="U183" s="1"/>
      <c r="V183" s="1"/>
      <c r="W183" s="1"/>
      <c r="X183" s="1"/>
      <c r="Y183" s="1"/>
    </row>
    <row r="184" spans="10:25">
      <c r="J184" s="1"/>
      <c r="K184" s="1"/>
      <c r="L184" s="1"/>
      <c r="M184" s="1"/>
      <c r="N184" s="1"/>
      <c r="O184" s="1"/>
      <c r="P184" s="1"/>
      <c r="Q184" s="1"/>
      <c r="R184" s="1"/>
      <c r="S184" s="1"/>
      <c r="T184" s="1"/>
      <c r="U184" s="1"/>
      <c r="V184" s="1"/>
      <c r="W184" s="1"/>
      <c r="X184" s="1"/>
      <c r="Y184" s="1"/>
    </row>
    <row r="185" spans="10:25">
      <c r="J185" s="1"/>
      <c r="K185" s="1"/>
      <c r="L185" s="1"/>
      <c r="M185" s="1"/>
      <c r="N185" s="1"/>
      <c r="O185" s="1"/>
      <c r="P185" s="1"/>
      <c r="Q185" s="1"/>
      <c r="R185" s="1"/>
      <c r="S185" s="1"/>
      <c r="T185" s="1"/>
      <c r="U185" s="1"/>
      <c r="V185" s="1"/>
      <c r="W185" s="1"/>
      <c r="X185" s="1"/>
      <c r="Y185" s="1"/>
    </row>
    <row r="186" spans="10:25">
      <c r="J186" s="1"/>
      <c r="K186" s="1"/>
      <c r="L186" s="1"/>
      <c r="M186" s="1"/>
      <c r="N186" s="1"/>
      <c r="O186" s="1"/>
      <c r="P186" s="1"/>
      <c r="Q186" s="1"/>
      <c r="R186" s="1"/>
      <c r="S186" s="1"/>
      <c r="T186" s="1"/>
      <c r="U186" s="1"/>
      <c r="V186" s="1"/>
      <c r="W186" s="1"/>
      <c r="X186" s="1"/>
      <c r="Y186" s="1"/>
    </row>
    <row r="187" spans="10:25">
      <c r="J187" s="1"/>
      <c r="K187" s="1"/>
      <c r="L187" s="1"/>
      <c r="M187" s="1"/>
      <c r="N187" s="1"/>
      <c r="O187" s="1"/>
      <c r="P187" s="1"/>
      <c r="Q187" s="1"/>
      <c r="R187" s="1"/>
      <c r="S187" s="1"/>
      <c r="T187" s="1"/>
      <c r="U187" s="1"/>
      <c r="V187" s="1"/>
      <c r="W187" s="1"/>
      <c r="X187" s="1"/>
      <c r="Y187" s="1"/>
    </row>
    <row r="188" spans="10:25">
      <c r="J188" s="1"/>
      <c r="K188" s="1"/>
      <c r="L188" s="1"/>
      <c r="M188" s="1"/>
      <c r="N188" s="1"/>
      <c r="O188" s="1"/>
      <c r="P188" s="1"/>
      <c r="Q188" s="1"/>
      <c r="R188" s="1"/>
      <c r="S188" s="1"/>
      <c r="T188" s="1"/>
      <c r="U188" s="1"/>
      <c r="V188" s="1"/>
      <c r="W188" s="1"/>
      <c r="X188" s="1"/>
      <c r="Y188" s="1"/>
    </row>
    <row r="189" spans="10:25">
      <c r="J189" s="1"/>
      <c r="K189" s="1"/>
      <c r="L189" s="1"/>
      <c r="M189" s="1"/>
      <c r="N189" s="1"/>
      <c r="O189" s="1"/>
      <c r="P189" s="1"/>
      <c r="Q189" s="1"/>
      <c r="R189" s="1"/>
      <c r="S189" s="1"/>
      <c r="T189" s="1"/>
      <c r="U189" s="1"/>
      <c r="V189" s="1"/>
      <c r="W189" s="1"/>
      <c r="X189" s="1"/>
      <c r="Y189" s="1"/>
    </row>
    <row r="190" spans="10:25">
      <c r="J190" s="1"/>
      <c r="K190" s="1"/>
      <c r="L190" s="1"/>
      <c r="M190" s="1"/>
      <c r="N190" s="1"/>
      <c r="O190" s="1"/>
      <c r="P190" s="1"/>
      <c r="Q190" s="1"/>
      <c r="R190" s="1"/>
      <c r="S190" s="1"/>
      <c r="T190" s="1"/>
      <c r="U190" s="1"/>
      <c r="V190" s="1"/>
      <c r="W190" s="1"/>
      <c r="X190" s="1"/>
      <c r="Y190" s="1"/>
    </row>
    <row r="191" spans="10:25">
      <c r="J191" s="1"/>
      <c r="K191" s="1"/>
      <c r="L191" s="1"/>
      <c r="M191" s="1"/>
      <c r="N191" s="1"/>
      <c r="O191" s="1"/>
      <c r="P191" s="1"/>
      <c r="Q191" s="1"/>
      <c r="R191" s="1"/>
      <c r="S191" s="1"/>
      <c r="T191" s="1"/>
      <c r="U191" s="1"/>
      <c r="V191" s="1"/>
      <c r="W191" s="1"/>
      <c r="X191" s="1"/>
      <c r="Y191" s="1"/>
    </row>
    <row r="192" spans="10:25">
      <c r="J192" s="1"/>
      <c r="K192" s="1"/>
      <c r="L192" s="1"/>
      <c r="M192" s="1"/>
      <c r="N192" s="1"/>
      <c r="O192" s="1"/>
      <c r="P192" s="1"/>
      <c r="Q192" s="1"/>
      <c r="R192" s="1"/>
      <c r="S192" s="1"/>
      <c r="T192" s="1"/>
      <c r="U192" s="1"/>
      <c r="V192" s="1"/>
      <c r="W192" s="1"/>
      <c r="X192" s="1"/>
      <c r="Y192" s="1"/>
    </row>
    <row r="193" spans="10:25">
      <c r="J193" s="1"/>
      <c r="K193" s="1"/>
      <c r="L193" s="1"/>
      <c r="M193" s="1"/>
      <c r="N193" s="1"/>
      <c r="O193" s="1"/>
      <c r="P193" s="1"/>
      <c r="Q193" s="1"/>
      <c r="R193" s="1"/>
      <c r="S193" s="1"/>
      <c r="T193" s="1"/>
      <c r="U193" s="1"/>
      <c r="V193" s="1"/>
      <c r="W193" s="1"/>
      <c r="X193" s="1"/>
      <c r="Y193" s="1"/>
    </row>
    <row r="194" spans="10:25">
      <c r="J194" s="1"/>
      <c r="K194" s="1"/>
      <c r="L194" s="1"/>
      <c r="M194" s="1"/>
      <c r="N194" s="1"/>
      <c r="O194" s="1"/>
      <c r="P194" s="1"/>
      <c r="Q194" s="1"/>
      <c r="R194" s="1"/>
      <c r="S194" s="1"/>
      <c r="T194" s="1"/>
      <c r="U194" s="1"/>
      <c r="V194" s="1"/>
      <c r="W194" s="1"/>
      <c r="X194" s="1"/>
      <c r="Y194" s="1"/>
    </row>
    <row r="195" spans="10:25">
      <c r="J195" s="1"/>
      <c r="K195" s="1"/>
      <c r="L195" s="1"/>
      <c r="M195" s="1"/>
      <c r="N195" s="1"/>
      <c r="O195" s="1"/>
      <c r="P195" s="1"/>
      <c r="Q195" s="1"/>
      <c r="R195" s="1"/>
      <c r="S195" s="1"/>
      <c r="T195" s="1"/>
      <c r="U195" s="1"/>
      <c r="V195" s="1"/>
      <c r="W195" s="1"/>
      <c r="X195" s="1"/>
      <c r="Y195" s="1"/>
    </row>
    <row r="196" spans="10:25">
      <c r="J196" s="1"/>
      <c r="K196" s="1"/>
      <c r="L196" s="1"/>
      <c r="M196" s="1"/>
      <c r="N196" s="1"/>
      <c r="O196" s="1"/>
      <c r="P196" s="1"/>
      <c r="Q196" s="1"/>
      <c r="R196" s="1"/>
      <c r="S196" s="1"/>
      <c r="T196" s="1"/>
      <c r="U196" s="1"/>
      <c r="V196" s="1"/>
      <c r="W196" s="1"/>
      <c r="X196" s="1"/>
      <c r="Y196" s="1"/>
    </row>
    <row r="197" spans="10:25">
      <c r="J197" s="1"/>
      <c r="K197" s="1"/>
      <c r="L197" s="1"/>
      <c r="M197" s="1"/>
      <c r="N197" s="1"/>
      <c r="O197" s="1"/>
      <c r="P197" s="1"/>
      <c r="Q197" s="1"/>
      <c r="R197" s="1"/>
      <c r="S197" s="1"/>
      <c r="T197" s="1"/>
      <c r="U197" s="1"/>
      <c r="V197" s="1"/>
      <c r="W197" s="1"/>
      <c r="X197" s="1"/>
      <c r="Y197" s="1"/>
    </row>
    <row r="198" spans="10:25">
      <c r="J198" s="1"/>
      <c r="K198" s="1"/>
      <c r="L198" s="1"/>
      <c r="M198" s="1"/>
      <c r="N198" s="1"/>
      <c r="O198" s="1"/>
      <c r="P198" s="1"/>
      <c r="Q198" s="1"/>
      <c r="R198" s="1"/>
      <c r="S198" s="1"/>
      <c r="T198" s="1"/>
      <c r="U198" s="1"/>
      <c r="V198" s="1"/>
      <c r="W198" s="1"/>
      <c r="X198" s="1"/>
      <c r="Y198" s="1"/>
    </row>
    <row r="199" spans="10:25">
      <c r="J199" s="1"/>
      <c r="K199" s="1"/>
      <c r="L199" s="1"/>
      <c r="M199" s="1"/>
      <c r="N199" s="1"/>
      <c r="O199" s="1"/>
      <c r="P199" s="1"/>
      <c r="Q199" s="1"/>
      <c r="R199" s="1"/>
      <c r="S199" s="1"/>
      <c r="T199" s="1"/>
      <c r="U199" s="1"/>
      <c r="V199" s="1"/>
      <c r="W199" s="1"/>
      <c r="X199" s="1"/>
      <c r="Y199" s="1"/>
    </row>
    <row r="200" spans="10:25">
      <c r="J200" s="1"/>
      <c r="K200" s="1"/>
      <c r="L200" s="1"/>
      <c r="M200" s="1"/>
      <c r="N200" s="1"/>
      <c r="O200" s="1"/>
      <c r="P200" s="1"/>
      <c r="Q200" s="1"/>
      <c r="R200" s="1"/>
      <c r="S200" s="1"/>
      <c r="T200" s="1"/>
      <c r="U200" s="1"/>
      <c r="V200" s="1"/>
      <c r="W200" s="1"/>
      <c r="X200" s="1"/>
      <c r="Y200" s="1"/>
    </row>
    <row r="201" spans="10:25">
      <c r="J201" s="1"/>
      <c r="K201" s="1"/>
      <c r="L201" s="1"/>
      <c r="M201" s="1"/>
      <c r="N201" s="1"/>
      <c r="O201" s="1"/>
      <c r="P201" s="1"/>
      <c r="Q201" s="1"/>
      <c r="R201" s="1"/>
      <c r="S201" s="1"/>
      <c r="T201" s="1"/>
      <c r="U201" s="1"/>
      <c r="V201" s="1"/>
      <c r="W201" s="1"/>
      <c r="X201" s="1"/>
      <c r="Y201" s="1"/>
    </row>
    <row r="202" spans="10:25">
      <c r="J202" s="1"/>
      <c r="K202" s="1"/>
      <c r="L202" s="1"/>
      <c r="M202" s="1"/>
      <c r="N202" s="1"/>
      <c r="O202" s="1"/>
      <c r="P202" s="1"/>
      <c r="Q202" s="1"/>
      <c r="R202" s="1"/>
      <c r="S202" s="1"/>
      <c r="T202" s="1"/>
      <c r="U202" s="1"/>
      <c r="V202" s="1"/>
      <c r="W202" s="1"/>
      <c r="X202" s="1"/>
      <c r="Y202" s="1"/>
    </row>
    <row r="203" spans="10:25">
      <c r="J203" s="1"/>
      <c r="K203" s="1"/>
      <c r="L203" s="1"/>
      <c r="M203" s="1"/>
      <c r="N203" s="1"/>
      <c r="O203" s="1"/>
      <c r="P203" s="1"/>
      <c r="Q203" s="1"/>
      <c r="R203" s="1"/>
      <c r="S203" s="1"/>
      <c r="T203" s="1"/>
      <c r="U203" s="1"/>
      <c r="V203" s="1"/>
      <c r="W203" s="1"/>
      <c r="X203" s="1"/>
      <c r="Y203" s="1"/>
    </row>
    <row r="204" spans="10:25">
      <c r="J204" s="1"/>
      <c r="K204" s="1"/>
      <c r="L204" s="1"/>
      <c r="M204" s="1"/>
      <c r="N204" s="1"/>
      <c r="O204" s="1"/>
      <c r="P204" s="1"/>
      <c r="Q204" s="1"/>
      <c r="R204" s="1"/>
      <c r="S204" s="1"/>
      <c r="T204" s="1"/>
      <c r="U204" s="1"/>
      <c r="V204" s="1"/>
      <c r="W204" s="1"/>
      <c r="X204" s="1"/>
      <c r="Y204" s="1"/>
    </row>
    <row r="205" spans="10:25">
      <c r="J205" s="1"/>
      <c r="K205" s="1"/>
      <c r="L205" s="1"/>
      <c r="M205" s="1"/>
      <c r="N205" s="1"/>
      <c r="O205" s="1"/>
      <c r="P205" s="1"/>
      <c r="Q205" s="1"/>
      <c r="R205" s="1"/>
      <c r="S205" s="1"/>
      <c r="T205" s="1"/>
      <c r="U205" s="1"/>
      <c r="V205" s="1"/>
      <c r="W205" s="1"/>
      <c r="X205" s="1"/>
      <c r="Y205" s="1"/>
    </row>
    <row r="206" spans="10:25">
      <c r="J206" s="1"/>
      <c r="K206" s="1"/>
      <c r="L206" s="1"/>
      <c r="M206" s="1"/>
      <c r="N206" s="1"/>
      <c r="O206" s="1"/>
      <c r="P206" s="1"/>
      <c r="Q206" s="1"/>
      <c r="R206" s="1"/>
      <c r="S206" s="1"/>
      <c r="T206" s="1"/>
      <c r="U206" s="1"/>
      <c r="V206" s="1"/>
      <c r="W206" s="1"/>
      <c r="X206" s="1"/>
      <c r="Y206" s="1"/>
    </row>
    <row r="207" spans="10:25">
      <c r="J207" s="1"/>
      <c r="K207" s="1"/>
      <c r="L207" s="1"/>
      <c r="M207" s="1"/>
      <c r="N207" s="1"/>
      <c r="O207" s="1"/>
      <c r="P207" s="1"/>
      <c r="Q207" s="1"/>
      <c r="R207" s="1"/>
      <c r="S207" s="1"/>
      <c r="T207" s="1"/>
      <c r="U207" s="1"/>
      <c r="V207" s="1"/>
      <c r="W207" s="1"/>
      <c r="X207" s="1"/>
      <c r="Y207" s="1"/>
    </row>
    <row r="208" spans="10:25">
      <c r="J208" s="1"/>
      <c r="K208" s="1"/>
      <c r="L208" s="1"/>
      <c r="M208" s="1"/>
      <c r="N208" s="1"/>
      <c r="O208" s="1"/>
      <c r="P208" s="1"/>
      <c r="Q208" s="1"/>
      <c r="R208" s="1"/>
      <c r="S208" s="1"/>
      <c r="T208" s="1"/>
      <c r="U208" s="1"/>
      <c r="V208" s="1"/>
      <c r="W208" s="1"/>
      <c r="X208" s="1"/>
      <c r="Y208" s="1"/>
    </row>
    <row r="209" spans="10:25">
      <c r="J209" s="1"/>
      <c r="K209" s="1"/>
      <c r="L209" s="1"/>
      <c r="M209" s="1"/>
      <c r="N209" s="1"/>
      <c r="O209" s="1"/>
      <c r="P209" s="1"/>
      <c r="Q209" s="1"/>
      <c r="R209" s="1"/>
      <c r="S209" s="1"/>
      <c r="T209" s="1"/>
      <c r="U209" s="1"/>
      <c r="V209" s="1"/>
      <c r="W209" s="1"/>
      <c r="X209" s="1"/>
      <c r="Y209" s="1"/>
    </row>
    <row r="210" spans="10:25">
      <c r="J210" s="1"/>
      <c r="K210" s="1"/>
      <c r="L210" s="1"/>
      <c r="M210" s="1"/>
      <c r="N210" s="1"/>
      <c r="O210" s="1"/>
      <c r="P210" s="1"/>
      <c r="Q210" s="1"/>
      <c r="R210" s="1"/>
      <c r="S210" s="1"/>
      <c r="T210" s="1"/>
      <c r="U210" s="1"/>
      <c r="V210" s="1"/>
      <c r="W210" s="1"/>
      <c r="X210" s="1"/>
      <c r="Y210" s="1"/>
    </row>
    <row r="211" spans="10:25">
      <c r="J211" s="1"/>
      <c r="K211" s="1"/>
      <c r="L211" s="1"/>
      <c r="M211" s="1"/>
      <c r="N211" s="1"/>
      <c r="O211" s="1"/>
      <c r="P211" s="1"/>
      <c r="Q211" s="1"/>
      <c r="R211" s="1"/>
      <c r="S211" s="1"/>
      <c r="T211" s="1"/>
      <c r="U211" s="1"/>
      <c r="V211" s="1"/>
      <c r="W211" s="1"/>
      <c r="X211" s="1"/>
      <c r="Y211" s="1"/>
    </row>
    <row r="212" spans="10:25">
      <c r="J212" s="1"/>
      <c r="K212" s="1"/>
      <c r="L212" s="1"/>
      <c r="M212" s="1"/>
      <c r="N212" s="1"/>
      <c r="O212" s="1"/>
      <c r="P212" s="1"/>
      <c r="Q212" s="1"/>
      <c r="R212" s="1"/>
      <c r="S212" s="1"/>
      <c r="T212" s="1"/>
      <c r="U212" s="1"/>
      <c r="V212" s="1"/>
      <c r="W212" s="1"/>
      <c r="X212" s="1"/>
      <c r="Y212" s="1"/>
    </row>
    <row r="213" spans="10:25">
      <c r="J213" s="1"/>
      <c r="K213" s="1"/>
      <c r="L213" s="1"/>
      <c r="M213" s="1"/>
      <c r="N213" s="1"/>
      <c r="O213" s="1"/>
      <c r="P213" s="1"/>
      <c r="Q213" s="1"/>
      <c r="R213" s="1"/>
      <c r="S213" s="1"/>
      <c r="T213" s="1"/>
      <c r="U213" s="1"/>
      <c r="V213" s="1"/>
      <c r="W213" s="1"/>
      <c r="X213" s="1"/>
      <c r="Y213" s="1"/>
    </row>
    <row r="214" spans="10:25">
      <c r="J214" s="1"/>
      <c r="K214" s="1"/>
      <c r="L214" s="1"/>
      <c r="M214" s="1"/>
      <c r="N214" s="1"/>
      <c r="O214" s="1"/>
      <c r="P214" s="1"/>
      <c r="Q214" s="1"/>
      <c r="R214" s="1"/>
      <c r="S214" s="1"/>
      <c r="T214" s="1"/>
      <c r="U214" s="1"/>
      <c r="V214" s="1"/>
      <c r="W214" s="1"/>
      <c r="X214" s="1"/>
      <c r="Y214" s="1"/>
    </row>
    <row r="215" spans="10:25">
      <c r="J215" s="1"/>
      <c r="K215" s="1"/>
      <c r="L215" s="1"/>
      <c r="M215" s="1"/>
      <c r="N215" s="1"/>
      <c r="O215" s="1"/>
      <c r="P215" s="1"/>
      <c r="Q215" s="1"/>
      <c r="R215" s="1"/>
      <c r="S215" s="1"/>
      <c r="T215" s="1"/>
      <c r="U215" s="1"/>
      <c r="V215" s="1"/>
      <c r="W215" s="1"/>
      <c r="X215" s="1"/>
      <c r="Y215" s="1"/>
    </row>
    <row r="216" spans="10:25">
      <c r="J216" s="1"/>
      <c r="K216" s="1"/>
      <c r="L216" s="1"/>
      <c r="M216" s="1"/>
      <c r="N216" s="1"/>
      <c r="O216" s="1"/>
      <c r="P216" s="1"/>
      <c r="Q216" s="1"/>
      <c r="R216" s="1"/>
      <c r="S216" s="1"/>
      <c r="T216" s="1"/>
      <c r="U216" s="1"/>
      <c r="V216" s="1"/>
      <c r="W216" s="1"/>
      <c r="X216" s="1"/>
      <c r="Y216" s="1"/>
    </row>
    <row r="217" spans="10:25">
      <c r="J217" s="1"/>
      <c r="K217" s="1"/>
      <c r="L217" s="1"/>
      <c r="M217" s="1"/>
      <c r="N217" s="1"/>
      <c r="O217" s="1"/>
      <c r="P217" s="1"/>
      <c r="Q217" s="1"/>
      <c r="R217" s="1"/>
      <c r="S217" s="1"/>
      <c r="T217" s="1"/>
      <c r="U217" s="1"/>
      <c r="V217" s="1"/>
      <c r="W217" s="1"/>
      <c r="X217" s="1"/>
      <c r="Y217" s="1"/>
    </row>
    <row r="218" spans="10:25">
      <c r="J218" s="1"/>
      <c r="K218" s="1"/>
      <c r="L218" s="1"/>
      <c r="M218" s="1"/>
      <c r="N218" s="1"/>
      <c r="O218" s="1"/>
      <c r="P218" s="1"/>
      <c r="Q218" s="1"/>
      <c r="R218" s="1"/>
      <c r="S218" s="1"/>
      <c r="T218" s="1"/>
      <c r="U218" s="1"/>
      <c r="V218" s="1"/>
      <c r="W218" s="1"/>
      <c r="X218" s="1"/>
      <c r="Y218" s="1"/>
    </row>
    <row r="219" spans="10:25">
      <c r="J219" s="1"/>
      <c r="K219" s="1"/>
      <c r="L219" s="1"/>
      <c r="M219" s="1"/>
      <c r="N219" s="1"/>
      <c r="O219" s="1"/>
      <c r="P219" s="1"/>
      <c r="Q219" s="1"/>
      <c r="R219" s="1"/>
      <c r="S219" s="1"/>
      <c r="T219" s="1"/>
      <c r="U219" s="1"/>
      <c r="V219" s="1"/>
      <c r="W219" s="1"/>
      <c r="X219" s="1"/>
      <c r="Y219" s="1"/>
    </row>
    <row r="220" spans="10:25">
      <c r="J220" s="1"/>
      <c r="K220" s="1"/>
      <c r="L220" s="1"/>
      <c r="M220" s="1"/>
      <c r="N220" s="1"/>
      <c r="O220" s="1"/>
      <c r="P220" s="1"/>
      <c r="Q220" s="1"/>
      <c r="R220" s="1"/>
      <c r="S220" s="1"/>
      <c r="T220" s="1"/>
      <c r="U220" s="1"/>
      <c r="V220" s="1"/>
      <c r="W220" s="1"/>
      <c r="X220" s="1"/>
      <c r="Y220" s="1"/>
    </row>
    <row r="221" spans="10:25">
      <c r="J221" s="1"/>
      <c r="K221" s="1"/>
      <c r="L221" s="1"/>
      <c r="M221" s="1"/>
      <c r="N221" s="1"/>
      <c r="O221" s="1"/>
      <c r="P221" s="1"/>
      <c r="Q221" s="1"/>
      <c r="R221" s="1"/>
      <c r="S221" s="1"/>
      <c r="T221" s="1"/>
      <c r="U221" s="1"/>
      <c r="V221" s="1"/>
      <c r="W221" s="1"/>
      <c r="X221" s="1"/>
      <c r="Y221" s="1"/>
    </row>
    <row r="222" spans="10:25">
      <c r="J222" s="1"/>
      <c r="K222" s="1"/>
      <c r="L222" s="1"/>
      <c r="M222" s="1"/>
      <c r="N222" s="1"/>
      <c r="O222" s="1"/>
      <c r="P222" s="1"/>
      <c r="Q222" s="1"/>
      <c r="R222" s="1"/>
      <c r="S222" s="1"/>
      <c r="T222" s="1"/>
      <c r="U222" s="1"/>
      <c r="V222" s="1"/>
      <c r="W222" s="1"/>
      <c r="X222" s="1"/>
      <c r="Y222" s="1"/>
    </row>
    <row r="223" spans="10:25">
      <c r="J223" s="1"/>
      <c r="K223" s="1"/>
      <c r="L223" s="1"/>
      <c r="M223" s="1"/>
      <c r="N223" s="1"/>
      <c r="O223" s="1"/>
      <c r="P223" s="1"/>
      <c r="Q223" s="1"/>
      <c r="R223" s="1"/>
      <c r="S223" s="1"/>
      <c r="T223" s="1"/>
      <c r="U223" s="1"/>
      <c r="V223" s="1"/>
      <c r="W223" s="1"/>
      <c r="X223" s="1"/>
      <c r="Y223" s="1"/>
    </row>
    <row r="224" spans="10:25">
      <c r="J224" s="1"/>
      <c r="K224" s="1"/>
      <c r="L224" s="1"/>
      <c r="M224" s="1"/>
      <c r="N224" s="1"/>
      <c r="O224" s="1"/>
      <c r="P224" s="1"/>
      <c r="Q224" s="1"/>
      <c r="R224" s="1"/>
      <c r="S224" s="1"/>
      <c r="T224" s="1"/>
      <c r="U224" s="1"/>
      <c r="V224" s="1"/>
      <c r="W224" s="1"/>
      <c r="X224" s="1"/>
      <c r="Y224" s="1"/>
    </row>
    <row r="225" spans="10:25">
      <c r="J225" s="1"/>
      <c r="K225" s="1"/>
      <c r="L225" s="1"/>
      <c r="M225" s="1"/>
      <c r="N225" s="1"/>
      <c r="O225" s="1"/>
      <c r="P225" s="1"/>
      <c r="Q225" s="1"/>
      <c r="R225" s="1"/>
      <c r="S225" s="1"/>
      <c r="T225" s="1"/>
      <c r="U225" s="1"/>
      <c r="V225" s="1"/>
      <c r="W225" s="1"/>
      <c r="X225" s="1"/>
      <c r="Y225" s="1"/>
    </row>
    <row r="226" spans="10:25">
      <c r="J226" s="1"/>
      <c r="K226" s="1"/>
      <c r="L226" s="1"/>
      <c r="M226" s="1"/>
      <c r="N226" s="1"/>
      <c r="O226" s="1"/>
      <c r="P226" s="1"/>
      <c r="Q226" s="1"/>
      <c r="R226" s="1"/>
      <c r="S226" s="1"/>
      <c r="T226" s="1"/>
      <c r="U226" s="1"/>
      <c r="V226" s="1"/>
      <c r="W226" s="1"/>
      <c r="X226" s="1"/>
      <c r="Y226" s="1"/>
    </row>
    <row r="227" spans="10:25">
      <c r="J227" s="1"/>
      <c r="K227" s="1"/>
      <c r="L227" s="1"/>
      <c r="M227" s="1"/>
      <c r="N227" s="1"/>
      <c r="O227" s="1"/>
      <c r="P227" s="1"/>
      <c r="Q227" s="1"/>
      <c r="R227" s="1"/>
      <c r="S227" s="1"/>
      <c r="T227" s="1"/>
      <c r="U227" s="1"/>
      <c r="V227" s="1"/>
      <c r="W227" s="1"/>
      <c r="X227" s="1"/>
      <c r="Y227" s="1"/>
    </row>
    <row r="228" spans="10:25">
      <c r="J228" s="1"/>
      <c r="K228" s="1"/>
      <c r="L228" s="1"/>
      <c r="M228" s="1"/>
      <c r="N228" s="1"/>
      <c r="O228" s="1"/>
      <c r="P228" s="1"/>
      <c r="Q228" s="1"/>
      <c r="R228" s="1"/>
      <c r="S228" s="1"/>
      <c r="T228" s="1"/>
      <c r="U228" s="1"/>
      <c r="V228" s="1"/>
      <c r="W228" s="1"/>
      <c r="X228" s="1"/>
      <c r="Y228" s="1"/>
    </row>
    <row r="229" spans="10:25">
      <c r="J229" s="1"/>
      <c r="K229" s="1"/>
      <c r="L229" s="1"/>
      <c r="M229" s="1"/>
      <c r="N229" s="1"/>
      <c r="O229" s="1"/>
      <c r="P229" s="1"/>
      <c r="Q229" s="1"/>
      <c r="R229" s="1"/>
      <c r="S229" s="1"/>
      <c r="T229" s="1"/>
      <c r="U229" s="1"/>
      <c r="V229" s="1"/>
      <c r="W229" s="1"/>
      <c r="X229" s="1"/>
      <c r="Y229" s="1"/>
    </row>
    <row r="230" spans="10:25">
      <c r="J230" s="1"/>
      <c r="K230" s="1"/>
      <c r="L230" s="1"/>
      <c r="M230" s="1"/>
      <c r="N230" s="1"/>
      <c r="O230" s="1"/>
      <c r="P230" s="1"/>
      <c r="Q230" s="1"/>
      <c r="R230" s="1"/>
      <c r="S230" s="1"/>
      <c r="T230" s="1"/>
      <c r="U230" s="1"/>
      <c r="V230" s="1"/>
      <c r="W230" s="1"/>
      <c r="X230" s="1"/>
      <c r="Y230" s="1"/>
    </row>
    <row r="231" spans="10:25">
      <c r="J231" s="1"/>
      <c r="K231" s="1"/>
      <c r="L231" s="1"/>
      <c r="M231" s="1"/>
      <c r="N231" s="1"/>
      <c r="O231" s="1"/>
      <c r="P231" s="1"/>
      <c r="Q231" s="1"/>
      <c r="R231" s="1"/>
      <c r="S231" s="1"/>
      <c r="T231" s="1"/>
      <c r="U231" s="1"/>
      <c r="V231" s="1"/>
      <c r="W231" s="1"/>
      <c r="X231" s="1"/>
      <c r="Y231" s="1"/>
    </row>
    <row r="232" spans="10:25">
      <c r="J232" s="1"/>
      <c r="K232" s="1"/>
      <c r="L232" s="1"/>
      <c r="M232" s="1"/>
      <c r="N232" s="1"/>
      <c r="O232" s="1"/>
      <c r="P232" s="1"/>
      <c r="Q232" s="1"/>
      <c r="R232" s="1"/>
      <c r="S232" s="1"/>
      <c r="T232" s="1"/>
      <c r="U232" s="1"/>
      <c r="V232" s="1"/>
      <c r="W232" s="1"/>
      <c r="X232" s="1"/>
      <c r="Y232" s="1"/>
    </row>
    <row r="233" spans="10:25">
      <c r="J233" s="1"/>
      <c r="K233" s="1"/>
      <c r="L233" s="1"/>
      <c r="M233" s="1"/>
      <c r="N233" s="1"/>
      <c r="O233" s="1"/>
      <c r="P233" s="1"/>
      <c r="Q233" s="1"/>
      <c r="R233" s="1"/>
      <c r="S233" s="1"/>
      <c r="T233" s="1"/>
      <c r="U233" s="1"/>
      <c r="V233" s="1"/>
      <c r="W233" s="1"/>
      <c r="X233" s="1"/>
      <c r="Y233" s="1"/>
    </row>
    <row r="234" spans="10:25">
      <c r="J234" s="1"/>
      <c r="K234" s="1"/>
      <c r="L234" s="1"/>
      <c r="M234" s="1"/>
      <c r="N234" s="1"/>
      <c r="O234" s="1"/>
      <c r="P234" s="1"/>
      <c r="Q234" s="1"/>
      <c r="R234" s="1"/>
      <c r="S234" s="1"/>
      <c r="T234" s="1"/>
      <c r="U234" s="1"/>
      <c r="V234" s="1"/>
      <c r="W234" s="1"/>
      <c r="X234" s="1"/>
      <c r="Y234" s="1"/>
    </row>
    <row r="235" spans="10:25">
      <c r="J235" s="1"/>
      <c r="K235" s="1"/>
      <c r="L235" s="1"/>
      <c r="M235" s="1"/>
      <c r="N235" s="1"/>
      <c r="O235" s="1"/>
      <c r="P235" s="1"/>
      <c r="Q235" s="1"/>
      <c r="R235" s="1"/>
      <c r="S235" s="1"/>
      <c r="T235" s="1"/>
      <c r="U235" s="1"/>
      <c r="V235" s="1"/>
      <c r="W235" s="1"/>
      <c r="X235" s="1"/>
      <c r="Y235" s="1"/>
    </row>
    <row r="236" spans="10:25">
      <c r="J236" s="1"/>
      <c r="K236" s="1"/>
      <c r="L236" s="1"/>
      <c r="M236" s="1"/>
      <c r="N236" s="1"/>
      <c r="O236" s="1"/>
      <c r="P236" s="1"/>
      <c r="Q236" s="1"/>
      <c r="R236" s="1"/>
      <c r="S236" s="1"/>
      <c r="T236" s="1"/>
      <c r="U236" s="1"/>
      <c r="V236" s="1"/>
      <c r="W236" s="1"/>
      <c r="X236" s="1"/>
      <c r="Y236" s="1"/>
    </row>
    <row r="237" spans="10:25">
      <c r="J237" s="1"/>
      <c r="K237" s="1"/>
      <c r="L237" s="1"/>
      <c r="M237" s="1"/>
      <c r="N237" s="1"/>
      <c r="O237" s="1"/>
      <c r="P237" s="1"/>
      <c r="Q237" s="1"/>
      <c r="R237" s="1"/>
      <c r="S237" s="1"/>
      <c r="T237" s="1"/>
      <c r="U237" s="1"/>
      <c r="V237" s="1"/>
      <c r="W237" s="1"/>
      <c r="X237" s="1"/>
      <c r="Y237" s="1"/>
    </row>
    <row r="238" spans="10:25">
      <c r="J238" s="1"/>
      <c r="K238" s="1"/>
      <c r="L238" s="1"/>
      <c r="M238" s="1"/>
      <c r="N238" s="1"/>
      <c r="O238" s="1"/>
      <c r="P238" s="1"/>
      <c r="Q238" s="1"/>
      <c r="R238" s="1"/>
      <c r="S238" s="1"/>
      <c r="T238" s="1"/>
      <c r="U238" s="1"/>
      <c r="V238" s="1"/>
      <c r="W238" s="1"/>
      <c r="X238" s="1"/>
      <c r="Y238" s="1"/>
    </row>
    <row r="239" spans="10:25">
      <c r="J239" s="1"/>
      <c r="K239" s="1"/>
      <c r="L239" s="1"/>
      <c r="M239" s="1"/>
      <c r="N239" s="1"/>
      <c r="O239" s="1"/>
      <c r="P239" s="1"/>
      <c r="Q239" s="1"/>
      <c r="R239" s="1"/>
      <c r="S239" s="1"/>
      <c r="T239" s="1"/>
      <c r="U239" s="1"/>
      <c r="V239" s="1"/>
      <c r="W239" s="1"/>
      <c r="X239" s="1"/>
      <c r="Y239" s="1"/>
    </row>
    <row r="240" spans="10:25">
      <c r="J240" s="1"/>
      <c r="K240" s="1"/>
      <c r="L240" s="1"/>
      <c r="M240" s="1"/>
      <c r="N240" s="1"/>
      <c r="O240" s="1"/>
      <c r="P240" s="1"/>
      <c r="Q240" s="1"/>
      <c r="R240" s="1"/>
      <c r="S240" s="1"/>
      <c r="T240" s="1"/>
      <c r="U240" s="1"/>
      <c r="V240" s="1"/>
      <c r="W240" s="1"/>
      <c r="X240" s="1"/>
      <c r="Y240" s="1"/>
    </row>
    <row r="241" spans="10:25">
      <c r="J241" s="1"/>
      <c r="K241" s="1"/>
      <c r="L241" s="1"/>
      <c r="M241" s="1"/>
      <c r="N241" s="1"/>
      <c r="O241" s="1"/>
      <c r="P241" s="1"/>
      <c r="Q241" s="1"/>
      <c r="R241" s="1"/>
      <c r="S241" s="1"/>
      <c r="T241" s="1"/>
      <c r="U241" s="1"/>
      <c r="V241" s="1"/>
      <c r="W241" s="1"/>
      <c r="X241" s="1"/>
      <c r="Y241" s="1"/>
    </row>
    <row r="242" spans="10:25">
      <c r="J242" s="1"/>
      <c r="K242" s="1"/>
      <c r="L242" s="1"/>
      <c r="M242" s="1"/>
      <c r="N242" s="1"/>
      <c r="O242" s="1"/>
      <c r="P242" s="1"/>
      <c r="Q242" s="1"/>
      <c r="R242" s="1"/>
      <c r="S242" s="1"/>
      <c r="T242" s="1"/>
      <c r="U242" s="1"/>
      <c r="V242" s="1"/>
      <c r="W242" s="1"/>
      <c r="X242" s="1"/>
      <c r="Y242" s="1"/>
    </row>
    <row r="243" spans="10:25">
      <c r="J243" s="1"/>
      <c r="K243" s="1"/>
      <c r="L243" s="1"/>
      <c r="M243" s="1"/>
      <c r="N243" s="1"/>
      <c r="O243" s="1"/>
      <c r="P243" s="1"/>
      <c r="Q243" s="1"/>
      <c r="R243" s="1"/>
      <c r="S243" s="1"/>
      <c r="T243" s="1"/>
      <c r="U243" s="1"/>
      <c r="V243" s="1"/>
      <c r="W243" s="1"/>
      <c r="X243" s="1"/>
      <c r="Y243" s="1"/>
    </row>
    <row r="244" spans="10:25">
      <c r="J244" s="1"/>
      <c r="K244" s="1"/>
      <c r="L244" s="1"/>
      <c r="M244" s="1"/>
      <c r="N244" s="1"/>
      <c r="O244" s="1"/>
      <c r="P244" s="1"/>
      <c r="Q244" s="1"/>
      <c r="R244" s="1"/>
      <c r="S244" s="1"/>
      <c r="T244" s="1"/>
      <c r="U244" s="1"/>
      <c r="V244" s="1"/>
      <c r="W244" s="1"/>
      <c r="X244" s="1"/>
      <c r="Y244" s="1"/>
    </row>
    <row r="245" spans="10:25">
      <c r="J245" s="1"/>
      <c r="K245" s="1"/>
      <c r="L245" s="1"/>
      <c r="M245" s="1"/>
      <c r="N245" s="1"/>
      <c r="O245" s="1"/>
      <c r="P245" s="1"/>
      <c r="Q245" s="1"/>
      <c r="R245" s="1"/>
      <c r="S245" s="1"/>
      <c r="T245" s="1"/>
      <c r="U245" s="1"/>
      <c r="V245" s="1"/>
      <c r="W245" s="1"/>
      <c r="X245" s="1"/>
      <c r="Y245" s="1"/>
    </row>
    <row r="246" spans="10:25">
      <c r="J246" s="1"/>
      <c r="K246" s="1"/>
      <c r="L246" s="1"/>
      <c r="M246" s="1"/>
      <c r="N246" s="1"/>
      <c r="O246" s="1"/>
      <c r="P246" s="1"/>
      <c r="Q246" s="1"/>
      <c r="R246" s="1"/>
      <c r="S246" s="1"/>
      <c r="T246" s="1"/>
      <c r="U246" s="1"/>
      <c r="V246" s="1"/>
      <c r="W246" s="1"/>
      <c r="X246" s="1"/>
      <c r="Y246" s="1"/>
    </row>
    <row r="247" spans="10:25">
      <c r="J247" s="1"/>
      <c r="K247" s="1"/>
      <c r="L247" s="1"/>
      <c r="M247" s="1"/>
      <c r="N247" s="1"/>
      <c r="O247" s="1"/>
      <c r="P247" s="1"/>
      <c r="Q247" s="1"/>
      <c r="R247" s="1"/>
      <c r="S247" s="1"/>
      <c r="T247" s="1"/>
      <c r="U247" s="1"/>
      <c r="V247" s="1"/>
      <c r="W247" s="1"/>
      <c r="X247" s="1"/>
      <c r="Y247" s="1"/>
    </row>
    <row r="248" spans="10:25">
      <c r="J248" s="1"/>
      <c r="K248" s="1"/>
      <c r="L248" s="1"/>
      <c r="M248" s="1"/>
      <c r="N248" s="1"/>
      <c r="O248" s="1"/>
      <c r="P248" s="1"/>
      <c r="Q248" s="1"/>
      <c r="R248" s="1"/>
      <c r="S248" s="1"/>
      <c r="T248" s="1"/>
      <c r="U248" s="1"/>
      <c r="V248" s="1"/>
      <c r="W248" s="1"/>
      <c r="X248" s="1"/>
      <c r="Y248" s="1"/>
    </row>
    <row r="249" spans="10:25">
      <c r="J249" s="1"/>
      <c r="K249" s="1"/>
      <c r="L249" s="1"/>
      <c r="M249" s="1"/>
      <c r="N249" s="1"/>
      <c r="O249" s="1"/>
      <c r="P249" s="1"/>
      <c r="Q249" s="1"/>
      <c r="R249" s="1"/>
      <c r="S249" s="1"/>
      <c r="T249" s="1"/>
      <c r="U249" s="1"/>
      <c r="V249" s="1"/>
      <c r="W249" s="1"/>
      <c r="X249" s="1"/>
      <c r="Y249" s="1"/>
    </row>
    <row r="250" spans="10:25">
      <c r="J250" s="1"/>
      <c r="K250" s="1"/>
      <c r="L250" s="1"/>
      <c r="M250" s="1"/>
      <c r="N250" s="1"/>
      <c r="O250" s="1"/>
      <c r="P250" s="1"/>
      <c r="Q250" s="1"/>
      <c r="R250" s="1"/>
      <c r="S250" s="1"/>
      <c r="T250" s="1"/>
      <c r="U250" s="1"/>
      <c r="V250" s="1"/>
      <c r="W250" s="1"/>
      <c r="X250" s="1"/>
      <c r="Y250" s="1"/>
    </row>
    <row r="251" spans="10:25">
      <c r="J251" s="1"/>
      <c r="K251" s="1"/>
      <c r="L251" s="1"/>
      <c r="M251" s="1"/>
      <c r="N251" s="1"/>
      <c r="O251" s="1"/>
      <c r="P251" s="1"/>
      <c r="Q251" s="1"/>
      <c r="R251" s="1"/>
      <c r="S251" s="1"/>
      <c r="T251" s="1"/>
      <c r="U251" s="1"/>
      <c r="V251" s="1"/>
      <c r="W251" s="1"/>
      <c r="X251" s="1"/>
      <c r="Y251" s="1"/>
    </row>
    <row r="252" spans="10:25">
      <c r="J252" s="1"/>
      <c r="K252" s="1"/>
      <c r="L252" s="1"/>
      <c r="M252" s="1"/>
      <c r="N252" s="1"/>
      <c r="O252" s="1"/>
      <c r="P252" s="1"/>
      <c r="Q252" s="1"/>
      <c r="R252" s="1"/>
      <c r="S252" s="1"/>
      <c r="T252" s="1"/>
      <c r="U252" s="1"/>
      <c r="V252" s="1"/>
      <c r="W252" s="1"/>
      <c r="X252" s="1"/>
      <c r="Y252" s="1"/>
    </row>
    <row r="253" spans="10:25">
      <c r="J253" s="1"/>
      <c r="K253" s="1"/>
      <c r="L253" s="1"/>
      <c r="M253" s="1"/>
      <c r="N253" s="1"/>
      <c r="O253" s="1"/>
      <c r="P253" s="1"/>
      <c r="Q253" s="1"/>
      <c r="R253" s="1"/>
      <c r="S253" s="1"/>
      <c r="T253" s="1"/>
      <c r="U253" s="1"/>
      <c r="V253" s="1"/>
      <c r="W253" s="1"/>
      <c r="X253" s="1"/>
      <c r="Y253" s="1"/>
    </row>
    <row r="254" spans="10:25">
      <c r="J254" s="1"/>
      <c r="K254" s="1"/>
      <c r="L254" s="1"/>
      <c r="M254" s="1"/>
      <c r="N254" s="1"/>
      <c r="O254" s="1"/>
      <c r="P254" s="1"/>
      <c r="Q254" s="1"/>
      <c r="R254" s="1"/>
      <c r="S254" s="1"/>
      <c r="T254" s="1"/>
      <c r="U254" s="1"/>
      <c r="V254" s="1"/>
      <c r="W254" s="1"/>
      <c r="X254" s="1"/>
      <c r="Y254" s="1"/>
    </row>
    <row r="255" spans="10:25">
      <c r="J255" s="1"/>
      <c r="K255" s="1"/>
      <c r="L255" s="1"/>
      <c r="M255" s="1"/>
      <c r="N255" s="1"/>
      <c r="O255" s="1"/>
      <c r="P255" s="1"/>
      <c r="Q255" s="1"/>
      <c r="R255" s="1"/>
      <c r="S255" s="1"/>
      <c r="T255" s="1"/>
      <c r="U255" s="1"/>
      <c r="V255" s="1"/>
      <c r="W255" s="1"/>
      <c r="X255" s="1"/>
      <c r="Y255" s="1"/>
    </row>
    <row r="256" spans="10:25">
      <c r="J256" s="1"/>
      <c r="K256" s="1"/>
      <c r="L256" s="1"/>
      <c r="M256" s="1"/>
      <c r="N256" s="1"/>
      <c r="O256" s="1"/>
      <c r="P256" s="1"/>
      <c r="Q256" s="1"/>
      <c r="R256" s="1"/>
      <c r="S256" s="1"/>
      <c r="T256" s="1"/>
      <c r="U256" s="1"/>
      <c r="V256" s="1"/>
      <c r="W256" s="1"/>
      <c r="X256" s="1"/>
      <c r="Y256" s="1"/>
    </row>
    <row r="257" spans="10:25">
      <c r="J257" s="1"/>
      <c r="K257" s="1"/>
      <c r="L257" s="1"/>
      <c r="M257" s="1"/>
      <c r="N257" s="1"/>
      <c r="O257" s="1"/>
      <c r="P257" s="1"/>
      <c r="Q257" s="1"/>
      <c r="R257" s="1"/>
      <c r="S257" s="1"/>
      <c r="T257" s="1"/>
      <c r="U257" s="1"/>
      <c r="V257" s="1"/>
      <c r="W257" s="1"/>
      <c r="X257" s="1"/>
      <c r="Y257" s="1"/>
    </row>
    <row r="258" spans="10:25">
      <c r="J258" s="1"/>
      <c r="K258" s="1"/>
      <c r="L258" s="1"/>
      <c r="M258" s="1"/>
      <c r="N258" s="1"/>
      <c r="O258" s="1"/>
      <c r="P258" s="1"/>
      <c r="Q258" s="1"/>
      <c r="R258" s="1"/>
      <c r="S258" s="1"/>
      <c r="T258" s="1"/>
      <c r="U258" s="1"/>
      <c r="V258" s="1"/>
      <c r="W258" s="1"/>
      <c r="X258" s="1"/>
      <c r="Y258" s="1"/>
    </row>
    <row r="259" spans="10:25">
      <c r="J259" s="1"/>
      <c r="K259" s="1"/>
      <c r="L259" s="1"/>
      <c r="M259" s="1"/>
      <c r="N259" s="1"/>
      <c r="O259" s="1"/>
      <c r="P259" s="1"/>
      <c r="Q259" s="1"/>
      <c r="R259" s="1"/>
      <c r="S259" s="1"/>
      <c r="T259" s="1"/>
      <c r="U259" s="1"/>
      <c r="V259" s="1"/>
      <c r="W259" s="1"/>
      <c r="X259" s="1"/>
      <c r="Y259" s="1"/>
    </row>
    <row r="260" spans="10:25">
      <c r="J260" s="1"/>
      <c r="K260" s="1"/>
      <c r="L260" s="1"/>
      <c r="M260" s="1"/>
      <c r="N260" s="1"/>
      <c r="O260" s="1"/>
      <c r="P260" s="1"/>
      <c r="Q260" s="1"/>
      <c r="R260" s="1"/>
      <c r="S260" s="1"/>
      <c r="T260" s="1"/>
      <c r="U260" s="1"/>
      <c r="V260" s="1"/>
      <c r="W260" s="1"/>
      <c r="X260" s="1"/>
      <c r="Y260" s="1"/>
    </row>
  </sheetData>
  <mergeCells count="334">
    <mergeCell ref="B1:X1"/>
    <mergeCell ref="B4:X4"/>
    <mergeCell ref="C6:F6"/>
    <mergeCell ref="G6:L6"/>
    <mergeCell ref="N6:Q6"/>
    <mergeCell ref="R6:X6"/>
    <mergeCell ref="C9:F9"/>
    <mergeCell ref="G9:X9"/>
    <mergeCell ref="B11:X11"/>
    <mergeCell ref="CY11:DA12"/>
    <mergeCell ref="DE11:DE12"/>
    <mergeCell ref="B12:X12"/>
    <mergeCell ref="C7:F7"/>
    <mergeCell ref="G7:I7"/>
    <mergeCell ref="J7:L7"/>
    <mergeCell ref="N7:Q7"/>
    <mergeCell ref="R7:X7"/>
    <mergeCell ref="C8:F8"/>
    <mergeCell ref="G8:L8"/>
    <mergeCell ref="N8:Q8"/>
    <mergeCell ref="R8:X8"/>
    <mergeCell ref="B16:X16"/>
    <mergeCell ref="CY16:DA16"/>
    <mergeCell ref="B17:X17"/>
    <mergeCell ref="CT17:CV17"/>
    <mergeCell ref="B18:X18"/>
    <mergeCell ref="CT18:CV18"/>
    <mergeCell ref="B13:X13"/>
    <mergeCell ref="AB13:AD13"/>
    <mergeCell ref="CY13:DA13"/>
    <mergeCell ref="B14:X14"/>
    <mergeCell ref="CY14:DA14"/>
    <mergeCell ref="B15:X15"/>
    <mergeCell ref="CY15:DA15"/>
    <mergeCell ref="B19:X19"/>
    <mergeCell ref="B21:X21"/>
    <mergeCell ref="AJ21:AO21"/>
    <mergeCell ref="AJ22:AK22"/>
    <mergeCell ref="AP22:AP24"/>
    <mergeCell ref="AQ22:BA22"/>
    <mergeCell ref="O23:R24"/>
    <mergeCell ref="S23:T24"/>
    <mergeCell ref="U23:V24"/>
    <mergeCell ref="W23:X24"/>
    <mergeCell ref="CX23:DF23"/>
    <mergeCell ref="CX24:CZ24"/>
    <mergeCell ref="DA24:DC24"/>
    <mergeCell ref="DD24:DF24"/>
    <mergeCell ref="O25:R25"/>
    <mergeCell ref="S25:T25"/>
    <mergeCell ref="U25:V25"/>
    <mergeCell ref="W25:X25"/>
    <mergeCell ref="AJ25:AK25"/>
    <mergeCell ref="CU25:CW25"/>
    <mergeCell ref="AS23:AT23"/>
    <mergeCell ref="AV23:AW23"/>
    <mergeCell ref="AX23:AY23"/>
    <mergeCell ref="AZ23:AZ24"/>
    <mergeCell ref="BA23:BA24"/>
    <mergeCell ref="CU23:CW24"/>
    <mergeCell ref="AJ23:AK24"/>
    <mergeCell ref="AL23:AL24"/>
    <mergeCell ref="AM23:AM24"/>
    <mergeCell ref="AN23:AN24"/>
    <mergeCell ref="AO23:AO24"/>
    <mergeCell ref="AQ23:AR23"/>
    <mergeCell ref="O26:R26"/>
    <mergeCell ref="S26:T26"/>
    <mergeCell ref="U26:V26"/>
    <mergeCell ref="W26:X26"/>
    <mergeCell ref="CU26:CW26"/>
    <mergeCell ref="O27:R27"/>
    <mergeCell ref="S27:T27"/>
    <mergeCell ref="U27:V27"/>
    <mergeCell ref="W27:X27"/>
    <mergeCell ref="CU27:CW27"/>
    <mergeCell ref="O28:R28"/>
    <mergeCell ref="S28:T28"/>
    <mergeCell ref="U28:V28"/>
    <mergeCell ref="W28:X28"/>
    <mergeCell ref="CU28:CW28"/>
    <mergeCell ref="O29:R29"/>
    <mergeCell ref="S29:T29"/>
    <mergeCell ref="U29:V29"/>
    <mergeCell ref="W29:X29"/>
    <mergeCell ref="CU29:CW29"/>
    <mergeCell ref="O30:R30"/>
    <mergeCell ref="S30:T30"/>
    <mergeCell ref="U30:V30"/>
    <mergeCell ref="W30:X30"/>
    <mergeCell ref="CU30:CW30"/>
    <mergeCell ref="O32:Q32"/>
    <mergeCell ref="S32:U33"/>
    <mergeCell ref="V32:X33"/>
    <mergeCell ref="AJ32:AK32"/>
    <mergeCell ref="AP32:AP34"/>
    <mergeCell ref="DA33:DC33"/>
    <mergeCell ref="DD33:DF33"/>
    <mergeCell ref="AQ32:BA32"/>
    <mergeCell ref="O33:Q35"/>
    <mergeCell ref="AJ33:AK34"/>
    <mergeCell ref="AL33:AL34"/>
    <mergeCell ref="AM33:AM34"/>
    <mergeCell ref="AN33:AN34"/>
    <mergeCell ref="AO33:AO34"/>
    <mergeCell ref="AQ33:AR33"/>
    <mergeCell ref="AS33:AT33"/>
    <mergeCell ref="AV33:AW33"/>
    <mergeCell ref="S34:U35"/>
    <mergeCell ref="V34:X35"/>
    <mergeCell ref="CU34:CW34"/>
    <mergeCell ref="AJ35:AK35"/>
    <mergeCell ref="CU35:CW35"/>
    <mergeCell ref="CU36:CW36"/>
    <mergeCell ref="AX33:AY33"/>
    <mergeCell ref="AZ33:AZ34"/>
    <mergeCell ref="BA33:BA34"/>
    <mergeCell ref="CZ36:CZ37"/>
    <mergeCell ref="O37:O40"/>
    <mergeCell ref="Q37:X37"/>
    <mergeCell ref="CU37:CW37"/>
    <mergeCell ref="Q38:X38"/>
    <mergeCell ref="CU38:CW38"/>
    <mergeCell ref="Q39:X39"/>
    <mergeCell ref="CU39:CW39"/>
    <mergeCell ref="Q40:X40"/>
    <mergeCell ref="CX33:CZ33"/>
    <mergeCell ref="AN43:AO43"/>
    <mergeCell ref="AO57:AP57"/>
    <mergeCell ref="AQ57:AR57"/>
    <mergeCell ref="B43:F43"/>
    <mergeCell ref="G43:I43"/>
    <mergeCell ref="J43:L43"/>
    <mergeCell ref="M43:Q43"/>
    <mergeCell ref="AK58:AM58"/>
    <mergeCell ref="B44:F44"/>
    <mergeCell ref="G44:I44"/>
    <mergeCell ref="J44:L44"/>
    <mergeCell ref="M44:Q44"/>
    <mergeCell ref="B45:F45"/>
    <mergeCell ref="G45:I45"/>
    <mergeCell ref="J45:L45"/>
    <mergeCell ref="M45:Q45"/>
    <mergeCell ref="B46:F46"/>
    <mergeCell ref="G46:I46"/>
    <mergeCell ref="J46:L46"/>
    <mergeCell ref="M46:Q46"/>
    <mergeCell ref="AL43:AM43"/>
    <mergeCell ref="B47:F47"/>
    <mergeCell ref="G47:I47"/>
    <mergeCell ref="J47:L47"/>
    <mergeCell ref="M47:Q47"/>
    <mergeCell ref="AK60:AM60"/>
    <mergeCell ref="B48:F48"/>
    <mergeCell ref="G48:I48"/>
    <mergeCell ref="J48:L48"/>
    <mergeCell ref="M48:Q48"/>
    <mergeCell ref="AK59:AM59"/>
    <mergeCell ref="B49:F49"/>
    <mergeCell ref="G49:I49"/>
    <mergeCell ref="J49:L49"/>
    <mergeCell ref="M49:Q49"/>
    <mergeCell ref="AK62:AM62"/>
    <mergeCell ref="B50:F50"/>
    <mergeCell ref="G50:I50"/>
    <mergeCell ref="J50:L50"/>
    <mergeCell ref="M50:Q50"/>
    <mergeCell ref="AK61:AM61"/>
    <mergeCell ref="AK65:AM65"/>
    <mergeCell ref="B51:F51"/>
    <mergeCell ref="G51:I51"/>
    <mergeCell ref="J51:L51"/>
    <mergeCell ref="M51:Q51"/>
    <mergeCell ref="AK64:AM64"/>
    <mergeCell ref="B72:C72"/>
    <mergeCell ref="D72:R72"/>
    <mergeCell ref="S72:X72"/>
    <mergeCell ref="AK63:AM63"/>
    <mergeCell ref="B73:C73"/>
    <mergeCell ref="D73:R73"/>
    <mergeCell ref="S73:X73"/>
    <mergeCell ref="B68:X68"/>
    <mergeCell ref="BK69:BR69"/>
    <mergeCell ref="B70:C70"/>
    <mergeCell ref="D70:R70"/>
    <mergeCell ref="S70:X70"/>
    <mergeCell ref="B71:C71"/>
    <mergeCell ref="D71:R71"/>
    <mergeCell ref="S71:X71"/>
    <mergeCell ref="B76:C76"/>
    <mergeCell ref="D76:R76"/>
    <mergeCell ref="S76:X76"/>
    <mergeCell ref="B77:C77"/>
    <mergeCell ref="D77:R77"/>
    <mergeCell ref="S77:X77"/>
    <mergeCell ref="B74:C74"/>
    <mergeCell ref="D74:R74"/>
    <mergeCell ref="S74:X74"/>
    <mergeCell ref="B75:C75"/>
    <mergeCell ref="D75:R75"/>
    <mergeCell ref="S75:X75"/>
    <mergeCell ref="B80:C80"/>
    <mergeCell ref="D80:R80"/>
    <mergeCell ref="S80:X80"/>
    <mergeCell ref="AI80:AK80"/>
    <mergeCell ref="AQ80:AR80"/>
    <mergeCell ref="AI81:AK81"/>
    <mergeCell ref="AQ81:AR81"/>
    <mergeCell ref="B78:C78"/>
    <mergeCell ref="D78:R78"/>
    <mergeCell ref="S78:X78"/>
    <mergeCell ref="B79:C79"/>
    <mergeCell ref="D79:R79"/>
    <mergeCell ref="S79:X79"/>
    <mergeCell ref="B85:F85"/>
    <mergeCell ref="G85:I85"/>
    <mergeCell ref="J85:M85"/>
    <mergeCell ref="N85:Q85"/>
    <mergeCell ref="B86:F86"/>
    <mergeCell ref="G86:I86"/>
    <mergeCell ref="J86:M86"/>
    <mergeCell ref="N86:Q86"/>
    <mergeCell ref="B83:F83"/>
    <mergeCell ref="G83:I83"/>
    <mergeCell ref="J83:M83"/>
    <mergeCell ref="N83:Q83"/>
    <mergeCell ref="B84:F84"/>
    <mergeCell ref="G84:I84"/>
    <mergeCell ref="J84:M84"/>
    <mergeCell ref="N84:Q84"/>
    <mergeCell ref="AD88:AE88"/>
    <mergeCell ref="AF88:AG88"/>
    <mergeCell ref="AH88:AI88"/>
    <mergeCell ref="B89:F89"/>
    <mergeCell ref="G89:I89"/>
    <mergeCell ref="J89:M89"/>
    <mergeCell ref="N89:Q89"/>
    <mergeCell ref="AD89:AE89"/>
    <mergeCell ref="B87:F87"/>
    <mergeCell ref="G87:I87"/>
    <mergeCell ref="J87:M87"/>
    <mergeCell ref="N87:Q87"/>
    <mergeCell ref="B88:F88"/>
    <mergeCell ref="G88:I88"/>
    <mergeCell ref="J88:M88"/>
    <mergeCell ref="N88:Q88"/>
    <mergeCell ref="B91:F91"/>
    <mergeCell ref="G91:I91"/>
    <mergeCell ref="J91:M91"/>
    <mergeCell ref="N91:Q91"/>
    <mergeCell ref="AD91:AE91"/>
    <mergeCell ref="AF89:AG89"/>
    <mergeCell ref="AH89:AI89"/>
    <mergeCell ref="B90:F90"/>
    <mergeCell ref="G90:I90"/>
    <mergeCell ref="J90:M90"/>
    <mergeCell ref="N90:Q90"/>
    <mergeCell ref="AD90:AE90"/>
    <mergeCell ref="AF90:AG90"/>
    <mergeCell ref="AH90:AI90"/>
    <mergeCell ref="Z93:AC93"/>
    <mergeCell ref="AD93:AE93"/>
    <mergeCell ref="AF93:AG93"/>
    <mergeCell ref="AH93:AI93"/>
    <mergeCell ref="Z94:AC94"/>
    <mergeCell ref="AD94:AE94"/>
    <mergeCell ref="AF94:AG94"/>
    <mergeCell ref="AH94:AI94"/>
    <mergeCell ref="AF91:AG91"/>
    <mergeCell ref="AH91:AI91"/>
    <mergeCell ref="Z92:AC92"/>
    <mergeCell ref="AD92:AE92"/>
    <mergeCell ref="AF92:AG92"/>
    <mergeCell ref="AH92:AI92"/>
    <mergeCell ref="AF95:AG95"/>
    <mergeCell ref="AH95:AI95"/>
    <mergeCell ref="O96:R96"/>
    <mergeCell ref="S96:T96"/>
    <mergeCell ref="U96:V96"/>
    <mergeCell ref="W96:X96"/>
    <mergeCell ref="Z96:AC96"/>
    <mergeCell ref="AD96:AE96"/>
    <mergeCell ref="AF96:AG96"/>
    <mergeCell ref="AH96:AI96"/>
    <mergeCell ref="O95:R95"/>
    <mergeCell ref="S95:T95"/>
    <mergeCell ref="U95:V95"/>
    <mergeCell ref="W95:X95"/>
    <mergeCell ref="Z95:AC95"/>
    <mergeCell ref="AD95:AE95"/>
    <mergeCell ref="O99:R99"/>
    <mergeCell ref="S99:T99"/>
    <mergeCell ref="U99:V99"/>
    <mergeCell ref="W99:X99"/>
    <mergeCell ref="O100:R100"/>
    <mergeCell ref="S100:T100"/>
    <mergeCell ref="U100:V100"/>
    <mergeCell ref="W100:X100"/>
    <mergeCell ref="O97:R97"/>
    <mergeCell ref="S97:T97"/>
    <mergeCell ref="U97:V97"/>
    <mergeCell ref="W97:X97"/>
    <mergeCell ref="O98:R98"/>
    <mergeCell ref="S98:T98"/>
    <mergeCell ref="U98:V98"/>
    <mergeCell ref="W98:X98"/>
    <mergeCell ref="O103:R103"/>
    <mergeCell ref="S103:T103"/>
    <mergeCell ref="U103:V103"/>
    <mergeCell ref="W103:X103"/>
    <mergeCell ref="O104:R104"/>
    <mergeCell ref="S104:T104"/>
    <mergeCell ref="U104:V104"/>
    <mergeCell ref="W104:X104"/>
    <mergeCell ref="O101:R101"/>
    <mergeCell ref="S101:T101"/>
    <mergeCell ref="U101:V101"/>
    <mergeCell ref="W101:X101"/>
    <mergeCell ref="O102:R102"/>
    <mergeCell ref="S102:T102"/>
    <mergeCell ref="U102:V102"/>
    <mergeCell ref="W102:X102"/>
    <mergeCell ref="O107:R107"/>
    <mergeCell ref="S107:T107"/>
    <mergeCell ref="U107:V107"/>
    <mergeCell ref="W107:X107"/>
    <mergeCell ref="O105:R105"/>
    <mergeCell ref="S105:T105"/>
    <mergeCell ref="U105:V105"/>
    <mergeCell ref="W105:X105"/>
    <mergeCell ref="O106:R106"/>
    <mergeCell ref="S106:T106"/>
    <mergeCell ref="U106:V106"/>
    <mergeCell ref="W106:X106"/>
  </mergeCells>
  <phoneticPr fontId="1"/>
  <pageMargins left="0.82677165354330717" right="0.23622047244094491" top="0.74803149606299213" bottom="0.74803149606299213" header="0.31496062992125984" footer="0.31496062992125984"/>
  <pageSetup paperSize="9" scale="56" fitToHeight="2" pageOrder="overThenDown" orientation="portrait" r:id="rId1"/>
  <rowBreaks count="1" manualBreakCount="1">
    <brk id="66" max="24"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8615C-097D-4561-89F0-A3F36ED1CC1F}">
  <sheetPr>
    <tabColor rgb="FFFFC000"/>
  </sheetPr>
  <dimension ref="A1:DY249"/>
  <sheetViews>
    <sheetView showGridLines="0" view="pageBreakPreview" zoomScale="87" zoomScaleNormal="80" zoomScaleSheetLayoutView="87" workbookViewId="0">
      <selection activeCell="B2" sqref="B2"/>
    </sheetView>
  </sheetViews>
  <sheetFormatPr defaultColWidth="6.625" defaultRowHeight="13.5"/>
  <cols>
    <col min="1" max="1" width="1.75" style="29" customWidth="1"/>
    <col min="2" max="2" width="1.875" style="29" customWidth="1"/>
    <col min="3" max="5" width="5.625" style="29" customWidth="1"/>
    <col min="6" max="11" width="6.5" style="29" customWidth="1"/>
    <col min="12" max="12" width="4.625" style="29" customWidth="1"/>
    <col min="13" max="13" width="0.75" style="29" customWidth="1"/>
    <col min="14" max="14" width="1" style="29" customWidth="1"/>
    <col min="15" max="24" width="6.125" style="29" customWidth="1"/>
    <col min="25" max="25" width="1.75" style="29" customWidth="1"/>
    <col min="26" max="26" width="2.125" style="29" customWidth="1"/>
    <col min="27" max="33" width="8" style="29" customWidth="1"/>
    <col min="34" max="34" width="7.5" style="29" customWidth="1"/>
    <col min="35" max="35" width="6.5" style="29" customWidth="1"/>
    <col min="36" max="42" width="8" style="29" customWidth="1"/>
    <col min="43" max="53" width="7.125" style="29" customWidth="1"/>
    <col min="54" max="56" width="5.25" style="29" customWidth="1"/>
    <col min="57" max="57" width="19" style="29" customWidth="1"/>
    <col min="58" max="58" width="7.625" style="29" customWidth="1"/>
    <col min="59" max="59" width="8.875" style="29" customWidth="1"/>
    <col min="60" max="79" width="7.625" style="29" customWidth="1"/>
    <col min="80" max="83" width="8.125" style="29" customWidth="1"/>
    <col min="84" max="96" width="7.75" style="29" customWidth="1"/>
    <col min="97" max="97" width="8.125" style="29" customWidth="1"/>
    <col min="98" max="101" width="6.625" style="29"/>
    <col min="102" max="110" width="7.75" style="29" customWidth="1"/>
    <col min="111" max="111" width="10.5" style="29" customWidth="1"/>
    <col min="112" max="112" width="3.625" style="29" customWidth="1"/>
    <col min="113" max="113" width="10.5" style="29" customWidth="1"/>
    <col min="114" max="117" width="6.625" style="29"/>
    <col min="118" max="118" width="5.5" style="29" customWidth="1"/>
    <col min="119" max="119" width="3.25" style="29" customWidth="1"/>
    <col min="120" max="121" width="5.5" style="29" customWidth="1"/>
    <col min="122" max="122" width="3.25" style="29" customWidth="1"/>
    <col min="123" max="124" width="5.5" style="29" customWidth="1"/>
    <col min="125" max="125" width="3.25" style="29" customWidth="1"/>
    <col min="126" max="127" width="5.5" style="29" customWidth="1"/>
    <col min="128" max="128" width="3.25" style="29" customWidth="1"/>
    <col min="129" max="129" width="5.5" style="29" customWidth="1"/>
    <col min="130" max="16384" width="6.625" style="29"/>
  </cols>
  <sheetData>
    <row r="1" spans="1:108" ht="36" customHeight="1">
      <c r="A1" s="708"/>
      <c r="B1" s="2117" t="s">
        <v>2371</v>
      </c>
      <c r="C1" s="2117"/>
      <c r="D1" s="2117"/>
      <c r="E1" s="2117"/>
      <c r="F1" s="2117"/>
      <c r="G1" s="2117"/>
      <c r="H1" s="2117"/>
      <c r="I1" s="2117"/>
      <c r="J1" s="2117"/>
      <c r="K1" s="2117"/>
      <c r="L1" s="2117"/>
      <c r="M1" s="2117"/>
      <c r="N1" s="2117"/>
      <c r="O1" s="2117"/>
      <c r="P1" s="2117"/>
      <c r="Q1" s="2117"/>
      <c r="R1" s="2117"/>
      <c r="S1" s="2117"/>
      <c r="T1" s="2117"/>
      <c r="U1" s="2117"/>
      <c r="V1" s="2117"/>
      <c r="W1" s="2117"/>
      <c r="X1" s="2117"/>
      <c r="Y1" s="642"/>
    </row>
    <row r="2" spans="1:108" ht="32.1" customHeight="1">
      <c r="A2" s="708"/>
      <c r="B2" s="2860" t="s">
        <v>3013</v>
      </c>
      <c r="C2" s="708"/>
      <c r="D2" s="708"/>
      <c r="E2" s="708"/>
      <c r="F2" s="708"/>
      <c r="G2" s="708"/>
      <c r="H2" s="708"/>
      <c r="I2" s="708"/>
      <c r="J2" s="708"/>
      <c r="K2" s="708"/>
      <c r="L2" s="708"/>
      <c r="M2" s="708"/>
      <c r="N2" s="708"/>
      <c r="O2" s="708"/>
      <c r="P2" s="708"/>
      <c r="Q2" s="708"/>
      <c r="R2" s="708"/>
      <c r="S2" s="708"/>
      <c r="T2" s="807" t="s">
        <v>3006</v>
      </c>
      <c r="V2" s="807"/>
      <c r="W2" s="807"/>
      <c r="X2" s="807"/>
      <c r="Y2" s="642"/>
    </row>
    <row r="3" spans="1:108" s="526" customFormat="1" ht="32.1" customHeight="1">
      <c r="A3" s="643"/>
      <c r="B3" s="643"/>
      <c r="C3" s="643"/>
      <c r="D3" s="643"/>
      <c r="E3" s="643"/>
      <c r="F3" s="643"/>
      <c r="G3" s="643"/>
      <c r="H3" s="643"/>
      <c r="I3" s="643"/>
      <c r="J3" s="643"/>
      <c r="K3" s="643"/>
      <c r="L3" s="643"/>
      <c r="M3" s="643"/>
      <c r="N3" s="643"/>
      <c r="O3" s="643"/>
      <c r="P3" s="643"/>
      <c r="Q3" s="643"/>
      <c r="R3" s="643"/>
      <c r="S3" s="643"/>
      <c r="T3" s="807" t="s">
        <v>3007</v>
      </c>
      <c r="V3" s="807"/>
      <c r="W3" s="807"/>
      <c r="X3" s="807"/>
      <c r="Y3" s="643"/>
    </row>
    <row r="4" spans="1:108" s="526" customFormat="1" ht="35.1" customHeight="1">
      <c r="A4" s="643"/>
      <c r="B4" s="2382" t="s">
        <v>2075</v>
      </c>
      <c r="C4" s="2382"/>
      <c r="D4" s="2382"/>
      <c r="E4" s="2382"/>
      <c r="F4" s="2382"/>
      <c r="G4" s="2382"/>
      <c r="H4" s="2382"/>
      <c r="I4" s="2382"/>
      <c r="J4" s="2382"/>
      <c r="K4" s="2382"/>
      <c r="L4" s="2382"/>
      <c r="M4" s="2382"/>
      <c r="N4" s="2382"/>
      <c r="O4" s="2382"/>
      <c r="P4" s="2382"/>
      <c r="Q4" s="2382"/>
      <c r="R4" s="2382"/>
      <c r="S4" s="2382"/>
      <c r="T4" s="2382"/>
      <c r="U4" s="2382"/>
      <c r="V4" s="2382"/>
      <c r="W4" s="2382"/>
      <c r="X4" s="2382"/>
      <c r="Y4" s="643"/>
    </row>
    <row r="5" spans="1:108" s="526" customFormat="1" ht="9.75" customHeight="1">
      <c r="A5" s="643"/>
      <c r="B5" s="643"/>
      <c r="C5" s="643"/>
      <c r="D5" s="643"/>
      <c r="E5" s="643"/>
      <c r="F5" s="643"/>
      <c r="G5" s="643"/>
      <c r="H5" s="643"/>
      <c r="I5" s="643"/>
      <c r="J5" s="643"/>
      <c r="K5" s="643"/>
      <c r="L5" s="643"/>
      <c r="M5" s="643"/>
      <c r="N5" s="643"/>
      <c r="O5" s="643"/>
      <c r="P5" s="643"/>
      <c r="Q5" s="643"/>
      <c r="R5" s="643"/>
      <c r="S5" s="643"/>
      <c r="T5" s="643"/>
      <c r="U5" s="643"/>
      <c r="V5" s="643"/>
      <c r="W5" s="643"/>
      <c r="X5" s="643"/>
      <c r="Y5" s="643"/>
    </row>
    <row r="6" spans="1:108" s="512" customFormat="1" ht="27.95" customHeight="1">
      <c r="B6" s="30"/>
      <c r="C6" s="2376" t="s">
        <v>2376</v>
      </c>
      <c r="D6" s="2377"/>
      <c r="E6" s="2377"/>
      <c r="F6" s="2377"/>
      <c r="G6" s="2383"/>
      <c r="H6" s="2383"/>
      <c r="I6" s="2383"/>
      <c r="J6" s="2383"/>
      <c r="K6" s="2383"/>
      <c r="L6" s="2383"/>
      <c r="N6" s="2373" t="s">
        <v>2077</v>
      </c>
      <c r="O6" s="2374"/>
      <c r="P6" s="2374"/>
      <c r="Q6" s="2374"/>
      <c r="R6" s="2383"/>
      <c r="S6" s="2383"/>
      <c r="T6" s="2383"/>
      <c r="U6" s="2383"/>
      <c r="V6" s="2383"/>
      <c r="W6" s="2383"/>
      <c r="X6" s="2383"/>
    </row>
    <row r="7" spans="1:108" s="512" customFormat="1" ht="27.95" customHeight="1">
      <c r="B7" s="30"/>
      <c r="C7" s="2373" t="s">
        <v>2078</v>
      </c>
      <c r="D7" s="2374"/>
      <c r="E7" s="2374"/>
      <c r="F7" s="2374"/>
      <c r="G7" s="2669"/>
      <c r="H7" s="2669"/>
      <c r="I7" s="2669"/>
      <c r="J7" s="2378"/>
      <c r="K7" s="2378"/>
      <c r="L7" s="2378"/>
      <c r="M7" s="513"/>
      <c r="N7" s="2376" t="s">
        <v>2081</v>
      </c>
      <c r="O7" s="2377"/>
      <c r="P7" s="2377"/>
      <c r="Q7" s="2377"/>
      <c r="R7" s="2378"/>
      <c r="S7" s="2378"/>
      <c r="T7" s="2378"/>
      <c r="U7" s="2378"/>
      <c r="V7" s="2378"/>
      <c r="W7" s="2378"/>
      <c r="X7" s="2378"/>
    </row>
    <row r="8" spans="1:108" s="512" customFormat="1" ht="27.95" customHeight="1">
      <c r="B8" s="30"/>
      <c r="C8" s="2376" t="s">
        <v>2082</v>
      </c>
      <c r="D8" s="2377"/>
      <c r="E8" s="2377"/>
      <c r="F8" s="2377"/>
      <c r="G8" s="2378"/>
      <c r="H8" s="2378"/>
      <c r="I8" s="2378"/>
      <c r="J8" s="2378"/>
      <c r="K8" s="2378"/>
      <c r="L8" s="2378"/>
      <c r="N8" s="2379"/>
      <c r="O8" s="2380"/>
      <c r="P8" s="2380"/>
      <c r="Q8" s="2380"/>
      <c r="R8" s="2381"/>
      <c r="S8" s="1856"/>
      <c r="T8" s="1856"/>
      <c r="U8" s="1856"/>
      <c r="V8" s="1856"/>
      <c r="W8" s="1856"/>
      <c r="X8" s="1856"/>
      <c r="BE8" s="513"/>
      <c r="BF8" s="656"/>
    </row>
    <row r="9" spans="1:108" s="512" customFormat="1" ht="27.95" customHeight="1">
      <c r="B9" s="30"/>
      <c r="C9" s="2376" t="s">
        <v>2083</v>
      </c>
      <c r="D9" s="2377"/>
      <c r="E9" s="2377"/>
      <c r="F9" s="2377"/>
      <c r="G9" s="2670"/>
      <c r="H9" s="2670"/>
      <c r="I9" s="2670"/>
      <c r="J9" s="2670"/>
      <c r="K9" s="2670"/>
      <c r="L9" s="2670"/>
      <c r="M9" s="2670"/>
      <c r="N9" s="2670"/>
      <c r="O9" s="2670"/>
      <c r="P9" s="2670"/>
      <c r="Q9" s="2670"/>
      <c r="R9" s="2670"/>
      <c r="S9" s="2670"/>
      <c r="T9" s="2670"/>
      <c r="U9" s="2670"/>
      <c r="V9" s="2670"/>
      <c r="W9" s="2670"/>
      <c r="X9" s="2670"/>
      <c r="Z9" s="30"/>
      <c r="BE9" s="911"/>
      <c r="BF9" s="657"/>
    </row>
    <row r="10" spans="1:108" s="512" customFormat="1" ht="9" customHeight="1">
      <c r="A10" s="30"/>
      <c r="B10" s="30"/>
      <c r="C10" s="30"/>
      <c r="D10" s="30"/>
      <c r="E10" s="30"/>
      <c r="F10" s="30"/>
      <c r="G10" s="39"/>
      <c r="H10" s="41"/>
      <c r="I10" s="41"/>
      <c r="J10" s="39"/>
      <c r="K10" s="30"/>
      <c r="L10" s="30"/>
      <c r="M10" s="30"/>
      <c r="N10" s="30"/>
      <c r="O10" s="30"/>
      <c r="P10" s="30"/>
      <c r="Q10" s="39"/>
      <c r="R10" s="39"/>
      <c r="S10" s="30"/>
      <c r="T10" s="30"/>
      <c r="U10" s="30"/>
      <c r="V10" s="30"/>
      <c r="W10" s="30"/>
      <c r="X10" s="30"/>
      <c r="Y10" s="30"/>
      <c r="Z10" s="30"/>
      <c r="AA10" s="30"/>
      <c r="AB10" s="30"/>
      <c r="AC10" s="30"/>
      <c r="AD10" s="30"/>
      <c r="AE10" s="30"/>
      <c r="BE10" s="911"/>
      <c r="BF10" s="657"/>
    </row>
    <row r="11" spans="1:108" s="512" customFormat="1" ht="35.1" customHeight="1">
      <c r="A11" s="30"/>
      <c r="B11" s="2382" t="s">
        <v>2370</v>
      </c>
      <c r="C11" s="2382"/>
      <c r="D11" s="2382"/>
      <c r="E11" s="2382"/>
      <c r="F11" s="2382"/>
      <c r="G11" s="2382"/>
      <c r="H11" s="2382"/>
      <c r="I11" s="2382"/>
      <c r="J11" s="2382"/>
      <c r="K11" s="2382"/>
      <c r="L11" s="2382"/>
      <c r="M11" s="2382"/>
      <c r="N11" s="2382"/>
      <c r="O11" s="2382"/>
      <c r="P11" s="2382"/>
      <c r="Q11" s="2382"/>
      <c r="R11" s="2382"/>
      <c r="S11" s="2382"/>
      <c r="T11" s="2382"/>
      <c r="U11" s="2382"/>
      <c r="V11" s="2382"/>
      <c r="W11" s="2382"/>
      <c r="X11" s="2382"/>
      <c r="Y11" s="30"/>
      <c r="Z11" s="30"/>
      <c r="AA11" s="30"/>
      <c r="AB11" s="30"/>
      <c r="AC11" s="30"/>
      <c r="AD11" s="30"/>
      <c r="AE11" s="30"/>
      <c r="AF11" s="513" t="s">
        <v>2100</v>
      </c>
      <c r="AG11" s="512" t="s">
        <v>2191</v>
      </c>
      <c r="AH11" s="653" t="s">
        <v>2811</v>
      </c>
      <c r="AI11" s="653"/>
      <c r="AJ11" s="653"/>
      <c r="AK11" s="653"/>
      <c r="BA11" s="30"/>
      <c r="BB11" s="30"/>
      <c r="BE11" s="911"/>
      <c r="BF11" s="657"/>
      <c r="CQ11" s="2269" t="s">
        <v>2196</v>
      </c>
      <c r="CR11" s="2270"/>
      <c r="CS11" s="2271"/>
      <c r="CT11" s="210" t="s">
        <v>5</v>
      </c>
      <c r="CU11" s="210" t="s">
        <v>557</v>
      </c>
      <c r="CV11" s="620" t="s">
        <v>1029</v>
      </c>
      <c r="CW11" s="2366" t="s">
        <v>2197</v>
      </c>
      <c r="CX11" s="526"/>
      <c r="CY11" s="526"/>
      <c r="CZ11" s="526"/>
      <c r="DA11" s="526"/>
      <c r="DB11" s="526"/>
    </row>
    <row r="12" spans="1:108" s="512" customFormat="1" ht="9" customHeight="1" thickBot="1">
      <c r="A12" s="30"/>
      <c r="B12" s="644"/>
      <c r="C12" s="644"/>
      <c r="D12" s="644"/>
      <c r="E12" s="644"/>
      <c r="F12" s="30"/>
      <c r="G12" s="39"/>
      <c r="H12" s="645"/>
      <c r="I12" s="645"/>
      <c r="J12" s="30"/>
      <c r="K12" s="30"/>
      <c r="L12" s="30"/>
      <c r="M12" s="30"/>
      <c r="N12" s="30"/>
      <c r="O12" s="30"/>
      <c r="P12" s="30"/>
      <c r="Q12" s="39"/>
      <c r="R12" s="39"/>
      <c r="S12" s="30"/>
      <c r="T12" s="30"/>
      <c r="U12" s="30"/>
      <c r="V12" s="30"/>
      <c r="W12" s="30"/>
      <c r="X12" s="30"/>
      <c r="Y12" s="30"/>
      <c r="Z12" s="30"/>
      <c r="AA12" s="30"/>
      <c r="AB12" s="30"/>
      <c r="AC12" s="30"/>
      <c r="AD12" s="30"/>
      <c r="AE12" s="30"/>
      <c r="AF12" s="513" t="s">
        <v>2101</v>
      </c>
      <c r="AG12" s="512" t="s">
        <v>2812</v>
      </c>
      <c r="BA12" s="30"/>
      <c r="BB12" s="30"/>
      <c r="BE12" s="912"/>
      <c r="BF12" s="657"/>
      <c r="CQ12" s="2384"/>
      <c r="CR12" s="2385"/>
      <c r="CS12" s="2386"/>
      <c r="CT12" s="625" t="s">
        <v>2192</v>
      </c>
      <c r="CU12" s="621" t="s">
        <v>2097</v>
      </c>
      <c r="CV12" s="621" t="s">
        <v>2350</v>
      </c>
      <c r="CW12" s="2367"/>
      <c r="CX12" s="603">
        <v>5</v>
      </c>
      <c r="CY12" s="210">
        <v>3</v>
      </c>
      <c r="CZ12" s="210">
        <v>0</v>
      </c>
      <c r="DA12" s="210" t="s">
        <v>2349</v>
      </c>
      <c r="DB12" s="210" t="s">
        <v>16</v>
      </c>
    </row>
    <row r="13" spans="1:108" s="512" customFormat="1" ht="24.95" customHeight="1" thickBot="1">
      <c r="A13" s="30"/>
      <c r="B13" s="2368"/>
      <c r="C13" s="2369"/>
      <c r="D13" s="2369"/>
      <c r="E13" s="2369"/>
      <c r="F13" s="2369"/>
      <c r="G13" s="2369"/>
      <c r="H13" s="2369"/>
      <c r="I13" s="2369"/>
      <c r="J13" s="2369"/>
      <c r="K13" s="2369"/>
      <c r="L13" s="2369"/>
      <c r="M13" s="2369"/>
      <c r="N13" s="2369"/>
      <c r="O13" s="2369"/>
      <c r="P13" s="2369"/>
      <c r="Q13" s="2369"/>
      <c r="R13" s="2369"/>
      <c r="S13" s="2369"/>
      <c r="T13" s="2369"/>
      <c r="U13" s="2369"/>
      <c r="V13" s="2369"/>
      <c r="W13" s="2369"/>
      <c r="X13" s="2370"/>
      <c r="Y13" s="646"/>
      <c r="Z13" s="30"/>
      <c r="AA13" s="880" t="s">
        <v>2202</v>
      </c>
      <c r="AB13" s="2560" t="s">
        <v>2803</v>
      </c>
      <c r="AC13" s="2560"/>
      <c r="AD13" s="2560"/>
      <c r="AG13" s="512" t="s">
        <v>2813</v>
      </c>
      <c r="BA13" s="30"/>
      <c r="BB13" s="30"/>
      <c r="BE13" s="911"/>
      <c r="BF13" s="657"/>
      <c r="CQ13" s="2371" t="s">
        <v>2105</v>
      </c>
      <c r="CR13" s="2372"/>
      <c r="CS13" s="2372"/>
      <c r="CT13" s="622">
        <f>SUM(CX14:CX18)</f>
        <v>8</v>
      </c>
      <c r="CU13" s="622">
        <f>SUM(CY14:CY18)</f>
        <v>13</v>
      </c>
      <c r="CV13" s="622">
        <f>SUM(CZ14:CZ18)</f>
        <v>2</v>
      </c>
      <c r="CW13" s="623"/>
      <c r="CX13" s="622">
        <f>SUM(DB14:DB18)</f>
        <v>0</v>
      </c>
      <c r="CY13" s="622">
        <f>SUM(DC14:DC18)</f>
        <v>0</v>
      </c>
      <c r="CZ13" s="622">
        <f>SUM(DD14:DD18)</f>
        <v>0</v>
      </c>
      <c r="DA13" s="622">
        <f>SUM(DE14:DE18)</f>
        <v>0</v>
      </c>
      <c r="DB13" s="624">
        <f>SUM(DF14:DF18)</f>
        <v>0</v>
      </c>
    </row>
    <row r="14" spans="1:108" s="512" customFormat="1" ht="24.95" customHeight="1">
      <c r="A14" s="30"/>
      <c r="B14" s="2358"/>
      <c r="C14" s="2359"/>
      <c r="D14" s="2359"/>
      <c r="E14" s="2359"/>
      <c r="F14" s="2359"/>
      <c r="G14" s="2359"/>
      <c r="H14" s="2359"/>
      <c r="I14" s="2359"/>
      <c r="J14" s="2359"/>
      <c r="K14" s="2359"/>
      <c r="L14" s="2359"/>
      <c r="M14" s="2359"/>
      <c r="N14" s="2359"/>
      <c r="O14" s="2359"/>
      <c r="P14" s="2359"/>
      <c r="Q14" s="2359"/>
      <c r="R14" s="2359"/>
      <c r="S14" s="2359"/>
      <c r="T14" s="2359"/>
      <c r="U14" s="2359"/>
      <c r="V14" s="2359"/>
      <c r="W14" s="2359"/>
      <c r="X14" s="2360"/>
      <c r="Y14" s="646"/>
      <c r="Z14" s="30"/>
      <c r="AA14" s="878" t="s">
        <v>2200</v>
      </c>
      <c r="AB14" s="877" t="s">
        <v>2804</v>
      </c>
      <c r="AC14" s="877" t="s">
        <v>2194</v>
      </c>
      <c r="AD14" s="877" t="s">
        <v>2805</v>
      </c>
      <c r="AF14" s="513" t="s">
        <v>2102</v>
      </c>
      <c r="AG14" s="512" t="s">
        <v>2814</v>
      </c>
      <c r="AH14" s="653"/>
      <c r="AI14" s="653"/>
      <c r="AJ14" s="653"/>
      <c r="AK14" s="653"/>
      <c r="BA14" s="30"/>
      <c r="BB14" s="30"/>
      <c r="CQ14" s="2364" t="s">
        <v>2112</v>
      </c>
      <c r="CR14" s="2365"/>
      <c r="CS14" s="2365"/>
      <c r="CT14" s="600">
        <v>18</v>
      </c>
      <c r="CU14" s="215">
        <v>13</v>
      </c>
      <c r="CV14" s="215">
        <v>0</v>
      </c>
      <c r="CW14" s="602">
        <v>2</v>
      </c>
      <c r="CX14" s="215">
        <v>1</v>
      </c>
      <c r="CY14" s="215">
        <v>9</v>
      </c>
      <c r="CZ14" s="215"/>
      <c r="DA14" s="215">
        <v>0</v>
      </c>
      <c r="DB14" s="215">
        <v>0</v>
      </c>
    </row>
    <row r="15" spans="1:108" s="512" customFormat="1" ht="24.95" customHeight="1">
      <c r="A15" s="30"/>
      <c r="B15" s="2358"/>
      <c r="C15" s="2359"/>
      <c r="D15" s="2359"/>
      <c r="E15" s="2359"/>
      <c r="F15" s="2359"/>
      <c r="G15" s="2359"/>
      <c r="H15" s="2359"/>
      <c r="I15" s="2359"/>
      <c r="J15" s="2359"/>
      <c r="K15" s="2359"/>
      <c r="L15" s="2359"/>
      <c r="M15" s="2359"/>
      <c r="N15" s="2359"/>
      <c r="O15" s="2359"/>
      <c r="P15" s="2359"/>
      <c r="Q15" s="2359"/>
      <c r="R15" s="2359"/>
      <c r="S15" s="2359"/>
      <c r="T15" s="2359"/>
      <c r="U15" s="2359"/>
      <c r="V15" s="2359"/>
      <c r="W15" s="2359"/>
      <c r="X15" s="2360"/>
      <c r="Y15" s="646"/>
      <c r="Z15" s="30"/>
      <c r="AA15" s="879" t="s">
        <v>2199</v>
      </c>
      <c r="AB15" s="877" t="s">
        <v>2806</v>
      </c>
      <c r="AC15" s="877" t="s">
        <v>2194</v>
      </c>
      <c r="AD15" s="877" t="s">
        <v>2807</v>
      </c>
      <c r="AG15" s="512" t="s">
        <v>2815</v>
      </c>
      <c r="BA15" s="30"/>
      <c r="BB15" s="30"/>
      <c r="BD15" s="30"/>
      <c r="CQ15" s="2299" t="s">
        <v>2119</v>
      </c>
      <c r="CR15" s="2300"/>
      <c r="CS15" s="2300"/>
      <c r="CT15" s="218">
        <v>25</v>
      </c>
      <c r="CU15" s="216">
        <v>10</v>
      </c>
      <c r="CV15" s="216">
        <v>0</v>
      </c>
      <c r="CW15" s="516">
        <v>2</v>
      </c>
      <c r="CX15" s="216">
        <v>3</v>
      </c>
      <c r="CY15" s="216">
        <v>2</v>
      </c>
      <c r="CZ15" s="216"/>
      <c r="DA15" s="216">
        <v>0</v>
      </c>
      <c r="DB15" s="216">
        <v>0</v>
      </c>
    </row>
    <row r="16" spans="1:108" s="512" customFormat="1" ht="24.95" customHeight="1">
      <c r="A16" s="30"/>
      <c r="B16" s="2358"/>
      <c r="C16" s="2359"/>
      <c r="D16" s="2359"/>
      <c r="E16" s="2359"/>
      <c r="F16" s="2359"/>
      <c r="G16" s="2359"/>
      <c r="H16" s="2359"/>
      <c r="I16" s="2359"/>
      <c r="J16" s="2359"/>
      <c r="K16" s="2359"/>
      <c r="L16" s="2359"/>
      <c r="M16" s="2359"/>
      <c r="N16" s="2359"/>
      <c r="O16" s="2359"/>
      <c r="P16" s="2359"/>
      <c r="Q16" s="2359"/>
      <c r="R16" s="2359"/>
      <c r="S16" s="2359"/>
      <c r="T16" s="2359"/>
      <c r="U16" s="2359"/>
      <c r="V16" s="2359"/>
      <c r="W16" s="2359"/>
      <c r="X16" s="2360"/>
      <c r="Y16" s="646"/>
      <c r="Z16" s="30"/>
      <c r="AA16" s="879" t="s">
        <v>2201</v>
      </c>
      <c r="AB16" s="877" t="s">
        <v>2808</v>
      </c>
      <c r="AC16" s="877" t="s">
        <v>2194</v>
      </c>
      <c r="AD16" s="877" t="s">
        <v>2809</v>
      </c>
      <c r="AF16" s="513" t="s">
        <v>2103</v>
      </c>
      <c r="AG16" s="512" t="s">
        <v>2817</v>
      </c>
      <c r="AN16" s="512" t="s">
        <v>2816</v>
      </c>
      <c r="BA16" s="30"/>
      <c r="BC16" s="30"/>
      <c r="CS16" s="2299" t="s">
        <v>2126</v>
      </c>
      <c r="CT16" s="2300"/>
      <c r="CU16" s="2300"/>
      <c r="CV16" s="218">
        <v>15</v>
      </c>
      <c r="CW16" s="216">
        <v>5</v>
      </c>
      <c r="CX16" s="216">
        <v>0</v>
      </c>
      <c r="CY16" s="516">
        <v>2</v>
      </c>
      <c r="CZ16" s="216">
        <v>0</v>
      </c>
      <c r="DA16" s="216">
        <v>5</v>
      </c>
      <c r="DB16" s="216"/>
      <c r="DC16" s="216">
        <v>0</v>
      </c>
      <c r="DD16" s="216">
        <v>0</v>
      </c>
    </row>
    <row r="17" spans="1:126" s="512" customFormat="1" ht="24.95" customHeight="1">
      <c r="A17" s="30"/>
      <c r="B17" s="2358"/>
      <c r="C17" s="2359"/>
      <c r="D17" s="2359"/>
      <c r="E17" s="2359"/>
      <c r="F17" s="2359"/>
      <c r="G17" s="2359"/>
      <c r="H17" s="2359"/>
      <c r="I17" s="2359"/>
      <c r="J17" s="2359"/>
      <c r="K17" s="2359"/>
      <c r="L17" s="2359"/>
      <c r="M17" s="2359"/>
      <c r="N17" s="2359"/>
      <c r="O17" s="2359"/>
      <c r="P17" s="2359"/>
      <c r="Q17" s="2359"/>
      <c r="R17" s="2359"/>
      <c r="S17" s="2359"/>
      <c r="T17" s="2359"/>
      <c r="U17" s="2359"/>
      <c r="V17" s="2359"/>
      <c r="W17" s="2359"/>
      <c r="X17" s="2360"/>
      <c r="Y17" s="646"/>
      <c r="Z17" s="30"/>
      <c r="AA17" s="879" t="s">
        <v>2372</v>
      </c>
      <c r="AB17" s="876" t="s">
        <v>2810</v>
      </c>
      <c r="AC17" s="877"/>
      <c r="AD17" s="877"/>
      <c r="AF17" s="513" t="s">
        <v>2104</v>
      </c>
      <c r="AG17" s="526" t="s">
        <v>2818</v>
      </c>
      <c r="AH17" s="526"/>
      <c r="AI17" s="526"/>
      <c r="AJ17" s="526"/>
      <c r="AK17" s="526"/>
      <c r="AL17" s="526"/>
      <c r="AM17" s="526"/>
      <c r="AN17" s="526"/>
      <c r="AO17" s="526"/>
      <c r="AP17" s="526"/>
      <c r="AQ17" s="526"/>
      <c r="AR17" s="209"/>
      <c r="AS17" s="209"/>
      <c r="AZ17" s="30"/>
      <c r="BA17" s="30"/>
      <c r="CP17" s="2317" t="s">
        <v>2132</v>
      </c>
      <c r="CQ17" s="2318"/>
      <c r="CR17" s="2318"/>
      <c r="CS17" s="218">
        <v>11</v>
      </c>
      <c r="CT17" s="216">
        <v>5</v>
      </c>
      <c r="CU17" s="216">
        <v>1</v>
      </c>
      <c r="CV17" s="516">
        <v>2</v>
      </c>
      <c r="CW17" s="216">
        <v>1</v>
      </c>
      <c r="CX17" s="216">
        <v>3</v>
      </c>
      <c r="CY17" s="216"/>
      <c r="CZ17" s="216">
        <v>0</v>
      </c>
      <c r="DA17" s="216">
        <v>0</v>
      </c>
    </row>
    <row r="18" spans="1:126" s="512" customFormat="1" ht="24.95" customHeight="1">
      <c r="A18" s="30"/>
      <c r="B18" s="2358"/>
      <c r="C18" s="2359"/>
      <c r="D18" s="2359"/>
      <c r="E18" s="2359"/>
      <c r="F18" s="2359"/>
      <c r="G18" s="2359"/>
      <c r="H18" s="2359"/>
      <c r="I18" s="2359"/>
      <c r="J18" s="2359"/>
      <c r="K18" s="2359"/>
      <c r="L18" s="2359"/>
      <c r="M18" s="2359"/>
      <c r="N18" s="2359"/>
      <c r="O18" s="2359"/>
      <c r="P18" s="2359"/>
      <c r="Q18" s="2359"/>
      <c r="R18" s="2359"/>
      <c r="S18" s="2359"/>
      <c r="T18" s="2359"/>
      <c r="U18" s="2359"/>
      <c r="V18" s="2359"/>
      <c r="W18" s="2359"/>
      <c r="X18" s="2360"/>
      <c r="Y18" s="646"/>
      <c r="Z18" s="30"/>
      <c r="AF18" s="513" t="s">
        <v>2193</v>
      </c>
      <c r="AG18" s="526" t="s">
        <v>2819</v>
      </c>
      <c r="AH18" s="526"/>
      <c r="AI18" s="526"/>
      <c r="AJ18" s="526"/>
      <c r="AK18" s="526"/>
      <c r="AL18" s="526"/>
      <c r="AM18" s="526"/>
      <c r="AN18" s="526"/>
      <c r="AO18" s="526"/>
      <c r="AP18" s="526"/>
      <c r="AQ18" s="526"/>
      <c r="AR18" s="209"/>
      <c r="AS18" s="209"/>
      <c r="AU18" s="209"/>
      <c r="AV18" s="209"/>
      <c r="AW18" s="209"/>
      <c r="AX18" s="209"/>
      <c r="AY18" s="209"/>
      <c r="AZ18" s="209"/>
      <c r="BA18" s="209"/>
      <c r="BB18" s="209"/>
      <c r="BD18" s="526"/>
      <c r="BE18" s="513"/>
      <c r="BF18" s="653"/>
      <c r="BG18" s="653"/>
      <c r="CP18" s="2299" t="s">
        <v>2134</v>
      </c>
      <c r="CQ18" s="2300"/>
      <c r="CR18" s="2301"/>
      <c r="CS18" s="218">
        <v>23</v>
      </c>
      <c r="CT18" s="216">
        <v>4</v>
      </c>
      <c r="CU18" s="216">
        <f>SUM(CW18:CZ18)</f>
        <v>4</v>
      </c>
      <c r="CV18" s="516">
        <v>2</v>
      </c>
      <c r="CW18" s="216">
        <v>1</v>
      </c>
      <c r="CX18" s="216">
        <v>1</v>
      </c>
      <c r="CY18" s="216"/>
      <c r="CZ18" s="216">
        <v>2</v>
      </c>
      <c r="DA18" s="216">
        <v>0</v>
      </c>
    </row>
    <row r="19" spans="1:126" s="526" customFormat="1" ht="24.95" customHeight="1">
      <c r="A19" s="118"/>
      <c r="B19" s="2361"/>
      <c r="C19" s="2362"/>
      <c r="D19" s="2362"/>
      <c r="E19" s="2362"/>
      <c r="F19" s="2362"/>
      <c r="G19" s="2362"/>
      <c r="H19" s="2362"/>
      <c r="I19" s="2362"/>
      <c r="J19" s="2362"/>
      <c r="K19" s="2362"/>
      <c r="L19" s="2362"/>
      <c r="M19" s="2362"/>
      <c r="N19" s="2362"/>
      <c r="O19" s="2362"/>
      <c r="P19" s="2362"/>
      <c r="Q19" s="2362"/>
      <c r="R19" s="2362"/>
      <c r="S19" s="2362"/>
      <c r="T19" s="2362"/>
      <c r="U19" s="2362"/>
      <c r="V19" s="2362"/>
      <c r="W19" s="2362"/>
      <c r="X19" s="2363"/>
      <c r="Y19" s="646"/>
      <c r="Z19" s="29"/>
      <c r="AA19" s="709"/>
      <c r="AB19" s="709"/>
      <c r="AC19" s="709"/>
      <c r="AD19" s="709"/>
      <c r="AE19" s="709"/>
      <c r="AT19" s="209"/>
      <c r="AU19" s="209"/>
      <c r="AV19" s="209"/>
      <c r="AW19" s="209"/>
      <c r="AX19" s="209"/>
      <c r="AY19" s="209"/>
      <c r="AZ19" s="209"/>
      <c r="BA19" s="209"/>
      <c r="BB19" s="209"/>
      <c r="BC19" s="209"/>
      <c r="BH19" s="653"/>
      <c r="BI19" s="653"/>
      <c r="BJ19" s="512"/>
      <c r="BK19" s="512"/>
      <c r="BL19" s="512"/>
    </row>
    <row r="20" spans="1:126" s="526" customFormat="1" ht="9" customHeight="1">
      <c r="A20" s="118"/>
      <c r="B20" s="654"/>
      <c r="C20" s="278"/>
      <c r="D20" s="278"/>
      <c r="E20" s="278"/>
      <c r="F20" s="278"/>
      <c r="G20" s="278"/>
      <c r="H20" s="278"/>
      <c r="I20" s="278"/>
      <c r="J20" s="278"/>
      <c r="K20" s="278"/>
      <c r="L20" s="278"/>
      <c r="M20" s="278"/>
      <c r="N20" s="278"/>
      <c r="O20" s="278"/>
      <c r="P20" s="278"/>
      <c r="Q20" s="278"/>
      <c r="R20" s="278"/>
      <c r="S20" s="278"/>
      <c r="T20" s="278"/>
      <c r="U20" s="278"/>
      <c r="V20" s="278"/>
      <c r="W20" s="278"/>
      <c r="X20" s="278"/>
      <c r="Y20" s="278"/>
      <c r="Z20" s="29"/>
      <c r="AD20" s="175"/>
      <c r="AE20" s="175"/>
      <c r="AT20" s="209"/>
      <c r="BB20" s="209"/>
      <c r="BC20" s="209"/>
      <c r="BD20" s="209"/>
      <c r="BE20" s="209"/>
    </row>
    <row r="21" spans="1:126" s="526" customFormat="1" ht="35.1" customHeight="1">
      <c r="A21" s="118"/>
      <c r="B21" s="2202" t="s">
        <v>2084</v>
      </c>
      <c r="C21" s="2202"/>
      <c r="D21" s="2202"/>
      <c r="E21" s="2202"/>
      <c r="F21" s="2202"/>
      <c r="G21" s="2202"/>
      <c r="H21" s="2202"/>
      <c r="I21" s="2202"/>
      <c r="J21" s="2202"/>
      <c r="K21" s="2202"/>
      <c r="L21" s="2202"/>
      <c r="M21" s="2202"/>
      <c r="N21" s="2202"/>
      <c r="O21" s="2202"/>
      <c r="P21" s="2202"/>
      <c r="Q21" s="2202"/>
      <c r="R21" s="2202"/>
      <c r="S21" s="2202"/>
      <c r="T21" s="2202"/>
      <c r="U21" s="2202"/>
      <c r="V21" s="2202"/>
      <c r="W21" s="2202"/>
      <c r="X21" s="2202"/>
      <c r="Y21" s="278"/>
      <c r="Z21" s="29"/>
      <c r="AJ21" s="1899" t="s">
        <v>2364</v>
      </c>
      <c r="AK21" s="1899"/>
      <c r="AL21" s="1899"/>
      <c r="AM21" s="1899"/>
      <c r="AN21" s="1899"/>
      <c r="AO21" s="1899"/>
      <c r="AU21" s="901"/>
      <c r="AV21" s="901"/>
      <c r="AW21" s="901"/>
      <c r="AX21" s="901"/>
      <c r="AY21" s="901"/>
      <c r="AZ21" s="901"/>
      <c r="BA21" s="902"/>
      <c r="BC21" s="209"/>
      <c r="CX21" s="613"/>
      <c r="CY21" s="513"/>
      <c r="CZ21" s="614"/>
      <c r="DA21" s="615"/>
      <c r="DB21" s="513"/>
      <c r="DC21" s="615"/>
      <c r="DD21" s="615"/>
      <c r="DE21" s="513"/>
      <c r="DF21" s="615"/>
      <c r="DG21" s="616"/>
      <c r="DH21" s="606"/>
      <c r="DI21" s="617"/>
    </row>
    <row r="22" spans="1:126" s="526" customFormat="1" ht="9" customHeight="1" thickBot="1">
      <c r="A22" s="118"/>
      <c r="B22" s="118"/>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29"/>
      <c r="AJ22" s="2546" t="s">
        <v>1</v>
      </c>
      <c r="AK22" s="2547"/>
      <c r="AL22" s="216" t="s">
        <v>2</v>
      </c>
      <c r="AM22" s="216" t="s">
        <v>3</v>
      </c>
      <c r="AN22" s="218" t="s">
        <v>4</v>
      </c>
      <c r="AO22" s="218" t="s">
        <v>5</v>
      </c>
      <c r="AP22" s="2660" t="s">
        <v>2801</v>
      </c>
      <c r="AQ22" s="630" t="s">
        <v>2826</v>
      </c>
      <c r="AR22" s="901"/>
      <c r="AS22" s="901"/>
      <c r="AT22" s="901"/>
      <c r="AU22" s="630">
        <v>1</v>
      </c>
      <c r="AV22" s="2662">
        <v>0</v>
      </c>
      <c r="AW22" s="2662"/>
      <c r="AX22" s="2527" t="s">
        <v>2353</v>
      </c>
      <c r="AY22" s="2528"/>
      <c r="AZ22" s="2663" t="s">
        <v>2352</v>
      </c>
      <c r="BA22" s="2668" t="s">
        <v>2800</v>
      </c>
      <c r="BB22" s="618"/>
      <c r="BD22" s="618"/>
      <c r="BE22" s="618"/>
      <c r="BF22" s="29"/>
      <c r="CG22" s="211"/>
    </row>
    <row r="23" spans="1:126" s="526" customFormat="1" ht="19.5" customHeight="1" thickBot="1">
      <c r="A23" s="118"/>
      <c r="B23" s="118"/>
      <c r="C23" s="118"/>
      <c r="D23" s="118"/>
      <c r="E23" s="118"/>
      <c r="F23" s="118"/>
      <c r="G23" s="118"/>
      <c r="H23" s="118"/>
      <c r="I23" s="118"/>
      <c r="J23" s="118"/>
      <c r="K23" s="118"/>
      <c r="L23" s="118"/>
      <c r="M23" s="118"/>
      <c r="N23" s="118"/>
      <c r="O23" s="2344"/>
      <c r="P23" s="2345"/>
      <c r="Q23" s="2345"/>
      <c r="R23" s="2346"/>
      <c r="S23" s="2344" t="s">
        <v>2085</v>
      </c>
      <c r="T23" s="2350"/>
      <c r="U23" s="2352" t="s">
        <v>2847</v>
      </c>
      <c r="V23" s="2346"/>
      <c r="W23" s="2354" t="s">
        <v>2990</v>
      </c>
      <c r="X23" s="2355"/>
      <c r="Y23" s="655"/>
      <c r="Z23" s="29"/>
      <c r="AA23" s="673" t="s">
        <v>2100</v>
      </c>
      <c r="AB23" s="597" t="s">
        <v>2101</v>
      </c>
      <c r="AC23" s="601" t="s">
        <v>2102</v>
      </c>
      <c r="AD23" s="601" t="s">
        <v>2103</v>
      </c>
      <c r="AE23" s="599" t="s">
        <v>2361</v>
      </c>
      <c r="AF23" s="601" t="s">
        <v>2193</v>
      </c>
      <c r="AG23" s="597" t="s">
        <v>2357</v>
      </c>
      <c r="AH23" s="619"/>
      <c r="AI23" s="513"/>
      <c r="AJ23" s="2269" t="s">
        <v>2356</v>
      </c>
      <c r="AK23" s="2271"/>
      <c r="AL23" s="2540" t="s">
        <v>2192</v>
      </c>
      <c r="AM23" s="2531" t="s">
        <v>2095</v>
      </c>
      <c r="AN23" s="2542" t="s">
        <v>2097</v>
      </c>
      <c r="AO23" s="2542" t="s">
        <v>2350</v>
      </c>
      <c r="AP23" s="2661"/>
      <c r="AQ23" s="2662">
        <v>5</v>
      </c>
      <c r="AR23" s="2662"/>
      <c r="AS23" s="2662">
        <v>3</v>
      </c>
      <c r="AT23" s="2662"/>
      <c r="AU23" s="634" t="s">
        <v>2363</v>
      </c>
      <c r="AV23" s="634" t="s">
        <v>2354</v>
      </c>
      <c r="AW23" s="634" t="s">
        <v>2095</v>
      </c>
      <c r="AX23" s="634" t="s">
        <v>2354</v>
      </c>
      <c r="AY23" s="634" t="s">
        <v>2095</v>
      </c>
      <c r="AZ23" s="2529"/>
      <c r="BA23" s="2531"/>
      <c r="BB23" s="618"/>
      <c r="BC23" s="618"/>
      <c r="BD23" s="618"/>
      <c r="BE23" s="618"/>
      <c r="BF23" s="29"/>
      <c r="CQ23" s="2337" t="s">
        <v>2191</v>
      </c>
      <c r="CR23" s="2338"/>
      <c r="CS23" s="2338"/>
      <c r="CT23" s="2341" t="s">
        <v>2090</v>
      </c>
      <c r="CU23" s="2342"/>
      <c r="CV23" s="2342"/>
      <c r="CW23" s="2342"/>
      <c r="CX23" s="2342"/>
      <c r="CY23" s="2342"/>
      <c r="CZ23" s="2342"/>
      <c r="DA23" s="2342"/>
      <c r="DB23" s="2343"/>
      <c r="DC23" s="618"/>
      <c r="DD23" s="618"/>
      <c r="DE23" s="618"/>
      <c r="DG23" s="605"/>
      <c r="DH23" s="605"/>
      <c r="DI23" s="605"/>
      <c r="DJ23" s="640"/>
      <c r="DK23" s="640"/>
      <c r="DL23" s="640"/>
      <c r="DM23" s="640"/>
      <c r="DN23" s="640"/>
      <c r="DO23" s="640"/>
      <c r="DP23" s="640"/>
      <c r="DQ23" s="640"/>
      <c r="DR23" s="640"/>
      <c r="DS23" s="640"/>
      <c r="DT23" s="640"/>
      <c r="DU23" s="640"/>
    </row>
    <row r="24" spans="1:126" s="526" customFormat="1" ht="19.5" customHeight="1" thickBot="1">
      <c r="A24" s="118"/>
      <c r="B24" s="118"/>
      <c r="C24" s="118"/>
      <c r="D24" s="118"/>
      <c r="E24" s="118"/>
      <c r="F24" s="118"/>
      <c r="G24" s="118"/>
      <c r="H24" s="118"/>
      <c r="I24" s="118"/>
      <c r="J24" s="118"/>
      <c r="K24" s="118"/>
      <c r="L24" s="118"/>
      <c r="M24" s="118"/>
      <c r="N24" s="118"/>
      <c r="O24" s="2347"/>
      <c r="P24" s="2348"/>
      <c r="Q24" s="2348"/>
      <c r="R24" s="2349"/>
      <c r="S24" s="2347"/>
      <c r="T24" s="2351"/>
      <c r="U24" s="2353"/>
      <c r="V24" s="2349"/>
      <c r="W24" s="2356"/>
      <c r="X24" s="2357"/>
      <c r="Y24" s="656"/>
      <c r="Z24" s="29"/>
      <c r="AA24" s="674" t="s">
        <v>2191</v>
      </c>
      <c r="AB24" s="598" t="s">
        <v>2358</v>
      </c>
      <c r="AC24" s="215" t="s">
        <v>2356</v>
      </c>
      <c r="AD24" s="215" t="s">
        <v>2365</v>
      </c>
      <c r="AE24" s="215" t="s">
        <v>2366</v>
      </c>
      <c r="AF24" s="215" t="s">
        <v>2350</v>
      </c>
      <c r="AG24" s="677" t="s">
        <v>16</v>
      </c>
      <c r="AH24" s="678"/>
      <c r="AJ24" s="2538"/>
      <c r="AK24" s="2539"/>
      <c r="AL24" s="2665"/>
      <c r="AM24" s="2666"/>
      <c r="AN24" s="2667"/>
      <c r="AO24" s="2667"/>
      <c r="AP24" s="2661"/>
      <c r="AQ24" s="634" t="s">
        <v>2354</v>
      </c>
      <c r="AR24" s="634" t="s">
        <v>2095</v>
      </c>
      <c r="AS24" s="634" t="s">
        <v>2354</v>
      </c>
      <c r="AT24" s="634" t="s">
        <v>2095</v>
      </c>
      <c r="AU24" s="628">
        <f t="shared" ref="AR24:AW25" si="0">SUM(AU25:AU29)</f>
        <v>18</v>
      </c>
      <c r="AV24" s="628">
        <f t="shared" si="0"/>
        <v>2</v>
      </c>
      <c r="AW24" s="628">
        <f t="shared" si="0"/>
        <v>10</v>
      </c>
      <c r="AX24" s="628">
        <f>SUM(AX25:AX29)</f>
        <v>0</v>
      </c>
      <c r="AY24" s="628">
        <f>SUM(AY25:AY29)</f>
        <v>2</v>
      </c>
      <c r="AZ24" s="669">
        <f>SUM(AZ25:AZ29)</f>
        <v>1</v>
      </c>
      <c r="BA24" s="666">
        <f t="shared" ref="BA24:BA29" si="1">SUM(AQ25:AZ25)</f>
        <v>63</v>
      </c>
      <c r="BB24" s="684"/>
      <c r="BC24" s="618"/>
      <c r="BD24" s="684"/>
      <c r="BE24" s="684"/>
      <c r="BF24" s="29"/>
      <c r="CO24" s="211"/>
      <c r="CQ24" s="2339"/>
      <c r="CR24" s="2339"/>
      <c r="CS24" s="2340"/>
      <c r="CT24" s="2341" t="s">
        <v>2100</v>
      </c>
      <c r="CU24" s="2342"/>
      <c r="CV24" s="2343"/>
      <c r="CW24" s="2341" t="s">
        <v>2101</v>
      </c>
      <c r="CX24" s="2342"/>
      <c r="CY24" s="2343"/>
      <c r="CZ24" s="2341" t="s">
        <v>2102</v>
      </c>
      <c r="DA24" s="2342"/>
      <c r="DB24" s="2343"/>
      <c r="DC24" s="618"/>
      <c r="DD24" s="618"/>
      <c r="DE24" s="618"/>
      <c r="DG24" s="605"/>
      <c r="DH24" s="605"/>
      <c r="DI24" s="605"/>
      <c r="DJ24" s="640"/>
      <c r="DK24" s="640"/>
      <c r="DL24" s="640"/>
      <c r="DM24" s="640"/>
      <c r="DN24" s="640"/>
      <c r="DO24" s="640"/>
      <c r="DP24" s="640"/>
      <c r="DQ24" s="640"/>
      <c r="DR24" s="640"/>
      <c r="DS24" s="640"/>
      <c r="DT24" s="640"/>
      <c r="DU24" s="640"/>
    </row>
    <row r="25" spans="1:126" s="526" customFormat="1" ht="20.100000000000001" customHeight="1" thickBot="1">
      <c r="A25" s="118"/>
      <c r="B25" s="118"/>
      <c r="C25" s="118"/>
      <c r="D25" s="118"/>
      <c r="E25" s="118"/>
      <c r="F25" s="118"/>
      <c r="G25" s="118"/>
      <c r="H25" s="118"/>
      <c r="I25" s="118"/>
      <c r="J25" s="118"/>
      <c r="K25" s="118"/>
      <c r="L25" s="118"/>
      <c r="M25" s="118"/>
      <c r="N25" s="118"/>
      <c r="O25" s="2551" t="s">
        <v>2939</v>
      </c>
      <c r="P25" s="2552"/>
      <c r="Q25" s="2552"/>
      <c r="R25" s="2553"/>
      <c r="S25" s="2554"/>
      <c r="T25" s="2555"/>
      <c r="U25" s="2556" t="s">
        <v>2913</v>
      </c>
      <c r="V25" s="2557"/>
      <c r="W25" s="2558" t="s">
        <v>2912</v>
      </c>
      <c r="X25" s="2559"/>
      <c r="Y25" s="657"/>
      <c r="Z25" s="29"/>
      <c r="AA25" s="881">
        <f>SUM(AA26:AA30)/5</f>
        <v>65.800637136107838</v>
      </c>
      <c r="AB25" s="883">
        <f>SUM(AB26:AB30)</f>
        <v>524</v>
      </c>
      <c r="AC25" s="882">
        <f>SUM(AC26:AC30)</f>
        <v>344</v>
      </c>
      <c r="AD25" s="883">
        <f>SUM(AD26:AD30)</f>
        <v>206</v>
      </c>
      <c r="AE25" s="883">
        <f>SUM(AE26:AE30)</f>
        <v>138</v>
      </c>
      <c r="AF25" s="883">
        <f>SUM(AF26:AF30)</f>
        <v>18</v>
      </c>
      <c r="AG25" s="884">
        <v>0</v>
      </c>
      <c r="AH25" s="678"/>
      <c r="AJ25" s="2544" t="s">
        <v>2105</v>
      </c>
      <c r="AK25" s="2545"/>
      <c r="AL25" s="622">
        <f>SUM(AL26:AL30)</f>
        <v>94</v>
      </c>
      <c r="AM25" s="622">
        <f>SUM(AM26:AM30)</f>
        <v>49</v>
      </c>
      <c r="AN25" s="622">
        <f>SUM(AN26:AN30)</f>
        <v>26</v>
      </c>
      <c r="AO25" s="622">
        <f>SUM(AO26:AO30)</f>
        <v>19</v>
      </c>
      <c r="AP25" s="868"/>
      <c r="AQ25" s="628">
        <f>SUM(AQ26:AQ30)</f>
        <v>5</v>
      </c>
      <c r="AR25" s="628">
        <f t="shared" si="0"/>
        <v>6</v>
      </c>
      <c r="AS25" s="628">
        <f t="shared" si="0"/>
        <v>20</v>
      </c>
      <c r="AT25" s="628">
        <f t="shared" si="0"/>
        <v>30</v>
      </c>
      <c r="AU25" s="515">
        <v>0</v>
      </c>
      <c r="AV25" s="515">
        <v>0</v>
      </c>
      <c r="AW25" s="515">
        <v>2</v>
      </c>
      <c r="AX25" s="515">
        <v>0</v>
      </c>
      <c r="AY25" s="515">
        <v>0</v>
      </c>
      <c r="AZ25" s="670">
        <v>0</v>
      </c>
      <c r="BA25" s="629">
        <f t="shared" si="1"/>
        <v>26</v>
      </c>
      <c r="BB25" s="684"/>
      <c r="BC25" s="684"/>
      <c r="BD25" s="684"/>
      <c r="BE25" s="684"/>
      <c r="BF25" s="29"/>
      <c r="CO25" s="29"/>
      <c r="CP25" s="118"/>
      <c r="CQ25" s="2299" t="s">
        <v>2105</v>
      </c>
      <c r="CR25" s="2300"/>
      <c r="CS25" s="2301"/>
      <c r="CT25" s="607">
        <v>100</v>
      </c>
      <c r="CU25" s="610" t="s">
        <v>2194</v>
      </c>
      <c r="CV25" s="611" t="s">
        <v>2335</v>
      </c>
      <c r="CW25" s="608" t="s">
        <v>2337</v>
      </c>
      <c r="CX25" s="612" t="s">
        <v>2194</v>
      </c>
      <c r="CY25" s="609" t="s">
        <v>2336</v>
      </c>
      <c r="CZ25" s="608" t="s">
        <v>2338</v>
      </c>
      <c r="DA25" s="514" t="s">
        <v>2194</v>
      </c>
      <c r="DB25" s="609">
        <v>0</v>
      </c>
      <c r="DC25" s="513"/>
      <c r="DD25" s="513"/>
      <c r="DE25" s="681"/>
      <c r="DG25" s="512"/>
      <c r="DH25" s="512"/>
      <c r="DI25" s="512"/>
      <c r="DJ25" s="547"/>
      <c r="DK25" s="547"/>
      <c r="DL25" s="547"/>
      <c r="DM25" s="547"/>
      <c r="DN25" s="547"/>
      <c r="DO25" s="547"/>
      <c r="DP25" s="547"/>
      <c r="DQ25" s="547"/>
      <c r="DR25" s="547"/>
      <c r="DS25" s="547"/>
      <c r="DT25" s="547"/>
      <c r="DU25" s="547"/>
    </row>
    <row r="26" spans="1:126" s="526" customFormat="1" ht="20.100000000000001" customHeight="1" thickTop="1">
      <c r="A26" s="118"/>
      <c r="B26" s="118"/>
      <c r="C26" s="118"/>
      <c r="D26" s="118"/>
      <c r="E26" s="118"/>
      <c r="F26" s="118"/>
      <c r="G26" s="118"/>
      <c r="H26" s="118"/>
      <c r="I26" s="118"/>
      <c r="J26" s="118"/>
      <c r="K26" s="118"/>
      <c r="L26" s="118"/>
      <c r="M26" s="118"/>
      <c r="N26" s="118"/>
      <c r="O26" s="2320" t="s">
        <v>2111</v>
      </c>
      <c r="P26" s="2321"/>
      <c r="Q26" s="2321"/>
      <c r="R26" s="2322"/>
      <c r="S26" s="2323"/>
      <c r="T26" s="2324"/>
      <c r="U26" s="2325" t="s">
        <v>2913</v>
      </c>
      <c r="V26" s="2311"/>
      <c r="W26" s="2326" t="s">
        <v>2912</v>
      </c>
      <c r="X26" s="2327"/>
      <c r="Y26" s="657"/>
      <c r="Z26" s="29"/>
      <c r="AA26" s="675">
        <f>(AC26/AB26)*100</f>
        <v>60</v>
      </c>
      <c r="AB26" s="686">
        <f>(AM26*5)+(AN26*5*2)+(AO26*1)</f>
        <v>135</v>
      </c>
      <c r="AC26" s="685">
        <f>AD26+AE26</f>
        <v>81</v>
      </c>
      <c r="AD26" s="688">
        <f>((AQ26*5)+(AS26*3)+(AU25*1))*2</f>
        <v>46</v>
      </c>
      <c r="AE26" s="688">
        <f>(AR26*5)+(AT26*3)+(AU25*1)</f>
        <v>35</v>
      </c>
      <c r="AF26" s="688">
        <f>AU25*1</f>
        <v>0</v>
      </c>
      <c r="AG26" s="687">
        <v>0</v>
      </c>
      <c r="AH26" s="678"/>
      <c r="AJ26" s="647" t="s">
        <v>2112</v>
      </c>
      <c r="AK26" s="648"/>
      <c r="AL26" s="600">
        <f>AM26+AN26+AO26</f>
        <v>20</v>
      </c>
      <c r="AM26" s="600">
        <v>13</v>
      </c>
      <c r="AN26" s="215">
        <v>7</v>
      </c>
      <c r="AO26" s="215">
        <v>0</v>
      </c>
      <c r="AP26" s="869">
        <v>2</v>
      </c>
      <c r="AQ26" s="515">
        <v>1</v>
      </c>
      <c r="AR26" s="515">
        <v>1</v>
      </c>
      <c r="AS26" s="515">
        <v>6</v>
      </c>
      <c r="AT26" s="515">
        <v>10</v>
      </c>
      <c r="AU26" s="129">
        <v>6</v>
      </c>
      <c r="AV26" s="129">
        <v>0</v>
      </c>
      <c r="AW26" s="129">
        <v>1</v>
      </c>
      <c r="AX26" s="129">
        <v>0</v>
      </c>
      <c r="AY26" s="129">
        <v>1</v>
      </c>
      <c r="AZ26" s="671">
        <v>0</v>
      </c>
      <c r="BA26" s="217">
        <f t="shared" si="1"/>
        <v>22</v>
      </c>
      <c r="BB26" s="684"/>
      <c r="BC26" s="684"/>
      <c r="BD26" s="684"/>
      <c r="BE26" s="684"/>
      <c r="BF26" s="29"/>
      <c r="CO26" s="29"/>
      <c r="CP26" s="118"/>
      <c r="CQ26" s="2299" t="s">
        <v>2112</v>
      </c>
      <c r="CR26" s="2300"/>
      <c r="CS26" s="2301"/>
      <c r="CT26" s="607">
        <v>100</v>
      </c>
      <c r="CU26" s="514" t="s">
        <v>2194</v>
      </c>
      <c r="CV26" s="611" t="s">
        <v>2339</v>
      </c>
      <c r="CW26" s="608" t="s">
        <v>2337</v>
      </c>
      <c r="CX26" s="612" t="s">
        <v>2194</v>
      </c>
      <c r="CY26" s="609" t="s">
        <v>2344</v>
      </c>
      <c r="CZ26" s="608" t="s">
        <v>2338</v>
      </c>
      <c r="DA26" s="514" t="s">
        <v>2194</v>
      </c>
      <c r="DB26" s="609">
        <v>0</v>
      </c>
      <c r="DC26" s="513"/>
      <c r="DD26" s="513"/>
      <c r="DE26" s="681"/>
      <c r="DG26" s="512"/>
      <c r="DH26" s="512"/>
      <c r="DI26" s="512"/>
      <c r="DJ26" s="547"/>
      <c r="DK26" s="547"/>
      <c r="DL26" s="547"/>
      <c r="DM26" s="547"/>
      <c r="DN26" s="547"/>
      <c r="DO26" s="547"/>
      <c r="DP26" s="547"/>
      <c r="DQ26" s="547"/>
      <c r="DR26" s="547"/>
      <c r="DS26" s="547"/>
      <c r="DT26" s="547"/>
      <c r="DU26" s="547"/>
    </row>
    <row r="27" spans="1:126" s="526" customFormat="1" ht="20.100000000000001" customHeight="1">
      <c r="A27" s="118"/>
      <c r="B27" s="118"/>
      <c r="C27" s="118"/>
      <c r="D27" s="118"/>
      <c r="E27" s="118"/>
      <c r="F27" s="118"/>
      <c r="G27" s="118"/>
      <c r="H27" s="118"/>
      <c r="I27" s="118"/>
      <c r="J27" s="118"/>
      <c r="K27" s="118"/>
      <c r="L27" s="118"/>
      <c r="M27" s="118"/>
      <c r="N27" s="118"/>
      <c r="O27" s="2305" t="s">
        <v>2955</v>
      </c>
      <c r="P27" s="2306"/>
      <c r="Q27" s="2306"/>
      <c r="R27" s="2307"/>
      <c r="S27" s="2308"/>
      <c r="T27" s="2309"/>
      <c r="U27" s="2310" t="s">
        <v>2913</v>
      </c>
      <c r="V27" s="2311"/>
      <c r="W27" s="2312" t="s">
        <v>2912</v>
      </c>
      <c r="X27" s="2313"/>
      <c r="Y27" s="657"/>
      <c r="Z27" s="29"/>
      <c r="AA27" s="675">
        <f>(AC27/AB27)*100</f>
        <v>80.851063829787222</v>
      </c>
      <c r="AB27" s="686">
        <f>(AM27*5)+(AN27*5*2)+(AO27*1)</f>
        <v>141</v>
      </c>
      <c r="AC27" s="685">
        <f>AD27+AE27</f>
        <v>114</v>
      </c>
      <c r="AD27" s="688">
        <f>((AQ27*5)+(AS27*3)+(AU26*1))*2</f>
        <v>78</v>
      </c>
      <c r="AE27" s="688">
        <f>(AR27*5)+(AT27*3)+(AU26*1)</f>
        <v>36</v>
      </c>
      <c r="AF27" s="688">
        <f>AU26*1</f>
        <v>6</v>
      </c>
      <c r="AG27" s="687">
        <v>0</v>
      </c>
      <c r="AH27" s="678"/>
      <c r="AJ27" s="649" t="s">
        <v>2119</v>
      </c>
      <c r="AK27" s="650"/>
      <c r="AL27" s="218">
        <f>AM27+AN27+AO27</f>
        <v>25</v>
      </c>
      <c r="AM27" s="218">
        <v>11</v>
      </c>
      <c r="AN27" s="216">
        <v>8</v>
      </c>
      <c r="AO27" s="216">
        <v>6</v>
      </c>
      <c r="AP27" s="870">
        <v>2</v>
      </c>
      <c r="AQ27" s="129">
        <v>3</v>
      </c>
      <c r="AR27" s="129">
        <v>3</v>
      </c>
      <c r="AS27" s="129">
        <v>6</v>
      </c>
      <c r="AT27" s="129">
        <v>5</v>
      </c>
      <c r="AU27" s="221">
        <v>0</v>
      </c>
      <c r="AV27" s="221">
        <v>1</v>
      </c>
      <c r="AW27" s="221">
        <v>4</v>
      </c>
      <c r="AX27" s="221">
        <v>0</v>
      </c>
      <c r="AY27" s="221">
        <v>0</v>
      </c>
      <c r="AZ27" s="672">
        <v>0</v>
      </c>
      <c r="BA27" s="217">
        <f t="shared" si="1"/>
        <v>13</v>
      </c>
      <c r="BB27" s="684"/>
      <c r="BC27" s="684"/>
      <c r="BD27" s="684"/>
      <c r="BE27" s="684"/>
      <c r="BF27" s="29"/>
      <c r="CO27" s="29"/>
      <c r="CP27" s="118"/>
      <c r="CQ27" s="2299" t="s">
        <v>2119</v>
      </c>
      <c r="CR27" s="2300"/>
      <c r="CS27" s="2301"/>
      <c r="CT27" s="607">
        <v>100</v>
      </c>
      <c r="CU27" s="514" t="s">
        <v>2194</v>
      </c>
      <c r="CV27" s="611" t="s">
        <v>2340</v>
      </c>
      <c r="CW27" s="608" t="s">
        <v>2337</v>
      </c>
      <c r="CX27" s="612" t="s">
        <v>2194</v>
      </c>
      <c r="CY27" s="609" t="s">
        <v>2345</v>
      </c>
      <c r="CZ27" s="608" t="s">
        <v>2338</v>
      </c>
      <c r="DA27" s="514" t="s">
        <v>2194</v>
      </c>
      <c r="DB27" s="609">
        <v>0</v>
      </c>
      <c r="DC27" s="513"/>
      <c r="DD27" s="513"/>
      <c r="DE27" s="681"/>
      <c r="DG27" s="512"/>
      <c r="DH27" s="512"/>
      <c r="DI27" s="512"/>
      <c r="DJ27" s="547"/>
      <c r="DK27" s="547"/>
      <c r="DL27" s="547"/>
      <c r="DM27" s="547"/>
      <c r="DN27" s="547"/>
      <c r="DO27" s="547"/>
      <c r="DP27" s="547"/>
      <c r="DQ27" s="547"/>
      <c r="DR27" s="547"/>
      <c r="DS27" s="547"/>
      <c r="DT27" s="547"/>
      <c r="DU27" s="547"/>
    </row>
    <row r="28" spans="1:126" s="526" customFormat="1" ht="20.100000000000001" customHeight="1">
      <c r="A28" s="118"/>
      <c r="B28" s="118"/>
      <c r="C28" s="118"/>
      <c r="D28" s="118"/>
      <c r="E28" s="118"/>
      <c r="F28" s="118"/>
      <c r="G28" s="118"/>
      <c r="H28" s="118"/>
      <c r="I28" s="118"/>
      <c r="J28" s="118"/>
      <c r="K28" s="118"/>
      <c r="L28" s="118"/>
      <c r="M28" s="118"/>
      <c r="N28" s="118"/>
      <c r="O28" s="2305" t="s">
        <v>2125</v>
      </c>
      <c r="P28" s="2306"/>
      <c r="Q28" s="2306"/>
      <c r="R28" s="2307"/>
      <c r="S28" s="2308"/>
      <c r="T28" s="2309"/>
      <c r="U28" s="2310" t="s">
        <v>2913</v>
      </c>
      <c r="V28" s="2311"/>
      <c r="W28" s="2312" t="s">
        <v>2912</v>
      </c>
      <c r="X28" s="2313"/>
      <c r="Y28" s="657"/>
      <c r="Z28" s="29"/>
      <c r="AA28" s="675">
        <f>(AC28/AB28)*100</f>
        <v>45.454545454545453</v>
      </c>
      <c r="AB28" s="686">
        <f>(AM28*5)+(AN28*5*2)+(AO28*1)</f>
        <v>110</v>
      </c>
      <c r="AC28" s="685">
        <f>AD28+AE28</f>
        <v>50</v>
      </c>
      <c r="AD28" s="688">
        <f>((AQ28*5)+(AS28*3)+(AU27*1))*2</f>
        <v>24</v>
      </c>
      <c r="AE28" s="688">
        <f>(AR28*5)+(AT28*3)+(AU27*1)</f>
        <v>26</v>
      </c>
      <c r="AF28" s="688">
        <f>AU27*1</f>
        <v>0</v>
      </c>
      <c r="AG28" s="687">
        <v>0</v>
      </c>
      <c r="AH28" s="678"/>
      <c r="AJ28" s="649" t="s">
        <v>2126</v>
      </c>
      <c r="AK28" s="650"/>
      <c r="AL28" s="218">
        <f>AM28+AN28+AO28</f>
        <v>17</v>
      </c>
      <c r="AM28" s="218">
        <v>12</v>
      </c>
      <c r="AN28" s="216">
        <v>5</v>
      </c>
      <c r="AO28" s="216">
        <v>0</v>
      </c>
      <c r="AP28" s="870">
        <v>2</v>
      </c>
      <c r="AQ28" s="221">
        <v>0</v>
      </c>
      <c r="AR28" s="221">
        <v>1</v>
      </c>
      <c r="AS28" s="221">
        <v>4</v>
      </c>
      <c r="AT28" s="221">
        <v>7</v>
      </c>
      <c r="AU28" s="221">
        <v>0</v>
      </c>
      <c r="AV28" s="221">
        <v>0</v>
      </c>
      <c r="AW28" s="221">
        <v>1</v>
      </c>
      <c r="AX28" s="221">
        <v>0</v>
      </c>
      <c r="AY28" s="221">
        <v>0</v>
      </c>
      <c r="AZ28" s="672">
        <v>0</v>
      </c>
      <c r="BA28" s="217">
        <f t="shared" si="1"/>
        <v>26</v>
      </c>
      <c r="BB28" s="684"/>
      <c r="BC28" s="684"/>
      <c r="BD28" s="684"/>
      <c r="BE28" s="684"/>
      <c r="BF28" s="29"/>
      <c r="CO28" s="626"/>
      <c r="CP28" s="118"/>
      <c r="CQ28" s="2299" t="s">
        <v>2126</v>
      </c>
      <c r="CR28" s="2300"/>
      <c r="CS28" s="2301"/>
      <c r="CT28" s="607">
        <v>100</v>
      </c>
      <c r="CU28" s="514" t="s">
        <v>2194</v>
      </c>
      <c r="CV28" s="611" t="s">
        <v>2341</v>
      </c>
      <c r="CW28" s="608" t="s">
        <v>2337</v>
      </c>
      <c r="CX28" s="612" t="s">
        <v>2194</v>
      </c>
      <c r="CY28" s="609" t="s">
        <v>2346</v>
      </c>
      <c r="CZ28" s="608" t="s">
        <v>2338</v>
      </c>
      <c r="DA28" s="514" t="s">
        <v>2194</v>
      </c>
      <c r="DB28" s="609">
        <v>0</v>
      </c>
      <c r="DC28" s="513"/>
      <c r="DD28" s="513"/>
      <c r="DE28" s="681"/>
      <c r="DG28" s="512"/>
      <c r="DH28" s="512"/>
      <c r="DI28" s="512"/>
      <c r="DJ28" s="547"/>
      <c r="DK28" s="547"/>
      <c r="DL28" s="547"/>
      <c r="DM28" s="547"/>
      <c r="DN28" s="547"/>
      <c r="DO28" s="547"/>
      <c r="DP28" s="547"/>
      <c r="DQ28" s="547"/>
      <c r="DR28" s="547"/>
      <c r="DS28" s="547"/>
      <c r="DT28" s="547"/>
      <c r="DU28" s="547"/>
    </row>
    <row r="29" spans="1:126" s="526" customFormat="1" ht="20.100000000000001" customHeight="1">
      <c r="A29" s="118"/>
      <c r="B29" s="118"/>
      <c r="C29" s="118"/>
      <c r="D29" s="118"/>
      <c r="E29" s="118"/>
      <c r="F29" s="118"/>
      <c r="G29" s="118"/>
      <c r="H29" s="118"/>
      <c r="I29" s="118"/>
      <c r="J29" s="118"/>
      <c r="K29" s="118"/>
      <c r="L29" s="118"/>
      <c r="M29" s="118"/>
      <c r="N29" s="118"/>
      <c r="O29" s="2314" t="s">
        <v>2941</v>
      </c>
      <c r="P29" s="2315"/>
      <c r="Q29" s="2315"/>
      <c r="R29" s="2316"/>
      <c r="S29" s="2308"/>
      <c r="T29" s="2309"/>
      <c r="U29" s="2310" t="s">
        <v>2913</v>
      </c>
      <c r="V29" s="2311"/>
      <c r="W29" s="2312" t="s">
        <v>2912</v>
      </c>
      <c r="X29" s="2313"/>
      <c r="Y29" s="657"/>
      <c r="Z29" s="29"/>
      <c r="AA29" s="675">
        <f>(AC29/AB29)*100</f>
        <v>64.615384615384613</v>
      </c>
      <c r="AB29" s="686">
        <f>(AM29*5)+(AN29*5*2)+(AO29*1)</f>
        <v>65</v>
      </c>
      <c r="AC29" s="685">
        <f>AD29+AE29</f>
        <v>42</v>
      </c>
      <c r="AD29" s="688">
        <f>((AQ29*5)+(AS29*3)+(AU28*1))*2</f>
        <v>22</v>
      </c>
      <c r="AE29" s="688">
        <f>(AR29*5)+(AT29*3)+(AU28*1)</f>
        <v>20</v>
      </c>
      <c r="AF29" s="688">
        <f>AU28*1</f>
        <v>0</v>
      </c>
      <c r="AG29" s="687">
        <v>0</v>
      </c>
      <c r="AH29" s="678"/>
      <c r="AJ29" s="651" t="s">
        <v>2132</v>
      </c>
      <c r="AK29" s="652"/>
      <c r="AL29" s="218">
        <f>AM29+AN29+AO29</f>
        <v>10</v>
      </c>
      <c r="AM29" s="218">
        <v>7</v>
      </c>
      <c r="AN29" s="216">
        <v>3</v>
      </c>
      <c r="AO29" s="216">
        <v>0</v>
      </c>
      <c r="AP29" s="870">
        <v>2</v>
      </c>
      <c r="AQ29" s="221">
        <v>1</v>
      </c>
      <c r="AR29" s="221">
        <v>1</v>
      </c>
      <c r="AS29" s="221">
        <v>2</v>
      </c>
      <c r="AT29" s="221">
        <v>5</v>
      </c>
      <c r="AU29" s="221">
        <v>12</v>
      </c>
      <c r="AV29" s="221">
        <v>1</v>
      </c>
      <c r="AW29" s="221">
        <v>2</v>
      </c>
      <c r="AX29" s="221">
        <v>0</v>
      </c>
      <c r="AY29" s="221">
        <v>1</v>
      </c>
      <c r="AZ29" s="672">
        <v>1</v>
      </c>
      <c r="BA29" s="217">
        <f t="shared" si="1"/>
        <v>5</v>
      </c>
      <c r="BB29" s="684"/>
      <c r="BC29" s="684"/>
      <c r="BD29" s="684"/>
      <c r="BE29" s="684"/>
      <c r="CO29" s="626"/>
      <c r="CP29" s="118"/>
      <c r="CQ29" s="2317" t="s">
        <v>2132</v>
      </c>
      <c r="CR29" s="2318"/>
      <c r="CS29" s="2319"/>
      <c r="CT29" s="607">
        <v>100</v>
      </c>
      <c r="CU29" s="514" t="s">
        <v>2194</v>
      </c>
      <c r="CV29" s="611" t="s">
        <v>2342</v>
      </c>
      <c r="CW29" s="608" t="s">
        <v>2337</v>
      </c>
      <c r="CX29" s="612" t="s">
        <v>2194</v>
      </c>
      <c r="CY29" s="609" t="s">
        <v>2347</v>
      </c>
      <c r="CZ29" s="608" t="s">
        <v>2338</v>
      </c>
      <c r="DA29" s="514" t="s">
        <v>2194</v>
      </c>
      <c r="DB29" s="609">
        <v>0</v>
      </c>
      <c r="DC29" s="513"/>
      <c r="DD29" s="513"/>
      <c r="DE29" s="681"/>
      <c r="DG29" s="683"/>
      <c r="DH29" s="683"/>
      <c r="DI29" s="683"/>
      <c r="DJ29" s="547"/>
      <c r="DK29" s="547"/>
      <c r="DL29" s="547"/>
      <c r="DM29" s="547"/>
      <c r="DN29" s="547"/>
      <c r="DO29" s="547"/>
      <c r="DP29" s="547"/>
      <c r="DQ29" s="547"/>
      <c r="DR29" s="547"/>
      <c r="DS29" s="547"/>
      <c r="DT29" s="547"/>
      <c r="DU29" s="547"/>
    </row>
    <row r="30" spans="1:126" s="526" customFormat="1" ht="20.100000000000001" customHeight="1" thickBot="1">
      <c r="A30" s="118"/>
      <c r="B30" s="118"/>
      <c r="C30" s="118"/>
      <c r="D30" s="118"/>
      <c r="E30" s="118"/>
      <c r="F30" s="118"/>
      <c r="G30" s="118"/>
      <c r="H30" s="118"/>
      <c r="I30" s="118"/>
      <c r="J30" s="118"/>
      <c r="K30" s="118"/>
      <c r="L30" s="118"/>
      <c r="M30" s="118"/>
      <c r="N30" s="118"/>
      <c r="O30" s="2290" t="s">
        <v>2956</v>
      </c>
      <c r="P30" s="2291"/>
      <c r="Q30" s="2291"/>
      <c r="R30" s="2292"/>
      <c r="S30" s="2293"/>
      <c r="T30" s="2294"/>
      <c r="U30" s="2295" t="s">
        <v>2913</v>
      </c>
      <c r="V30" s="2296"/>
      <c r="W30" s="2297" t="s">
        <v>2912</v>
      </c>
      <c r="X30" s="2298"/>
      <c r="Y30" s="657"/>
      <c r="Z30" s="29"/>
      <c r="AA30" s="675">
        <f>(AC30/AB30)*100</f>
        <v>78.082191780821915</v>
      </c>
      <c r="AB30" s="686">
        <f>(AM30*5)+(AN30*5*2)+(AO30*1)</f>
        <v>73</v>
      </c>
      <c r="AC30" s="685">
        <f>AD30+AE30</f>
        <v>57</v>
      </c>
      <c r="AD30" s="688">
        <f>((AQ30*5)+(AS30*3)+(AU29*1))*2</f>
        <v>36</v>
      </c>
      <c r="AE30" s="688">
        <f>(AR30*5)+(AT30*3)+(AU29*1)</f>
        <v>21</v>
      </c>
      <c r="AF30" s="688">
        <f>AU29*1</f>
        <v>12</v>
      </c>
      <c r="AG30" s="687">
        <v>0</v>
      </c>
      <c r="AH30" s="678"/>
      <c r="AJ30" s="649" t="s">
        <v>2134</v>
      </c>
      <c r="AK30" s="650"/>
      <c r="AL30" s="218">
        <f>AM30+AN30+AO30</f>
        <v>22</v>
      </c>
      <c r="AM30" s="218">
        <v>6</v>
      </c>
      <c r="AN30" s="216">
        <v>3</v>
      </c>
      <c r="AO30" s="216">
        <v>13</v>
      </c>
      <c r="AP30" s="870">
        <v>2</v>
      </c>
      <c r="AQ30" s="221">
        <v>0</v>
      </c>
      <c r="AR30" s="221">
        <v>0</v>
      </c>
      <c r="AS30" s="221">
        <v>2</v>
      </c>
      <c r="AT30" s="221">
        <v>3</v>
      </c>
      <c r="BB30" s="29"/>
      <c r="BC30" s="684"/>
      <c r="CO30" s="626"/>
      <c r="CP30" s="118"/>
      <c r="CQ30" s="2299" t="s">
        <v>2134</v>
      </c>
      <c r="CR30" s="2300"/>
      <c r="CS30" s="2301"/>
      <c r="CT30" s="607">
        <v>100</v>
      </c>
      <c r="CU30" s="514" t="s">
        <v>2194</v>
      </c>
      <c r="CV30" s="611" t="s">
        <v>2343</v>
      </c>
      <c r="CW30" s="608" t="s">
        <v>2337</v>
      </c>
      <c r="CX30" s="612" t="s">
        <v>2194</v>
      </c>
      <c r="CY30" s="609" t="s">
        <v>2348</v>
      </c>
      <c r="CZ30" s="608" t="s">
        <v>2338</v>
      </c>
      <c r="DA30" s="514" t="s">
        <v>2194</v>
      </c>
      <c r="DB30" s="609">
        <v>0</v>
      </c>
      <c r="DC30" s="513"/>
      <c r="DD30" s="513"/>
      <c r="DE30" s="681"/>
      <c r="DG30" s="512"/>
      <c r="DH30" s="512"/>
      <c r="DI30" s="512"/>
      <c r="DJ30" s="547"/>
      <c r="DK30" s="547"/>
      <c r="DL30" s="547"/>
      <c r="DM30" s="547"/>
      <c r="DN30" s="547"/>
      <c r="DO30" s="547"/>
      <c r="DP30" s="547"/>
      <c r="DQ30" s="547"/>
      <c r="DR30" s="547"/>
      <c r="DS30" s="547"/>
      <c r="DT30" s="547"/>
      <c r="DU30" s="547"/>
    </row>
    <row r="31" spans="1:126" s="526" customFormat="1" ht="20.100000000000001" customHeight="1" thickBot="1">
      <c r="A31" s="118"/>
      <c r="B31" s="118"/>
      <c r="C31" s="118"/>
      <c r="D31" s="118"/>
      <c r="E31" s="118"/>
      <c r="F31" s="118"/>
      <c r="G31" s="118"/>
      <c r="H31" s="118"/>
      <c r="I31" s="118"/>
      <c r="J31" s="118"/>
      <c r="K31" s="118"/>
      <c r="L31" s="118"/>
      <c r="M31" s="118"/>
      <c r="N31" s="118"/>
      <c r="O31" s="118"/>
      <c r="P31" s="118"/>
      <c r="Q31" s="118"/>
      <c r="R31" s="118"/>
      <c r="S31" s="118"/>
      <c r="T31" s="118"/>
      <c r="U31" s="118"/>
      <c r="V31" s="29"/>
      <c r="W31" s="29"/>
      <c r="X31" s="29"/>
      <c r="Y31" s="29"/>
      <c r="Z31" s="29"/>
      <c r="AA31" s="676"/>
      <c r="AC31" s="513"/>
      <c r="AG31" s="864"/>
      <c r="AJ31" s="513"/>
      <c r="AP31" s="561"/>
      <c r="AU31" s="901"/>
      <c r="AV31" s="901"/>
      <c r="AW31" s="901"/>
      <c r="AX31" s="901"/>
      <c r="AY31" s="901"/>
      <c r="AZ31" s="901"/>
      <c r="BA31" s="901"/>
      <c r="BB31" s="29"/>
      <c r="BC31" s="29"/>
    </row>
    <row r="32" spans="1:126" s="526" customFormat="1" ht="20.100000000000001" customHeight="1" thickBot="1">
      <c r="A32" s="118"/>
      <c r="B32" s="118"/>
      <c r="C32" s="118"/>
      <c r="D32" s="118"/>
      <c r="E32" s="118"/>
      <c r="F32" s="118"/>
      <c r="G32" s="118"/>
      <c r="H32" s="118"/>
      <c r="I32" s="118"/>
      <c r="J32" s="118"/>
      <c r="K32" s="118"/>
      <c r="L32" s="118"/>
      <c r="M32" s="118"/>
      <c r="N32" s="118"/>
      <c r="O32" s="2302" t="s">
        <v>2202</v>
      </c>
      <c r="P32" s="2303"/>
      <c r="Q32" s="2304"/>
      <c r="R32" s="118"/>
      <c r="S32" s="2269" t="s">
        <v>3008</v>
      </c>
      <c r="T32" s="2270"/>
      <c r="U32" s="2271"/>
      <c r="V32" s="2275"/>
      <c r="W32" s="2276"/>
      <c r="X32" s="2277"/>
      <c r="Y32" s="658"/>
      <c r="Z32" s="29"/>
      <c r="AG32" s="865"/>
      <c r="AH32" s="705"/>
      <c r="AI32" s="513"/>
      <c r="AJ32" s="2546" t="s">
        <v>1029</v>
      </c>
      <c r="AK32" s="2547"/>
      <c r="AL32" s="216" t="s">
        <v>1881</v>
      </c>
      <c r="AM32" s="216" t="s">
        <v>676</v>
      </c>
      <c r="AN32" s="218" t="s">
        <v>2827</v>
      </c>
      <c r="AO32" s="218" t="s">
        <v>28</v>
      </c>
      <c r="AP32" s="2660" t="s">
        <v>2802</v>
      </c>
      <c r="AQ32" s="630" t="s">
        <v>2828</v>
      </c>
      <c r="AR32" s="901"/>
      <c r="AS32" s="901"/>
      <c r="AT32" s="901"/>
      <c r="AU32" s="630">
        <v>1</v>
      </c>
      <c r="AV32" s="2662">
        <v>0</v>
      </c>
      <c r="AW32" s="2662"/>
      <c r="AX32" s="2527" t="s">
        <v>2353</v>
      </c>
      <c r="AY32" s="2528"/>
      <c r="AZ32" s="2663" t="s">
        <v>2352</v>
      </c>
      <c r="BA32" s="2664" t="s">
        <v>6</v>
      </c>
      <c r="BB32" s="29"/>
      <c r="BC32" s="29"/>
      <c r="BD32" s="29"/>
      <c r="BE32" s="29"/>
      <c r="CG32" s="211"/>
      <c r="CR32" s="667"/>
      <c r="CS32" s="668"/>
      <c r="CT32" s="668"/>
      <c r="CU32" s="616"/>
      <c r="CV32" s="616"/>
      <c r="CW32" s="616"/>
      <c r="CX32" s="616"/>
      <c r="CY32" s="616"/>
      <c r="CZ32" s="616"/>
      <c r="DA32" s="616"/>
      <c r="DB32" s="616"/>
      <c r="DC32" s="614"/>
      <c r="DD32" s="614"/>
      <c r="DE32" s="614"/>
      <c r="DF32" s="614"/>
      <c r="DH32" s="605"/>
      <c r="DI32" s="605"/>
      <c r="DJ32" s="605"/>
      <c r="DK32" s="640"/>
      <c r="DL32" s="640"/>
      <c r="DM32" s="640"/>
      <c r="DN32" s="640"/>
      <c r="DO32" s="640"/>
      <c r="DP32" s="640"/>
      <c r="DQ32" s="640"/>
      <c r="DR32" s="640"/>
      <c r="DS32" s="640"/>
      <c r="DT32" s="640"/>
      <c r="DU32" s="640"/>
      <c r="DV32" s="640"/>
    </row>
    <row r="33" spans="1:125" s="526" customFormat="1" ht="20.100000000000001" customHeight="1" thickBot="1">
      <c r="A33" s="118"/>
      <c r="B33" s="118"/>
      <c r="C33" s="118"/>
      <c r="D33" s="118"/>
      <c r="E33" s="118"/>
      <c r="F33" s="118"/>
      <c r="G33" s="118"/>
      <c r="H33" s="118"/>
      <c r="I33" s="118"/>
      <c r="J33" s="118"/>
      <c r="K33" s="118"/>
      <c r="L33" s="118"/>
      <c r="M33" s="118"/>
      <c r="N33" s="118"/>
      <c r="O33" s="2282"/>
      <c r="P33" s="2283"/>
      <c r="Q33" s="2284"/>
      <c r="R33" s="118"/>
      <c r="S33" s="2272"/>
      <c r="T33" s="2273"/>
      <c r="U33" s="2274"/>
      <c r="V33" s="2278"/>
      <c r="W33" s="2279"/>
      <c r="X33" s="2280"/>
      <c r="Y33" s="658"/>
      <c r="Z33" s="29"/>
      <c r="AA33" s="673" t="s">
        <v>2100</v>
      </c>
      <c r="AB33" s="597" t="s">
        <v>2359</v>
      </c>
      <c r="AC33" s="601" t="s">
        <v>2360</v>
      </c>
      <c r="AD33" s="601" t="s">
        <v>2103</v>
      </c>
      <c r="AE33" s="599" t="s">
        <v>2361</v>
      </c>
      <c r="AF33" s="601" t="s">
        <v>2193</v>
      </c>
      <c r="AG33" s="597" t="s">
        <v>2357</v>
      </c>
      <c r="AH33" s="641"/>
      <c r="AI33" s="513"/>
      <c r="AJ33" s="2269" t="s">
        <v>2356</v>
      </c>
      <c r="AK33" s="2271"/>
      <c r="AL33" s="2540" t="s">
        <v>2192</v>
      </c>
      <c r="AM33" s="2531" t="s">
        <v>2095</v>
      </c>
      <c r="AN33" s="2542" t="s">
        <v>2097</v>
      </c>
      <c r="AO33" s="2542" t="s">
        <v>2350</v>
      </c>
      <c r="AP33" s="2661"/>
      <c r="AQ33" s="2662">
        <v>5</v>
      </c>
      <c r="AR33" s="2662"/>
      <c r="AS33" s="2662">
        <v>3</v>
      </c>
      <c r="AT33" s="2662"/>
      <c r="AU33" s="634" t="s">
        <v>2363</v>
      </c>
      <c r="AV33" s="634" t="s">
        <v>2354</v>
      </c>
      <c r="AW33" s="634" t="s">
        <v>2095</v>
      </c>
      <c r="AX33" s="634" t="s">
        <v>2354</v>
      </c>
      <c r="AY33" s="634" t="s">
        <v>2095</v>
      </c>
      <c r="AZ33" s="2529"/>
      <c r="BA33" s="2531"/>
      <c r="BB33" s="29"/>
      <c r="BC33" s="29"/>
      <c r="BD33" s="29"/>
      <c r="BE33" s="29"/>
      <c r="CO33" s="211"/>
      <c r="CQ33" s="668"/>
      <c r="CR33" s="668"/>
      <c r="CS33" s="668"/>
      <c r="CT33" s="2281"/>
      <c r="CU33" s="2281"/>
      <c r="CV33" s="2281"/>
      <c r="CW33" s="2281"/>
      <c r="CX33" s="2281"/>
      <c r="CY33" s="2281"/>
      <c r="CZ33" s="2281"/>
      <c r="DA33" s="2281"/>
      <c r="DB33" s="2281"/>
      <c r="DC33" s="614"/>
      <c r="DD33" s="614"/>
      <c r="DE33" s="614"/>
      <c r="DG33" s="605"/>
      <c r="DH33" s="605"/>
      <c r="DI33" s="605"/>
      <c r="DJ33" s="640"/>
      <c r="DK33" s="640"/>
      <c r="DL33" s="640"/>
      <c r="DM33" s="640"/>
      <c r="DN33" s="640"/>
      <c r="DO33" s="640"/>
      <c r="DP33" s="640"/>
      <c r="DQ33" s="640"/>
      <c r="DR33" s="640"/>
      <c r="DS33" s="640"/>
      <c r="DT33" s="640"/>
      <c r="DU33" s="640"/>
    </row>
    <row r="34" spans="1:125" s="526" customFormat="1" ht="20.100000000000001" customHeight="1" thickBot="1">
      <c r="A34" s="118"/>
      <c r="B34" s="118"/>
      <c r="C34" s="118"/>
      <c r="D34" s="118"/>
      <c r="E34" s="118"/>
      <c r="F34" s="118"/>
      <c r="G34" s="118"/>
      <c r="H34" s="118"/>
      <c r="I34" s="118"/>
      <c r="J34" s="118"/>
      <c r="K34" s="118"/>
      <c r="L34" s="118"/>
      <c r="M34" s="118"/>
      <c r="N34" s="118"/>
      <c r="O34" s="2285"/>
      <c r="P34" s="2286"/>
      <c r="Q34" s="2287"/>
      <c r="R34" s="118"/>
      <c r="S34" s="2269" t="s">
        <v>3009</v>
      </c>
      <c r="T34" s="2270"/>
      <c r="U34" s="2271"/>
      <c r="V34" s="2275"/>
      <c r="W34" s="2276"/>
      <c r="X34" s="2277"/>
      <c r="Y34" s="658"/>
      <c r="Z34" s="29"/>
      <c r="AA34" s="674" t="s">
        <v>2191</v>
      </c>
      <c r="AB34" s="598" t="s">
        <v>2358</v>
      </c>
      <c r="AC34" s="215" t="s">
        <v>2356</v>
      </c>
      <c r="AD34" s="215" t="s">
        <v>2365</v>
      </c>
      <c r="AE34" s="215" t="s">
        <v>2366</v>
      </c>
      <c r="AF34" s="215" t="s">
        <v>2350</v>
      </c>
      <c r="AG34" s="677" t="s">
        <v>16</v>
      </c>
      <c r="AH34" s="641"/>
      <c r="AJ34" s="2538"/>
      <c r="AK34" s="2539"/>
      <c r="AL34" s="2665"/>
      <c r="AM34" s="2666"/>
      <c r="AN34" s="2667"/>
      <c r="AO34" s="2667"/>
      <c r="AP34" s="2661"/>
      <c r="AQ34" s="634" t="s">
        <v>2354</v>
      </c>
      <c r="AR34" s="634" t="s">
        <v>2095</v>
      </c>
      <c r="AS34" s="634" t="s">
        <v>2354</v>
      </c>
      <c r="AT34" s="634" t="s">
        <v>2095</v>
      </c>
      <c r="AU34" s="628">
        <f t="shared" ref="AR34:AW35" si="2">SUM(AU35:AU39)</f>
        <v>18</v>
      </c>
      <c r="AV34" s="628">
        <f t="shared" si="2"/>
        <v>2</v>
      </c>
      <c r="AW34" s="628">
        <f t="shared" si="2"/>
        <v>10</v>
      </c>
      <c r="AX34" s="628">
        <f>SUM(AX35:AX39)</f>
        <v>0</v>
      </c>
      <c r="AY34" s="628">
        <f>SUM(AY35:AY39)</f>
        <v>2</v>
      </c>
      <c r="AZ34" s="669">
        <f>SUM(AZ35:AZ39)</f>
        <v>1</v>
      </c>
      <c r="BA34" s="666">
        <f t="shared" ref="BA34:BA39" si="3">SUM(AQ35:AZ35)</f>
        <v>63</v>
      </c>
      <c r="BB34" s="29"/>
      <c r="BC34" s="29"/>
      <c r="BD34" s="29"/>
      <c r="BE34" s="29"/>
      <c r="CO34" s="29"/>
      <c r="CQ34" s="2266"/>
      <c r="CR34" s="2266"/>
      <c r="CS34" s="2266"/>
      <c r="CT34" s="680"/>
      <c r="CU34" s="513"/>
      <c r="CV34" s="513"/>
      <c r="CW34" s="513"/>
      <c r="CX34" s="513"/>
      <c r="CY34" s="681"/>
      <c r="CZ34" s="513"/>
      <c r="DA34" s="513"/>
      <c r="DB34" s="681"/>
      <c r="DC34" s="513"/>
      <c r="DD34" s="513"/>
      <c r="DE34" s="681"/>
      <c r="DG34" s="512"/>
      <c r="DH34" s="512"/>
      <c r="DI34" s="512"/>
      <c r="DJ34" s="547"/>
      <c r="DK34" s="547"/>
      <c r="DL34" s="679"/>
      <c r="DM34" s="547"/>
      <c r="DN34" s="547"/>
      <c r="DO34" s="547"/>
      <c r="DP34" s="547"/>
      <c r="DQ34" s="547"/>
      <c r="DR34" s="547"/>
      <c r="DS34" s="547"/>
      <c r="DT34" s="547"/>
      <c r="DU34" s="547"/>
    </row>
    <row r="35" spans="1:125" s="526" customFormat="1" ht="20.100000000000001" customHeight="1" thickBot="1">
      <c r="A35" s="118"/>
      <c r="B35" s="118"/>
      <c r="C35" s="118"/>
      <c r="D35" s="118"/>
      <c r="E35" s="118"/>
      <c r="F35" s="118"/>
      <c r="G35" s="118"/>
      <c r="H35" s="118"/>
      <c r="I35" s="118"/>
      <c r="J35" s="118"/>
      <c r="K35" s="118"/>
      <c r="L35" s="118"/>
      <c r="M35" s="118"/>
      <c r="N35" s="118"/>
      <c r="O35" s="2285"/>
      <c r="P35" s="2286"/>
      <c r="Q35" s="2287"/>
      <c r="R35" s="118"/>
      <c r="S35" s="2272"/>
      <c r="T35" s="2273"/>
      <c r="U35" s="2274"/>
      <c r="V35" s="2278"/>
      <c r="W35" s="2279"/>
      <c r="X35" s="2280"/>
      <c r="Y35" s="658"/>
      <c r="Z35" s="29"/>
      <c r="AA35" s="881">
        <f>SUM(AA36:AA40)/5</f>
        <v>63.827403693958743</v>
      </c>
      <c r="AB35" s="883">
        <f>SUM(AB36:AB40)</f>
        <v>459</v>
      </c>
      <c r="AC35" s="882">
        <f>SUM(AC36:AC40)</f>
        <v>292.5</v>
      </c>
      <c r="AD35" s="883">
        <f>SUM(AD36:AD40)</f>
        <v>154.5</v>
      </c>
      <c r="AE35" s="883">
        <f>SUM(AE36:AE40)</f>
        <v>138</v>
      </c>
      <c r="AF35" s="883">
        <f>SUM(AF36:AF40)</f>
        <v>18</v>
      </c>
      <c r="AG35" s="884">
        <v>0</v>
      </c>
      <c r="AH35" s="641"/>
      <c r="AJ35" s="2544" t="s">
        <v>2105</v>
      </c>
      <c r="AK35" s="2545"/>
      <c r="AL35" s="622">
        <f>SUM(AL36:AL40)</f>
        <v>94</v>
      </c>
      <c r="AM35" s="622">
        <f>SUM(AM36:AM40)</f>
        <v>49</v>
      </c>
      <c r="AN35" s="622">
        <f>SUM(AN36:AN40)</f>
        <v>26</v>
      </c>
      <c r="AO35" s="622">
        <f>SUM(AO36:AO40)</f>
        <v>19</v>
      </c>
      <c r="AP35" s="868"/>
      <c r="AQ35" s="628">
        <f>SUM(AQ36:AQ40)</f>
        <v>5</v>
      </c>
      <c r="AR35" s="628">
        <f t="shared" si="2"/>
        <v>6</v>
      </c>
      <c r="AS35" s="628">
        <f t="shared" si="2"/>
        <v>20</v>
      </c>
      <c r="AT35" s="628">
        <f t="shared" si="2"/>
        <v>30</v>
      </c>
      <c r="AU35" s="515">
        <v>0</v>
      </c>
      <c r="AV35" s="515">
        <v>0</v>
      </c>
      <c r="AW35" s="515">
        <v>2</v>
      </c>
      <c r="AX35" s="515">
        <v>0</v>
      </c>
      <c r="AY35" s="515">
        <v>0</v>
      </c>
      <c r="AZ35" s="670">
        <v>0</v>
      </c>
      <c r="BA35" s="629">
        <f t="shared" si="3"/>
        <v>26</v>
      </c>
      <c r="BB35" s="29"/>
      <c r="BC35" s="29"/>
      <c r="BD35" s="29"/>
      <c r="BE35" s="29"/>
      <c r="CO35" s="29"/>
      <c r="CQ35" s="2266"/>
      <c r="CR35" s="2266"/>
      <c r="CS35" s="2266"/>
      <c r="CT35" s="681"/>
      <c r="CU35" s="513"/>
      <c r="CV35" s="513"/>
      <c r="CW35" s="513"/>
      <c r="CX35" s="513"/>
      <c r="CY35" s="681"/>
      <c r="CZ35" s="682"/>
      <c r="DA35" s="513"/>
      <c r="DB35" s="681"/>
      <c r="DC35" s="513"/>
      <c r="DD35" s="513"/>
      <c r="DE35" s="681"/>
      <c r="DG35" s="512"/>
      <c r="DH35" s="512"/>
      <c r="DI35" s="512"/>
      <c r="DJ35" s="547"/>
      <c r="DK35" s="547"/>
      <c r="DL35" s="679"/>
      <c r="DM35" s="547"/>
      <c r="DN35" s="547"/>
      <c r="DO35" s="547"/>
      <c r="DP35" s="547"/>
      <c r="DQ35" s="547"/>
      <c r="DR35" s="547"/>
      <c r="DS35" s="547"/>
      <c r="DT35" s="547"/>
      <c r="DU35" s="547"/>
    </row>
    <row r="36" spans="1:125" s="526" customFormat="1" ht="20.100000000000001" customHeight="1">
      <c r="A36" s="118"/>
      <c r="B36" s="118"/>
      <c r="C36" s="118"/>
      <c r="D36" s="118"/>
      <c r="E36" s="118"/>
      <c r="F36" s="118"/>
      <c r="G36" s="118"/>
      <c r="H36" s="118"/>
      <c r="I36" s="118"/>
      <c r="J36" s="118"/>
      <c r="K36" s="118"/>
      <c r="L36" s="118"/>
      <c r="M36" s="118"/>
      <c r="N36" s="118"/>
      <c r="O36" s="518"/>
      <c r="P36" s="659"/>
      <c r="Q36" s="659"/>
      <c r="R36" s="118"/>
      <c r="S36" s="29"/>
      <c r="T36" s="29"/>
      <c r="U36" s="29"/>
      <c r="V36" s="29"/>
      <c r="W36" s="29"/>
      <c r="X36" s="29"/>
      <c r="Y36" s="29"/>
      <c r="Z36" s="29"/>
      <c r="AA36" s="675">
        <f>(AC36/AB36)*100</f>
        <v>59.148936170212764</v>
      </c>
      <c r="AB36" s="686">
        <f>(AM36*5)+(AN36*5*1.5)+(AO36*1)</f>
        <v>117.5</v>
      </c>
      <c r="AC36" s="685">
        <f>AD36+AE36</f>
        <v>69.5</v>
      </c>
      <c r="AD36" s="688">
        <f>((AQ36*5)+(AS36*3)+(AU35*1))*1.5</f>
        <v>34.5</v>
      </c>
      <c r="AE36" s="688">
        <f>(AR36*5)+(AT36*3)+(AU35*1)</f>
        <v>35</v>
      </c>
      <c r="AF36" s="688">
        <f>AU35*1</f>
        <v>0</v>
      </c>
      <c r="AG36" s="687">
        <v>0</v>
      </c>
      <c r="AH36" s="641"/>
      <c r="AJ36" s="647" t="s">
        <v>2112</v>
      </c>
      <c r="AK36" s="648"/>
      <c r="AL36" s="600">
        <f>AM36+AN36+AO36</f>
        <v>20</v>
      </c>
      <c r="AM36" s="600">
        <v>13</v>
      </c>
      <c r="AN36" s="215">
        <v>7</v>
      </c>
      <c r="AO36" s="215">
        <v>0</v>
      </c>
      <c r="AP36" s="871">
        <v>1.5</v>
      </c>
      <c r="AQ36" s="515">
        <v>1</v>
      </c>
      <c r="AR36" s="515">
        <v>1</v>
      </c>
      <c r="AS36" s="515">
        <v>6</v>
      </c>
      <c r="AT36" s="515">
        <v>10</v>
      </c>
      <c r="AU36" s="129">
        <v>6</v>
      </c>
      <c r="AV36" s="129">
        <v>0</v>
      </c>
      <c r="AW36" s="129">
        <v>1</v>
      </c>
      <c r="AX36" s="129">
        <v>0</v>
      </c>
      <c r="AY36" s="129">
        <v>1</v>
      </c>
      <c r="AZ36" s="671">
        <v>0</v>
      </c>
      <c r="BA36" s="217">
        <f t="shared" si="3"/>
        <v>22</v>
      </c>
      <c r="BB36" s="29"/>
      <c r="BC36" s="29"/>
      <c r="BD36" s="29"/>
      <c r="BE36" s="29"/>
      <c r="BF36" s="29"/>
      <c r="BG36" s="29"/>
      <c r="CO36" s="29"/>
      <c r="CQ36" s="2266"/>
      <c r="CR36" s="2266"/>
      <c r="CS36" s="2266"/>
      <c r="CT36" s="211"/>
      <c r="CU36" s="211"/>
      <c r="CV36" s="2288"/>
      <c r="DB36" s="681"/>
      <c r="DC36" s="513"/>
      <c r="DD36" s="513"/>
      <c r="DE36" s="681"/>
      <c r="DG36" s="512"/>
      <c r="DH36" s="512"/>
      <c r="DI36" s="512"/>
      <c r="DJ36" s="547"/>
      <c r="DK36" s="547"/>
      <c r="DL36" s="679"/>
      <c r="DM36" s="547"/>
      <c r="DN36" s="547"/>
      <c r="DO36" s="547"/>
      <c r="DP36" s="547"/>
      <c r="DQ36" s="547"/>
      <c r="DR36" s="547"/>
      <c r="DS36" s="547"/>
      <c r="DT36" s="547"/>
      <c r="DU36" s="547"/>
    </row>
    <row r="37" spans="1:125" ht="20.100000000000001" customHeight="1">
      <c r="O37" s="2533" t="s">
        <v>2198</v>
      </c>
      <c r="P37" s="519" t="s">
        <v>2200</v>
      </c>
      <c r="Q37" s="2262" t="s">
        <v>2957</v>
      </c>
      <c r="R37" s="2263"/>
      <c r="S37" s="2263"/>
      <c r="T37" s="2263"/>
      <c r="U37" s="2263"/>
      <c r="V37" s="2263"/>
      <c r="W37" s="2263"/>
      <c r="X37" s="2264"/>
      <c r="AA37" s="675">
        <f>(AC37/AB37)*100</f>
        <v>78.099173553718998</v>
      </c>
      <c r="AB37" s="686">
        <f>(AM37*5)+(AN37*5*1.5)+(AO37*1)</f>
        <v>121</v>
      </c>
      <c r="AC37" s="685">
        <f>AD37+AE37</f>
        <v>94.5</v>
      </c>
      <c r="AD37" s="688">
        <f>((AQ37*5)+(AS37*3)+(AU36*1))*1.5</f>
        <v>58.5</v>
      </c>
      <c r="AE37" s="688">
        <f>(AR37*5)+(AT37*3)+(AU36*1)</f>
        <v>36</v>
      </c>
      <c r="AF37" s="688">
        <f>AU36*1</f>
        <v>6</v>
      </c>
      <c r="AG37" s="687">
        <v>0</v>
      </c>
      <c r="AH37" s="641"/>
      <c r="AI37" s="526"/>
      <c r="AJ37" s="649" t="s">
        <v>2119</v>
      </c>
      <c r="AK37" s="650"/>
      <c r="AL37" s="218">
        <f>AM37+AN37+AO37</f>
        <v>25</v>
      </c>
      <c r="AM37" s="218">
        <v>11</v>
      </c>
      <c r="AN37" s="216">
        <v>8</v>
      </c>
      <c r="AO37" s="216">
        <v>6</v>
      </c>
      <c r="AP37" s="872">
        <v>1.5</v>
      </c>
      <c r="AQ37" s="129">
        <v>3</v>
      </c>
      <c r="AR37" s="129">
        <v>3</v>
      </c>
      <c r="AS37" s="129">
        <v>6</v>
      </c>
      <c r="AT37" s="129">
        <v>5</v>
      </c>
      <c r="AU37" s="221">
        <v>0</v>
      </c>
      <c r="AV37" s="221">
        <v>1</v>
      </c>
      <c r="AW37" s="221">
        <v>4</v>
      </c>
      <c r="AX37" s="221">
        <v>0</v>
      </c>
      <c r="AY37" s="221">
        <v>0</v>
      </c>
      <c r="AZ37" s="672">
        <v>0</v>
      </c>
      <c r="BA37" s="217">
        <f t="shared" si="3"/>
        <v>13</v>
      </c>
      <c r="BF37" s="526"/>
      <c r="BG37" s="526"/>
      <c r="CO37" s="626"/>
      <c r="CQ37" s="2266"/>
      <c r="CR37" s="2266"/>
      <c r="CS37" s="2266"/>
      <c r="CU37" s="211"/>
      <c r="CV37" s="2289"/>
      <c r="CW37" s="211"/>
      <c r="CX37" s="211"/>
      <c r="CY37" s="211"/>
      <c r="CZ37" s="211"/>
      <c r="DA37" s="211"/>
      <c r="DB37" s="681"/>
      <c r="DC37" s="513"/>
      <c r="DD37" s="513"/>
      <c r="DE37" s="681"/>
      <c r="DG37" s="512"/>
      <c r="DH37" s="512"/>
      <c r="DI37" s="512"/>
      <c r="DJ37" s="547"/>
      <c r="DK37" s="547"/>
      <c r="DL37" s="679"/>
      <c r="DM37" s="547"/>
      <c r="DN37" s="547"/>
      <c r="DO37" s="547"/>
      <c r="DP37" s="547"/>
      <c r="DQ37" s="547"/>
      <c r="DR37" s="547"/>
      <c r="DS37" s="547"/>
      <c r="DT37" s="547"/>
      <c r="DU37" s="547"/>
    </row>
    <row r="38" spans="1:125" s="526" customFormat="1" ht="20.100000000000001" customHeight="1">
      <c r="A38" s="118"/>
      <c r="B38" s="118"/>
      <c r="C38" s="118"/>
      <c r="D38" s="118"/>
      <c r="E38" s="118"/>
      <c r="F38" s="118"/>
      <c r="G38" s="118"/>
      <c r="H38" s="118"/>
      <c r="I38" s="118"/>
      <c r="J38" s="118"/>
      <c r="K38" s="118"/>
      <c r="L38" s="118"/>
      <c r="M38" s="118"/>
      <c r="N38" s="118"/>
      <c r="O38" s="2534"/>
      <c r="P38" s="519" t="s">
        <v>2199</v>
      </c>
      <c r="Q38" s="2262" t="s">
        <v>2940</v>
      </c>
      <c r="R38" s="2263"/>
      <c r="S38" s="2263"/>
      <c r="T38" s="2263"/>
      <c r="U38" s="2263"/>
      <c r="V38" s="2263"/>
      <c r="W38" s="2263"/>
      <c r="X38" s="2264"/>
      <c r="Y38" s="110"/>
      <c r="Z38" s="520"/>
      <c r="AA38" s="675">
        <f>(AC38/AB38)*100</f>
        <v>45.128205128205131</v>
      </c>
      <c r="AB38" s="686">
        <f>(AM38*5)+(AN38*5*1.5)+(AO38*1)</f>
        <v>97.5</v>
      </c>
      <c r="AC38" s="685">
        <f>AD38+AE38</f>
        <v>44</v>
      </c>
      <c r="AD38" s="688">
        <f>((AQ38*5)+(AS38*3)+(AU37*1))*1.5</f>
        <v>18</v>
      </c>
      <c r="AE38" s="688">
        <f>(AR38*5)+(AT38*3)+(AU37*1)</f>
        <v>26</v>
      </c>
      <c r="AF38" s="688">
        <f>AU37*1</f>
        <v>0</v>
      </c>
      <c r="AG38" s="687">
        <v>0</v>
      </c>
      <c r="AH38" s="641"/>
      <c r="AJ38" s="649" t="s">
        <v>2126</v>
      </c>
      <c r="AK38" s="650"/>
      <c r="AL38" s="218">
        <f>AM38+AN38+AO38</f>
        <v>17</v>
      </c>
      <c r="AM38" s="218">
        <v>12</v>
      </c>
      <c r="AN38" s="216">
        <v>5</v>
      </c>
      <c r="AO38" s="216">
        <v>0</v>
      </c>
      <c r="AP38" s="872">
        <v>1.5</v>
      </c>
      <c r="AQ38" s="221">
        <v>0</v>
      </c>
      <c r="AR38" s="221">
        <v>1</v>
      </c>
      <c r="AS38" s="221">
        <v>4</v>
      </c>
      <c r="AT38" s="221">
        <v>7</v>
      </c>
      <c r="AU38" s="221">
        <v>0</v>
      </c>
      <c r="AV38" s="221">
        <v>0</v>
      </c>
      <c r="AW38" s="221">
        <v>1</v>
      </c>
      <c r="AX38" s="221">
        <v>0</v>
      </c>
      <c r="AY38" s="221">
        <v>0</v>
      </c>
      <c r="AZ38" s="672">
        <v>0</v>
      </c>
      <c r="BA38" s="217">
        <f t="shared" si="3"/>
        <v>26</v>
      </c>
      <c r="BB38" s="29"/>
      <c r="BC38" s="29"/>
      <c r="BD38" s="29"/>
      <c r="BE38" s="29"/>
      <c r="CO38" s="626"/>
      <c r="CQ38" s="2265"/>
      <c r="CR38" s="2265"/>
      <c r="CS38" s="2265"/>
      <c r="CT38" s="211"/>
      <c r="CU38" s="211"/>
      <c r="CV38" s="211"/>
      <c r="CW38" s="29"/>
      <c r="CX38" s="29"/>
      <c r="CY38" s="29"/>
      <c r="CZ38" s="29"/>
      <c r="DA38" s="29"/>
      <c r="DB38" s="681"/>
      <c r="DC38" s="513"/>
      <c r="DD38" s="513"/>
      <c r="DE38" s="681"/>
      <c r="DG38" s="683"/>
      <c r="DH38" s="683"/>
      <c r="DI38" s="683"/>
      <c r="DJ38" s="547"/>
      <c r="DK38" s="547"/>
      <c r="DL38" s="679"/>
      <c r="DM38" s="547"/>
      <c r="DN38" s="547"/>
      <c r="DO38" s="547"/>
      <c r="DP38" s="547"/>
      <c r="DQ38" s="547"/>
      <c r="DR38" s="547"/>
      <c r="DS38" s="547"/>
      <c r="DT38" s="547"/>
      <c r="DU38" s="547"/>
    </row>
    <row r="39" spans="1:125" s="526" customFormat="1" ht="20.100000000000001" customHeight="1">
      <c r="A39" s="118"/>
      <c r="B39" s="118"/>
      <c r="C39" s="118"/>
      <c r="D39" s="118"/>
      <c r="E39" s="118"/>
      <c r="F39" s="118"/>
      <c r="G39" s="118"/>
      <c r="H39" s="118"/>
      <c r="I39" s="118"/>
      <c r="J39" s="118"/>
      <c r="K39" s="118"/>
      <c r="L39" s="118"/>
      <c r="M39" s="118"/>
      <c r="N39" s="118"/>
      <c r="O39" s="2534"/>
      <c r="P39" s="519" t="s">
        <v>2201</v>
      </c>
      <c r="Q39" s="2267" t="s">
        <v>2958</v>
      </c>
      <c r="R39" s="2267"/>
      <c r="S39" s="2267"/>
      <c r="T39" s="2267"/>
      <c r="U39" s="2267"/>
      <c r="V39" s="2267"/>
      <c r="W39" s="2267"/>
      <c r="X39" s="2267"/>
      <c r="Y39" s="660"/>
      <c r="Z39" s="520"/>
      <c r="AA39" s="675">
        <f>(AC39/AB39)*100</f>
        <v>63.478260869565219</v>
      </c>
      <c r="AB39" s="686">
        <f>(AM39*5)+(AN39*5*1.5)+(AO39*1)</f>
        <v>57.5</v>
      </c>
      <c r="AC39" s="685">
        <f>AD39+AE39</f>
        <v>36.5</v>
      </c>
      <c r="AD39" s="688">
        <f>((AQ39*5)+(AS39*3)+(AU38*1))*1.5</f>
        <v>16.5</v>
      </c>
      <c r="AE39" s="688">
        <f>(AR39*5)+(AT39*3)+(AU38*1)</f>
        <v>20</v>
      </c>
      <c r="AF39" s="688">
        <f>AU38*1</f>
        <v>0</v>
      </c>
      <c r="AG39" s="687">
        <v>0</v>
      </c>
      <c r="AH39" s="641"/>
      <c r="AJ39" s="651" t="s">
        <v>2132</v>
      </c>
      <c r="AK39" s="652"/>
      <c r="AL39" s="218">
        <f>AM39+AN39+AO39</f>
        <v>10</v>
      </c>
      <c r="AM39" s="218">
        <v>7</v>
      </c>
      <c r="AN39" s="216">
        <v>3</v>
      </c>
      <c r="AO39" s="216">
        <v>0</v>
      </c>
      <c r="AP39" s="872">
        <v>1.5</v>
      </c>
      <c r="AQ39" s="221">
        <v>1</v>
      </c>
      <c r="AR39" s="221">
        <v>1</v>
      </c>
      <c r="AS39" s="221">
        <v>2</v>
      </c>
      <c r="AT39" s="221">
        <v>5</v>
      </c>
      <c r="AU39" s="221">
        <v>12</v>
      </c>
      <c r="AV39" s="221">
        <v>1</v>
      </c>
      <c r="AW39" s="221">
        <v>2</v>
      </c>
      <c r="AX39" s="221">
        <v>0</v>
      </c>
      <c r="AY39" s="221">
        <v>1</v>
      </c>
      <c r="AZ39" s="672">
        <v>1</v>
      </c>
      <c r="BA39" s="217">
        <f t="shared" si="3"/>
        <v>5</v>
      </c>
      <c r="BB39" s="29"/>
      <c r="BC39" s="29"/>
      <c r="BD39" s="29"/>
      <c r="BE39" s="29"/>
      <c r="CO39" s="626"/>
      <c r="CQ39" s="2266"/>
      <c r="CR39" s="2266"/>
      <c r="CS39" s="2266"/>
      <c r="CT39" s="211"/>
      <c r="CU39" s="211"/>
      <c r="CV39" s="211"/>
      <c r="CW39" s="29"/>
      <c r="CX39" s="29"/>
      <c r="CY39" s="29"/>
      <c r="CZ39" s="29"/>
      <c r="DA39" s="29"/>
      <c r="DB39" s="681"/>
      <c r="DC39" s="513"/>
      <c r="DD39" s="513"/>
      <c r="DE39" s="681"/>
      <c r="DG39" s="512"/>
      <c r="DH39" s="512"/>
      <c r="DI39" s="512"/>
      <c r="DJ39" s="547"/>
      <c r="DK39" s="547"/>
      <c r="DL39" s="679"/>
      <c r="DM39" s="547"/>
      <c r="DN39" s="547"/>
      <c r="DO39" s="547"/>
      <c r="DP39" s="547"/>
      <c r="DQ39" s="547"/>
      <c r="DR39" s="547"/>
      <c r="DS39" s="547"/>
      <c r="DT39" s="547"/>
      <c r="DU39" s="547"/>
    </row>
    <row r="40" spans="1:125" s="526" customFormat="1" ht="20.100000000000001" customHeight="1">
      <c r="A40" s="118"/>
      <c r="B40" s="118"/>
      <c r="C40" s="118"/>
      <c r="D40" s="118"/>
      <c r="E40" s="118"/>
      <c r="F40" s="118"/>
      <c r="G40" s="118"/>
      <c r="H40" s="118"/>
      <c r="I40" s="118"/>
      <c r="J40" s="118"/>
      <c r="K40" s="118"/>
      <c r="L40" s="118"/>
      <c r="M40" s="118"/>
      <c r="N40" s="118"/>
      <c r="O40" s="2535"/>
      <c r="P40" s="519" t="s">
        <v>2372</v>
      </c>
      <c r="Q40" s="2267" t="s">
        <v>2959</v>
      </c>
      <c r="R40" s="2536"/>
      <c r="S40" s="2536"/>
      <c r="T40" s="2536"/>
      <c r="U40" s="2536"/>
      <c r="V40" s="2536"/>
      <c r="W40" s="2536"/>
      <c r="X40" s="2536"/>
      <c r="Y40" s="660"/>
      <c r="Z40" s="521"/>
      <c r="AA40" s="675">
        <f>(AC40/AB40)*100</f>
        <v>73.282442748091597</v>
      </c>
      <c r="AB40" s="686">
        <f>(AM40*5)+(AN40*5*1.5)+(AO40*1)</f>
        <v>65.5</v>
      </c>
      <c r="AC40" s="685">
        <f>AD40+AE40</f>
        <v>48</v>
      </c>
      <c r="AD40" s="688">
        <f>((AQ40*5)+(AS40*3)+(AU39*1))*1.5</f>
        <v>27</v>
      </c>
      <c r="AE40" s="688">
        <f>(AR40*5)+(AT40*3)+(AU39*1)</f>
        <v>21</v>
      </c>
      <c r="AF40" s="688">
        <f>AU39*1</f>
        <v>12</v>
      </c>
      <c r="AG40" s="687">
        <v>0</v>
      </c>
      <c r="AH40" s="641"/>
      <c r="AJ40" s="649" t="s">
        <v>2134</v>
      </c>
      <c r="AK40" s="650"/>
      <c r="AL40" s="218">
        <f>AM40+AN40+AO40</f>
        <v>22</v>
      </c>
      <c r="AM40" s="218">
        <v>6</v>
      </c>
      <c r="AN40" s="216">
        <v>3</v>
      </c>
      <c r="AO40" s="216">
        <v>13</v>
      </c>
      <c r="AP40" s="872">
        <v>1.5</v>
      </c>
      <c r="AQ40" s="221">
        <v>0</v>
      </c>
      <c r="AR40" s="221">
        <v>0</v>
      </c>
      <c r="AS40" s="221">
        <v>2</v>
      </c>
      <c r="AT40" s="221">
        <v>3</v>
      </c>
      <c r="AU40" s="29"/>
      <c r="AX40" s="29"/>
      <c r="AY40" s="29"/>
      <c r="AZ40" s="29"/>
      <c r="BA40" s="29"/>
      <c r="BB40" s="29"/>
      <c r="BC40" s="29"/>
      <c r="BD40" s="29"/>
      <c r="BE40" s="29"/>
      <c r="CT40" s="211"/>
      <c r="CU40" s="211"/>
      <c r="CV40" s="211"/>
      <c r="CW40" s="29"/>
      <c r="CX40" s="29"/>
      <c r="CY40" s="29"/>
      <c r="CZ40" s="29"/>
      <c r="DA40" s="29"/>
    </row>
    <row r="41" spans="1:125" s="526" customFormat="1" ht="9" customHeight="1" thickBot="1">
      <c r="A41" s="118"/>
      <c r="B41" s="118"/>
      <c r="C41" s="118"/>
      <c r="D41" s="118"/>
      <c r="E41" s="118"/>
      <c r="F41" s="118"/>
      <c r="G41" s="118"/>
      <c r="H41" s="118"/>
      <c r="I41" s="118"/>
      <c r="J41" s="118"/>
      <c r="K41" s="118"/>
      <c r="L41" s="118"/>
      <c r="M41" s="118"/>
      <c r="N41" s="118"/>
      <c r="Y41" s="660"/>
      <c r="Z41" s="29"/>
      <c r="AA41" s="873"/>
      <c r="AB41" s="873"/>
      <c r="AC41" s="874"/>
      <c r="AD41" s="875"/>
      <c r="AE41" s="875"/>
      <c r="AF41" s="875"/>
      <c r="AG41" s="875"/>
      <c r="AH41" s="885"/>
      <c r="AI41" s="52"/>
      <c r="AJ41" s="52"/>
      <c r="AK41" s="52"/>
      <c r="AL41" s="52"/>
      <c r="AM41" s="212"/>
      <c r="AN41" s="212"/>
      <c r="AP41" s="29"/>
      <c r="AQ41" s="29"/>
      <c r="AR41" s="29"/>
      <c r="AS41" s="29"/>
      <c r="AT41" s="29"/>
      <c r="AW41" s="29"/>
      <c r="AX41" s="29"/>
      <c r="AY41" s="29"/>
      <c r="AZ41" s="29"/>
      <c r="BA41" s="29"/>
      <c r="BB41" s="29"/>
      <c r="BC41" s="29"/>
      <c r="BD41" s="29"/>
      <c r="BE41" s="29"/>
      <c r="CB41" s="513"/>
      <c r="CY41" s="211"/>
      <c r="CZ41" s="211"/>
      <c r="DA41" s="211"/>
      <c r="DB41" s="626"/>
      <c r="DC41" s="626"/>
      <c r="DD41" s="626"/>
      <c r="DE41" s="626"/>
      <c r="DF41" s="626"/>
    </row>
    <row r="42" spans="1:125" s="526" customFormat="1" ht="30" customHeight="1" thickBot="1">
      <c r="A42" s="118"/>
      <c r="B42" s="174" t="s">
        <v>2969</v>
      </c>
      <c r="D42" s="278"/>
      <c r="E42" s="278"/>
      <c r="F42" s="278"/>
      <c r="G42" s="278"/>
      <c r="H42" s="278"/>
      <c r="I42" s="278"/>
      <c r="J42" s="278"/>
      <c r="K42" s="278"/>
      <c r="L42" s="278"/>
      <c r="M42" s="662"/>
      <c r="N42" s="662"/>
      <c r="Y42" s="662"/>
      <c r="AA42" s="52" t="s">
        <v>2207</v>
      </c>
      <c r="AB42" s="29"/>
      <c r="AC42" s="29"/>
      <c r="AD42" s="29"/>
      <c r="AE42" s="29"/>
      <c r="AF42" s="29"/>
      <c r="AG42" s="29"/>
      <c r="AH42" s="29"/>
      <c r="AI42" s="29"/>
      <c r="AJ42" s="29"/>
      <c r="AK42" s="29"/>
      <c r="AL42" s="29"/>
      <c r="AM42" s="29"/>
      <c r="AN42" s="29"/>
      <c r="AO42" s="29"/>
      <c r="AP42" s="29"/>
      <c r="AQ42" s="29"/>
      <c r="AR42" s="29"/>
      <c r="AS42" s="29"/>
      <c r="AT42" s="29"/>
      <c r="AU42" s="588"/>
      <c r="AV42" s="528" t="s">
        <v>2209</v>
      </c>
      <c r="AW42" s="588"/>
      <c r="CD42" s="560"/>
      <c r="CE42" s="560"/>
      <c r="CH42" s="527"/>
      <c r="CI42" s="527"/>
      <c r="CJ42" s="527"/>
      <c r="CK42" s="527"/>
      <c r="CL42" s="527"/>
      <c r="CM42" s="527"/>
      <c r="DE42" s="29"/>
    </row>
    <row r="43" spans="1:125" s="526" customFormat="1" ht="18.95" customHeight="1" thickBot="1">
      <c r="A43" s="118"/>
      <c r="B43" s="2657" t="s">
        <v>2143</v>
      </c>
      <c r="C43" s="2658"/>
      <c r="D43" s="2658"/>
      <c r="E43" s="2658"/>
      <c r="F43" s="2659"/>
      <c r="G43" s="2516" t="s">
        <v>2144</v>
      </c>
      <c r="H43" s="2517"/>
      <c r="I43" s="2517"/>
      <c r="J43" s="2517" t="s">
        <v>2145</v>
      </c>
      <c r="K43" s="2517"/>
      <c r="L43" s="2517"/>
      <c r="M43" s="2517" t="s">
        <v>2146</v>
      </c>
      <c r="N43" s="2517"/>
      <c r="O43" s="2517"/>
      <c r="P43" s="2517"/>
      <c r="Q43" s="2519"/>
      <c r="Y43" s="662"/>
      <c r="AA43" s="522" t="s">
        <v>2147</v>
      </c>
      <c r="AB43" s="523"/>
      <c r="AC43" s="523"/>
      <c r="AD43" s="523"/>
      <c r="AE43" s="524" t="s">
        <v>2144</v>
      </c>
      <c r="AF43" s="524" t="s">
        <v>2145</v>
      </c>
      <c r="AG43" s="525" t="s">
        <v>2146</v>
      </c>
      <c r="AH43" s="524" t="s">
        <v>2208</v>
      </c>
      <c r="AI43" s="525" t="s">
        <v>2209</v>
      </c>
      <c r="AK43" s="526" t="s">
        <v>2148</v>
      </c>
      <c r="AL43" s="527"/>
      <c r="AM43" s="527"/>
      <c r="AN43" s="528" t="s">
        <v>2144</v>
      </c>
      <c r="AO43" s="528" t="s">
        <v>2145</v>
      </c>
      <c r="AP43" s="588"/>
      <c r="AQ43" s="528" t="s">
        <v>2146</v>
      </c>
      <c r="AR43" s="588"/>
      <c r="AS43" s="633" t="s">
        <v>2149</v>
      </c>
      <c r="AT43" s="528" t="s">
        <v>2210</v>
      </c>
      <c r="AU43" s="534">
        <f>AT44/AQ44</f>
        <v>1.08</v>
      </c>
      <c r="AV43" s="533">
        <f>AT44*1.1</f>
        <v>65934.000000000015</v>
      </c>
      <c r="AW43" s="534">
        <f t="shared" ref="AW43:AW50" si="4">IFERROR(AV43/AT44,"")</f>
        <v>1.1000000000000001</v>
      </c>
      <c r="CD43" s="527"/>
      <c r="CE43" s="527"/>
      <c r="CH43" s="513"/>
      <c r="CI43" s="513"/>
      <c r="CJ43" s="513"/>
      <c r="CK43" s="513"/>
      <c r="CL43" s="513"/>
      <c r="CM43" s="513"/>
      <c r="DE43" s="29"/>
    </row>
    <row r="44" spans="1:125" s="526" customFormat="1" ht="18.95" customHeight="1">
      <c r="A44" s="118"/>
      <c r="B44" s="2568" t="s">
        <v>2960</v>
      </c>
      <c r="C44" s="2569"/>
      <c r="D44" s="2569"/>
      <c r="E44" s="2569"/>
      <c r="F44" s="2570"/>
      <c r="G44" s="2510" t="s">
        <v>0</v>
      </c>
      <c r="H44" s="2508"/>
      <c r="I44" s="2508"/>
      <c r="J44" s="2508" t="s">
        <v>0</v>
      </c>
      <c r="K44" s="2508"/>
      <c r="L44" s="2508"/>
      <c r="M44" s="2508" t="s">
        <v>0</v>
      </c>
      <c r="N44" s="2508"/>
      <c r="O44" s="2508"/>
      <c r="P44" s="2508"/>
      <c r="Q44" s="2509"/>
      <c r="Y44" s="662"/>
      <c r="AA44" s="530">
        <v>1</v>
      </c>
      <c r="AB44" s="512" t="s">
        <v>2151</v>
      </c>
      <c r="AC44" s="512"/>
      <c r="AD44" s="512"/>
      <c r="AE44" s="531"/>
      <c r="AF44" s="531"/>
      <c r="AG44" s="532"/>
      <c r="AH44" s="531"/>
      <c r="AI44" s="532"/>
      <c r="AK44" s="1008" t="s">
        <v>2152</v>
      </c>
      <c r="AL44" s="1009"/>
      <c r="AM44" s="1010"/>
      <c r="AN44" s="533">
        <v>50000</v>
      </c>
      <c r="AO44" s="533">
        <v>52000</v>
      </c>
      <c r="AP44" s="534">
        <f t="shared" ref="AP44:AP51" si="5">IFERROR(AO44/AN44,"")</f>
        <v>1.04</v>
      </c>
      <c r="AQ44" s="533">
        <v>55500</v>
      </c>
      <c r="AR44" s="534">
        <f t="shared" ref="AR44:AR51" si="6">IFERROR(AQ44/AO44,"")</f>
        <v>1.0673076923076923</v>
      </c>
      <c r="AS44" s="590">
        <f t="shared" ref="AS44:AS51" si="7">IFERROR(((AQ44/AN44)^(1/2)-1),"")</f>
        <v>5.3565375285273831E-2</v>
      </c>
      <c r="AT44" s="533">
        <f>AQ44*1.08</f>
        <v>59940.000000000007</v>
      </c>
      <c r="AU44" s="536">
        <f t="shared" ref="AU44:AU50" si="8">AT45/AQ45</f>
        <v>1.05</v>
      </c>
      <c r="AV44" s="537">
        <f>AT45*1.05</f>
        <v>17640</v>
      </c>
      <c r="AW44" s="538">
        <f t="shared" si="4"/>
        <v>1.05</v>
      </c>
      <c r="CD44" s="513"/>
      <c r="CE44" s="513"/>
      <c r="CH44" s="631"/>
      <c r="CI44" s="631"/>
      <c r="CJ44" s="631"/>
      <c r="CK44" s="631"/>
      <c r="CL44" s="631"/>
      <c r="CM44" s="631"/>
      <c r="DE44" s="29"/>
    </row>
    <row r="45" spans="1:125" s="526" customFormat="1" ht="18.95" customHeight="1">
      <c r="A45" s="118"/>
      <c r="B45" s="2568" t="s">
        <v>2961</v>
      </c>
      <c r="C45" s="2569"/>
      <c r="D45" s="2569"/>
      <c r="E45" s="2569"/>
      <c r="F45" s="2570"/>
      <c r="G45" s="2510" t="s">
        <v>0</v>
      </c>
      <c r="H45" s="2508"/>
      <c r="I45" s="2508"/>
      <c r="J45" s="2508" t="s">
        <v>0</v>
      </c>
      <c r="K45" s="2508"/>
      <c r="L45" s="2508"/>
      <c r="M45" s="2508" t="s">
        <v>0</v>
      </c>
      <c r="N45" s="2508"/>
      <c r="O45" s="2508"/>
      <c r="P45" s="2508"/>
      <c r="Q45" s="2509"/>
      <c r="Y45" s="662"/>
      <c r="AA45" s="530">
        <v>2</v>
      </c>
      <c r="AB45" s="512" t="s">
        <v>2154</v>
      </c>
      <c r="AC45" s="512"/>
      <c r="AD45" s="512"/>
      <c r="AE45" s="531"/>
      <c r="AF45" s="531"/>
      <c r="AG45" s="532"/>
      <c r="AH45" s="531"/>
      <c r="AI45" s="532"/>
      <c r="AK45" s="1005" t="s">
        <v>2155</v>
      </c>
      <c r="AL45" s="1006"/>
      <c r="AM45" s="1007"/>
      <c r="AN45" s="535">
        <v>15000</v>
      </c>
      <c r="AO45" s="535">
        <v>15600</v>
      </c>
      <c r="AP45" s="536">
        <f t="shared" si="5"/>
        <v>1.04</v>
      </c>
      <c r="AQ45" s="535">
        <v>16000</v>
      </c>
      <c r="AR45" s="536">
        <f t="shared" si="6"/>
        <v>1.0256410256410255</v>
      </c>
      <c r="AS45" s="587">
        <f t="shared" si="7"/>
        <v>3.2795558988644391E-2</v>
      </c>
      <c r="AT45" s="535">
        <f>AQ45*1.05</f>
        <v>16800</v>
      </c>
      <c r="AU45" s="536">
        <f t="shared" si="8"/>
        <v>1.1000000000000001</v>
      </c>
      <c r="AV45" s="537">
        <f>AT46*1.1</f>
        <v>16940.000000000004</v>
      </c>
      <c r="AW45" s="538">
        <f t="shared" si="4"/>
        <v>1.1000000000000001</v>
      </c>
      <c r="CD45" s="631"/>
      <c r="CE45" s="631"/>
      <c r="CH45" s="632"/>
      <c r="CI45" s="632"/>
      <c r="CJ45" s="632"/>
      <c r="CK45" s="632"/>
      <c r="CL45" s="632"/>
      <c r="CM45" s="632"/>
      <c r="DE45" s="29"/>
    </row>
    <row r="46" spans="1:125" s="526" customFormat="1" ht="18.95" customHeight="1">
      <c r="A46" s="118"/>
      <c r="B46" s="2568" t="s">
        <v>2962</v>
      </c>
      <c r="C46" s="2569"/>
      <c r="D46" s="2569"/>
      <c r="E46" s="2569"/>
      <c r="F46" s="2570"/>
      <c r="G46" s="2510" t="s">
        <v>0</v>
      </c>
      <c r="H46" s="2508"/>
      <c r="I46" s="2508"/>
      <c r="J46" s="2508" t="s">
        <v>0</v>
      </c>
      <c r="K46" s="2508"/>
      <c r="L46" s="2508"/>
      <c r="M46" s="2508" t="s">
        <v>0</v>
      </c>
      <c r="N46" s="2508"/>
      <c r="O46" s="2508"/>
      <c r="P46" s="2508"/>
      <c r="Q46" s="2509"/>
      <c r="Y46" s="662"/>
      <c r="AA46" s="530">
        <v>3</v>
      </c>
      <c r="AB46" s="512" t="s">
        <v>2157</v>
      </c>
      <c r="AC46" s="512"/>
      <c r="AD46" s="512"/>
      <c r="AE46" s="531"/>
      <c r="AF46" s="531"/>
      <c r="AG46" s="532"/>
      <c r="AH46" s="531"/>
      <c r="AI46" s="532"/>
      <c r="AK46" s="1005" t="s">
        <v>2158</v>
      </c>
      <c r="AL46" s="1006"/>
      <c r="AM46" s="1007"/>
      <c r="AN46" s="535">
        <v>12000</v>
      </c>
      <c r="AO46" s="535">
        <v>11000</v>
      </c>
      <c r="AP46" s="536">
        <f t="shared" si="5"/>
        <v>0.91666666666666663</v>
      </c>
      <c r="AQ46" s="535">
        <v>14000</v>
      </c>
      <c r="AR46" s="536">
        <f t="shared" si="6"/>
        <v>1.2727272727272727</v>
      </c>
      <c r="AS46" s="587">
        <f t="shared" si="7"/>
        <v>8.012344973464347E-2</v>
      </c>
      <c r="AT46" s="535">
        <f>AQ46*1.1</f>
        <v>15400.000000000002</v>
      </c>
      <c r="AU46" s="538">
        <f t="shared" si="8"/>
        <v>1.05</v>
      </c>
      <c r="AV46" s="537">
        <f>AT47*1.08</f>
        <v>3742.2000000000003</v>
      </c>
      <c r="AW46" s="538">
        <f t="shared" si="4"/>
        <v>1.08</v>
      </c>
      <c r="CD46" s="632"/>
      <c r="CE46" s="632"/>
      <c r="CH46" s="632"/>
      <c r="CI46" s="632"/>
      <c r="CJ46" s="632"/>
      <c r="CK46" s="632"/>
      <c r="CL46" s="632"/>
      <c r="CM46" s="632"/>
      <c r="DE46" s="29"/>
    </row>
    <row r="47" spans="1:125" s="526" customFormat="1" ht="18.95" customHeight="1">
      <c r="A47" s="118"/>
      <c r="B47" s="2577" t="s">
        <v>2156</v>
      </c>
      <c r="C47" s="2578"/>
      <c r="D47" s="2578"/>
      <c r="E47" s="2578"/>
      <c r="F47" s="2579"/>
      <c r="G47" s="2523" t="s">
        <v>2144</v>
      </c>
      <c r="H47" s="2524"/>
      <c r="I47" s="2524"/>
      <c r="J47" s="2524" t="s">
        <v>2145</v>
      </c>
      <c r="K47" s="2524"/>
      <c r="L47" s="2524"/>
      <c r="M47" s="2524" t="s">
        <v>2146</v>
      </c>
      <c r="N47" s="2524"/>
      <c r="O47" s="2524"/>
      <c r="P47" s="2524"/>
      <c r="Q47" s="2526"/>
      <c r="Y47" s="662"/>
      <c r="AA47" s="540" t="s">
        <v>2160</v>
      </c>
      <c r="AB47" s="541"/>
      <c r="AC47" s="542"/>
      <c r="AD47" s="542"/>
      <c r="AE47" s="543"/>
      <c r="AF47" s="543"/>
      <c r="AG47" s="544"/>
      <c r="AH47" s="543"/>
      <c r="AI47" s="544"/>
      <c r="AK47" s="1005" t="s">
        <v>2161</v>
      </c>
      <c r="AL47" s="1006"/>
      <c r="AM47" s="1007"/>
      <c r="AN47" s="537">
        <v>2500</v>
      </c>
      <c r="AO47" s="537">
        <v>2000</v>
      </c>
      <c r="AP47" s="538">
        <f t="shared" si="5"/>
        <v>0.8</v>
      </c>
      <c r="AQ47" s="537">
        <v>3300</v>
      </c>
      <c r="AR47" s="538">
        <f t="shared" si="6"/>
        <v>1.65</v>
      </c>
      <c r="AS47" s="586">
        <f t="shared" si="7"/>
        <v>0.14891252930760568</v>
      </c>
      <c r="AT47" s="537">
        <f>AQ47*1.05</f>
        <v>3465</v>
      </c>
      <c r="AU47" s="538">
        <f t="shared" si="8"/>
        <v>1.08</v>
      </c>
      <c r="AV47" s="537">
        <f>AT48*1.1</f>
        <v>62726.400000000016</v>
      </c>
      <c r="AW47" s="538">
        <f t="shared" si="4"/>
        <v>1.1000000000000001</v>
      </c>
      <c r="CD47" s="632"/>
      <c r="CE47" s="632"/>
      <c r="CH47" s="632"/>
      <c r="CI47" s="632"/>
      <c r="CJ47" s="632"/>
      <c r="CK47" s="632"/>
      <c r="CL47" s="632"/>
      <c r="CM47" s="632"/>
      <c r="DE47" s="29"/>
    </row>
    <row r="48" spans="1:125" s="526" customFormat="1" ht="18.95" customHeight="1">
      <c r="A48" s="118"/>
      <c r="B48" s="2568" t="s">
        <v>2963</v>
      </c>
      <c r="C48" s="2569"/>
      <c r="D48" s="2569"/>
      <c r="E48" s="2569"/>
      <c r="F48" s="2570"/>
      <c r="G48" s="2510" t="s">
        <v>0</v>
      </c>
      <c r="H48" s="2508"/>
      <c r="I48" s="2508"/>
      <c r="J48" s="2508" t="s">
        <v>0</v>
      </c>
      <c r="K48" s="2508"/>
      <c r="L48" s="2508"/>
      <c r="M48" s="2508" t="s">
        <v>0</v>
      </c>
      <c r="N48" s="2508"/>
      <c r="O48" s="2508"/>
      <c r="P48" s="2508"/>
      <c r="Q48" s="2509"/>
      <c r="Y48" s="662"/>
      <c r="AA48" s="530">
        <v>1</v>
      </c>
      <c r="AB48" s="512" t="s">
        <v>2163</v>
      </c>
      <c r="AC48" s="512"/>
      <c r="AD48" s="512"/>
      <c r="AE48" s="531"/>
      <c r="AF48" s="531"/>
      <c r="AG48" s="532"/>
      <c r="AH48" s="531"/>
      <c r="AI48" s="532"/>
      <c r="AK48" s="1005" t="s">
        <v>2164</v>
      </c>
      <c r="AL48" s="1006"/>
      <c r="AM48" s="1007"/>
      <c r="AN48" s="545">
        <v>40000</v>
      </c>
      <c r="AO48" s="545">
        <v>39500</v>
      </c>
      <c r="AP48" s="546">
        <f t="shared" si="5"/>
        <v>0.98750000000000004</v>
      </c>
      <c r="AQ48" s="545">
        <v>52800</v>
      </c>
      <c r="AR48" s="538">
        <f t="shared" si="6"/>
        <v>1.3367088607594937</v>
      </c>
      <c r="AS48" s="586">
        <f t="shared" si="7"/>
        <v>0.14891252930760568</v>
      </c>
      <c r="AT48" s="537">
        <f>AQ48*1.08</f>
        <v>57024.000000000007</v>
      </c>
      <c r="AU48" s="538">
        <f t="shared" si="8"/>
        <v>1.05</v>
      </c>
      <c r="AV48" s="537">
        <f>AT49*1.05</f>
        <v>31752</v>
      </c>
      <c r="AW48" s="538">
        <f t="shared" si="4"/>
        <v>1.05</v>
      </c>
      <c r="CD48" s="632"/>
      <c r="CE48" s="632"/>
      <c r="CH48" s="627"/>
      <c r="CI48" s="627"/>
      <c r="CJ48" s="627"/>
      <c r="CK48" s="627"/>
      <c r="CL48" s="627"/>
      <c r="CM48" s="627"/>
      <c r="DE48" s="29"/>
    </row>
    <row r="49" spans="1:115" s="526" customFormat="1" ht="18.95" customHeight="1">
      <c r="A49" s="118"/>
      <c r="B49" s="2574" t="s">
        <v>2964</v>
      </c>
      <c r="C49" s="2575"/>
      <c r="D49" s="2575"/>
      <c r="E49" s="2575"/>
      <c r="F49" s="2576"/>
      <c r="G49" s="2652" t="s">
        <v>0</v>
      </c>
      <c r="H49" s="2653"/>
      <c r="I49" s="2654"/>
      <c r="J49" s="2655" t="s">
        <v>0</v>
      </c>
      <c r="K49" s="2653"/>
      <c r="L49" s="2654"/>
      <c r="M49" s="2508" t="s">
        <v>0</v>
      </c>
      <c r="N49" s="2508"/>
      <c r="O49" s="2508"/>
      <c r="P49" s="2508"/>
      <c r="Q49" s="2509"/>
      <c r="Y49" s="662"/>
      <c r="AA49" s="530">
        <v>2</v>
      </c>
      <c r="AB49" s="512" t="s">
        <v>2167</v>
      </c>
      <c r="AC49" s="512"/>
      <c r="AD49" s="512"/>
      <c r="AE49" s="531"/>
      <c r="AF49" s="531"/>
      <c r="AG49" s="532"/>
      <c r="AH49" s="531"/>
      <c r="AI49" s="532"/>
      <c r="AK49" s="1005" t="s">
        <v>2168</v>
      </c>
      <c r="AL49" s="1006"/>
      <c r="AM49" s="1007"/>
      <c r="AN49" s="537">
        <v>28000</v>
      </c>
      <c r="AO49" s="537">
        <v>27500</v>
      </c>
      <c r="AP49" s="538">
        <f t="shared" si="5"/>
        <v>0.9821428571428571</v>
      </c>
      <c r="AQ49" s="537">
        <v>28800</v>
      </c>
      <c r="AR49" s="538">
        <f t="shared" si="6"/>
        <v>1.0472727272727274</v>
      </c>
      <c r="AS49" s="586">
        <f t="shared" si="7"/>
        <v>1.4185105674219933E-2</v>
      </c>
      <c r="AT49" s="537">
        <f>AQ49*1.05</f>
        <v>30240</v>
      </c>
      <c r="AU49" s="538">
        <f t="shared" si="8"/>
        <v>1.05</v>
      </c>
      <c r="AV49" s="537">
        <f>AT50*1.08</f>
        <v>6577.2000000000007</v>
      </c>
      <c r="AW49" s="538">
        <f t="shared" si="4"/>
        <v>1.08</v>
      </c>
      <c r="CD49" s="632"/>
      <c r="CE49" s="632"/>
      <c r="CH49" s="627"/>
      <c r="CI49" s="627"/>
      <c r="CJ49" s="627"/>
      <c r="CK49" s="627"/>
      <c r="CL49" s="627"/>
      <c r="CM49" s="627"/>
      <c r="DE49" s="29"/>
    </row>
    <row r="50" spans="1:115" s="526" customFormat="1" ht="18.95" customHeight="1" thickBot="1">
      <c r="A50" s="118"/>
      <c r="B50" s="2571" t="s">
        <v>2968</v>
      </c>
      <c r="C50" s="2572"/>
      <c r="D50" s="2572"/>
      <c r="E50" s="2572"/>
      <c r="F50" s="2573"/>
      <c r="G50" s="2419" t="s">
        <v>2144</v>
      </c>
      <c r="H50" s="2420"/>
      <c r="I50" s="2420"/>
      <c r="J50" s="2420" t="s">
        <v>2145</v>
      </c>
      <c r="K50" s="2420"/>
      <c r="L50" s="2420"/>
      <c r="M50" s="2420" t="s">
        <v>2146</v>
      </c>
      <c r="N50" s="2420"/>
      <c r="O50" s="2420"/>
      <c r="P50" s="2420"/>
      <c r="Q50" s="2511"/>
      <c r="Y50" s="662"/>
      <c r="AA50" s="540" t="s">
        <v>2169</v>
      </c>
      <c r="AB50" s="541"/>
      <c r="AC50" s="542"/>
      <c r="AD50" s="542"/>
      <c r="AE50" s="548"/>
      <c r="AF50" s="548"/>
      <c r="AG50" s="549"/>
      <c r="AH50" s="548"/>
      <c r="AI50" s="549"/>
      <c r="AK50" s="1005" t="s">
        <v>2170</v>
      </c>
      <c r="AL50" s="1006"/>
      <c r="AM50" s="1007"/>
      <c r="AN50" s="537">
        <v>5000</v>
      </c>
      <c r="AO50" s="537">
        <v>4500</v>
      </c>
      <c r="AP50" s="538">
        <f t="shared" si="5"/>
        <v>0.9</v>
      </c>
      <c r="AQ50" s="537">
        <v>5800</v>
      </c>
      <c r="AR50" s="538">
        <f t="shared" si="6"/>
        <v>1.288888888888889</v>
      </c>
      <c r="AS50" s="586">
        <f t="shared" si="7"/>
        <v>7.7032961426900748E-2</v>
      </c>
      <c r="AT50" s="537">
        <f>AQ50*1.05</f>
        <v>6090</v>
      </c>
      <c r="AU50" s="554">
        <f t="shared" si="8"/>
        <v>0.83333333333333337</v>
      </c>
      <c r="AV50" s="553">
        <v>6</v>
      </c>
      <c r="AW50" s="554">
        <f t="shared" si="4"/>
        <v>1.2</v>
      </c>
      <c r="CD50" s="632"/>
      <c r="CE50" s="632"/>
      <c r="CH50" s="627"/>
      <c r="CI50" s="627"/>
      <c r="CJ50" s="627"/>
      <c r="CK50" s="627"/>
      <c r="CL50" s="627"/>
      <c r="CM50" s="627"/>
      <c r="DE50" s="29"/>
    </row>
    <row r="51" spans="1:115" s="526" customFormat="1" ht="18.95" customHeight="1" thickBot="1">
      <c r="A51" s="118"/>
      <c r="B51" s="2568" t="s">
        <v>2965</v>
      </c>
      <c r="C51" s="2569"/>
      <c r="D51" s="2569"/>
      <c r="E51" s="2569"/>
      <c r="F51" s="2570"/>
      <c r="G51" s="2656" t="s">
        <v>2491</v>
      </c>
      <c r="H51" s="2599"/>
      <c r="I51" s="2599"/>
      <c r="J51" s="2599" t="s">
        <v>2491</v>
      </c>
      <c r="K51" s="2599"/>
      <c r="L51" s="2599"/>
      <c r="M51" s="2599" t="s">
        <v>2491</v>
      </c>
      <c r="N51" s="2599"/>
      <c r="O51" s="2599"/>
      <c r="P51" s="2599"/>
      <c r="Q51" s="2600"/>
      <c r="Y51" s="662"/>
      <c r="AA51" s="530">
        <v>1</v>
      </c>
      <c r="AB51" s="512" t="s">
        <v>2971</v>
      </c>
      <c r="AC51" s="512"/>
      <c r="AD51" s="512"/>
      <c r="AE51" s="551"/>
      <c r="AF51" s="551"/>
      <c r="AG51" s="552"/>
      <c r="AH51" s="551"/>
      <c r="AI51" s="552"/>
      <c r="AK51" s="1011" t="s">
        <v>2172</v>
      </c>
      <c r="AL51" s="1012"/>
      <c r="AM51" s="1013"/>
      <c r="AN51" s="553">
        <v>5</v>
      </c>
      <c r="AO51" s="553">
        <v>5</v>
      </c>
      <c r="AP51" s="554">
        <f t="shared" si="5"/>
        <v>1</v>
      </c>
      <c r="AQ51" s="553">
        <v>6</v>
      </c>
      <c r="AR51" s="554">
        <f t="shared" si="6"/>
        <v>1.2</v>
      </c>
      <c r="AS51" s="585">
        <f t="shared" si="7"/>
        <v>9.5445115010332149E-2</v>
      </c>
      <c r="AT51" s="553">
        <v>5</v>
      </c>
      <c r="AU51" s="527"/>
      <c r="AV51" s="527"/>
      <c r="AW51" s="527"/>
      <c r="CD51" s="632"/>
      <c r="CE51" s="632"/>
      <c r="CH51" s="627"/>
      <c r="CI51" s="627"/>
      <c r="CJ51" s="627"/>
      <c r="CK51" s="627"/>
      <c r="CL51" s="627"/>
      <c r="CM51" s="627"/>
      <c r="DE51" s="29"/>
    </row>
    <row r="52" spans="1:115" s="526" customFormat="1" ht="18.95" customHeight="1" thickBot="1">
      <c r="A52" s="118"/>
      <c r="B52" s="2565" t="s">
        <v>2966</v>
      </c>
      <c r="C52" s="2566"/>
      <c r="D52" s="2566"/>
      <c r="E52" s="2566"/>
      <c r="F52" s="2567"/>
      <c r="G52" s="2601" t="s">
        <v>2967</v>
      </c>
      <c r="H52" s="2602"/>
      <c r="I52" s="2602"/>
      <c r="J52" s="2602" t="s">
        <v>2967</v>
      </c>
      <c r="K52" s="2602"/>
      <c r="L52" s="2602"/>
      <c r="M52" s="2602" t="s">
        <v>2967</v>
      </c>
      <c r="N52" s="2602"/>
      <c r="O52" s="2602"/>
      <c r="P52" s="2602"/>
      <c r="Q52" s="2603"/>
      <c r="Y52" s="662"/>
      <c r="AA52" s="556">
        <v>2</v>
      </c>
      <c r="AB52" s="584" t="s">
        <v>2972</v>
      </c>
      <c r="AC52" s="584"/>
      <c r="AD52" s="584"/>
      <c r="AE52" s="557"/>
      <c r="AF52" s="557"/>
      <c r="AG52" s="558"/>
      <c r="AH52" s="557"/>
      <c r="AI52" s="558"/>
      <c r="AK52" s="559" t="s">
        <v>2174</v>
      </c>
      <c r="AL52" s="527"/>
      <c r="AM52" s="527"/>
      <c r="AN52" s="527"/>
      <c r="AO52" s="527"/>
      <c r="AP52" s="527"/>
      <c r="AQ52" s="527"/>
      <c r="AR52" s="527"/>
      <c r="AS52" s="527"/>
      <c r="AT52" s="527"/>
      <c r="AU52" s="717"/>
      <c r="AV52" s="717"/>
      <c r="AW52" s="717"/>
      <c r="CD52" s="632"/>
      <c r="CE52" s="632"/>
      <c r="CQ52" s="29"/>
      <c r="DF52" s="29"/>
    </row>
    <row r="53" spans="1:115" s="526" customFormat="1" ht="9" customHeight="1">
      <c r="A53" s="118"/>
      <c r="B53" s="118"/>
      <c r="C53" s="118"/>
      <c r="D53" s="118"/>
      <c r="E53" s="118"/>
      <c r="F53" s="118"/>
      <c r="G53" s="118"/>
      <c r="H53" s="118"/>
      <c r="I53" s="118"/>
      <c r="J53" s="118"/>
      <c r="K53" s="118"/>
      <c r="L53" s="118"/>
      <c r="M53" s="118"/>
      <c r="N53" s="118"/>
      <c r="Y53" s="660"/>
      <c r="Z53" s="29"/>
      <c r="AX53" s="717"/>
      <c r="CB53" s="513"/>
      <c r="CY53" s="211"/>
      <c r="CZ53" s="211"/>
      <c r="DA53" s="211"/>
      <c r="DB53" s="626"/>
      <c r="DC53" s="626"/>
      <c r="DD53" s="626"/>
      <c r="DE53" s="626"/>
      <c r="DF53" s="626"/>
    </row>
    <row r="54" spans="1:115" s="526" customFormat="1" ht="30" customHeight="1">
      <c r="A54" s="118"/>
      <c r="B54" s="1252" t="s">
        <v>2378</v>
      </c>
      <c r="M54" s="118"/>
      <c r="N54" s="52"/>
      <c r="O54" s="1252" t="s">
        <v>2970</v>
      </c>
      <c r="P54" s="118"/>
      <c r="Q54" s="513"/>
      <c r="R54" s="513"/>
      <c r="S54" s="661"/>
      <c r="T54" s="662"/>
      <c r="U54" s="661"/>
      <c r="V54" s="662"/>
      <c r="W54" s="661"/>
      <c r="X54" s="662"/>
      <c r="Y54" s="278"/>
      <c r="AA54" s="873"/>
      <c r="AB54" s="873"/>
      <c r="AC54" s="874"/>
      <c r="AD54" s="875"/>
      <c r="AE54" s="875"/>
      <c r="AF54" s="875"/>
      <c r="AG54" s="875"/>
      <c r="AH54" s="885"/>
      <c r="AI54" s="52"/>
      <c r="AJ54" s="52"/>
      <c r="AK54" s="52"/>
      <c r="AL54" s="52"/>
      <c r="AM54" s="212"/>
      <c r="AN54" s="212"/>
      <c r="AP54" s="29"/>
      <c r="AQ54" s="29"/>
      <c r="AR54" s="29"/>
      <c r="AS54" s="29"/>
      <c r="AT54" s="29"/>
      <c r="AW54" s="29"/>
      <c r="AX54" s="29"/>
      <c r="AY54" s="29"/>
      <c r="AZ54" s="29"/>
      <c r="BA54" s="29"/>
      <c r="BB54" s="29"/>
      <c r="BC54" s="29"/>
      <c r="BD54" s="29"/>
      <c r="BE54" s="29"/>
      <c r="CK54" s="29"/>
      <c r="CL54" s="29"/>
      <c r="CM54" s="29"/>
      <c r="CN54" s="29"/>
      <c r="CO54" s="29"/>
      <c r="CP54" s="29"/>
      <c r="CQ54" s="29"/>
      <c r="CR54" s="29"/>
      <c r="CS54" s="29"/>
      <c r="CT54" s="29"/>
      <c r="CU54" s="29"/>
      <c r="CV54" s="29"/>
      <c r="CW54" s="211"/>
      <c r="CX54" s="211"/>
      <c r="CY54" s="211"/>
      <c r="CZ54" s="626"/>
      <c r="DA54" s="626"/>
      <c r="DB54" s="626"/>
      <c r="DC54" s="626"/>
      <c r="DD54" s="626"/>
      <c r="DE54" s="29"/>
      <c r="DF54" s="29"/>
      <c r="DG54" s="29"/>
      <c r="DH54" s="29"/>
      <c r="DI54" s="29"/>
      <c r="DJ54" s="29"/>
      <c r="DK54" s="29"/>
    </row>
    <row r="55" spans="1:115" s="526" customFormat="1" ht="20.100000000000001" customHeight="1" thickBot="1">
      <c r="A55" s="118"/>
      <c r="B55" s="702"/>
      <c r="M55" s="29"/>
      <c r="N55" s="29"/>
      <c r="O55" s="95"/>
      <c r="P55" s="513"/>
      <c r="Q55" s="513"/>
      <c r="R55" s="513"/>
      <c r="S55" s="661"/>
      <c r="T55" s="662"/>
      <c r="U55" s="661"/>
      <c r="V55" s="662"/>
      <c r="W55" s="661"/>
      <c r="X55" s="662"/>
      <c r="Y55" s="95"/>
      <c r="AA55" s="526" t="s">
        <v>2368</v>
      </c>
      <c r="AB55" s="52"/>
      <c r="AC55" s="29"/>
      <c r="AD55" s="29"/>
      <c r="AE55" s="29"/>
      <c r="AF55" s="29"/>
      <c r="AG55" s="29"/>
      <c r="AH55" s="29"/>
      <c r="AI55" s="29"/>
      <c r="AJ55" s="29"/>
      <c r="AK55" s="29"/>
      <c r="AL55" s="29"/>
      <c r="AM55" s="29"/>
      <c r="AN55" s="29"/>
      <c r="AO55" s="29"/>
      <c r="AP55" s="29"/>
      <c r="AQ55" s="29"/>
      <c r="AR55" s="29"/>
      <c r="AS55" s="29"/>
      <c r="AT55" s="29"/>
      <c r="BC55" s="29"/>
      <c r="CA55" s="29"/>
      <c r="CB55" s="29"/>
      <c r="CF55" s="278"/>
      <c r="CG55" s="29"/>
      <c r="CJ55" s="513"/>
      <c r="CK55" s="513"/>
      <c r="CL55" s="513"/>
      <c r="CM55" s="513"/>
      <c r="CN55" s="513"/>
      <c r="CO55" s="513"/>
      <c r="DG55" s="29"/>
    </row>
    <row r="56" spans="1:115" s="526" customFormat="1" ht="20.100000000000001" customHeight="1" thickBot="1">
      <c r="A56" s="118"/>
      <c r="B56" s="702"/>
      <c r="M56" s="29"/>
      <c r="N56" s="29"/>
      <c r="O56" s="95"/>
      <c r="P56" s="513"/>
      <c r="Q56" s="513"/>
      <c r="R56" s="513"/>
      <c r="S56" s="661"/>
      <c r="T56" s="662"/>
      <c r="U56" s="661"/>
      <c r="V56" s="662"/>
      <c r="W56" s="661"/>
      <c r="X56" s="662"/>
      <c r="Y56" s="529"/>
      <c r="AA56" s="595" t="s">
        <v>2147</v>
      </c>
      <c r="AB56" s="596"/>
      <c r="AC56" s="596"/>
      <c r="AD56" s="596"/>
      <c r="AE56" s="225"/>
      <c r="AF56" s="226" t="s">
        <v>2144</v>
      </c>
      <c r="AG56" s="226" t="s">
        <v>2145</v>
      </c>
      <c r="AH56" s="227" t="s">
        <v>2146</v>
      </c>
      <c r="AI56" s="29"/>
      <c r="AJ56" s="52" t="s">
        <v>2148</v>
      </c>
      <c r="AK56" s="229" t="s">
        <v>2144</v>
      </c>
      <c r="AL56" s="2512" t="s">
        <v>2145</v>
      </c>
      <c r="AM56" s="2513"/>
      <c r="AN56" s="2512" t="s">
        <v>2146</v>
      </c>
      <c r="AO56" s="2513"/>
      <c r="AP56" s="693" t="s">
        <v>2149</v>
      </c>
      <c r="CA56" s="513"/>
      <c r="CB56" s="513"/>
      <c r="CE56" s="631"/>
      <c r="CF56" s="631"/>
      <c r="CG56" s="631"/>
      <c r="CH56" s="631"/>
      <c r="CI56" s="631"/>
      <c r="CJ56" s="631"/>
      <c r="DB56" s="29"/>
    </row>
    <row r="57" spans="1:115" s="526" customFormat="1" ht="20.100000000000001" customHeight="1">
      <c r="A57" s="118"/>
      <c r="B57" s="702"/>
      <c r="M57" s="29"/>
      <c r="N57" s="29"/>
      <c r="O57" s="95"/>
      <c r="P57" s="513"/>
      <c r="Q57" s="513"/>
      <c r="R57" s="513"/>
      <c r="S57" s="661"/>
      <c r="T57" s="662"/>
      <c r="U57" s="661"/>
      <c r="V57" s="662"/>
      <c r="W57" s="661"/>
      <c r="X57" s="662"/>
      <c r="Y57" s="529"/>
      <c r="AA57" s="230">
        <v>1</v>
      </c>
      <c r="AB57" s="30" t="s">
        <v>2151</v>
      </c>
      <c r="AC57" s="231"/>
      <c r="AD57" s="231"/>
      <c r="AE57" s="29"/>
      <c r="AF57" s="531"/>
      <c r="AG57" s="531"/>
      <c r="AH57" s="532"/>
      <c r="AI57" s="29"/>
      <c r="AJ57" s="593" t="s">
        <v>2152</v>
      </c>
      <c r="AK57" s="533">
        <v>50000</v>
      </c>
      <c r="AL57" s="533">
        <v>52000</v>
      </c>
      <c r="AM57" s="534">
        <f t="shared" ref="AM57:AM64" si="9">IFERROR(AL57/AK57,"")</f>
        <v>1.04</v>
      </c>
      <c r="AN57" s="533">
        <v>55500</v>
      </c>
      <c r="AO57" s="534">
        <f t="shared" ref="AO57:AO64" si="10">IFERROR(AN57/AL57,"")</f>
        <v>1.0673076923076923</v>
      </c>
      <c r="AP57" s="694">
        <f t="shared" ref="AP57:AP64" si="11">IFERROR(((AN57/AK57)^(1/2)-1),"")</f>
        <v>5.3565375285273831E-2</v>
      </c>
      <c r="CA57" s="631"/>
      <c r="CB57" s="631"/>
      <c r="CE57" s="632"/>
      <c r="CF57" s="632"/>
      <c r="CG57" s="632"/>
      <c r="CH57" s="632"/>
      <c r="CI57" s="632"/>
      <c r="CJ57" s="632"/>
      <c r="DB57" s="29"/>
    </row>
    <row r="58" spans="1:115" s="526" customFormat="1" ht="20.100000000000001" customHeight="1">
      <c r="A58" s="118"/>
      <c r="B58" s="702"/>
      <c r="M58" s="29"/>
      <c r="N58" s="29"/>
      <c r="O58" s="95"/>
      <c r="P58" s="513"/>
      <c r="Q58" s="513"/>
      <c r="R58" s="513"/>
      <c r="S58" s="661"/>
      <c r="T58" s="662"/>
      <c r="U58" s="661"/>
      <c r="V58" s="662"/>
      <c r="W58" s="661"/>
      <c r="X58" s="662"/>
      <c r="Y58" s="529"/>
      <c r="AA58" s="230">
        <v>2</v>
      </c>
      <c r="AB58" s="30" t="s">
        <v>2154</v>
      </c>
      <c r="AC58" s="231"/>
      <c r="AD58" s="231"/>
      <c r="AE58" s="29"/>
      <c r="AF58" s="531"/>
      <c r="AG58" s="531"/>
      <c r="AH58" s="532"/>
      <c r="AI58" s="29"/>
      <c r="AJ58" s="594" t="s">
        <v>2155</v>
      </c>
      <c r="AK58" s="535">
        <v>15000</v>
      </c>
      <c r="AL58" s="535">
        <v>15600</v>
      </c>
      <c r="AM58" s="536">
        <f t="shared" si="9"/>
        <v>1.04</v>
      </c>
      <c r="AN58" s="535">
        <v>16000</v>
      </c>
      <c r="AO58" s="536">
        <f t="shared" si="10"/>
        <v>1.0256410256410255</v>
      </c>
      <c r="AP58" s="695">
        <f t="shared" si="11"/>
        <v>3.2795558988644391E-2</v>
      </c>
      <c r="CA58" s="632"/>
      <c r="CB58" s="632"/>
      <c r="CE58" s="632"/>
      <c r="CF58" s="632"/>
      <c r="CG58" s="632"/>
      <c r="CH58" s="632"/>
      <c r="CI58" s="632"/>
      <c r="CJ58" s="632"/>
      <c r="DB58" s="29"/>
    </row>
    <row r="59" spans="1:115" s="526" customFormat="1" ht="20.100000000000001" customHeight="1">
      <c r="A59" s="118"/>
      <c r="B59" s="702"/>
      <c r="M59" s="29"/>
      <c r="N59" s="29"/>
      <c r="O59" s="95"/>
      <c r="P59" s="513"/>
      <c r="Q59" s="513"/>
      <c r="R59" s="513"/>
      <c r="S59" s="661"/>
      <c r="T59" s="662"/>
      <c r="U59" s="661"/>
      <c r="V59" s="662"/>
      <c r="W59" s="661"/>
      <c r="X59" s="662"/>
      <c r="Y59" s="539"/>
      <c r="AA59" s="230">
        <v>3</v>
      </c>
      <c r="AB59" s="30" t="s">
        <v>2157</v>
      </c>
      <c r="AC59" s="231"/>
      <c r="AD59" s="231"/>
      <c r="AE59" s="29"/>
      <c r="AF59" s="531"/>
      <c r="AG59" s="531"/>
      <c r="AH59" s="532"/>
      <c r="AI59" s="29"/>
      <c r="AJ59" s="592" t="s">
        <v>2158</v>
      </c>
      <c r="AK59" s="535">
        <v>12000</v>
      </c>
      <c r="AL59" s="535">
        <v>11000</v>
      </c>
      <c r="AM59" s="536">
        <f t="shared" si="9"/>
        <v>0.91666666666666663</v>
      </c>
      <c r="AN59" s="535">
        <v>14000</v>
      </c>
      <c r="AO59" s="536">
        <f>IFERROR(AN59/AL59,"")</f>
        <v>1.2727272727272727</v>
      </c>
      <c r="AP59" s="695">
        <f t="shared" si="11"/>
        <v>8.012344973464347E-2</v>
      </c>
      <c r="CA59" s="632"/>
      <c r="CB59" s="632"/>
      <c r="CE59" s="632"/>
      <c r="CF59" s="632"/>
      <c r="CG59" s="632"/>
      <c r="CH59" s="632"/>
      <c r="CI59" s="632"/>
      <c r="CJ59" s="632"/>
      <c r="DB59" s="29"/>
    </row>
    <row r="60" spans="1:115" s="526" customFormat="1" ht="20.100000000000001" customHeight="1">
      <c r="A60" s="118"/>
      <c r="B60" s="702"/>
      <c r="M60" s="29"/>
      <c r="N60" s="29"/>
      <c r="O60" s="95"/>
      <c r="P60" s="513"/>
      <c r="Q60" s="513"/>
      <c r="R60" s="513"/>
      <c r="S60" s="661"/>
      <c r="T60" s="662"/>
      <c r="U60" s="661"/>
      <c r="V60" s="662"/>
      <c r="W60" s="661"/>
      <c r="X60" s="662"/>
      <c r="Y60" s="529"/>
      <c r="AA60" s="240" t="s">
        <v>2160</v>
      </c>
      <c r="AB60" s="241"/>
      <c r="AC60" s="242"/>
      <c r="AD60" s="242"/>
      <c r="AE60" s="243"/>
      <c r="AF60" s="543"/>
      <c r="AG60" s="543"/>
      <c r="AH60" s="544"/>
      <c r="AI60" s="29"/>
      <c r="AJ60" s="592" t="s">
        <v>2161</v>
      </c>
      <c r="AK60" s="537">
        <v>2500</v>
      </c>
      <c r="AL60" s="537">
        <v>2000</v>
      </c>
      <c r="AM60" s="538">
        <f t="shared" si="9"/>
        <v>0.8</v>
      </c>
      <c r="AN60" s="537">
        <v>3300</v>
      </c>
      <c r="AO60" s="538">
        <f t="shared" si="10"/>
        <v>1.65</v>
      </c>
      <c r="AP60" s="696">
        <f t="shared" si="11"/>
        <v>0.14891252930760568</v>
      </c>
      <c r="CA60" s="632"/>
      <c r="CB60" s="632"/>
      <c r="CE60" s="632"/>
      <c r="CF60" s="632"/>
      <c r="CG60" s="632"/>
      <c r="CH60" s="632"/>
      <c r="CI60" s="632"/>
      <c r="CJ60" s="632"/>
      <c r="DB60" s="29"/>
    </row>
    <row r="61" spans="1:115" s="526" customFormat="1" ht="20.100000000000001" customHeight="1">
      <c r="A61" s="118"/>
      <c r="B61" s="702"/>
      <c r="M61" s="29"/>
      <c r="N61" s="29"/>
      <c r="O61" s="95"/>
      <c r="P61" s="513"/>
      <c r="Q61" s="513"/>
      <c r="R61" s="513"/>
      <c r="S61" s="661"/>
      <c r="T61" s="662"/>
      <c r="U61" s="661"/>
      <c r="V61" s="662"/>
      <c r="W61" s="661"/>
      <c r="X61" s="662"/>
      <c r="Y61" s="529"/>
      <c r="AA61" s="230">
        <v>1</v>
      </c>
      <c r="AB61" s="30" t="s">
        <v>2163</v>
      </c>
      <c r="AC61" s="29"/>
      <c r="AD61" s="231"/>
      <c r="AE61" s="231"/>
      <c r="AF61" s="531"/>
      <c r="AG61" s="531"/>
      <c r="AH61" s="532"/>
      <c r="AI61" s="29"/>
      <c r="AJ61" s="592" t="s">
        <v>2164</v>
      </c>
      <c r="AK61" s="537">
        <v>40000</v>
      </c>
      <c r="AL61" s="537">
        <v>39500</v>
      </c>
      <c r="AM61" s="538">
        <f t="shared" si="9"/>
        <v>0.98750000000000004</v>
      </c>
      <c r="AN61" s="537">
        <v>52800</v>
      </c>
      <c r="AO61" s="538">
        <f t="shared" si="10"/>
        <v>1.3367088607594937</v>
      </c>
      <c r="AP61" s="696">
        <f t="shared" si="11"/>
        <v>0.14891252930760568</v>
      </c>
      <c r="CA61" s="632"/>
      <c r="CB61" s="632"/>
      <c r="CE61" s="632"/>
      <c r="CF61" s="632"/>
      <c r="CG61" s="632"/>
      <c r="CH61" s="632"/>
      <c r="CI61" s="632"/>
      <c r="CJ61" s="632"/>
      <c r="DB61" s="29"/>
    </row>
    <row r="62" spans="1:115" s="526" customFormat="1" ht="20.100000000000001" customHeight="1">
      <c r="A62" s="118"/>
      <c r="B62" s="712"/>
      <c r="M62" s="29"/>
      <c r="N62" s="29"/>
      <c r="O62" s="95"/>
      <c r="P62" s="513"/>
      <c r="Q62" s="513"/>
      <c r="R62" s="513"/>
      <c r="S62" s="661"/>
      <c r="T62" s="662"/>
      <c r="U62" s="661"/>
      <c r="V62" s="662"/>
      <c r="W62" s="661"/>
      <c r="X62" s="662"/>
      <c r="Y62" s="547"/>
      <c r="AA62" s="230">
        <v>2</v>
      </c>
      <c r="AB62" s="30" t="s">
        <v>2167</v>
      </c>
      <c r="AC62" s="29"/>
      <c r="AD62" s="231"/>
      <c r="AE62" s="231"/>
      <c r="AF62" s="531"/>
      <c r="AG62" s="531"/>
      <c r="AH62" s="532"/>
      <c r="AI62" s="29"/>
      <c r="AJ62" s="592" t="s">
        <v>2168</v>
      </c>
      <c r="AK62" s="537">
        <v>28000</v>
      </c>
      <c r="AL62" s="537">
        <v>27500</v>
      </c>
      <c r="AM62" s="538">
        <f t="shared" si="9"/>
        <v>0.9821428571428571</v>
      </c>
      <c r="AN62" s="537">
        <v>28800</v>
      </c>
      <c r="AO62" s="538">
        <f t="shared" si="10"/>
        <v>1.0472727272727274</v>
      </c>
      <c r="AP62" s="696">
        <f t="shared" si="11"/>
        <v>1.4185105674219933E-2</v>
      </c>
      <c r="CA62" s="632"/>
      <c r="CB62" s="632"/>
      <c r="CE62" s="632"/>
      <c r="CF62" s="632"/>
      <c r="CG62" s="632"/>
      <c r="CH62" s="632"/>
      <c r="CI62" s="632"/>
      <c r="CJ62" s="632"/>
      <c r="DB62" s="29"/>
    </row>
    <row r="63" spans="1:115" s="526" customFormat="1" ht="20.100000000000001" customHeight="1">
      <c r="A63" s="118"/>
      <c r="B63" s="712"/>
      <c r="M63" s="29"/>
      <c r="N63" s="29"/>
      <c r="O63" s="95"/>
      <c r="P63" s="513"/>
      <c r="Q63" s="513"/>
      <c r="R63" s="513"/>
      <c r="S63" s="661"/>
      <c r="T63" s="662"/>
      <c r="U63" s="661"/>
      <c r="V63" s="662"/>
      <c r="W63" s="661"/>
      <c r="X63" s="662"/>
      <c r="Y63" s="550"/>
      <c r="AA63" s="240" t="s">
        <v>2169</v>
      </c>
      <c r="AB63" s="241"/>
      <c r="AC63" s="242"/>
      <c r="AD63" s="242"/>
      <c r="AE63" s="243"/>
      <c r="AF63" s="548"/>
      <c r="AG63" s="548"/>
      <c r="AH63" s="549"/>
      <c r="AI63" s="29"/>
      <c r="AJ63" s="698" t="s">
        <v>2170</v>
      </c>
      <c r="AK63" s="537">
        <v>5000</v>
      </c>
      <c r="AL63" s="537">
        <v>4500</v>
      </c>
      <c r="AM63" s="538">
        <f t="shared" si="9"/>
        <v>0.9</v>
      </c>
      <c r="AN63" s="537">
        <v>5800</v>
      </c>
      <c r="AO63" s="538">
        <f t="shared" si="10"/>
        <v>1.288888888888889</v>
      </c>
      <c r="AP63" s="696">
        <f t="shared" si="11"/>
        <v>7.7032961426900748E-2</v>
      </c>
      <c r="CA63" s="632"/>
      <c r="CB63" s="632"/>
      <c r="CE63" s="632"/>
      <c r="CF63" s="632"/>
      <c r="CG63" s="632"/>
      <c r="CH63" s="632"/>
      <c r="CI63" s="632"/>
      <c r="CJ63" s="632"/>
      <c r="DB63" s="29"/>
    </row>
    <row r="64" spans="1:115" s="526" customFormat="1" ht="20.100000000000001" customHeight="1" thickBot="1">
      <c r="A64" s="118"/>
      <c r="B64" s="1"/>
      <c r="M64" s="29"/>
      <c r="N64" s="29"/>
      <c r="O64" s="95"/>
      <c r="P64" s="513"/>
      <c r="Q64" s="513"/>
      <c r="R64" s="513"/>
      <c r="S64" s="661"/>
      <c r="T64" s="662"/>
      <c r="U64" s="661"/>
      <c r="V64" s="662"/>
      <c r="W64" s="661"/>
      <c r="X64" s="662"/>
      <c r="Y64" s="555"/>
      <c r="AA64" s="230">
        <v>1</v>
      </c>
      <c r="AB64" s="30" t="s">
        <v>2171</v>
      </c>
      <c r="AC64" s="29"/>
      <c r="AD64" s="231"/>
      <c r="AE64" s="231"/>
      <c r="AF64" s="565"/>
      <c r="AG64" s="565"/>
      <c r="AH64" s="699"/>
      <c r="AI64" s="29"/>
      <c r="AJ64" s="591" t="s">
        <v>2172</v>
      </c>
      <c r="AK64" s="553">
        <v>5</v>
      </c>
      <c r="AL64" s="553">
        <v>5</v>
      </c>
      <c r="AM64" s="554">
        <f t="shared" si="9"/>
        <v>1</v>
      </c>
      <c r="AN64" s="553">
        <v>6</v>
      </c>
      <c r="AO64" s="554">
        <f t="shared" si="10"/>
        <v>1.2</v>
      </c>
      <c r="AP64" s="697">
        <f t="shared" si="11"/>
        <v>9.5445115010332149E-2</v>
      </c>
      <c r="CD64" s="632"/>
      <c r="CE64" s="632"/>
      <c r="CH64" s="527"/>
      <c r="CI64" s="527"/>
      <c r="CJ64" s="527"/>
      <c r="CK64" s="527"/>
      <c r="CL64" s="527"/>
      <c r="CM64" s="527"/>
      <c r="DE64" s="29"/>
    </row>
    <row r="65" spans="1:129" s="526" customFormat="1" ht="18.95" customHeight="1" thickBot="1">
      <c r="A65" s="118"/>
      <c r="B65" s="1"/>
      <c r="F65" s="231"/>
      <c r="G65" s="661"/>
      <c r="H65" s="661"/>
      <c r="I65" s="661"/>
      <c r="J65" s="65"/>
      <c r="K65" s="29"/>
      <c r="L65" s="29"/>
      <c r="M65" s="29"/>
      <c r="N65" s="29"/>
      <c r="O65" s="95"/>
      <c r="P65" s="513"/>
      <c r="Q65" s="513"/>
      <c r="R65" s="513"/>
      <c r="S65" s="661"/>
      <c r="T65" s="662"/>
      <c r="U65" s="661"/>
      <c r="V65" s="662"/>
      <c r="W65" s="661"/>
      <c r="X65" s="662"/>
      <c r="Y65" s="662"/>
      <c r="AA65" s="260">
        <v>2</v>
      </c>
      <c r="AB65" s="261" t="s">
        <v>2173</v>
      </c>
      <c r="AC65" s="262"/>
      <c r="AD65" s="263"/>
      <c r="AE65" s="263"/>
      <c r="AF65" s="557"/>
      <c r="AG65" s="557"/>
      <c r="AH65" s="558"/>
      <c r="AI65" s="29"/>
      <c r="AJ65" s="268" t="s">
        <v>2174</v>
      </c>
      <c r="AK65" s="29"/>
      <c r="AL65" s="29"/>
      <c r="AM65" s="29"/>
      <c r="AN65" s="29"/>
      <c r="AO65" s="29"/>
      <c r="AP65" s="29"/>
      <c r="AQ65" s="29"/>
      <c r="AR65" s="29"/>
      <c r="AS65" s="29"/>
      <c r="AT65" s="29"/>
      <c r="AU65" s="29"/>
      <c r="CD65" s="527"/>
      <c r="CE65" s="527"/>
      <c r="CH65" s="560"/>
      <c r="CI65" s="560"/>
      <c r="CJ65" s="560"/>
      <c r="CK65" s="560"/>
      <c r="CL65" s="560"/>
      <c r="CM65" s="560"/>
      <c r="DE65" s="29"/>
    </row>
    <row r="66" spans="1:129" s="526" customFormat="1" ht="18.95" customHeight="1">
      <c r="A66" s="118"/>
      <c r="B66" s="52"/>
      <c r="C66" s="30" t="s">
        <v>2179</v>
      </c>
      <c r="D66" s="118"/>
      <c r="E66" s="118"/>
      <c r="F66" s="118"/>
      <c r="G66" s="118"/>
      <c r="H66" s="118"/>
      <c r="I66" s="118"/>
      <c r="J66" s="118"/>
      <c r="K66" s="118"/>
      <c r="L66" s="118"/>
      <c r="M66" s="662"/>
      <c r="N66" s="662"/>
      <c r="O66" s="662"/>
      <c r="P66" s="662"/>
      <c r="Q66" s="662"/>
      <c r="R66" s="29"/>
      <c r="S66" s="29"/>
      <c r="T66" s="29"/>
      <c r="U66" s="29"/>
      <c r="V66" s="29"/>
      <c r="W66" s="29"/>
      <c r="X66" s="29"/>
      <c r="Y66" s="662"/>
      <c r="AA66" s="562"/>
      <c r="AB66" s="30"/>
      <c r="AC66" s="29"/>
      <c r="AD66" s="231"/>
      <c r="AE66" s="231"/>
      <c r="AF66" s="663"/>
      <c r="AG66" s="663"/>
      <c r="AH66" s="663"/>
      <c r="AI66" s="29"/>
      <c r="AJ66" s="268"/>
      <c r="AK66" s="29"/>
      <c r="AL66" s="29"/>
      <c r="AM66" s="29"/>
      <c r="AN66" s="29"/>
      <c r="AO66" s="29"/>
      <c r="AP66" s="29"/>
      <c r="AQ66" s="29"/>
      <c r="AR66" s="29"/>
      <c r="AS66" s="29"/>
      <c r="AT66" s="29"/>
      <c r="AU66" s="29"/>
      <c r="CD66" s="560"/>
      <c r="CE66" s="560"/>
      <c r="CH66" s="527"/>
      <c r="CI66" s="527"/>
      <c r="CJ66" s="527"/>
      <c r="CK66" s="527"/>
      <c r="CL66" s="527"/>
      <c r="CM66" s="527"/>
      <c r="DE66" s="29"/>
    </row>
    <row r="67" spans="1:129" s="526" customFormat="1" ht="9" customHeight="1">
      <c r="A67" s="118"/>
      <c r="B67" s="52"/>
      <c r="C67" s="30"/>
      <c r="D67" s="118"/>
      <c r="E67" s="118"/>
      <c r="F67" s="118"/>
      <c r="G67" s="118"/>
      <c r="H67" s="118"/>
      <c r="I67" s="118"/>
      <c r="J67" s="118"/>
      <c r="K67" s="118"/>
      <c r="L67" s="118"/>
      <c r="M67" s="662"/>
      <c r="N67" s="662"/>
      <c r="O67" s="662"/>
      <c r="P67" s="662"/>
      <c r="Q67" s="662"/>
      <c r="R67" s="29"/>
      <c r="S67" s="29"/>
      <c r="T67" s="29"/>
      <c r="U67" s="29"/>
      <c r="V67" s="29"/>
      <c r="W67" s="29"/>
      <c r="X67" s="29"/>
      <c r="Y67" s="662"/>
      <c r="AA67" s="562"/>
      <c r="AB67" s="30"/>
      <c r="AC67" s="29"/>
      <c r="AD67" s="231"/>
      <c r="AE67" s="231"/>
      <c r="AF67" s="663"/>
      <c r="AG67" s="663"/>
      <c r="AH67" s="663"/>
      <c r="AI67" s="29"/>
      <c r="AJ67" s="268"/>
      <c r="AK67" s="29"/>
      <c r="AL67" s="29"/>
      <c r="AM67" s="29"/>
      <c r="AN67" s="29"/>
      <c r="AO67" s="29"/>
      <c r="AP67" s="29"/>
      <c r="AQ67" s="29"/>
      <c r="AR67" s="29"/>
      <c r="AS67" s="29"/>
      <c r="AT67" s="29"/>
      <c r="AU67" s="29"/>
      <c r="CD67" s="560"/>
      <c r="CE67" s="560"/>
      <c r="CH67" s="527"/>
      <c r="CI67" s="527"/>
      <c r="CJ67" s="527"/>
      <c r="CK67" s="527"/>
      <c r="CL67" s="527"/>
      <c r="CM67" s="527"/>
      <c r="DE67" s="29"/>
    </row>
    <row r="68" spans="1:129" s="526" customFormat="1" ht="18.95" customHeight="1">
      <c r="A68" s="118"/>
      <c r="B68" s="1"/>
      <c r="M68" s="118"/>
      <c r="N68" s="52"/>
      <c r="Y68" s="662"/>
      <c r="AA68" s="562"/>
      <c r="AB68" s="30"/>
      <c r="AC68" s="29"/>
      <c r="AD68" s="231"/>
      <c r="AE68" s="231"/>
      <c r="AF68" s="663"/>
      <c r="AG68" s="663"/>
      <c r="AH68" s="663"/>
      <c r="AI68" s="29"/>
      <c r="AJ68" s="268"/>
      <c r="AK68" s="29"/>
      <c r="AL68" s="29"/>
      <c r="AM68" s="29"/>
      <c r="AN68" s="29"/>
      <c r="AO68" s="29"/>
      <c r="AP68" s="29"/>
      <c r="AQ68" s="29"/>
      <c r="AR68" s="29"/>
      <c r="AS68" s="29"/>
      <c r="AT68" s="29"/>
      <c r="AU68" s="29"/>
      <c r="CD68" s="29"/>
      <c r="CE68" s="29"/>
      <c r="CF68" s="29"/>
      <c r="CG68" s="29"/>
      <c r="CW68" s="118"/>
      <c r="DL68" s="29"/>
      <c r="DN68" s="662"/>
      <c r="DO68" s="662"/>
      <c r="DP68" s="662"/>
      <c r="DQ68" s="662"/>
      <c r="DR68" s="662"/>
      <c r="DS68" s="662"/>
      <c r="DT68" s="662"/>
      <c r="DU68" s="662"/>
      <c r="DV68" s="662"/>
      <c r="DW68" s="662"/>
      <c r="DX68" s="662"/>
      <c r="DY68" s="662"/>
    </row>
    <row r="69" spans="1:129" ht="35.1" customHeight="1">
      <c r="A69" s="95"/>
      <c r="B69" s="2202" t="s">
        <v>2175</v>
      </c>
      <c r="C69" s="2202"/>
      <c r="D69" s="2202"/>
      <c r="E69" s="2202"/>
      <c r="F69" s="2202"/>
      <c r="G69" s="2202"/>
      <c r="H69" s="2202"/>
      <c r="I69" s="2202"/>
      <c r="J69" s="2202"/>
      <c r="K69" s="2202"/>
      <c r="L69" s="2202"/>
      <c r="M69" s="2202"/>
      <c r="N69" s="2202"/>
      <c r="O69" s="2202"/>
      <c r="P69" s="2202"/>
      <c r="Q69" s="2202"/>
      <c r="R69" s="2202"/>
      <c r="S69" s="2202"/>
      <c r="T69" s="2202"/>
      <c r="U69" s="2202"/>
      <c r="V69" s="2202"/>
      <c r="W69" s="2202"/>
      <c r="X69" s="2202"/>
      <c r="Z69" s="30"/>
      <c r="AA69" s="887"/>
      <c r="AB69" s="277"/>
      <c r="AC69" s="277"/>
      <c r="AD69" s="65"/>
      <c r="AE69" s="888"/>
      <c r="AF69" s="888"/>
      <c r="AG69" s="888"/>
      <c r="AH69" s="715"/>
      <c r="AI69" s="2646"/>
      <c r="AJ69" s="2646"/>
      <c r="AK69" s="2646"/>
      <c r="AL69" s="886"/>
      <c r="AM69" s="886"/>
      <c r="AN69" s="889"/>
      <c r="AO69" s="886"/>
      <c r="AP69" s="889"/>
      <c r="AQ69" s="2647"/>
      <c r="AR69" s="2647"/>
      <c r="AS69" s="717"/>
      <c r="AT69" s="717"/>
      <c r="AU69" s="526"/>
      <c r="AV69" s="526"/>
      <c r="AW69" s="526"/>
      <c r="AX69" s="526"/>
      <c r="AY69" s="526"/>
      <c r="AZ69" s="526"/>
      <c r="BA69" s="526"/>
      <c r="BB69" s="526"/>
      <c r="BC69" s="526"/>
      <c r="BD69" s="526"/>
      <c r="BE69" s="526"/>
      <c r="BF69" s="526"/>
      <c r="BH69" s="526"/>
      <c r="BI69" s="526"/>
      <c r="BJ69" s="526"/>
      <c r="BK69" s="526"/>
      <c r="BL69" s="526"/>
      <c r="BM69" s="526"/>
      <c r="BN69" s="526"/>
      <c r="BO69" s="526"/>
      <c r="BP69" s="526"/>
      <c r="BQ69" s="526"/>
      <c r="BR69" s="526"/>
      <c r="BS69" s="526"/>
      <c r="BT69" s="526"/>
      <c r="BU69" s="526"/>
      <c r="BV69" s="526"/>
      <c r="BW69" s="526"/>
      <c r="BX69" s="526"/>
      <c r="BY69" s="526"/>
      <c r="BZ69" s="526"/>
      <c r="CA69" s="526"/>
      <c r="CB69" s="526"/>
      <c r="CC69" s="526"/>
      <c r="CD69" s="526"/>
      <c r="CE69" s="526"/>
      <c r="CF69" s="526"/>
      <c r="CG69" s="526"/>
      <c r="CH69" s="526"/>
      <c r="CI69" s="526"/>
      <c r="CJ69" s="526"/>
    </row>
    <row r="70" spans="1:129" ht="19.5" thickBot="1">
      <c r="A70" s="118"/>
      <c r="B70" s="118"/>
      <c r="C70" s="118"/>
      <c r="D70" s="118"/>
      <c r="E70" s="118"/>
      <c r="F70" s="118"/>
      <c r="G70" s="118"/>
      <c r="H70" s="118"/>
      <c r="I70" s="118"/>
      <c r="J70" s="118"/>
      <c r="K70" s="118"/>
      <c r="L70" s="118"/>
      <c r="M70" s="118"/>
      <c r="N70" s="118"/>
      <c r="Z70" s="562"/>
      <c r="AA70" s="30"/>
      <c r="AC70" s="231"/>
      <c r="AD70" s="231"/>
      <c r="AE70" s="692"/>
      <c r="AF70" s="692"/>
      <c r="AG70" s="692"/>
      <c r="AI70" s="2466"/>
      <c r="AJ70" s="2466"/>
      <c r="AK70" s="2466"/>
      <c r="AL70" s="690"/>
      <c r="AM70" s="690"/>
      <c r="AN70" s="691"/>
      <c r="AO70" s="690"/>
      <c r="AP70" s="691"/>
      <c r="AQ70" s="2467"/>
      <c r="AR70" s="2467"/>
      <c r="AS70" s="526"/>
      <c r="AT70" s="526"/>
      <c r="AU70" s="526"/>
      <c r="AV70" s="526"/>
      <c r="AW70" s="526"/>
      <c r="AX70" s="526"/>
      <c r="AY70" s="526"/>
      <c r="AZ70" s="526"/>
      <c r="BA70" s="526"/>
      <c r="BB70" s="526"/>
      <c r="BC70" s="526"/>
      <c r="BD70" s="526"/>
      <c r="BE70" s="526"/>
      <c r="BF70" s="526"/>
    </row>
    <row r="71" spans="1:129" ht="19.5" customHeight="1" thickBot="1">
      <c r="A71" s="118"/>
      <c r="B71" s="2650" t="s">
        <v>2893</v>
      </c>
      <c r="C71" s="2651"/>
      <c r="D71" s="2487" t="s">
        <v>2177</v>
      </c>
      <c r="E71" s="2648"/>
      <c r="F71" s="2648"/>
      <c r="G71" s="2648"/>
      <c r="H71" s="2648"/>
      <c r="I71" s="2648"/>
      <c r="J71" s="2648"/>
      <c r="K71" s="2648"/>
      <c r="L71" s="2648"/>
      <c r="M71" s="2648"/>
      <c r="N71" s="2648"/>
      <c r="O71" s="2648"/>
      <c r="P71" s="2648"/>
      <c r="Q71" s="2648"/>
      <c r="R71" s="2649"/>
      <c r="S71" s="2487" t="s">
        <v>2887</v>
      </c>
      <c r="T71" s="2486"/>
      <c r="U71" s="2486"/>
      <c r="V71" s="2486"/>
      <c r="W71" s="2486"/>
      <c r="X71" s="2488"/>
      <c r="Z71" s="562"/>
      <c r="BC71" s="526"/>
    </row>
    <row r="72" spans="1:129" ht="24" customHeight="1">
      <c r="A72" s="118"/>
      <c r="B72" s="2489">
        <v>1</v>
      </c>
      <c r="C72" s="2564"/>
      <c r="D72" s="2596"/>
      <c r="E72" s="2597"/>
      <c r="F72" s="2597"/>
      <c r="G72" s="2597"/>
      <c r="H72" s="2597"/>
      <c r="I72" s="2597"/>
      <c r="J72" s="2597"/>
      <c r="K72" s="2597"/>
      <c r="L72" s="2597"/>
      <c r="M72" s="2597"/>
      <c r="N72" s="2597"/>
      <c r="O72" s="2597"/>
      <c r="P72" s="2597"/>
      <c r="Q72" s="2597"/>
      <c r="R72" s="2598"/>
      <c r="S72" s="2643"/>
      <c r="T72" s="2644"/>
      <c r="U72" s="2644"/>
      <c r="V72" s="2644"/>
      <c r="W72" s="2644"/>
      <c r="X72" s="2645"/>
      <c r="Z72" s="52"/>
    </row>
    <row r="73" spans="1:129" ht="24" customHeight="1">
      <c r="A73" s="118"/>
      <c r="B73" s="2468">
        <v>2</v>
      </c>
      <c r="C73" s="2563"/>
      <c r="D73" s="2593"/>
      <c r="E73" s="2594"/>
      <c r="F73" s="2594"/>
      <c r="G73" s="2594"/>
      <c r="H73" s="2594"/>
      <c r="I73" s="2594"/>
      <c r="J73" s="2594"/>
      <c r="K73" s="2594"/>
      <c r="L73" s="2594"/>
      <c r="M73" s="2594"/>
      <c r="N73" s="2594"/>
      <c r="O73" s="2594"/>
      <c r="P73" s="2594"/>
      <c r="Q73" s="2594"/>
      <c r="R73" s="2595"/>
      <c r="S73" s="2640"/>
      <c r="T73" s="2641"/>
      <c r="U73" s="2641"/>
      <c r="V73" s="2641"/>
      <c r="W73" s="2641"/>
      <c r="X73" s="2642"/>
      <c r="Z73" s="52"/>
    </row>
    <row r="74" spans="1:129" ht="24" customHeight="1">
      <c r="A74" s="118"/>
      <c r="B74" s="2468">
        <v>3</v>
      </c>
      <c r="C74" s="2563"/>
      <c r="D74" s="2593"/>
      <c r="E74" s="2594"/>
      <c r="F74" s="2594"/>
      <c r="G74" s="2594"/>
      <c r="H74" s="2594"/>
      <c r="I74" s="2594"/>
      <c r="J74" s="2594"/>
      <c r="K74" s="2594"/>
      <c r="L74" s="2594"/>
      <c r="M74" s="2594"/>
      <c r="N74" s="2594"/>
      <c r="O74" s="2594"/>
      <c r="P74" s="2594"/>
      <c r="Q74" s="2594"/>
      <c r="R74" s="2595"/>
      <c r="S74" s="2640"/>
      <c r="T74" s="2641"/>
      <c r="U74" s="2641"/>
      <c r="V74" s="2641"/>
      <c r="W74" s="2641"/>
      <c r="X74" s="2642"/>
      <c r="Z74" s="52"/>
    </row>
    <row r="75" spans="1:129" ht="24" customHeight="1">
      <c r="A75" s="118"/>
      <c r="B75" s="2468">
        <v>4</v>
      </c>
      <c r="C75" s="2563"/>
      <c r="D75" s="2593"/>
      <c r="E75" s="2594"/>
      <c r="F75" s="2594"/>
      <c r="G75" s="2594"/>
      <c r="H75" s="2594"/>
      <c r="I75" s="2594"/>
      <c r="J75" s="2594"/>
      <c r="K75" s="2594"/>
      <c r="L75" s="2594"/>
      <c r="M75" s="2594"/>
      <c r="N75" s="2594"/>
      <c r="O75" s="2594"/>
      <c r="P75" s="2594"/>
      <c r="Q75" s="2594"/>
      <c r="R75" s="2595"/>
      <c r="S75" s="2640"/>
      <c r="T75" s="2641"/>
      <c r="U75" s="2641"/>
      <c r="V75" s="2641"/>
      <c r="W75" s="2641"/>
      <c r="X75" s="2642"/>
      <c r="Z75" s="52"/>
    </row>
    <row r="76" spans="1:129" ht="24" customHeight="1">
      <c r="A76" s="118"/>
      <c r="B76" s="2468">
        <v>5</v>
      </c>
      <c r="C76" s="2563"/>
      <c r="D76" s="2593"/>
      <c r="E76" s="2594"/>
      <c r="F76" s="2594"/>
      <c r="G76" s="2594"/>
      <c r="H76" s="2594"/>
      <c r="I76" s="2594"/>
      <c r="J76" s="2594"/>
      <c r="K76" s="2594"/>
      <c r="L76" s="2594"/>
      <c r="M76" s="2594"/>
      <c r="N76" s="2594"/>
      <c r="O76" s="2594"/>
      <c r="P76" s="2594"/>
      <c r="Q76" s="2594"/>
      <c r="R76" s="2595"/>
      <c r="S76" s="2640"/>
      <c r="T76" s="2641"/>
      <c r="U76" s="2641"/>
      <c r="V76" s="2641"/>
      <c r="W76" s="2641"/>
      <c r="X76" s="2642"/>
      <c r="Z76" s="52"/>
    </row>
    <row r="77" spans="1:129" ht="24" customHeight="1">
      <c r="A77" s="118"/>
      <c r="B77" s="2468">
        <v>6</v>
      </c>
      <c r="C77" s="2563"/>
      <c r="D77" s="2593"/>
      <c r="E77" s="2594"/>
      <c r="F77" s="2594"/>
      <c r="G77" s="2594"/>
      <c r="H77" s="2594"/>
      <c r="I77" s="2594"/>
      <c r="J77" s="2594"/>
      <c r="K77" s="2594"/>
      <c r="L77" s="2594"/>
      <c r="M77" s="2594"/>
      <c r="N77" s="2594"/>
      <c r="O77" s="2594"/>
      <c r="P77" s="2594"/>
      <c r="Q77" s="2594"/>
      <c r="R77" s="2595"/>
      <c r="S77" s="2640"/>
      <c r="T77" s="2641"/>
      <c r="U77" s="2641"/>
      <c r="V77" s="2641"/>
      <c r="W77" s="2641"/>
      <c r="X77" s="2642"/>
      <c r="Z77" s="702"/>
    </row>
    <row r="78" spans="1:129" ht="24" customHeight="1">
      <c r="A78" s="118"/>
      <c r="B78" s="2468">
        <v>7</v>
      </c>
      <c r="C78" s="2563"/>
      <c r="D78" s="2593"/>
      <c r="E78" s="2594"/>
      <c r="F78" s="2594"/>
      <c r="G78" s="2594"/>
      <c r="H78" s="2594"/>
      <c r="I78" s="2594"/>
      <c r="J78" s="2594"/>
      <c r="K78" s="2594"/>
      <c r="L78" s="2594"/>
      <c r="M78" s="2594"/>
      <c r="N78" s="2594"/>
      <c r="O78" s="2594"/>
      <c r="P78" s="2594"/>
      <c r="Q78" s="2594"/>
      <c r="R78" s="2595"/>
      <c r="S78" s="2640"/>
      <c r="T78" s="2641"/>
      <c r="U78" s="2641"/>
      <c r="V78" s="2641"/>
      <c r="W78" s="2641"/>
      <c r="X78" s="2642"/>
      <c r="Z78" s="700"/>
    </row>
    <row r="79" spans="1:129" ht="24" customHeight="1">
      <c r="A79" s="118"/>
      <c r="B79" s="2468">
        <v>8</v>
      </c>
      <c r="C79" s="2563"/>
      <c r="D79" s="2593"/>
      <c r="E79" s="2594"/>
      <c r="F79" s="2594"/>
      <c r="G79" s="2594"/>
      <c r="H79" s="2594"/>
      <c r="I79" s="2594"/>
      <c r="J79" s="2594"/>
      <c r="K79" s="2594"/>
      <c r="L79" s="2594"/>
      <c r="M79" s="2594"/>
      <c r="N79" s="2594"/>
      <c r="O79" s="2594"/>
      <c r="P79" s="2594"/>
      <c r="Q79" s="2594"/>
      <c r="R79" s="2595"/>
      <c r="S79" s="2640"/>
      <c r="T79" s="2641"/>
      <c r="U79" s="2641"/>
      <c r="V79" s="2641"/>
      <c r="W79" s="2641"/>
      <c r="X79" s="2642"/>
      <c r="Z79" s="700"/>
    </row>
    <row r="80" spans="1:129" ht="24" customHeight="1">
      <c r="A80" s="118"/>
      <c r="B80" s="2468">
        <v>9</v>
      </c>
      <c r="C80" s="2563"/>
      <c r="D80" s="2593"/>
      <c r="E80" s="2594"/>
      <c r="F80" s="2594"/>
      <c r="G80" s="2594"/>
      <c r="H80" s="2594"/>
      <c r="I80" s="2594"/>
      <c r="J80" s="2594"/>
      <c r="K80" s="2594"/>
      <c r="L80" s="2594"/>
      <c r="M80" s="2594"/>
      <c r="N80" s="2594"/>
      <c r="O80" s="2594"/>
      <c r="P80" s="2594"/>
      <c r="Q80" s="2594"/>
      <c r="R80" s="2595"/>
      <c r="S80" s="2640"/>
      <c r="T80" s="2641"/>
      <c r="U80" s="2641"/>
      <c r="V80" s="2641"/>
      <c r="W80" s="2641"/>
      <c r="X80" s="2642"/>
      <c r="Z80" s="702"/>
    </row>
    <row r="81" spans="1:35" ht="24" customHeight="1" thickBot="1">
      <c r="A81" s="118"/>
      <c r="B81" s="2459">
        <v>10</v>
      </c>
      <c r="C81" s="2592"/>
      <c r="D81" s="2630"/>
      <c r="E81" s="2631"/>
      <c r="F81" s="2631"/>
      <c r="G81" s="2631"/>
      <c r="H81" s="2631"/>
      <c r="I81" s="2631"/>
      <c r="J81" s="2631"/>
      <c r="K81" s="2631"/>
      <c r="L81" s="2631"/>
      <c r="M81" s="2631"/>
      <c r="N81" s="2631"/>
      <c r="O81" s="2631"/>
      <c r="P81" s="2631"/>
      <c r="Q81" s="2631"/>
      <c r="R81" s="2632"/>
      <c r="S81" s="2633"/>
      <c r="T81" s="2634"/>
      <c r="U81" s="2634"/>
      <c r="V81" s="2634"/>
      <c r="W81" s="2634"/>
      <c r="X81" s="2635"/>
      <c r="Z81" s="700"/>
    </row>
    <row r="82" spans="1:35" ht="12" customHeight="1">
      <c r="A82" s="118"/>
      <c r="B82" s="118"/>
      <c r="C82" s="118"/>
      <c r="D82" s="118"/>
      <c r="E82" s="118"/>
      <c r="F82" s="118"/>
      <c r="G82" s="118"/>
      <c r="H82" s="118"/>
      <c r="I82" s="118"/>
      <c r="J82" s="118"/>
      <c r="K82" s="118"/>
      <c r="L82" s="118"/>
      <c r="M82" s="118"/>
      <c r="N82" s="118"/>
      <c r="Z82" s="700"/>
      <c r="AA82" s="606"/>
      <c r="AB82" s="606"/>
      <c r="AC82" s="606"/>
      <c r="AD82" s="2399"/>
      <c r="AE82" s="2636"/>
      <c r="AF82" s="2399"/>
      <c r="AG82" s="2636"/>
      <c r="AH82" s="2399"/>
      <c r="AI82" s="2636"/>
    </row>
    <row r="83" spans="1:35" ht="30" customHeight="1" thickBot="1">
      <c r="A83" s="118"/>
      <c r="B83" s="174" t="s">
        <v>2831</v>
      </c>
      <c r="D83" s="662"/>
      <c r="E83" s="662"/>
      <c r="M83" s="714"/>
      <c r="N83" s="715"/>
      <c r="O83" s="715"/>
      <c r="Y83" s="118"/>
      <c r="Z83" s="702"/>
      <c r="AA83" s="606"/>
      <c r="AB83" s="606"/>
      <c r="AC83" s="606"/>
      <c r="AD83" s="2400"/>
      <c r="AE83" s="2626"/>
      <c r="AF83" s="2400"/>
      <c r="AG83" s="2626"/>
      <c r="AH83" s="2400"/>
      <c r="AI83" s="2626"/>
    </row>
    <row r="84" spans="1:35" ht="19.5" customHeight="1">
      <c r="A84" s="118"/>
      <c r="B84" s="2637" t="s">
        <v>2180</v>
      </c>
      <c r="C84" s="2638"/>
      <c r="D84" s="2638"/>
      <c r="E84" s="2638"/>
      <c r="F84" s="2638"/>
      <c r="G84" s="2639"/>
      <c r="H84" s="2627" t="s">
        <v>2181</v>
      </c>
      <c r="I84" s="2628"/>
      <c r="J84" s="2628"/>
      <c r="K84" s="2628" t="s">
        <v>2182</v>
      </c>
      <c r="L84" s="2628"/>
      <c r="M84" s="2628"/>
      <c r="N84" s="2628"/>
      <c r="O84" s="2628"/>
      <c r="P84" s="2628" t="s">
        <v>2183</v>
      </c>
      <c r="Q84" s="2628"/>
      <c r="R84" s="2629"/>
      <c r="Y84" s="95"/>
      <c r="Z84" s="704"/>
      <c r="AA84" s="1014"/>
      <c r="AB84" s="1014"/>
      <c r="AC84" s="1014"/>
      <c r="AD84" s="2397"/>
      <c r="AE84" s="2397"/>
      <c r="AF84" s="2397"/>
      <c r="AG84" s="2397"/>
      <c r="AH84" s="2397"/>
      <c r="AI84" s="2397"/>
    </row>
    <row r="85" spans="1:35" ht="19.5" customHeight="1">
      <c r="B85" s="2584" t="s">
        <v>2974</v>
      </c>
      <c r="C85" s="2585"/>
      <c r="D85" s="2585"/>
      <c r="E85" s="2585"/>
      <c r="F85" s="2585"/>
      <c r="G85" s="2586"/>
      <c r="H85" s="2590" t="s">
        <v>2491</v>
      </c>
      <c r="I85" s="2591"/>
      <c r="J85" s="2591"/>
      <c r="K85" s="2591" t="s">
        <v>2491</v>
      </c>
      <c r="L85" s="2591"/>
      <c r="M85" s="2591"/>
      <c r="N85" s="2591"/>
      <c r="O85" s="2591"/>
      <c r="P85" s="2591" t="s">
        <v>2491</v>
      </c>
      <c r="Q85" s="2591"/>
      <c r="R85" s="2608"/>
      <c r="Y85" s="662"/>
      <c r="Z85" s="704"/>
      <c r="AA85" s="1014"/>
      <c r="AB85" s="1014"/>
      <c r="AC85" s="1014"/>
      <c r="AD85" s="2397"/>
      <c r="AE85" s="2397"/>
      <c r="AF85" s="2397"/>
      <c r="AG85" s="2397"/>
      <c r="AH85" s="2397"/>
      <c r="AI85" s="2397"/>
    </row>
    <row r="86" spans="1:35" ht="19.5" customHeight="1">
      <c r="B86" s="2584" t="s">
        <v>2975</v>
      </c>
      <c r="C86" s="2585"/>
      <c r="D86" s="2585"/>
      <c r="E86" s="2585"/>
      <c r="F86" s="2585"/>
      <c r="G86" s="2586"/>
      <c r="H86" s="2437" t="s">
        <v>2973</v>
      </c>
      <c r="I86" s="2438"/>
      <c r="J86" s="2438"/>
      <c r="K86" s="2438" t="s">
        <v>2973</v>
      </c>
      <c r="L86" s="2438"/>
      <c r="M86" s="2438"/>
      <c r="N86" s="2438"/>
      <c r="O86" s="2438"/>
      <c r="P86" s="2438" t="s">
        <v>2973</v>
      </c>
      <c r="Q86" s="2438"/>
      <c r="R86" s="2619"/>
      <c r="Y86" s="662"/>
      <c r="Z86" s="52"/>
      <c r="AA86" s="52"/>
      <c r="AB86" s="52"/>
      <c r="AC86" s="52"/>
      <c r="AD86" s="52"/>
      <c r="AE86" s="52"/>
      <c r="AF86" s="52"/>
      <c r="AG86" s="52"/>
    </row>
    <row r="87" spans="1:35" ht="19.5" customHeight="1">
      <c r="B87" s="2623" t="s">
        <v>2143</v>
      </c>
      <c r="C87" s="2624"/>
      <c r="D87" s="2624"/>
      <c r="E87" s="2624"/>
      <c r="F87" s="2624"/>
      <c r="G87" s="2625"/>
      <c r="H87" s="2620" t="s">
        <v>2181</v>
      </c>
      <c r="I87" s="2621"/>
      <c r="J87" s="2621"/>
      <c r="K87" s="2621" t="s">
        <v>2182</v>
      </c>
      <c r="L87" s="2621"/>
      <c r="M87" s="2621"/>
      <c r="N87" s="2621"/>
      <c r="O87" s="2621"/>
      <c r="P87" s="2621" t="s">
        <v>2183</v>
      </c>
      <c r="Q87" s="2621"/>
      <c r="R87" s="2622"/>
      <c r="Y87" s="95"/>
      <c r="Z87" s="52"/>
      <c r="AA87" s="52"/>
      <c r="AB87" s="52"/>
      <c r="AC87" s="52"/>
      <c r="AD87" s="52"/>
      <c r="AE87" s="52"/>
      <c r="AF87" s="52"/>
      <c r="AG87" s="52"/>
    </row>
    <row r="88" spans="1:35" ht="19.5" customHeight="1">
      <c r="B88" s="2584" t="s">
        <v>2960</v>
      </c>
      <c r="C88" s="2585"/>
      <c r="D88" s="2585"/>
      <c r="E88" s="2585"/>
      <c r="F88" s="2585"/>
      <c r="G88" s="2586"/>
      <c r="H88" s="2582" t="s">
        <v>0</v>
      </c>
      <c r="I88" s="2583"/>
      <c r="J88" s="2583"/>
      <c r="K88" s="2583" t="s">
        <v>0</v>
      </c>
      <c r="L88" s="2583"/>
      <c r="M88" s="2583"/>
      <c r="N88" s="2583"/>
      <c r="O88" s="2583"/>
      <c r="P88" s="2583" t="s">
        <v>0</v>
      </c>
      <c r="Q88" s="2583"/>
      <c r="R88" s="2615"/>
      <c r="Y88" s="662"/>
      <c r="Z88" s="52"/>
      <c r="AA88" s="52"/>
      <c r="AB88" s="52"/>
      <c r="AC88" s="52"/>
      <c r="AD88" s="52"/>
      <c r="AE88" s="52"/>
      <c r="AF88" s="52"/>
      <c r="AG88" s="52"/>
    </row>
    <row r="89" spans="1:35" ht="19.5" customHeight="1">
      <c r="B89" s="2584" t="s">
        <v>2961</v>
      </c>
      <c r="C89" s="2585"/>
      <c r="D89" s="2585"/>
      <c r="E89" s="2585"/>
      <c r="F89" s="2585"/>
      <c r="G89" s="2586"/>
      <c r="H89" s="2582" t="s">
        <v>0</v>
      </c>
      <c r="I89" s="2583"/>
      <c r="J89" s="2583"/>
      <c r="K89" s="2583" t="s">
        <v>0</v>
      </c>
      <c r="L89" s="2583"/>
      <c r="M89" s="2583"/>
      <c r="N89" s="2583"/>
      <c r="O89" s="2583"/>
      <c r="P89" s="2583" t="s">
        <v>0</v>
      </c>
      <c r="Q89" s="2583"/>
      <c r="R89" s="2615"/>
      <c r="Y89" s="662"/>
      <c r="Z89" s="52"/>
      <c r="AA89" s="52"/>
      <c r="AB89" s="52"/>
      <c r="AC89" s="52"/>
      <c r="AD89" s="52"/>
      <c r="AE89" s="52"/>
      <c r="AF89" s="52"/>
      <c r="AG89" s="52"/>
    </row>
    <row r="90" spans="1:35" ht="19.5" customHeight="1">
      <c r="B90" s="2584" t="s">
        <v>2962</v>
      </c>
      <c r="C90" s="2585"/>
      <c r="D90" s="2585"/>
      <c r="E90" s="2585"/>
      <c r="F90" s="2585"/>
      <c r="G90" s="2586"/>
      <c r="H90" s="2582" t="s">
        <v>0</v>
      </c>
      <c r="I90" s="2583"/>
      <c r="J90" s="2583"/>
      <c r="K90" s="2583" t="s">
        <v>0</v>
      </c>
      <c r="L90" s="2583"/>
      <c r="M90" s="2583"/>
      <c r="N90" s="2583"/>
      <c r="O90" s="2583"/>
      <c r="P90" s="2583" t="s">
        <v>0</v>
      </c>
      <c r="Q90" s="2583"/>
      <c r="R90" s="2615"/>
      <c r="Y90" s="662"/>
      <c r="Z90" s="52"/>
      <c r="AA90" s="52"/>
      <c r="AB90" s="52"/>
      <c r="AC90" s="52"/>
      <c r="AD90" s="52"/>
      <c r="AE90" s="52"/>
      <c r="AF90" s="52"/>
      <c r="AG90" s="52"/>
    </row>
    <row r="91" spans="1:35" ht="19.5" customHeight="1">
      <c r="B91" s="2587" t="s">
        <v>2156</v>
      </c>
      <c r="C91" s="2588"/>
      <c r="D91" s="2588"/>
      <c r="E91" s="2588"/>
      <c r="F91" s="2588"/>
      <c r="G91" s="2589"/>
      <c r="H91" s="2616" t="s">
        <v>2181</v>
      </c>
      <c r="I91" s="2617"/>
      <c r="J91" s="2617"/>
      <c r="K91" s="2617" t="s">
        <v>2182</v>
      </c>
      <c r="L91" s="2617"/>
      <c r="M91" s="2617"/>
      <c r="N91" s="2617"/>
      <c r="O91" s="2617"/>
      <c r="P91" s="2617" t="s">
        <v>2183</v>
      </c>
      <c r="Q91" s="2617"/>
      <c r="R91" s="2618"/>
      <c r="Y91" s="95"/>
      <c r="Z91" s="52"/>
      <c r="AA91" s="52"/>
      <c r="AB91" s="52"/>
      <c r="AC91" s="52"/>
      <c r="AD91" s="52"/>
      <c r="AE91" s="52"/>
      <c r="AF91" s="52"/>
      <c r="AG91" s="52"/>
    </row>
    <row r="92" spans="1:35" ht="19.5" customHeight="1">
      <c r="B92" s="2584" t="s">
        <v>2963</v>
      </c>
      <c r="C92" s="2585"/>
      <c r="D92" s="2585"/>
      <c r="E92" s="2585"/>
      <c r="F92" s="2585"/>
      <c r="G92" s="2586"/>
      <c r="H92" s="2582" t="s">
        <v>0</v>
      </c>
      <c r="I92" s="2583"/>
      <c r="J92" s="2583"/>
      <c r="K92" s="2583" t="s">
        <v>0</v>
      </c>
      <c r="L92" s="2583"/>
      <c r="M92" s="2583"/>
      <c r="N92" s="2583"/>
      <c r="O92" s="2583"/>
      <c r="P92" s="2583" t="s">
        <v>0</v>
      </c>
      <c r="Q92" s="2583"/>
      <c r="R92" s="2615"/>
      <c r="Y92" s="662"/>
      <c r="Z92" s="52"/>
      <c r="AA92" s="52"/>
      <c r="AB92" s="52"/>
      <c r="AC92" s="52"/>
      <c r="AD92" s="52"/>
      <c r="AE92" s="52"/>
      <c r="AF92" s="52"/>
      <c r="AG92" s="52"/>
    </row>
    <row r="93" spans="1:35" ht="19.5" customHeight="1">
      <c r="B93" s="2584" t="s">
        <v>2964</v>
      </c>
      <c r="C93" s="2585"/>
      <c r="D93" s="2585"/>
      <c r="E93" s="2585"/>
      <c r="F93" s="2585"/>
      <c r="G93" s="2586"/>
      <c r="H93" s="2582" t="s">
        <v>0</v>
      </c>
      <c r="I93" s="2583"/>
      <c r="J93" s="2583"/>
      <c r="K93" s="2583" t="s">
        <v>0</v>
      </c>
      <c r="L93" s="2583"/>
      <c r="M93" s="2583"/>
      <c r="N93" s="2583"/>
      <c r="O93" s="2583"/>
      <c r="P93" s="2583" t="s">
        <v>0</v>
      </c>
      <c r="Q93" s="2583"/>
      <c r="R93" s="2615"/>
      <c r="Y93" s="662"/>
      <c r="Z93" s="52"/>
      <c r="AA93" s="52"/>
      <c r="AB93" s="52"/>
      <c r="AC93" s="52"/>
      <c r="AD93" s="52"/>
      <c r="AE93" s="52"/>
      <c r="AF93" s="52"/>
      <c r="AG93" s="52"/>
    </row>
    <row r="94" spans="1:35" ht="19.5" customHeight="1">
      <c r="B94" s="2612" t="s">
        <v>2984</v>
      </c>
      <c r="C94" s="2613"/>
      <c r="D94" s="2613"/>
      <c r="E94" s="2613"/>
      <c r="F94" s="2613"/>
      <c r="G94" s="2614"/>
      <c r="H94" s="2605" t="s">
        <v>2181</v>
      </c>
      <c r="I94" s="2606"/>
      <c r="J94" s="2606"/>
      <c r="K94" s="2606" t="s">
        <v>2182</v>
      </c>
      <c r="L94" s="2606"/>
      <c r="M94" s="2606"/>
      <c r="N94" s="2606"/>
      <c r="O94" s="2606"/>
      <c r="P94" s="2606" t="s">
        <v>2183</v>
      </c>
      <c r="Q94" s="2606"/>
      <c r="R94" s="2607"/>
      <c r="Y94" s="95"/>
      <c r="Z94" s="52"/>
      <c r="AA94" s="52"/>
      <c r="AB94" s="52"/>
      <c r="AC94" s="52"/>
      <c r="AD94" s="52"/>
      <c r="AE94" s="52"/>
      <c r="AF94" s="52"/>
      <c r="AG94" s="52"/>
    </row>
    <row r="95" spans="1:35" ht="19.5" customHeight="1">
      <c r="B95" s="2584" t="s">
        <v>2965</v>
      </c>
      <c r="C95" s="2585"/>
      <c r="D95" s="2585"/>
      <c r="E95" s="2585"/>
      <c r="F95" s="2585"/>
      <c r="G95" s="2586"/>
      <c r="H95" s="2590" t="s">
        <v>2555</v>
      </c>
      <c r="I95" s="2591"/>
      <c r="J95" s="2591"/>
      <c r="K95" s="2591" t="s">
        <v>2555</v>
      </c>
      <c r="L95" s="2591"/>
      <c r="M95" s="2591"/>
      <c r="N95" s="2591"/>
      <c r="O95" s="2591"/>
      <c r="P95" s="2591" t="s">
        <v>2555</v>
      </c>
      <c r="Q95" s="2591"/>
      <c r="R95" s="2608"/>
      <c r="Y95" s="662"/>
      <c r="Z95" s="52"/>
      <c r="AA95" s="52"/>
      <c r="AB95" s="52"/>
      <c r="AC95" s="52"/>
      <c r="AD95" s="52"/>
      <c r="AE95" s="52"/>
      <c r="AF95" s="52"/>
      <c r="AG95" s="52"/>
    </row>
    <row r="96" spans="1:35" ht="19.5" customHeight="1" thickBot="1">
      <c r="B96" s="2609" t="s">
        <v>2966</v>
      </c>
      <c r="C96" s="2610"/>
      <c r="D96" s="2610"/>
      <c r="E96" s="2610"/>
      <c r="F96" s="2610"/>
      <c r="G96" s="2611"/>
      <c r="H96" s="2580" t="s">
        <v>2967</v>
      </c>
      <c r="I96" s="2581"/>
      <c r="J96" s="2581"/>
      <c r="K96" s="2581" t="s">
        <v>2967</v>
      </c>
      <c r="L96" s="2581"/>
      <c r="M96" s="2581"/>
      <c r="N96" s="2581"/>
      <c r="O96" s="2581"/>
      <c r="P96" s="2581" t="s">
        <v>2967</v>
      </c>
      <c r="Q96" s="2581"/>
      <c r="R96" s="2604"/>
      <c r="Y96" s="662"/>
      <c r="Z96" s="52"/>
      <c r="AA96" s="52"/>
      <c r="AB96" s="52"/>
      <c r="AC96" s="52"/>
      <c r="AD96" s="52"/>
      <c r="AE96" s="52"/>
      <c r="AF96" s="52"/>
      <c r="AG96" s="52"/>
    </row>
    <row r="97" spans="10:33" ht="14.25">
      <c r="J97" s="1"/>
      <c r="K97" s="1"/>
      <c r="L97" s="1"/>
      <c r="M97" s="1"/>
      <c r="N97" s="1"/>
      <c r="O97" s="1"/>
      <c r="P97" s="1"/>
      <c r="Q97" s="1"/>
      <c r="R97" s="1"/>
      <c r="Y97" s="1"/>
      <c r="Z97" s="52"/>
      <c r="AA97" s="52"/>
      <c r="AB97" s="52"/>
      <c r="AC97" s="52"/>
      <c r="AD97" s="52"/>
      <c r="AE97" s="52"/>
      <c r="AF97" s="52"/>
      <c r="AG97" s="52"/>
    </row>
    <row r="98" spans="10:33" ht="14.25">
      <c r="J98" s="1"/>
      <c r="K98" s="1"/>
      <c r="L98" s="1"/>
      <c r="M98" s="1"/>
      <c r="N98" s="1"/>
      <c r="O98" s="1"/>
      <c r="P98" s="1"/>
      <c r="Q98" s="1"/>
      <c r="R98" s="1"/>
      <c r="S98" s="1"/>
      <c r="T98" s="1"/>
      <c r="U98" s="1"/>
      <c r="V98" s="1"/>
      <c r="W98" s="1"/>
      <c r="X98" s="1"/>
      <c r="Y98" s="1"/>
      <c r="Z98" s="52"/>
      <c r="AA98" s="52"/>
      <c r="AB98" s="52"/>
      <c r="AC98" s="52"/>
      <c r="AD98" s="52"/>
      <c r="AE98" s="52"/>
      <c r="AF98" s="52"/>
      <c r="AG98" s="52"/>
    </row>
    <row r="99" spans="10:33" ht="14.25">
      <c r="J99" s="1"/>
      <c r="K99" s="1"/>
      <c r="L99" s="1"/>
      <c r="M99" s="1"/>
      <c r="N99" s="1"/>
      <c r="O99" s="1"/>
      <c r="P99" s="1"/>
      <c r="Q99" s="1"/>
      <c r="R99" s="1"/>
      <c r="S99" s="1"/>
      <c r="T99" s="1"/>
      <c r="U99" s="1"/>
      <c r="V99" s="1"/>
      <c r="W99" s="1"/>
      <c r="X99" s="1"/>
      <c r="Y99" s="1"/>
      <c r="Z99" s="52"/>
      <c r="AA99" s="52"/>
      <c r="AB99" s="52"/>
      <c r="AC99" s="52"/>
      <c r="AD99" s="52"/>
      <c r="AE99" s="52"/>
      <c r="AF99" s="52"/>
      <c r="AG99" s="52"/>
    </row>
    <row r="100" spans="10:33" ht="14.25">
      <c r="J100" s="1"/>
      <c r="K100" s="1"/>
      <c r="L100" s="1"/>
      <c r="M100" s="1"/>
      <c r="N100" s="1"/>
      <c r="O100" s="1"/>
      <c r="P100" s="1"/>
      <c r="Q100" s="1"/>
      <c r="R100" s="1"/>
      <c r="S100" s="1"/>
      <c r="T100" s="1"/>
      <c r="U100" s="1"/>
      <c r="V100" s="1"/>
      <c r="W100" s="1"/>
      <c r="X100" s="1"/>
      <c r="Y100" s="1"/>
      <c r="Z100" s="52"/>
      <c r="AA100" s="52"/>
      <c r="AB100" s="52"/>
      <c r="AC100" s="52"/>
      <c r="AD100" s="52"/>
      <c r="AE100" s="52"/>
      <c r="AF100" s="52"/>
      <c r="AG100" s="52"/>
    </row>
    <row r="101" spans="10:33" ht="14.25">
      <c r="J101" s="1"/>
      <c r="K101" s="1"/>
      <c r="L101" s="1"/>
      <c r="M101" s="1"/>
      <c r="N101" s="1"/>
      <c r="O101" s="1"/>
      <c r="P101" s="1"/>
      <c r="Q101" s="1"/>
      <c r="R101" s="1"/>
      <c r="S101" s="1"/>
      <c r="T101" s="1"/>
      <c r="U101" s="1"/>
      <c r="V101" s="1"/>
      <c r="W101" s="1"/>
      <c r="X101" s="1"/>
      <c r="Y101" s="1"/>
      <c r="Z101" s="52"/>
      <c r="AA101" s="52"/>
      <c r="AB101" s="52"/>
      <c r="AC101" s="52"/>
      <c r="AD101" s="52"/>
      <c r="AE101" s="52"/>
      <c r="AF101" s="52"/>
      <c r="AG101" s="52"/>
    </row>
    <row r="102" spans="10:33" ht="14.25">
      <c r="J102" s="1"/>
      <c r="K102" s="1"/>
      <c r="L102" s="1"/>
      <c r="M102" s="1"/>
      <c r="N102" s="1"/>
      <c r="O102" s="1"/>
      <c r="P102" s="1"/>
      <c r="Q102" s="1"/>
      <c r="R102" s="1"/>
      <c r="S102" s="1"/>
      <c r="T102" s="1"/>
      <c r="U102" s="1"/>
      <c r="V102" s="1"/>
      <c r="W102" s="1"/>
      <c r="X102" s="1"/>
      <c r="Y102" s="1"/>
      <c r="Z102" s="52"/>
      <c r="AA102" s="52"/>
      <c r="AB102" s="52"/>
      <c r="AC102" s="52"/>
      <c r="AD102" s="52"/>
      <c r="AE102" s="52"/>
      <c r="AF102" s="52"/>
      <c r="AG102" s="52"/>
    </row>
    <row r="103" spans="10:33" ht="14.25">
      <c r="J103" s="1"/>
      <c r="K103" s="1"/>
      <c r="L103" s="1"/>
      <c r="M103" s="1"/>
      <c r="N103" s="1"/>
      <c r="O103" s="1"/>
      <c r="P103" s="1"/>
      <c r="Q103" s="1"/>
      <c r="R103" s="1"/>
      <c r="S103" s="1"/>
      <c r="T103" s="1"/>
      <c r="U103" s="1"/>
      <c r="V103" s="1"/>
      <c r="W103" s="1"/>
      <c r="X103" s="1"/>
      <c r="Y103" s="1"/>
      <c r="Z103" s="52"/>
      <c r="AA103" s="52"/>
      <c r="AB103" s="52"/>
      <c r="AC103" s="52"/>
      <c r="AD103" s="52"/>
      <c r="AE103" s="52"/>
      <c r="AF103" s="52"/>
      <c r="AG103" s="52"/>
    </row>
    <row r="104" spans="10:33" ht="14.25">
      <c r="J104" s="1"/>
      <c r="K104" s="1"/>
      <c r="L104" s="1"/>
      <c r="M104" s="1"/>
      <c r="N104" s="1"/>
      <c r="O104" s="1"/>
      <c r="P104" s="1"/>
      <c r="Q104" s="1"/>
      <c r="R104" s="1"/>
      <c r="S104" s="1"/>
      <c r="T104" s="1"/>
      <c r="U104" s="1"/>
      <c r="V104" s="1"/>
      <c r="W104" s="1"/>
      <c r="X104" s="1"/>
      <c r="Y104" s="1"/>
      <c r="Z104" s="52"/>
      <c r="AA104" s="52"/>
      <c r="AB104" s="52"/>
      <c r="AC104" s="52"/>
      <c r="AD104" s="52"/>
      <c r="AE104" s="52"/>
      <c r="AF104" s="52"/>
      <c r="AG104" s="52"/>
    </row>
    <row r="105" spans="10:33" ht="14.25">
      <c r="J105" s="1"/>
      <c r="K105" s="1"/>
      <c r="L105" s="1"/>
      <c r="M105" s="1"/>
      <c r="N105" s="1"/>
      <c r="O105" s="1"/>
      <c r="P105" s="1"/>
      <c r="Q105" s="1"/>
      <c r="R105" s="1"/>
      <c r="S105" s="1"/>
      <c r="T105" s="1"/>
      <c r="U105" s="1"/>
      <c r="V105" s="1"/>
      <c r="W105" s="1"/>
      <c r="X105" s="1"/>
      <c r="Y105" s="1"/>
      <c r="Z105" s="52"/>
      <c r="AA105" s="52"/>
      <c r="AB105" s="52"/>
      <c r="AC105" s="52"/>
      <c r="AD105" s="52"/>
      <c r="AE105" s="52"/>
      <c r="AF105" s="52"/>
      <c r="AG105" s="52"/>
    </row>
    <row r="106" spans="10:33" ht="14.25">
      <c r="J106" s="1"/>
      <c r="K106" s="1"/>
      <c r="L106" s="1"/>
      <c r="M106" s="1"/>
      <c r="N106" s="1"/>
      <c r="O106" s="1"/>
      <c r="P106" s="1"/>
      <c r="Q106" s="1"/>
      <c r="R106" s="1"/>
      <c r="S106" s="1"/>
      <c r="T106" s="1"/>
      <c r="U106" s="1"/>
      <c r="V106" s="1"/>
      <c r="W106" s="1"/>
      <c r="X106" s="1"/>
      <c r="Y106" s="1"/>
      <c r="Z106" s="52"/>
      <c r="AA106" s="52"/>
      <c r="AB106" s="52"/>
      <c r="AC106" s="52"/>
      <c r="AD106" s="52"/>
      <c r="AE106" s="52"/>
      <c r="AF106" s="52"/>
      <c r="AG106" s="52"/>
    </row>
    <row r="107" spans="10:33" ht="14.25">
      <c r="J107" s="1"/>
      <c r="K107" s="1"/>
      <c r="L107" s="1"/>
      <c r="M107" s="1"/>
      <c r="N107" s="1"/>
      <c r="O107" s="1"/>
      <c r="P107" s="1"/>
      <c r="Q107" s="1"/>
      <c r="R107" s="1"/>
      <c r="S107" s="1"/>
      <c r="T107" s="1"/>
      <c r="U107" s="1"/>
      <c r="V107" s="1"/>
      <c r="W107" s="1"/>
      <c r="X107" s="1"/>
      <c r="Y107" s="1"/>
      <c r="Z107" s="52"/>
      <c r="AA107" s="52"/>
      <c r="AB107" s="52"/>
      <c r="AC107" s="52"/>
      <c r="AD107" s="52"/>
      <c r="AE107" s="52"/>
      <c r="AF107" s="52"/>
      <c r="AG107" s="52"/>
    </row>
    <row r="108" spans="10:33" ht="14.25">
      <c r="J108" s="1"/>
      <c r="K108" s="1"/>
      <c r="L108" s="1"/>
      <c r="M108" s="1"/>
      <c r="N108" s="1"/>
      <c r="O108" s="1"/>
      <c r="P108" s="1"/>
      <c r="Q108" s="1"/>
      <c r="R108" s="1"/>
      <c r="S108" s="1"/>
      <c r="T108" s="1"/>
      <c r="U108" s="1"/>
      <c r="V108" s="1"/>
      <c r="W108" s="1"/>
      <c r="X108" s="1"/>
      <c r="Y108" s="1"/>
      <c r="Z108" s="52"/>
      <c r="AA108" s="52"/>
      <c r="AB108" s="52"/>
      <c r="AC108" s="52"/>
      <c r="AD108" s="52"/>
      <c r="AE108" s="52"/>
      <c r="AF108" s="52"/>
      <c r="AG108" s="52"/>
    </row>
    <row r="109" spans="10:33" ht="14.25">
      <c r="J109" s="1"/>
      <c r="K109" s="1"/>
      <c r="L109" s="1"/>
      <c r="M109" s="1"/>
      <c r="N109" s="1"/>
      <c r="O109" s="1"/>
      <c r="P109" s="1"/>
      <c r="Q109" s="1"/>
      <c r="R109" s="1"/>
      <c r="S109" s="1"/>
      <c r="T109" s="1"/>
      <c r="U109" s="1"/>
      <c r="V109" s="1"/>
      <c r="W109" s="1"/>
      <c r="X109" s="1"/>
      <c r="Y109" s="1"/>
      <c r="Z109" s="52"/>
      <c r="AA109" s="52"/>
      <c r="AB109" s="52"/>
      <c r="AC109" s="52"/>
      <c r="AD109" s="52"/>
      <c r="AE109" s="52"/>
      <c r="AF109" s="52"/>
      <c r="AG109" s="52"/>
    </row>
    <row r="110" spans="10:33" ht="14.25">
      <c r="J110" s="1"/>
      <c r="K110" s="1"/>
      <c r="L110" s="1"/>
      <c r="M110" s="1"/>
      <c r="N110" s="1"/>
      <c r="O110" s="1"/>
      <c r="P110" s="1"/>
      <c r="Q110" s="1"/>
      <c r="R110" s="1"/>
      <c r="S110" s="1"/>
      <c r="T110" s="1"/>
      <c r="U110" s="1"/>
      <c r="V110" s="1"/>
      <c r="W110" s="1"/>
      <c r="X110" s="1"/>
      <c r="Y110" s="1"/>
      <c r="Z110" s="52"/>
      <c r="AA110" s="52"/>
      <c r="AB110" s="52"/>
      <c r="AC110" s="52"/>
      <c r="AD110" s="52"/>
      <c r="AE110" s="52"/>
      <c r="AF110" s="52"/>
      <c r="AG110" s="52"/>
    </row>
    <row r="111" spans="10:33" ht="14.25">
      <c r="J111" s="1"/>
      <c r="K111" s="1"/>
      <c r="L111" s="1"/>
      <c r="M111" s="1"/>
      <c r="N111" s="1"/>
      <c r="O111" s="1"/>
      <c r="P111" s="1"/>
      <c r="Q111" s="1"/>
      <c r="R111" s="1"/>
      <c r="S111" s="1"/>
      <c r="T111" s="1"/>
      <c r="U111" s="1"/>
      <c r="V111" s="1"/>
      <c r="W111" s="1"/>
      <c r="X111" s="1"/>
      <c r="Y111" s="1"/>
      <c r="Z111" s="52"/>
      <c r="AA111" s="52"/>
      <c r="AB111" s="52"/>
      <c r="AC111" s="52"/>
      <c r="AD111" s="52"/>
      <c r="AE111" s="52"/>
      <c r="AF111" s="52"/>
      <c r="AG111" s="52"/>
    </row>
    <row r="112" spans="10:33" ht="14.25">
      <c r="J112" s="1"/>
      <c r="K112" s="1"/>
      <c r="L112" s="1"/>
      <c r="M112" s="1"/>
      <c r="N112" s="1"/>
      <c r="O112" s="1"/>
      <c r="P112" s="1"/>
      <c r="Q112" s="1"/>
      <c r="R112" s="1"/>
      <c r="S112" s="1"/>
      <c r="T112" s="1"/>
      <c r="U112" s="1"/>
      <c r="V112" s="1"/>
      <c r="W112" s="1"/>
      <c r="X112" s="1"/>
      <c r="Y112" s="1"/>
      <c r="Z112" s="52"/>
      <c r="AA112" s="52"/>
      <c r="AB112" s="52"/>
      <c r="AC112" s="52"/>
      <c r="AD112" s="52"/>
      <c r="AE112" s="52"/>
      <c r="AF112" s="52"/>
      <c r="AG112" s="52"/>
    </row>
    <row r="113" spans="10:33" ht="14.25">
      <c r="J113" s="1"/>
      <c r="K113" s="1"/>
      <c r="L113" s="1"/>
      <c r="M113" s="1"/>
      <c r="N113" s="1"/>
      <c r="O113" s="1"/>
      <c r="P113" s="1"/>
      <c r="Q113" s="1"/>
      <c r="R113" s="1"/>
      <c r="S113" s="1"/>
      <c r="T113" s="1"/>
      <c r="U113" s="1"/>
      <c r="V113" s="1"/>
      <c r="W113" s="1"/>
      <c r="X113" s="1"/>
      <c r="Y113" s="1"/>
      <c r="Z113" s="52"/>
      <c r="AA113" s="52"/>
      <c r="AB113" s="52"/>
      <c r="AC113" s="52"/>
      <c r="AD113" s="52"/>
      <c r="AE113" s="52"/>
      <c r="AF113" s="52"/>
      <c r="AG113" s="52"/>
    </row>
    <row r="114" spans="10:33" ht="14.25">
      <c r="J114" s="1"/>
      <c r="K114" s="1"/>
      <c r="L114" s="1"/>
      <c r="M114" s="1"/>
      <c r="N114" s="1"/>
      <c r="O114" s="1"/>
      <c r="P114" s="1"/>
      <c r="Q114" s="1"/>
      <c r="R114" s="1"/>
      <c r="S114" s="1"/>
      <c r="T114" s="1"/>
      <c r="U114" s="1"/>
      <c r="V114" s="1"/>
      <c r="W114" s="1"/>
      <c r="X114" s="1"/>
      <c r="Y114" s="1"/>
      <c r="Z114" s="52"/>
      <c r="AA114" s="52"/>
      <c r="AB114" s="52"/>
      <c r="AC114" s="52"/>
      <c r="AD114" s="52"/>
      <c r="AE114" s="52"/>
      <c r="AF114" s="52"/>
      <c r="AG114" s="52"/>
    </row>
    <row r="115" spans="10:33" ht="14.25">
      <c r="J115" s="1"/>
      <c r="K115" s="1"/>
      <c r="L115" s="1"/>
      <c r="M115" s="1"/>
      <c r="N115" s="1"/>
      <c r="O115" s="1"/>
      <c r="P115" s="1"/>
      <c r="Q115" s="1"/>
      <c r="R115" s="1"/>
      <c r="S115" s="1"/>
      <c r="T115" s="1"/>
      <c r="U115" s="1"/>
      <c r="V115" s="1"/>
      <c r="W115" s="1"/>
      <c r="X115" s="1"/>
      <c r="Y115" s="1"/>
      <c r="Z115" s="52"/>
      <c r="AA115" s="52"/>
      <c r="AB115" s="52"/>
      <c r="AC115" s="52"/>
      <c r="AD115" s="52"/>
      <c r="AE115" s="52"/>
      <c r="AF115" s="52"/>
      <c r="AG115" s="52"/>
    </row>
    <row r="116" spans="10:33" ht="14.25">
      <c r="J116" s="1"/>
      <c r="K116" s="1"/>
      <c r="L116" s="1"/>
      <c r="M116" s="1"/>
      <c r="N116" s="1"/>
      <c r="O116" s="1"/>
      <c r="P116" s="1"/>
      <c r="Q116" s="1"/>
      <c r="R116" s="1"/>
      <c r="S116" s="1"/>
      <c r="T116" s="1"/>
      <c r="U116" s="1"/>
      <c r="V116" s="1"/>
      <c r="W116" s="1"/>
      <c r="X116" s="1"/>
      <c r="Y116" s="1"/>
      <c r="Z116" s="52"/>
      <c r="AA116" s="52"/>
      <c r="AB116" s="52"/>
      <c r="AC116" s="52"/>
      <c r="AD116" s="52"/>
      <c r="AE116" s="52"/>
      <c r="AF116" s="52"/>
      <c r="AG116" s="52"/>
    </row>
    <row r="117" spans="10:33" ht="14.25">
      <c r="J117" s="1"/>
      <c r="K117" s="1"/>
      <c r="L117" s="1"/>
      <c r="M117" s="1"/>
      <c r="N117" s="1"/>
      <c r="O117" s="1"/>
      <c r="P117" s="1"/>
      <c r="Q117" s="1"/>
      <c r="R117" s="1"/>
      <c r="S117" s="1"/>
      <c r="T117" s="1"/>
      <c r="U117" s="1"/>
      <c r="V117" s="1"/>
      <c r="W117" s="1"/>
      <c r="X117" s="1"/>
      <c r="Y117" s="1"/>
      <c r="Z117" s="52"/>
      <c r="AA117" s="52"/>
      <c r="AB117" s="52"/>
      <c r="AC117" s="52"/>
      <c r="AD117" s="52"/>
      <c r="AE117" s="52"/>
      <c r="AF117" s="52"/>
      <c r="AG117" s="52"/>
    </row>
    <row r="118" spans="10:33" ht="14.25">
      <c r="J118" s="1"/>
      <c r="K118" s="1"/>
      <c r="L118" s="1"/>
      <c r="M118" s="1"/>
      <c r="N118" s="1"/>
      <c r="O118" s="1"/>
      <c r="P118" s="1"/>
      <c r="Q118" s="1"/>
      <c r="R118" s="1"/>
      <c r="S118" s="1"/>
      <c r="T118" s="1"/>
      <c r="U118" s="1"/>
      <c r="V118" s="1"/>
      <c r="W118" s="1"/>
      <c r="X118" s="1"/>
      <c r="Y118" s="1"/>
      <c r="Z118" s="52"/>
      <c r="AA118" s="52"/>
      <c r="AB118" s="52"/>
      <c r="AC118" s="52"/>
      <c r="AD118" s="52"/>
      <c r="AE118" s="52"/>
      <c r="AF118" s="52"/>
      <c r="AG118" s="52"/>
    </row>
    <row r="119" spans="10:33" ht="14.25">
      <c r="J119" s="1"/>
      <c r="K119" s="1"/>
      <c r="L119" s="1"/>
      <c r="M119" s="1"/>
      <c r="N119" s="1"/>
      <c r="O119" s="1"/>
      <c r="P119" s="1"/>
      <c r="Q119" s="1"/>
      <c r="R119" s="1"/>
      <c r="S119" s="1"/>
      <c r="T119" s="1"/>
      <c r="U119" s="1"/>
      <c r="V119" s="1"/>
      <c r="W119" s="1"/>
      <c r="X119" s="1"/>
      <c r="Y119" s="1"/>
      <c r="Z119" s="52"/>
      <c r="AA119" s="52"/>
      <c r="AB119" s="52"/>
      <c r="AC119" s="52"/>
      <c r="AD119" s="52"/>
      <c r="AE119" s="52"/>
      <c r="AF119" s="52"/>
      <c r="AG119" s="52"/>
    </row>
    <row r="120" spans="10:33" ht="14.25">
      <c r="J120" s="1"/>
      <c r="K120" s="1"/>
      <c r="L120" s="1"/>
      <c r="M120" s="1"/>
      <c r="N120" s="1"/>
      <c r="O120" s="1"/>
      <c r="P120" s="1"/>
      <c r="Q120" s="1"/>
      <c r="R120" s="1"/>
      <c r="S120" s="1"/>
      <c r="T120" s="1"/>
      <c r="U120" s="1"/>
      <c r="V120" s="1"/>
      <c r="W120" s="1"/>
      <c r="X120" s="1"/>
      <c r="Y120" s="1"/>
      <c r="Z120" s="52"/>
      <c r="AA120" s="52"/>
      <c r="AB120" s="52"/>
      <c r="AC120" s="52"/>
      <c r="AD120" s="52"/>
      <c r="AE120" s="52"/>
      <c r="AF120" s="52"/>
      <c r="AG120" s="52"/>
    </row>
    <row r="121" spans="10:33" ht="14.25">
      <c r="J121" s="1"/>
      <c r="K121" s="1"/>
      <c r="L121" s="1"/>
      <c r="M121" s="1"/>
      <c r="N121" s="1"/>
      <c r="O121" s="1"/>
      <c r="P121" s="1"/>
      <c r="Q121" s="1"/>
      <c r="R121" s="1"/>
      <c r="S121" s="1"/>
      <c r="T121" s="1"/>
      <c r="U121" s="1"/>
      <c r="V121" s="1"/>
      <c r="W121" s="1"/>
      <c r="X121" s="1"/>
      <c r="Y121" s="1"/>
      <c r="Z121" s="52"/>
      <c r="AA121" s="52"/>
      <c r="AB121" s="52"/>
      <c r="AC121" s="52"/>
      <c r="AD121" s="52"/>
      <c r="AE121" s="52"/>
      <c r="AF121" s="52"/>
      <c r="AG121" s="52"/>
    </row>
    <row r="122" spans="10:33" ht="14.25">
      <c r="J122" s="1"/>
      <c r="K122" s="1"/>
      <c r="L122" s="1"/>
      <c r="M122" s="1"/>
      <c r="N122" s="1"/>
      <c r="O122" s="1"/>
      <c r="P122" s="1"/>
      <c r="Q122" s="1"/>
      <c r="R122" s="1"/>
      <c r="S122" s="1"/>
      <c r="T122" s="1"/>
      <c r="U122" s="1"/>
      <c r="V122" s="1"/>
      <c r="W122" s="1"/>
      <c r="X122" s="1"/>
      <c r="Y122" s="1"/>
      <c r="Z122" s="52"/>
      <c r="AA122" s="52"/>
      <c r="AB122" s="52"/>
      <c r="AC122" s="52"/>
      <c r="AD122" s="52"/>
      <c r="AE122" s="52"/>
      <c r="AF122" s="52"/>
      <c r="AG122" s="52"/>
    </row>
    <row r="123" spans="10:33" ht="14.25">
      <c r="J123" s="1"/>
      <c r="K123" s="1"/>
      <c r="L123" s="1"/>
      <c r="M123" s="1"/>
      <c r="N123" s="1"/>
      <c r="O123" s="1"/>
      <c r="P123" s="1"/>
      <c r="Q123" s="1"/>
      <c r="R123" s="1"/>
      <c r="S123" s="1"/>
      <c r="T123" s="1"/>
      <c r="U123" s="1"/>
      <c r="V123" s="1"/>
      <c r="W123" s="1"/>
      <c r="X123" s="1"/>
      <c r="Y123" s="1"/>
      <c r="Z123" s="52"/>
      <c r="AA123" s="52"/>
      <c r="AB123" s="52"/>
      <c r="AC123" s="52"/>
      <c r="AD123" s="52"/>
      <c r="AE123" s="52"/>
      <c r="AF123" s="52"/>
      <c r="AG123" s="52"/>
    </row>
    <row r="124" spans="10:33" ht="14.25">
      <c r="J124" s="1"/>
      <c r="K124" s="1"/>
      <c r="L124" s="1"/>
      <c r="M124" s="1"/>
      <c r="N124" s="1"/>
      <c r="O124" s="1"/>
      <c r="P124" s="1"/>
      <c r="Q124" s="1"/>
      <c r="R124" s="1"/>
      <c r="S124" s="1"/>
      <c r="T124" s="1"/>
      <c r="U124" s="1"/>
      <c r="V124" s="1"/>
      <c r="W124" s="1"/>
      <c r="X124" s="1"/>
      <c r="Y124" s="1"/>
      <c r="Z124" s="52"/>
      <c r="AA124" s="52"/>
      <c r="AB124" s="52"/>
      <c r="AC124" s="52"/>
      <c r="AD124" s="52"/>
      <c r="AE124" s="52"/>
      <c r="AF124" s="52"/>
      <c r="AG124" s="52"/>
    </row>
    <row r="125" spans="10:33" ht="14.25">
      <c r="J125" s="1"/>
      <c r="K125" s="1"/>
      <c r="L125" s="1"/>
      <c r="M125" s="1"/>
      <c r="N125" s="1"/>
      <c r="O125" s="1"/>
      <c r="P125" s="1"/>
      <c r="Q125" s="1"/>
      <c r="R125" s="1"/>
      <c r="S125" s="1"/>
      <c r="T125" s="1"/>
      <c r="U125" s="1"/>
      <c r="V125" s="1"/>
      <c r="W125" s="1"/>
      <c r="X125" s="1"/>
      <c r="Y125" s="1"/>
      <c r="Z125" s="52"/>
      <c r="AA125" s="52"/>
      <c r="AB125" s="52"/>
      <c r="AC125" s="52"/>
      <c r="AD125" s="52"/>
      <c r="AE125" s="52"/>
      <c r="AF125" s="52"/>
      <c r="AG125" s="52"/>
    </row>
    <row r="126" spans="10:33" ht="14.25">
      <c r="J126" s="1"/>
      <c r="K126" s="1"/>
      <c r="L126" s="1"/>
      <c r="M126" s="1"/>
      <c r="N126" s="1"/>
      <c r="O126" s="1"/>
      <c r="P126" s="1"/>
      <c r="Q126" s="1"/>
      <c r="R126" s="1"/>
      <c r="S126" s="1"/>
      <c r="T126" s="1"/>
      <c r="U126" s="1"/>
      <c r="V126" s="1"/>
      <c r="W126" s="1"/>
      <c r="X126" s="1"/>
      <c r="Y126" s="1"/>
      <c r="Z126" s="52"/>
      <c r="AA126" s="52"/>
      <c r="AB126" s="52"/>
      <c r="AC126" s="52"/>
      <c r="AD126" s="52"/>
      <c r="AE126" s="52"/>
      <c r="AF126" s="52"/>
      <c r="AG126" s="52"/>
    </row>
    <row r="127" spans="10:33" ht="14.25">
      <c r="J127" s="1"/>
      <c r="K127" s="1"/>
      <c r="L127" s="1"/>
      <c r="M127" s="1"/>
      <c r="N127" s="1"/>
      <c r="O127" s="1"/>
      <c r="P127" s="1"/>
      <c r="Q127" s="1"/>
      <c r="R127" s="1"/>
      <c r="S127" s="1"/>
      <c r="T127" s="1"/>
      <c r="U127" s="1"/>
      <c r="V127" s="1"/>
      <c r="W127" s="1"/>
      <c r="X127" s="1"/>
      <c r="Y127" s="1"/>
      <c r="Z127" s="52"/>
      <c r="AA127" s="52"/>
      <c r="AB127" s="52"/>
      <c r="AC127" s="52"/>
      <c r="AD127" s="52"/>
      <c r="AE127" s="52"/>
      <c r="AF127" s="52"/>
      <c r="AG127" s="52"/>
    </row>
    <row r="128" spans="10:33" ht="14.25">
      <c r="J128" s="1"/>
      <c r="K128" s="1"/>
      <c r="L128" s="1"/>
      <c r="M128" s="1"/>
      <c r="N128" s="1"/>
      <c r="O128" s="1"/>
      <c r="P128" s="1"/>
      <c r="Q128" s="1"/>
      <c r="R128" s="1"/>
      <c r="S128" s="1"/>
      <c r="T128" s="1"/>
      <c r="U128" s="1"/>
      <c r="V128" s="1"/>
      <c r="W128" s="1"/>
      <c r="X128" s="1"/>
      <c r="Y128" s="1"/>
      <c r="Z128" s="52"/>
      <c r="AA128" s="52"/>
      <c r="AB128" s="52"/>
      <c r="AC128" s="52"/>
      <c r="AD128" s="52"/>
      <c r="AE128" s="52"/>
      <c r="AF128" s="52"/>
      <c r="AG128" s="52"/>
    </row>
    <row r="129" spans="10:33" ht="14.25">
      <c r="J129" s="1"/>
      <c r="K129" s="1"/>
      <c r="L129" s="1"/>
      <c r="M129" s="1"/>
      <c r="N129" s="1"/>
      <c r="O129" s="1"/>
      <c r="P129" s="1"/>
      <c r="Q129" s="1"/>
      <c r="R129" s="1"/>
      <c r="S129" s="1"/>
      <c r="T129" s="1"/>
      <c r="U129" s="1"/>
      <c r="V129" s="1"/>
      <c r="W129" s="1"/>
      <c r="X129" s="1"/>
      <c r="Y129" s="1"/>
      <c r="Z129" s="52"/>
      <c r="AA129" s="52"/>
      <c r="AB129" s="52"/>
      <c r="AC129" s="52"/>
      <c r="AD129" s="52"/>
      <c r="AE129" s="52"/>
      <c r="AF129" s="52"/>
      <c r="AG129" s="52"/>
    </row>
    <row r="130" spans="10:33" ht="14.25">
      <c r="J130" s="1"/>
      <c r="K130" s="1"/>
      <c r="L130" s="1"/>
      <c r="M130" s="1"/>
      <c r="N130" s="1"/>
      <c r="O130" s="1"/>
      <c r="P130" s="1"/>
      <c r="Q130" s="1"/>
      <c r="R130" s="1"/>
      <c r="S130" s="1"/>
      <c r="T130" s="1"/>
      <c r="U130" s="1"/>
      <c r="V130" s="1"/>
      <c r="W130" s="1"/>
      <c r="X130" s="1"/>
      <c r="Y130" s="1"/>
      <c r="Z130" s="52"/>
      <c r="AA130" s="52"/>
      <c r="AB130" s="52"/>
      <c r="AC130" s="52"/>
      <c r="AD130" s="52"/>
      <c r="AE130" s="52"/>
      <c r="AF130" s="52"/>
      <c r="AG130" s="52"/>
    </row>
    <row r="131" spans="10:33" ht="14.25">
      <c r="J131" s="1"/>
      <c r="K131" s="1"/>
      <c r="L131" s="1"/>
      <c r="M131" s="1"/>
      <c r="N131" s="1"/>
      <c r="O131" s="1"/>
      <c r="P131" s="1"/>
      <c r="Q131" s="1"/>
      <c r="R131" s="1"/>
      <c r="S131" s="1"/>
      <c r="T131" s="1"/>
      <c r="U131" s="1"/>
      <c r="V131" s="1"/>
      <c r="W131" s="1"/>
      <c r="X131" s="1"/>
      <c r="Y131" s="1"/>
      <c r="Z131" s="52"/>
      <c r="AA131" s="52"/>
      <c r="AB131" s="52"/>
      <c r="AC131" s="52"/>
      <c r="AD131" s="52"/>
      <c r="AE131" s="52"/>
      <c r="AF131" s="52"/>
      <c r="AG131" s="52"/>
    </row>
    <row r="132" spans="10:33" ht="14.25">
      <c r="J132" s="1"/>
      <c r="K132" s="1"/>
      <c r="L132" s="1"/>
      <c r="M132" s="1"/>
      <c r="N132" s="1"/>
      <c r="O132" s="1"/>
      <c r="P132" s="1"/>
      <c r="Q132" s="1"/>
      <c r="R132" s="1"/>
      <c r="S132" s="1"/>
      <c r="T132" s="1"/>
      <c r="U132" s="1"/>
      <c r="V132" s="1"/>
      <c r="W132" s="1"/>
      <c r="X132" s="1"/>
      <c r="Y132" s="1"/>
      <c r="Z132" s="52"/>
      <c r="AA132" s="52"/>
      <c r="AB132" s="52"/>
      <c r="AC132" s="52"/>
      <c r="AD132" s="52"/>
      <c r="AE132" s="52"/>
      <c r="AF132" s="52"/>
      <c r="AG132" s="52"/>
    </row>
    <row r="133" spans="10:33" ht="14.25">
      <c r="J133" s="1"/>
      <c r="K133" s="1"/>
      <c r="L133" s="1"/>
      <c r="M133" s="1"/>
      <c r="N133" s="1"/>
      <c r="O133" s="1"/>
      <c r="P133" s="1"/>
      <c r="Q133" s="1"/>
      <c r="R133" s="1"/>
      <c r="S133" s="1"/>
      <c r="T133" s="1"/>
      <c r="U133" s="1"/>
      <c r="V133" s="1"/>
      <c r="W133" s="1"/>
      <c r="X133" s="1"/>
      <c r="Y133" s="1"/>
      <c r="Z133" s="52"/>
      <c r="AA133" s="52"/>
      <c r="AB133" s="52"/>
      <c r="AC133" s="52"/>
      <c r="AD133" s="52"/>
      <c r="AE133" s="52"/>
      <c r="AF133" s="52"/>
      <c r="AG133" s="52"/>
    </row>
    <row r="134" spans="10:33" ht="14.25">
      <c r="J134" s="1"/>
      <c r="K134" s="1"/>
      <c r="L134" s="1"/>
      <c r="M134" s="1"/>
      <c r="N134" s="1"/>
      <c r="O134" s="1"/>
      <c r="P134" s="1"/>
      <c r="Q134" s="1"/>
      <c r="R134" s="1"/>
      <c r="S134" s="1"/>
      <c r="T134" s="1"/>
      <c r="U134" s="1"/>
      <c r="V134" s="1"/>
      <c r="W134" s="1"/>
      <c r="X134" s="1"/>
      <c r="Y134" s="1"/>
      <c r="Z134" s="52"/>
      <c r="AA134" s="52"/>
      <c r="AB134" s="52"/>
      <c r="AC134" s="52"/>
      <c r="AD134" s="52"/>
      <c r="AE134" s="52"/>
      <c r="AF134" s="52"/>
      <c r="AG134" s="52"/>
    </row>
    <row r="135" spans="10:33" ht="14.25">
      <c r="J135" s="1"/>
      <c r="K135" s="1"/>
      <c r="L135" s="1"/>
      <c r="M135" s="1"/>
      <c r="N135" s="1"/>
      <c r="O135" s="1"/>
      <c r="P135" s="1"/>
      <c r="Q135" s="1"/>
      <c r="R135" s="1"/>
      <c r="S135" s="1"/>
      <c r="T135" s="1"/>
      <c r="U135" s="1"/>
      <c r="V135" s="1"/>
      <c r="W135" s="1"/>
      <c r="X135" s="1"/>
      <c r="Y135" s="1"/>
      <c r="Z135" s="52"/>
      <c r="AA135" s="52"/>
      <c r="AB135" s="52"/>
      <c r="AC135" s="52"/>
      <c r="AD135" s="52"/>
      <c r="AE135" s="52"/>
      <c r="AF135" s="52"/>
      <c r="AG135" s="52"/>
    </row>
    <row r="136" spans="10:33" ht="14.25">
      <c r="J136" s="1"/>
      <c r="K136" s="1"/>
      <c r="L136" s="1"/>
      <c r="M136" s="1"/>
      <c r="N136" s="1"/>
      <c r="O136" s="1"/>
      <c r="P136" s="1"/>
      <c r="Q136" s="1"/>
      <c r="R136" s="1"/>
      <c r="S136" s="1"/>
      <c r="T136" s="1"/>
      <c r="U136" s="1"/>
      <c r="V136" s="1"/>
      <c r="W136" s="1"/>
      <c r="X136" s="1"/>
      <c r="Y136" s="1"/>
      <c r="Z136" s="52"/>
      <c r="AA136" s="52"/>
      <c r="AB136" s="52"/>
      <c r="AC136" s="52"/>
      <c r="AD136" s="52"/>
      <c r="AE136" s="52"/>
      <c r="AF136" s="52"/>
      <c r="AG136" s="52"/>
    </row>
    <row r="137" spans="10:33" ht="14.25">
      <c r="J137" s="1"/>
      <c r="K137" s="1"/>
      <c r="L137" s="1"/>
      <c r="M137" s="1"/>
      <c r="N137" s="1"/>
      <c r="O137" s="1"/>
      <c r="P137" s="1"/>
      <c r="Q137" s="1"/>
      <c r="R137" s="1"/>
      <c r="S137" s="1"/>
      <c r="T137" s="1"/>
      <c r="U137" s="1"/>
      <c r="V137" s="1"/>
      <c r="W137" s="1"/>
      <c r="X137" s="1"/>
      <c r="Y137" s="1"/>
      <c r="Z137" s="52"/>
      <c r="AA137" s="52"/>
      <c r="AB137" s="52"/>
      <c r="AC137" s="52"/>
      <c r="AD137" s="52"/>
      <c r="AE137" s="52"/>
      <c r="AF137" s="52"/>
      <c r="AG137" s="52"/>
    </row>
    <row r="138" spans="10:33" ht="14.25">
      <c r="J138" s="1"/>
      <c r="K138" s="1"/>
      <c r="L138" s="1"/>
      <c r="M138" s="1"/>
      <c r="N138" s="1"/>
      <c r="O138" s="1"/>
      <c r="P138" s="1"/>
      <c r="Q138" s="1"/>
      <c r="R138" s="1"/>
      <c r="S138" s="1"/>
      <c r="T138" s="1"/>
      <c r="U138" s="1"/>
      <c r="V138" s="1"/>
      <c r="W138" s="1"/>
      <c r="X138" s="1"/>
      <c r="Y138" s="1"/>
      <c r="Z138" s="52"/>
      <c r="AA138" s="52"/>
      <c r="AB138" s="52"/>
      <c r="AC138" s="52"/>
      <c r="AD138" s="52"/>
      <c r="AE138" s="52"/>
      <c r="AF138" s="52"/>
      <c r="AG138" s="52"/>
    </row>
    <row r="139" spans="10:33" ht="14.25">
      <c r="J139" s="1"/>
      <c r="K139" s="1"/>
      <c r="L139" s="1"/>
      <c r="M139" s="1"/>
      <c r="N139" s="1"/>
      <c r="O139" s="1"/>
      <c r="P139" s="1"/>
      <c r="Q139" s="1"/>
      <c r="R139" s="1"/>
      <c r="S139" s="1"/>
      <c r="T139" s="1"/>
      <c r="U139" s="1"/>
      <c r="V139" s="1"/>
      <c r="W139" s="1"/>
      <c r="X139" s="1"/>
      <c r="Y139" s="1"/>
      <c r="Z139" s="52"/>
      <c r="AA139" s="52"/>
      <c r="AB139" s="52"/>
      <c r="AC139" s="52"/>
      <c r="AD139" s="52"/>
      <c r="AE139" s="52"/>
      <c r="AF139" s="52"/>
      <c r="AG139" s="52"/>
    </row>
    <row r="140" spans="10:33" ht="14.25">
      <c r="J140" s="1"/>
      <c r="K140" s="1"/>
      <c r="L140" s="1"/>
      <c r="M140" s="1"/>
      <c r="N140" s="1"/>
      <c r="O140" s="1"/>
      <c r="P140" s="1"/>
      <c r="Q140" s="1"/>
      <c r="R140" s="1"/>
      <c r="S140" s="1"/>
      <c r="T140" s="1"/>
      <c r="U140" s="1"/>
      <c r="V140" s="1"/>
      <c r="W140" s="1"/>
      <c r="X140" s="1"/>
      <c r="Y140" s="1"/>
      <c r="Z140" s="52"/>
      <c r="AA140" s="52"/>
      <c r="AB140" s="52"/>
      <c r="AC140" s="52"/>
      <c r="AD140" s="52"/>
      <c r="AE140" s="52"/>
      <c r="AF140" s="52"/>
      <c r="AG140" s="52"/>
    </row>
    <row r="141" spans="10:33" ht="14.25">
      <c r="J141" s="1"/>
      <c r="K141" s="1"/>
      <c r="L141" s="1"/>
      <c r="M141" s="1"/>
      <c r="N141" s="1"/>
      <c r="O141" s="1"/>
      <c r="P141" s="1"/>
      <c r="Q141" s="1"/>
      <c r="R141" s="1"/>
      <c r="S141" s="1"/>
      <c r="T141" s="1"/>
      <c r="U141" s="1"/>
      <c r="V141" s="1"/>
      <c r="W141" s="1"/>
      <c r="X141" s="1"/>
      <c r="Y141" s="1"/>
      <c r="Z141" s="52"/>
      <c r="AA141" s="52"/>
      <c r="AB141" s="52"/>
      <c r="AC141" s="52"/>
      <c r="AD141" s="52"/>
      <c r="AE141" s="52"/>
      <c r="AF141" s="52"/>
      <c r="AG141" s="52"/>
    </row>
    <row r="142" spans="10:33" ht="14.25">
      <c r="J142" s="1"/>
      <c r="K142" s="1"/>
      <c r="L142" s="1"/>
      <c r="M142" s="1"/>
      <c r="N142" s="1"/>
      <c r="O142" s="1"/>
      <c r="P142" s="1"/>
      <c r="Q142" s="1"/>
      <c r="R142" s="1"/>
      <c r="S142" s="1"/>
      <c r="T142" s="1"/>
      <c r="U142" s="1"/>
      <c r="V142" s="1"/>
      <c r="W142" s="1"/>
      <c r="X142" s="1"/>
      <c r="Y142" s="1"/>
      <c r="Z142" s="52"/>
      <c r="AA142" s="52"/>
      <c r="AB142" s="52"/>
      <c r="AC142" s="52"/>
      <c r="AD142" s="52"/>
      <c r="AE142" s="52"/>
      <c r="AF142" s="52"/>
      <c r="AG142" s="52"/>
    </row>
    <row r="143" spans="10:33" ht="14.25">
      <c r="J143" s="1"/>
      <c r="K143" s="1"/>
      <c r="L143" s="1"/>
      <c r="M143" s="1"/>
      <c r="N143" s="1"/>
      <c r="O143" s="1"/>
      <c r="P143" s="1"/>
      <c r="Q143" s="1"/>
      <c r="R143" s="1"/>
      <c r="S143" s="1"/>
      <c r="T143" s="1"/>
      <c r="U143" s="1"/>
      <c r="V143" s="1"/>
      <c r="W143" s="1"/>
      <c r="X143" s="1"/>
      <c r="Y143" s="1"/>
      <c r="Z143" s="52"/>
      <c r="AA143" s="52"/>
      <c r="AB143" s="52"/>
      <c r="AC143" s="52"/>
      <c r="AD143" s="52"/>
      <c r="AE143" s="52"/>
      <c r="AF143" s="52"/>
      <c r="AG143" s="52"/>
    </row>
    <row r="144" spans="10:33" ht="14.25">
      <c r="J144" s="1"/>
      <c r="K144" s="1"/>
      <c r="L144" s="1"/>
      <c r="M144" s="1"/>
      <c r="N144" s="1"/>
      <c r="O144" s="1"/>
      <c r="P144" s="1"/>
      <c r="Q144" s="1"/>
      <c r="R144" s="1"/>
      <c r="S144" s="1"/>
      <c r="T144" s="1"/>
      <c r="U144" s="1"/>
      <c r="V144" s="1"/>
      <c r="W144" s="1"/>
      <c r="X144" s="1"/>
      <c r="Y144" s="1"/>
      <c r="Z144" s="52"/>
      <c r="AA144" s="52"/>
      <c r="AB144" s="52"/>
      <c r="AC144" s="52"/>
      <c r="AD144" s="52"/>
      <c r="AE144" s="52"/>
      <c r="AF144" s="52"/>
      <c r="AG144" s="52"/>
    </row>
    <row r="145" spans="10:31" ht="14.25">
      <c r="J145" s="1"/>
      <c r="K145" s="1"/>
      <c r="L145" s="1"/>
      <c r="M145" s="1"/>
      <c r="N145" s="1"/>
      <c r="O145" s="1"/>
      <c r="P145" s="1"/>
      <c r="Q145" s="1"/>
      <c r="R145" s="1"/>
      <c r="S145" s="1"/>
      <c r="T145" s="1"/>
      <c r="U145" s="1"/>
      <c r="V145" s="1"/>
      <c r="W145" s="1"/>
      <c r="X145" s="1"/>
      <c r="Y145" s="1"/>
      <c r="Z145" s="52"/>
      <c r="AA145" s="52"/>
      <c r="AB145" s="52"/>
      <c r="AC145" s="52"/>
      <c r="AD145" s="52"/>
      <c r="AE145" s="52"/>
    </row>
    <row r="146" spans="10:31" ht="14.25">
      <c r="J146" s="1"/>
      <c r="K146" s="1"/>
      <c r="L146" s="1"/>
      <c r="M146" s="1"/>
      <c r="N146" s="1"/>
      <c r="O146" s="1"/>
      <c r="P146" s="1"/>
      <c r="Q146" s="1"/>
      <c r="R146" s="1"/>
      <c r="S146" s="1"/>
      <c r="T146" s="1"/>
      <c r="U146" s="1"/>
      <c r="V146" s="1"/>
      <c r="W146" s="1"/>
      <c r="X146" s="1"/>
      <c r="Y146" s="1"/>
      <c r="Z146" s="52"/>
      <c r="AA146" s="52"/>
      <c r="AB146" s="52"/>
      <c r="AC146" s="52"/>
      <c r="AD146" s="52"/>
      <c r="AE146" s="52"/>
    </row>
    <row r="147" spans="10:31">
      <c r="J147" s="1"/>
      <c r="K147" s="1"/>
      <c r="L147" s="1"/>
      <c r="M147" s="1"/>
      <c r="N147" s="1"/>
      <c r="O147" s="1"/>
      <c r="P147" s="1"/>
      <c r="Q147" s="1"/>
      <c r="R147" s="1"/>
      <c r="S147" s="1"/>
      <c r="T147" s="1"/>
      <c r="U147" s="1"/>
      <c r="V147" s="1"/>
      <c r="W147" s="1"/>
      <c r="X147" s="1"/>
      <c r="Y147" s="1"/>
    </row>
    <row r="148" spans="10:31">
      <c r="J148" s="1"/>
      <c r="K148" s="1"/>
      <c r="L148" s="1"/>
      <c r="M148" s="1"/>
      <c r="N148" s="1"/>
      <c r="O148" s="1"/>
      <c r="P148" s="1"/>
      <c r="Q148" s="1"/>
      <c r="R148" s="1"/>
      <c r="S148" s="1"/>
      <c r="T148" s="1"/>
      <c r="U148" s="1"/>
      <c r="V148" s="1"/>
      <c r="W148" s="1"/>
      <c r="X148" s="1"/>
      <c r="Y148" s="1"/>
    </row>
    <row r="149" spans="10:31">
      <c r="J149" s="1"/>
      <c r="K149" s="1"/>
      <c r="L149" s="1"/>
      <c r="M149" s="1"/>
      <c r="N149" s="1"/>
      <c r="O149" s="1"/>
      <c r="P149" s="1"/>
      <c r="Q149" s="1"/>
      <c r="R149" s="1"/>
      <c r="S149" s="1"/>
      <c r="T149" s="1"/>
      <c r="U149" s="1"/>
      <c r="V149" s="1"/>
      <c r="W149" s="1"/>
      <c r="X149" s="1"/>
      <c r="Y149" s="1"/>
    </row>
    <row r="150" spans="10:31">
      <c r="J150" s="1"/>
      <c r="K150" s="1"/>
      <c r="L150" s="1"/>
      <c r="M150" s="1"/>
      <c r="N150" s="1"/>
      <c r="O150" s="1"/>
      <c r="P150" s="1"/>
      <c r="Q150" s="1"/>
      <c r="R150" s="1"/>
      <c r="S150" s="1"/>
      <c r="T150" s="1"/>
      <c r="U150" s="1"/>
      <c r="V150" s="1"/>
      <c r="W150" s="1"/>
      <c r="X150" s="1"/>
      <c r="Y150" s="1"/>
    </row>
    <row r="151" spans="10:31">
      <c r="J151" s="1"/>
      <c r="K151" s="1"/>
      <c r="L151" s="1"/>
      <c r="M151" s="1"/>
      <c r="N151" s="1"/>
      <c r="O151" s="1"/>
      <c r="P151" s="1"/>
      <c r="Q151" s="1"/>
      <c r="R151" s="1"/>
      <c r="S151" s="1"/>
      <c r="T151" s="1"/>
      <c r="U151" s="1"/>
      <c r="V151" s="1"/>
      <c r="W151" s="1"/>
      <c r="X151" s="1"/>
      <c r="Y151" s="1"/>
    </row>
    <row r="152" spans="10:31">
      <c r="J152" s="1"/>
      <c r="K152" s="1"/>
      <c r="L152" s="1"/>
      <c r="M152" s="1"/>
      <c r="N152" s="1"/>
      <c r="O152" s="1"/>
      <c r="P152" s="1"/>
      <c r="Q152" s="1"/>
      <c r="R152" s="1"/>
      <c r="S152" s="1"/>
      <c r="T152" s="1"/>
      <c r="U152" s="1"/>
      <c r="V152" s="1"/>
      <c r="W152" s="1"/>
      <c r="X152" s="1"/>
      <c r="Y152" s="1"/>
    </row>
    <row r="153" spans="10:31">
      <c r="J153" s="1"/>
      <c r="K153" s="1"/>
      <c r="L153" s="1"/>
      <c r="M153" s="1"/>
      <c r="N153" s="1"/>
      <c r="O153" s="1"/>
      <c r="P153" s="1"/>
      <c r="Q153" s="1"/>
      <c r="R153" s="1"/>
      <c r="S153" s="1"/>
      <c r="T153" s="1"/>
      <c r="U153" s="1"/>
      <c r="V153" s="1"/>
      <c r="W153" s="1"/>
      <c r="X153" s="1"/>
      <c r="Y153" s="1"/>
    </row>
    <row r="154" spans="10:31">
      <c r="J154" s="1"/>
      <c r="K154" s="1"/>
      <c r="L154" s="1"/>
      <c r="M154" s="1"/>
      <c r="N154" s="1"/>
      <c r="O154" s="1"/>
      <c r="P154" s="1"/>
      <c r="Q154" s="1"/>
      <c r="R154" s="1"/>
      <c r="S154" s="1"/>
      <c r="T154" s="1"/>
      <c r="U154" s="1"/>
      <c r="V154" s="1"/>
      <c r="W154" s="1"/>
      <c r="X154" s="1"/>
      <c r="Y154" s="1"/>
    </row>
    <row r="155" spans="10:31">
      <c r="J155" s="1"/>
      <c r="K155" s="1"/>
      <c r="L155" s="1"/>
      <c r="M155" s="1"/>
      <c r="N155" s="1"/>
      <c r="O155" s="1"/>
      <c r="P155" s="1"/>
      <c r="Q155" s="1"/>
      <c r="R155" s="1"/>
      <c r="S155" s="1"/>
      <c r="T155" s="1"/>
      <c r="U155" s="1"/>
      <c r="V155" s="1"/>
      <c r="W155" s="1"/>
      <c r="X155" s="1"/>
      <c r="Y155" s="1"/>
    </row>
    <row r="156" spans="10:31">
      <c r="J156" s="1"/>
      <c r="K156" s="1"/>
      <c r="L156" s="1"/>
      <c r="M156" s="1"/>
      <c r="N156" s="1"/>
      <c r="O156" s="1"/>
      <c r="P156" s="1"/>
      <c r="Q156" s="1"/>
      <c r="R156" s="1"/>
      <c r="S156" s="1"/>
      <c r="T156" s="1"/>
      <c r="U156" s="1"/>
      <c r="V156" s="1"/>
      <c r="W156" s="1"/>
      <c r="X156" s="1"/>
      <c r="Y156" s="1"/>
    </row>
    <row r="157" spans="10:31">
      <c r="J157" s="1"/>
      <c r="K157" s="1"/>
      <c r="L157" s="1"/>
      <c r="M157" s="1"/>
      <c r="N157" s="1"/>
      <c r="O157" s="1"/>
      <c r="P157" s="1"/>
      <c r="Q157" s="1"/>
      <c r="R157" s="1"/>
      <c r="S157" s="1"/>
      <c r="T157" s="1"/>
      <c r="U157" s="1"/>
      <c r="V157" s="1"/>
      <c r="W157" s="1"/>
      <c r="X157" s="1"/>
      <c r="Y157" s="1"/>
    </row>
    <row r="158" spans="10:31">
      <c r="J158" s="1"/>
      <c r="K158" s="1"/>
      <c r="L158" s="1"/>
      <c r="M158" s="1"/>
      <c r="N158" s="1"/>
      <c r="O158" s="1"/>
      <c r="P158" s="1"/>
      <c r="Q158" s="1"/>
      <c r="R158" s="1"/>
      <c r="S158" s="1"/>
      <c r="T158" s="1"/>
      <c r="U158" s="1"/>
      <c r="V158" s="1"/>
      <c r="W158" s="1"/>
      <c r="X158" s="1"/>
      <c r="Y158" s="1"/>
    </row>
    <row r="159" spans="10:31">
      <c r="J159" s="1"/>
      <c r="K159" s="1"/>
      <c r="L159" s="1"/>
      <c r="M159" s="1"/>
      <c r="N159" s="1"/>
      <c r="O159" s="1"/>
      <c r="P159" s="1"/>
      <c r="Q159" s="1"/>
      <c r="R159" s="1"/>
      <c r="S159" s="1"/>
      <c r="T159" s="1"/>
      <c r="U159" s="1"/>
      <c r="V159" s="1"/>
      <c r="W159" s="1"/>
      <c r="X159" s="1"/>
      <c r="Y159" s="1"/>
    </row>
    <row r="160" spans="10:31">
      <c r="J160" s="1"/>
      <c r="K160" s="1"/>
      <c r="L160" s="1"/>
      <c r="M160" s="1"/>
      <c r="N160" s="1"/>
      <c r="O160" s="1"/>
      <c r="P160" s="1"/>
      <c r="Q160" s="1"/>
      <c r="R160" s="1"/>
      <c r="S160" s="1"/>
      <c r="T160" s="1"/>
      <c r="U160" s="1"/>
      <c r="V160" s="1"/>
      <c r="W160" s="1"/>
      <c r="X160" s="1"/>
      <c r="Y160" s="1"/>
    </row>
    <row r="161" spans="10:25">
      <c r="J161" s="1"/>
      <c r="K161" s="1"/>
      <c r="L161" s="1"/>
      <c r="M161" s="1"/>
      <c r="N161" s="1"/>
      <c r="O161" s="1"/>
      <c r="P161" s="1"/>
      <c r="Q161" s="1"/>
      <c r="R161" s="1"/>
      <c r="S161" s="1"/>
      <c r="T161" s="1"/>
      <c r="U161" s="1"/>
      <c r="V161" s="1"/>
      <c r="W161" s="1"/>
      <c r="X161" s="1"/>
      <c r="Y161" s="1"/>
    </row>
    <row r="162" spans="10:25">
      <c r="J162" s="1"/>
      <c r="K162" s="1"/>
      <c r="L162" s="1"/>
      <c r="M162" s="1"/>
      <c r="N162" s="1"/>
      <c r="O162" s="1"/>
      <c r="P162" s="1"/>
      <c r="Q162" s="1"/>
      <c r="R162" s="1"/>
      <c r="S162" s="1"/>
      <c r="T162" s="1"/>
      <c r="U162" s="1"/>
      <c r="V162" s="1"/>
      <c r="W162" s="1"/>
      <c r="X162" s="1"/>
      <c r="Y162" s="1"/>
    </row>
    <row r="163" spans="10:25">
      <c r="J163" s="1"/>
      <c r="K163" s="1"/>
      <c r="L163" s="1"/>
      <c r="M163" s="1"/>
      <c r="N163" s="1"/>
      <c r="O163" s="1"/>
      <c r="P163" s="1"/>
      <c r="Q163" s="1"/>
      <c r="R163" s="1"/>
      <c r="S163" s="1"/>
      <c r="T163" s="1"/>
      <c r="U163" s="1"/>
      <c r="V163" s="1"/>
      <c r="W163" s="1"/>
      <c r="X163" s="1"/>
      <c r="Y163" s="1"/>
    </row>
    <row r="164" spans="10:25">
      <c r="J164" s="1"/>
      <c r="K164" s="1"/>
      <c r="L164" s="1"/>
      <c r="M164" s="1"/>
      <c r="N164" s="1"/>
      <c r="O164" s="1"/>
      <c r="P164" s="1"/>
      <c r="Q164" s="1"/>
      <c r="R164" s="1"/>
      <c r="S164" s="1"/>
      <c r="T164" s="1"/>
      <c r="U164" s="1"/>
      <c r="V164" s="1"/>
      <c r="W164" s="1"/>
      <c r="X164" s="1"/>
      <c r="Y164" s="1"/>
    </row>
    <row r="165" spans="10:25">
      <c r="J165" s="1"/>
      <c r="K165" s="1"/>
      <c r="L165" s="1"/>
      <c r="M165" s="1"/>
      <c r="N165" s="1"/>
      <c r="O165" s="1"/>
      <c r="P165" s="1"/>
      <c r="Q165" s="1"/>
      <c r="R165" s="1"/>
      <c r="S165" s="1"/>
      <c r="T165" s="1"/>
      <c r="U165" s="1"/>
      <c r="V165" s="1"/>
      <c r="W165" s="1"/>
      <c r="X165" s="1"/>
      <c r="Y165" s="1"/>
    </row>
    <row r="166" spans="10:25">
      <c r="J166" s="1"/>
      <c r="K166" s="1"/>
      <c r="L166" s="1"/>
      <c r="M166" s="1"/>
      <c r="N166" s="1"/>
      <c r="O166" s="1"/>
      <c r="P166" s="1"/>
      <c r="Q166" s="1"/>
      <c r="R166" s="1"/>
      <c r="S166" s="1"/>
      <c r="T166" s="1"/>
      <c r="U166" s="1"/>
      <c r="V166" s="1"/>
      <c r="W166" s="1"/>
      <c r="X166" s="1"/>
      <c r="Y166" s="1"/>
    </row>
    <row r="167" spans="10:25">
      <c r="J167" s="1"/>
      <c r="K167" s="1"/>
      <c r="L167" s="1"/>
      <c r="M167" s="1"/>
      <c r="N167" s="1"/>
      <c r="O167" s="1"/>
      <c r="P167" s="1"/>
      <c r="Q167" s="1"/>
      <c r="R167" s="1"/>
      <c r="S167" s="1"/>
      <c r="T167" s="1"/>
      <c r="U167" s="1"/>
      <c r="V167" s="1"/>
      <c r="W167" s="1"/>
      <c r="X167" s="1"/>
      <c r="Y167" s="1"/>
    </row>
    <row r="168" spans="10:25">
      <c r="J168" s="1"/>
      <c r="K168" s="1"/>
      <c r="L168" s="1"/>
      <c r="M168" s="1"/>
      <c r="N168" s="1"/>
      <c r="O168" s="1"/>
      <c r="P168" s="1"/>
      <c r="Q168" s="1"/>
      <c r="R168" s="1"/>
      <c r="S168" s="1"/>
      <c r="T168" s="1"/>
      <c r="U168" s="1"/>
      <c r="V168" s="1"/>
      <c r="W168" s="1"/>
      <c r="X168" s="1"/>
      <c r="Y168" s="1"/>
    </row>
    <row r="169" spans="10:25">
      <c r="J169" s="1"/>
      <c r="K169" s="1"/>
      <c r="L169" s="1"/>
      <c r="M169" s="1"/>
      <c r="N169" s="1"/>
      <c r="O169" s="1"/>
      <c r="P169" s="1"/>
      <c r="Q169" s="1"/>
      <c r="R169" s="1"/>
      <c r="S169" s="1"/>
      <c r="T169" s="1"/>
      <c r="U169" s="1"/>
      <c r="V169" s="1"/>
      <c r="W169" s="1"/>
      <c r="X169" s="1"/>
      <c r="Y169" s="1"/>
    </row>
    <row r="170" spans="10:25">
      <c r="J170" s="1"/>
      <c r="K170" s="1"/>
      <c r="L170" s="1"/>
      <c r="M170" s="1"/>
      <c r="N170" s="1"/>
      <c r="O170" s="1"/>
      <c r="P170" s="1"/>
      <c r="Q170" s="1"/>
      <c r="R170" s="1"/>
      <c r="S170" s="1"/>
      <c r="T170" s="1"/>
      <c r="U170" s="1"/>
      <c r="V170" s="1"/>
      <c r="W170" s="1"/>
      <c r="X170" s="1"/>
      <c r="Y170" s="1"/>
    </row>
    <row r="171" spans="10:25">
      <c r="J171" s="1"/>
      <c r="K171" s="1"/>
      <c r="L171" s="1"/>
      <c r="M171" s="1"/>
      <c r="N171" s="1"/>
      <c r="O171" s="1"/>
      <c r="P171" s="1"/>
      <c r="Q171" s="1"/>
      <c r="R171" s="1"/>
      <c r="S171" s="1"/>
      <c r="T171" s="1"/>
      <c r="U171" s="1"/>
      <c r="V171" s="1"/>
      <c r="W171" s="1"/>
      <c r="X171" s="1"/>
      <c r="Y171" s="1"/>
    </row>
    <row r="172" spans="10:25">
      <c r="J172" s="1"/>
      <c r="K172" s="1"/>
      <c r="L172" s="1"/>
      <c r="M172" s="1"/>
      <c r="N172" s="1"/>
      <c r="O172" s="1"/>
      <c r="P172" s="1"/>
      <c r="Q172" s="1"/>
      <c r="R172" s="1"/>
      <c r="S172" s="1"/>
      <c r="T172" s="1"/>
      <c r="U172" s="1"/>
      <c r="V172" s="1"/>
      <c r="W172" s="1"/>
      <c r="X172" s="1"/>
      <c r="Y172" s="1"/>
    </row>
    <row r="173" spans="10:25">
      <c r="J173" s="1"/>
      <c r="K173" s="1"/>
      <c r="L173" s="1"/>
      <c r="M173" s="1"/>
      <c r="N173" s="1"/>
      <c r="O173" s="1"/>
      <c r="P173" s="1"/>
      <c r="Q173" s="1"/>
      <c r="R173" s="1"/>
      <c r="S173" s="1"/>
      <c r="T173" s="1"/>
      <c r="U173" s="1"/>
      <c r="V173" s="1"/>
      <c r="W173" s="1"/>
      <c r="X173" s="1"/>
      <c r="Y173" s="1"/>
    </row>
    <row r="174" spans="10:25">
      <c r="J174" s="1"/>
      <c r="K174" s="1"/>
      <c r="L174" s="1"/>
      <c r="M174" s="1"/>
      <c r="N174" s="1"/>
      <c r="O174" s="1"/>
      <c r="P174" s="1"/>
      <c r="Q174" s="1"/>
      <c r="R174" s="1"/>
      <c r="S174" s="1"/>
      <c r="T174" s="1"/>
      <c r="U174" s="1"/>
      <c r="V174" s="1"/>
      <c r="W174" s="1"/>
      <c r="X174" s="1"/>
      <c r="Y174" s="1"/>
    </row>
    <row r="175" spans="10:25">
      <c r="J175" s="1"/>
      <c r="K175" s="1"/>
      <c r="L175" s="1"/>
      <c r="M175" s="1"/>
      <c r="N175" s="1"/>
      <c r="O175" s="1"/>
      <c r="P175" s="1"/>
      <c r="Q175" s="1"/>
      <c r="R175" s="1"/>
      <c r="S175" s="1"/>
      <c r="T175" s="1"/>
      <c r="U175" s="1"/>
      <c r="V175" s="1"/>
      <c r="W175" s="1"/>
      <c r="X175" s="1"/>
      <c r="Y175" s="1"/>
    </row>
    <row r="176" spans="10:25">
      <c r="J176" s="1"/>
      <c r="K176" s="1"/>
      <c r="L176" s="1"/>
      <c r="M176" s="1"/>
      <c r="N176" s="1"/>
      <c r="O176" s="1"/>
      <c r="P176" s="1"/>
      <c r="Q176" s="1"/>
      <c r="R176" s="1"/>
      <c r="S176" s="1"/>
      <c r="T176" s="1"/>
      <c r="U176" s="1"/>
      <c r="V176" s="1"/>
      <c r="W176" s="1"/>
      <c r="X176" s="1"/>
      <c r="Y176" s="1"/>
    </row>
    <row r="177" spans="10:25">
      <c r="J177" s="1"/>
      <c r="K177" s="1"/>
      <c r="L177" s="1"/>
      <c r="M177" s="1"/>
      <c r="N177" s="1"/>
      <c r="O177" s="1"/>
      <c r="P177" s="1"/>
      <c r="Q177" s="1"/>
      <c r="R177" s="1"/>
      <c r="S177" s="1"/>
      <c r="T177" s="1"/>
      <c r="U177" s="1"/>
      <c r="V177" s="1"/>
      <c r="W177" s="1"/>
      <c r="X177" s="1"/>
      <c r="Y177" s="1"/>
    </row>
    <row r="178" spans="10:25">
      <c r="J178" s="1"/>
      <c r="K178" s="1"/>
      <c r="L178" s="1"/>
      <c r="M178" s="1"/>
      <c r="N178" s="1"/>
      <c r="O178" s="1"/>
      <c r="P178" s="1"/>
      <c r="Q178" s="1"/>
      <c r="R178" s="1"/>
      <c r="S178" s="1"/>
      <c r="T178" s="1"/>
      <c r="U178" s="1"/>
      <c r="V178" s="1"/>
      <c r="W178" s="1"/>
      <c r="X178" s="1"/>
      <c r="Y178" s="1"/>
    </row>
    <row r="179" spans="10:25">
      <c r="J179" s="1"/>
      <c r="K179" s="1"/>
      <c r="L179" s="1"/>
      <c r="M179" s="1"/>
      <c r="N179" s="1"/>
      <c r="O179" s="1"/>
      <c r="P179" s="1"/>
      <c r="Q179" s="1"/>
      <c r="R179" s="1"/>
      <c r="S179" s="1"/>
      <c r="T179" s="1"/>
      <c r="U179" s="1"/>
      <c r="V179" s="1"/>
      <c r="W179" s="1"/>
      <c r="X179" s="1"/>
      <c r="Y179" s="1"/>
    </row>
    <row r="180" spans="10:25">
      <c r="J180" s="1"/>
      <c r="K180" s="1"/>
      <c r="L180" s="1"/>
      <c r="M180" s="1"/>
      <c r="N180" s="1"/>
      <c r="O180" s="1"/>
      <c r="P180" s="1"/>
      <c r="Q180" s="1"/>
      <c r="R180" s="1"/>
      <c r="S180" s="1"/>
      <c r="T180" s="1"/>
      <c r="U180" s="1"/>
      <c r="V180" s="1"/>
      <c r="W180" s="1"/>
      <c r="X180" s="1"/>
      <c r="Y180" s="1"/>
    </row>
    <row r="181" spans="10:25">
      <c r="J181" s="1"/>
      <c r="K181" s="1"/>
      <c r="L181" s="1"/>
      <c r="M181" s="1"/>
      <c r="N181" s="1"/>
      <c r="O181" s="1"/>
      <c r="P181" s="1"/>
      <c r="Q181" s="1"/>
      <c r="R181" s="1"/>
      <c r="S181" s="1"/>
      <c r="T181" s="1"/>
      <c r="U181" s="1"/>
      <c r="V181" s="1"/>
      <c r="W181" s="1"/>
      <c r="X181" s="1"/>
      <c r="Y181" s="1"/>
    </row>
    <row r="182" spans="10:25">
      <c r="J182" s="1"/>
      <c r="K182" s="1"/>
      <c r="L182" s="1"/>
      <c r="M182" s="1"/>
      <c r="N182" s="1"/>
      <c r="O182" s="1"/>
      <c r="P182" s="1"/>
      <c r="Q182" s="1"/>
      <c r="R182" s="1"/>
      <c r="S182" s="1"/>
      <c r="T182" s="1"/>
      <c r="U182" s="1"/>
      <c r="V182" s="1"/>
      <c r="W182" s="1"/>
      <c r="X182" s="1"/>
      <c r="Y182" s="1"/>
    </row>
    <row r="183" spans="10:25">
      <c r="J183" s="1"/>
      <c r="K183" s="1"/>
      <c r="L183" s="1"/>
      <c r="M183" s="1"/>
      <c r="N183" s="1"/>
      <c r="O183" s="1"/>
      <c r="P183" s="1"/>
      <c r="Q183" s="1"/>
      <c r="R183" s="1"/>
      <c r="S183" s="1"/>
      <c r="T183" s="1"/>
      <c r="U183" s="1"/>
      <c r="V183" s="1"/>
      <c r="W183" s="1"/>
      <c r="X183" s="1"/>
      <c r="Y183" s="1"/>
    </row>
    <row r="184" spans="10:25">
      <c r="J184" s="1"/>
      <c r="K184" s="1"/>
      <c r="L184" s="1"/>
      <c r="M184" s="1"/>
      <c r="N184" s="1"/>
      <c r="O184" s="1"/>
      <c r="P184" s="1"/>
      <c r="Q184" s="1"/>
      <c r="R184" s="1"/>
      <c r="S184" s="1"/>
      <c r="T184" s="1"/>
      <c r="U184" s="1"/>
      <c r="V184" s="1"/>
      <c r="W184" s="1"/>
      <c r="X184" s="1"/>
      <c r="Y184" s="1"/>
    </row>
    <row r="185" spans="10:25">
      <c r="J185" s="1"/>
      <c r="K185" s="1"/>
      <c r="L185" s="1"/>
      <c r="M185" s="1"/>
      <c r="N185" s="1"/>
      <c r="O185" s="1"/>
      <c r="P185" s="1"/>
      <c r="Q185" s="1"/>
      <c r="R185" s="1"/>
      <c r="S185" s="1"/>
      <c r="T185" s="1"/>
      <c r="U185" s="1"/>
      <c r="V185" s="1"/>
      <c r="W185" s="1"/>
      <c r="X185" s="1"/>
      <c r="Y185" s="1"/>
    </row>
    <row r="186" spans="10:25">
      <c r="J186" s="1"/>
      <c r="K186" s="1"/>
      <c r="L186" s="1"/>
      <c r="M186" s="1"/>
      <c r="N186" s="1"/>
      <c r="O186" s="1"/>
      <c r="P186" s="1"/>
      <c r="Q186" s="1"/>
      <c r="R186" s="1"/>
      <c r="S186" s="1"/>
      <c r="T186" s="1"/>
      <c r="U186" s="1"/>
      <c r="V186" s="1"/>
      <c r="W186" s="1"/>
      <c r="X186" s="1"/>
      <c r="Y186" s="1"/>
    </row>
    <row r="187" spans="10:25">
      <c r="J187" s="1"/>
      <c r="K187" s="1"/>
      <c r="L187" s="1"/>
      <c r="M187" s="1"/>
      <c r="N187" s="1"/>
      <c r="O187" s="1"/>
      <c r="P187" s="1"/>
      <c r="Q187" s="1"/>
      <c r="R187" s="1"/>
      <c r="S187" s="1"/>
      <c r="T187" s="1"/>
      <c r="U187" s="1"/>
      <c r="V187" s="1"/>
      <c r="W187" s="1"/>
      <c r="X187" s="1"/>
      <c r="Y187" s="1"/>
    </row>
    <row r="188" spans="10:25">
      <c r="J188" s="1"/>
      <c r="K188" s="1"/>
      <c r="L188" s="1"/>
      <c r="M188" s="1"/>
      <c r="N188" s="1"/>
      <c r="O188" s="1"/>
      <c r="P188" s="1"/>
      <c r="Q188" s="1"/>
      <c r="R188" s="1"/>
      <c r="S188" s="1"/>
      <c r="T188" s="1"/>
      <c r="U188" s="1"/>
      <c r="V188" s="1"/>
      <c r="W188" s="1"/>
      <c r="X188" s="1"/>
      <c r="Y188" s="1"/>
    </row>
    <row r="189" spans="10:25">
      <c r="J189" s="1"/>
      <c r="K189" s="1"/>
      <c r="L189" s="1"/>
      <c r="M189" s="1"/>
      <c r="N189" s="1"/>
      <c r="O189" s="1"/>
      <c r="P189" s="1"/>
      <c r="Q189" s="1"/>
      <c r="R189" s="1"/>
      <c r="S189" s="1"/>
      <c r="T189" s="1"/>
      <c r="U189" s="1"/>
      <c r="V189" s="1"/>
      <c r="W189" s="1"/>
      <c r="X189" s="1"/>
      <c r="Y189" s="1"/>
    </row>
    <row r="190" spans="10:25">
      <c r="J190" s="1"/>
      <c r="K190" s="1"/>
      <c r="L190" s="1"/>
      <c r="M190" s="1"/>
      <c r="N190" s="1"/>
      <c r="O190" s="1"/>
      <c r="P190" s="1"/>
      <c r="Q190" s="1"/>
      <c r="R190" s="1"/>
      <c r="S190" s="1"/>
      <c r="T190" s="1"/>
      <c r="U190" s="1"/>
      <c r="V190" s="1"/>
      <c r="W190" s="1"/>
      <c r="X190" s="1"/>
      <c r="Y190" s="1"/>
    </row>
    <row r="191" spans="10:25">
      <c r="J191" s="1"/>
      <c r="K191" s="1"/>
      <c r="L191" s="1"/>
      <c r="M191" s="1"/>
      <c r="N191" s="1"/>
      <c r="O191" s="1"/>
      <c r="P191" s="1"/>
      <c r="Q191" s="1"/>
      <c r="R191" s="1"/>
      <c r="S191" s="1"/>
      <c r="T191" s="1"/>
      <c r="U191" s="1"/>
      <c r="V191" s="1"/>
      <c r="W191" s="1"/>
      <c r="X191" s="1"/>
      <c r="Y191" s="1"/>
    </row>
    <row r="192" spans="10:25">
      <c r="J192" s="1"/>
      <c r="K192" s="1"/>
      <c r="L192" s="1"/>
      <c r="M192" s="1"/>
      <c r="N192" s="1"/>
      <c r="O192" s="1"/>
      <c r="P192" s="1"/>
      <c r="Q192" s="1"/>
      <c r="R192" s="1"/>
      <c r="S192" s="1"/>
      <c r="T192" s="1"/>
      <c r="U192" s="1"/>
      <c r="V192" s="1"/>
      <c r="W192" s="1"/>
      <c r="X192" s="1"/>
      <c r="Y192" s="1"/>
    </row>
    <row r="193" spans="10:25">
      <c r="J193" s="1"/>
      <c r="K193" s="1"/>
      <c r="L193" s="1"/>
      <c r="M193" s="1"/>
      <c r="N193" s="1"/>
      <c r="O193" s="1"/>
      <c r="P193" s="1"/>
      <c r="Q193" s="1"/>
      <c r="R193" s="1"/>
      <c r="S193" s="1"/>
      <c r="T193" s="1"/>
      <c r="U193" s="1"/>
      <c r="V193" s="1"/>
      <c r="W193" s="1"/>
      <c r="X193" s="1"/>
      <c r="Y193" s="1"/>
    </row>
    <row r="194" spans="10:25">
      <c r="J194" s="1"/>
      <c r="K194" s="1"/>
      <c r="L194" s="1"/>
      <c r="M194" s="1"/>
      <c r="N194" s="1"/>
      <c r="O194" s="1"/>
      <c r="P194" s="1"/>
      <c r="Q194" s="1"/>
      <c r="R194" s="1"/>
      <c r="S194" s="1"/>
      <c r="T194" s="1"/>
      <c r="U194" s="1"/>
      <c r="V194" s="1"/>
      <c r="W194" s="1"/>
      <c r="X194" s="1"/>
      <c r="Y194" s="1"/>
    </row>
    <row r="195" spans="10:25">
      <c r="J195" s="1"/>
      <c r="K195" s="1"/>
      <c r="L195" s="1"/>
      <c r="M195" s="1"/>
      <c r="N195" s="1"/>
      <c r="O195" s="1"/>
      <c r="P195" s="1"/>
      <c r="Q195" s="1"/>
      <c r="R195" s="1"/>
      <c r="S195" s="1"/>
      <c r="T195" s="1"/>
      <c r="U195" s="1"/>
      <c r="V195" s="1"/>
      <c r="W195" s="1"/>
      <c r="X195" s="1"/>
      <c r="Y195" s="1"/>
    </row>
    <row r="196" spans="10:25">
      <c r="J196" s="1"/>
      <c r="K196" s="1"/>
      <c r="L196" s="1"/>
      <c r="M196" s="1"/>
      <c r="N196" s="1"/>
      <c r="O196" s="1"/>
      <c r="P196" s="1"/>
      <c r="Q196" s="1"/>
      <c r="R196" s="1"/>
      <c r="S196" s="1"/>
      <c r="T196" s="1"/>
      <c r="U196" s="1"/>
      <c r="V196" s="1"/>
      <c r="W196" s="1"/>
      <c r="X196" s="1"/>
      <c r="Y196" s="1"/>
    </row>
    <row r="197" spans="10:25">
      <c r="J197" s="1"/>
      <c r="K197" s="1"/>
      <c r="L197" s="1"/>
      <c r="M197" s="1"/>
      <c r="N197" s="1"/>
      <c r="O197" s="1"/>
      <c r="P197" s="1"/>
      <c r="Q197" s="1"/>
      <c r="R197" s="1"/>
      <c r="S197" s="1"/>
      <c r="T197" s="1"/>
      <c r="U197" s="1"/>
      <c r="V197" s="1"/>
      <c r="W197" s="1"/>
      <c r="X197" s="1"/>
      <c r="Y197" s="1"/>
    </row>
    <row r="198" spans="10:25">
      <c r="J198" s="1"/>
      <c r="K198" s="1"/>
      <c r="L198" s="1"/>
      <c r="M198" s="1"/>
      <c r="N198" s="1"/>
      <c r="O198" s="1"/>
      <c r="P198" s="1"/>
      <c r="Q198" s="1"/>
      <c r="R198" s="1"/>
      <c r="S198" s="1"/>
      <c r="T198" s="1"/>
      <c r="U198" s="1"/>
      <c r="V198" s="1"/>
      <c r="W198" s="1"/>
      <c r="X198" s="1"/>
      <c r="Y198" s="1"/>
    </row>
    <row r="199" spans="10:25">
      <c r="J199" s="1"/>
      <c r="K199" s="1"/>
      <c r="L199" s="1"/>
      <c r="M199" s="1"/>
      <c r="N199" s="1"/>
      <c r="O199" s="1"/>
      <c r="P199" s="1"/>
      <c r="Q199" s="1"/>
      <c r="R199" s="1"/>
      <c r="S199" s="1"/>
      <c r="T199" s="1"/>
      <c r="U199" s="1"/>
      <c r="V199" s="1"/>
      <c r="W199" s="1"/>
      <c r="X199" s="1"/>
      <c r="Y199" s="1"/>
    </row>
    <row r="200" spans="10:25">
      <c r="J200" s="1"/>
      <c r="K200" s="1"/>
      <c r="L200" s="1"/>
      <c r="M200" s="1"/>
      <c r="N200" s="1"/>
      <c r="O200" s="1"/>
      <c r="P200" s="1"/>
      <c r="Q200" s="1"/>
      <c r="R200" s="1"/>
      <c r="S200" s="1"/>
      <c r="T200" s="1"/>
      <c r="U200" s="1"/>
      <c r="V200" s="1"/>
      <c r="W200" s="1"/>
      <c r="X200" s="1"/>
      <c r="Y200" s="1"/>
    </row>
    <row r="201" spans="10:25">
      <c r="J201" s="1"/>
      <c r="K201" s="1"/>
      <c r="L201" s="1"/>
      <c r="M201" s="1"/>
      <c r="N201" s="1"/>
      <c r="O201" s="1"/>
      <c r="P201" s="1"/>
      <c r="Q201" s="1"/>
      <c r="R201" s="1"/>
      <c r="S201" s="1"/>
      <c r="T201" s="1"/>
      <c r="U201" s="1"/>
      <c r="V201" s="1"/>
      <c r="W201" s="1"/>
      <c r="X201" s="1"/>
      <c r="Y201" s="1"/>
    </row>
    <row r="202" spans="10:25">
      <c r="J202" s="1"/>
      <c r="K202" s="1"/>
      <c r="L202" s="1"/>
      <c r="M202" s="1"/>
      <c r="N202" s="1"/>
      <c r="O202" s="1"/>
      <c r="P202" s="1"/>
      <c r="Q202" s="1"/>
      <c r="R202" s="1"/>
      <c r="S202" s="1"/>
      <c r="T202" s="1"/>
      <c r="U202" s="1"/>
      <c r="V202" s="1"/>
      <c r="W202" s="1"/>
      <c r="X202" s="1"/>
      <c r="Y202" s="1"/>
    </row>
    <row r="203" spans="10:25">
      <c r="J203" s="1"/>
      <c r="K203" s="1"/>
      <c r="L203" s="1"/>
      <c r="M203" s="1"/>
      <c r="N203" s="1"/>
      <c r="O203" s="1"/>
      <c r="P203" s="1"/>
      <c r="Q203" s="1"/>
      <c r="R203" s="1"/>
      <c r="S203" s="1"/>
      <c r="T203" s="1"/>
      <c r="U203" s="1"/>
      <c r="V203" s="1"/>
      <c r="W203" s="1"/>
      <c r="X203" s="1"/>
      <c r="Y203" s="1"/>
    </row>
    <row r="204" spans="10:25">
      <c r="J204" s="1"/>
      <c r="K204" s="1"/>
      <c r="L204" s="1"/>
      <c r="M204" s="1"/>
      <c r="N204" s="1"/>
      <c r="O204" s="1"/>
      <c r="P204" s="1"/>
      <c r="Q204" s="1"/>
      <c r="R204" s="1"/>
      <c r="S204" s="1"/>
      <c r="T204" s="1"/>
      <c r="U204" s="1"/>
      <c r="V204" s="1"/>
      <c r="W204" s="1"/>
      <c r="X204" s="1"/>
      <c r="Y204" s="1"/>
    </row>
    <row r="205" spans="10:25">
      <c r="J205" s="1"/>
      <c r="K205" s="1"/>
      <c r="L205" s="1"/>
      <c r="M205" s="1"/>
      <c r="N205" s="1"/>
      <c r="O205" s="1"/>
      <c r="P205" s="1"/>
      <c r="Q205" s="1"/>
      <c r="R205" s="1"/>
      <c r="S205" s="1"/>
      <c r="T205" s="1"/>
      <c r="U205" s="1"/>
      <c r="V205" s="1"/>
      <c r="W205" s="1"/>
      <c r="X205" s="1"/>
      <c r="Y205" s="1"/>
    </row>
    <row r="206" spans="10:25">
      <c r="J206" s="1"/>
      <c r="K206" s="1"/>
      <c r="L206" s="1"/>
      <c r="M206" s="1"/>
      <c r="N206" s="1"/>
      <c r="O206" s="1"/>
      <c r="P206" s="1"/>
      <c r="Q206" s="1"/>
      <c r="R206" s="1"/>
      <c r="S206" s="1"/>
      <c r="T206" s="1"/>
      <c r="U206" s="1"/>
      <c r="V206" s="1"/>
      <c r="W206" s="1"/>
      <c r="X206" s="1"/>
      <c r="Y206" s="1"/>
    </row>
    <row r="207" spans="10:25">
      <c r="J207" s="1"/>
      <c r="K207" s="1"/>
      <c r="L207" s="1"/>
      <c r="M207" s="1"/>
      <c r="N207" s="1"/>
      <c r="O207" s="1"/>
      <c r="P207" s="1"/>
      <c r="Q207" s="1"/>
      <c r="R207" s="1"/>
      <c r="S207" s="1"/>
      <c r="T207" s="1"/>
      <c r="U207" s="1"/>
      <c r="V207" s="1"/>
      <c r="W207" s="1"/>
      <c r="X207" s="1"/>
      <c r="Y207" s="1"/>
    </row>
    <row r="208" spans="10:25">
      <c r="J208" s="1"/>
      <c r="K208" s="1"/>
      <c r="L208" s="1"/>
      <c r="M208" s="1"/>
      <c r="N208" s="1"/>
      <c r="O208" s="1"/>
      <c r="P208" s="1"/>
      <c r="Q208" s="1"/>
      <c r="R208" s="1"/>
      <c r="S208" s="1"/>
      <c r="T208" s="1"/>
      <c r="U208" s="1"/>
      <c r="V208" s="1"/>
      <c r="W208" s="1"/>
      <c r="X208" s="1"/>
      <c r="Y208" s="1"/>
    </row>
    <row r="209" spans="10:25">
      <c r="J209" s="1"/>
      <c r="K209" s="1"/>
      <c r="L209" s="1"/>
      <c r="M209" s="1"/>
      <c r="N209" s="1"/>
      <c r="O209" s="1"/>
      <c r="P209" s="1"/>
      <c r="Q209" s="1"/>
      <c r="R209" s="1"/>
      <c r="S209" s="1"/>
      <c r="T209" s="1"/>
      <c r="U209" s="1"/>
      <c r="V209" s="1"/>
      <c r="W209" s="1"/>
      <c r="X209" s="1"/>
      <c r="Y209" s="1"/>
    </row>
    <row r="210" spans="10:25">
      <c r="J210" s="1"/>
      <c r="K210" s="1"/>
      <c r="L210" s="1"/>
      <c r="M210" s="1"/>
      <c r="N210" s="1"/>
      <c r="O210" s="1"/>
      <c r="P210" s="1"/>
      <c r="Q210" s="1"/>
      <c r="R210" s="1"/>
      <c r="S210" s="1"/>
      <c r="T210" s="1"/>
      <c r="U210" s="1"/>
      <c r="V210" s="1"/>
      <c r="W210" s="1"/>
      <c r="X210" s="1"/>
      <c r="Y210" s="1"/>
    </row>
    <row r="211" spans="10:25">
      <c r="J211" s="1"/>
      <c r="K211" s="1"/>
      <c r="L211" s="1"/>
      <c r="M211" s="1"/>
      <c r="N211" s="1"/>
      <c r="O211" s="1"/>
      <c r="P211" s="1"/>
      <c r="Q211" s="1"/>
      <c r="R211" s="1"/>
      <c r="S211" s="1"/>
      <c r="T211" s="1"/>
      <c r="U211" s="1"/>
      <c r="V211" s="1"/>
      <c r="W211" s="1"/>
      <c r="X211" s="1"/>
      <c r="Y211" s="1"/>
    </row>
    <row r="212" spans="10:25">
      <c r="J212" s="1"/>
      <c r="K212" s="1"/>
      <c r="L212" s="1"/>
      <c r="M212" s="1"/>
      <c r="N212" s="1"/>
      <c r="O212" s="1"/>
      <c r="P212" s="1"/>
      <c r="Q212" s="1"/>
      <c r="R212" s="1"/>
      <c r="S212" s="1"/>
      <c r="T212" s="1"/>
      <c r="U212" s="1"/>
      <c r="V212" s="1"/>
      <c r="W212" s="1"/>
      <c r="X212" s="1"/>
      <c r="Y212" s="1"/>
    </row>
    <row r="213" spans="10:25">
      <c r="J213" s="1"/>
      <c r="K213" s="1"/>
      <c r="L213" s="1"/>
      <c r="M213" s="1"/>
      <c r="N213" s="1"/>
      <c r="O213" s="1"/>
      <c r="P213" s="1"/>
      <c r="Q213" s="1"/>
      <c r="R213" s="1"/>
      <c r="S213" s="1"/>
      <c r="T213" s="1"/>
      <c r="U213" s="1"/>
      <c r="V213" s="1"/>
      <c r="W213" s="1"/>
      <c r="X213" s="1"/>
      <c r="Y213" s="1"/>
    </row>
    <row r="214" spans="10:25">
      <c r="J214" s="1"/>
      <c r="K214" s="1"/>
      <c r="L214" s="1"/>
      <c r="M214" s="1"/>
      <c r="N214" s="1"/>
      <c r="O214" s="1"/>
      <c r="P214" s="1"/>
      <c r="Q214" s="1"/>
      <c r="R214" s="1"/>
      <c r="S214" s="1"/>
      <c r="T214" s="1"/>
      <c r="U214" s="1"/>
      <c r="V214" s="1"/>
      <c r="W214" s="1"/>
      <c r="X214" s="1"/>
      <c r="Y214" s="1"/>
    </row>
    <row r="215" spans="10:25">
      <c r="J215" s="1"/>
      <c r="K215" s="1"/>
      <c r="L215" s="1"/>
      <c r="M215" s="1"/>
      <c r="N215" s="1"/>
      <c r="O215" s="1"/>
      <c r="P215" s="1"/>
      <c r="Q215" s="1"/>
      <c r="R215" s="1"/>
      <c r="S215" s="1"/>
      <c r="T215" s="1"/>
      <c r="U215" s="1"/>
      <c r="V215" s="1"/>
      <c r="W215" s="1"/>
      <c r="X215" s="1"/>
      <c r="Y215" s="1"/>
    </row>
    <row r="216" spans="10:25">
      <c r="J216" s="1"/>
      <c r="K216" s="1"/>
      <c r="L216" s="1"/>
      <c r="M216" s="1"/>
      <c r="N216" s="1"/>
      <c r="O216" s="1"/>
      <c r="P216" s="1"/>
      <c r="Q216" s="1"/>
      <c r="R216" s="1"/>
      <c r="S216" s="1"/>
      <c r="T216" s="1"/>
      <c r="U216" s="1"/>
      <c r="V216" s="1"/>
      <c r="W216" s="1"/>
      <c r="X216" s="1"/>
      <c r="Y216" s="1"/>
    </row>
    <row r="217" spans="10:25">
      <c r="J217" s="1"/>
      <c r="K217" s="1"/>
      <c r="L217" s="1"/>
      <c r="M217" s="1"/>
      <c r="N217" s="1"/>
      <c r="O217" s="1"/>
      <c r="P217" s="1"/>
      <c r="Q217" s="1"/>
      <c r="R217" s="1"/>
      <c r="S217" s="1"/>
      <c r="T217" s="1"/>
      <c r="U217" s="1"/>
      <c r="V217" s="1"/>
      <c r="W217" s="1"/>
      <c r="X217" s="1"/>
      <c r="Y217" s="1"/>
    </row>
    <row r="218" spans="10:25">
      <c r="J218" s="1"/>
      <c r="K218" s="1"/>
      <c r="L218" s="1"/>
      <c r="M218" s="1"/>
      <c r="N218" s="1"/>
      <c r="O218" s="1"/>
      <c r="P218" s="1"/>
      <c r="Q218" s="1"/>
      <c r="R218" s="1"/>
      <c r="S218" s="1"/>
      <c r="T218" s="1"/>
      <c r="U218" s="1"/>
      <c r="V218" s="1"/>
      <c r="W218" s="1"/>
      <c r="X218" s="1"/>
      <c r="Y218" s="1"/>
    </row>
    <row r="219" spans="10:25">
      <c r="J219" s="1"/>
      <c r="K219" s="1"/>
      <c r="L219" s="1"/>
      <c r="M219" s="1"/>
      <c r="N219" s="1"/>
      <c r="O219" s="1"/>
      <c r="P219" s="1"/>
      <c r="Q219" s="1"/>
      <c r="R219" s="1"/>
      <c r="S219" s="1"/>
      <c r="T219" s="1"/>
      <c r="U219" s="1"/>
      <c r="V219" s="1"/>
      <c r="W219" s="1"/>
      <c r="X219" s="1"/>
      <c r="Y219" s="1"/>
    </row>
    <row r="220" spans="10:25">
      <c r="J220" s="1"/>
      <c r="K220" s="1"/>
      <c r="L220" s="1"/>
      <c r="M220" s="1"/>
      <c r="N220" s="1"/>
      <c r="O220" s="1"/>
      <c r="P220" s="1"/>
      <c r="Q220" s="1"/>
      <c r="R220" s="1"/>
      <c r="S220" s="1"/>
      <c r="T220" s="1"/>
      <c r="U220" s="1"/>
      <c r="V220" s="1"/>
      <c r="W220" s="1"/>
      <c r="X220" s="1"/>
      <c r="Y220" s="1"/>
    </row>
    <row r="221" spans="10:25">
      <c r="J221" s="1"/>
      <c r="K221" s="1"/>
      <c r="L221" s="1"/>
      <c r="M221" s="1"/>
      <c r="N221" s="1"/>
      <c r="O221" s="1"/>
      <c r="P221" s="1"/>
      <c r="Q221" s="1"/>
      <c r="R221" s="1"/>
      <c r="S221" s="1"/>
      <c r="T221" s="1"/>
      <c r="U221" s="1"/>
      <c r="V221" s="1"/>
      <c r="W221" s="1"/>
      <c r="X221" s="1"/>
      <c r="Y221" s="1"/>
    </row>
    <row r="222" spans="10:25">
      <c r="J222" s="1"/>
      <c r="K222" s="1"/>
      <c r="L222" s="1"/>
      <c r="M222" s="1"/>
      <c r="N222" s="1"/>
      <c r="O222" s="1"/>
      <c r="P222" s="1"/>
      <c r="Q222" s="1"/>
      <c r="R222" s="1"/>
      <c r="S222" s="1"/>
      <c r="T222" s="1"/>
      <c r="U222" s="1"/>
      <c r="V222" s="1"/>
      <c r="W222" s="1"/>
      <c r="X222" s="1"/>
      <c r="Y222" s="1"/>
    </row>
    <row r="223" spans="10:25">
      <c r="J223" s="1"/>
      <c r="K223" s="1"/>
      <c r="L223" s="1"/>
      <c r="M223" s="1"/>
      <c r="N223" s="1"/>
      <c r="O223" s="1"/>
      <c r="P223" s="1"/>
      <c r="Q223" s="1"/>
      <c r="R223" s="1"/>
      <c r="S223" s="1"/>
      <c r="T223" s="1"/>
      <c r="U223" s="1"/>
      <c r="V223" s="1"/>
      <c r="W223" s="1"/>
      <c r="X223" s="1"/>
      <c r="Y223" s="1"/>
    </row>
    <row r="224" spans="10:25">
      <c r="J224" s="1"/>
      <c r="K224" s="1"/>
      <c r="L224" s="1"/>
      <c r="M224" s="1"/>
      <c r="N224" s="1"/>
      <c r="O224" s="1"/>
      <c r="P224" s="1"/>
      <c r="Q224" s="1"/>
      <c r="R224" s="1"/>
      <c r="S224" s="1"/>
      <c r="T224" s="1"/>
      <c r="U224" s="1"/>
      <c r="V224" s="1"/>
      <c r="W224" s="1"/>
      <c r="X224" s="1"/>
      <c r="Y224" s="1"/>
    </row>
    <row r="225" spans="10:25">
      <c r="J225" s="1"/>
      <c r="K225" s="1"/>
      <c r="L225" s="1"/>
      <c r="M225" s="1"/>
      <c r="N225" s="1"/>
      <c r="O225" s="1"/>
      <c r="P225" s="1"/>
      <c r="Q225" s="1"/>
      <c r="R225" s="1"/>
      <c r="S225" s="1"/>
      <c r="T225" s="1"/>
      <c r="U225" s="1"/>
      <c r="V225" s="1"/>
      <c r="W225" s="1"/>
      <c r="X225" s="1"/>
      <c r="Y225" s="1"/>
    </row>
    <row r="226" spans="10:25">
      <c r="J226" s="1"/>
      <c r="K226" s="1"/>
      <c r="L226" s="1"/>
      <c r="M226" s="1"/>
      <c r="N226" s="1"/>
      <c r="O226" s="1"/>
      <c r="P226" s="1"/>
      <c r="Q226" s="1"/>
      <c r="R226" s="1"/>
      <c r="S226" s="1"/>
      <c r="T226" s="1"/>
      <c r="U226" s="1"/>
      <c r="V226" s="1"/>
      <c r="W226" s="1"/>
      <c r="X226" s="1"/>
      <c r="Y226" s="1"/>
    </row>
    <row r="227" spans="10:25">
      <c r="J227" s="1"/>
      <c r="K227" s="1"/>
      <c r="L227" s="1"/>
      <c r="M227" s="1"/>
      <c r="N227" s="1"/>
      <c r="O227" s="1"/>
      <c r="P227" s="1"/>
      <c r="Q227" s="1"/>
      <c r="R227" s="1"/>
      <c r="S227" s="1"/>
      <c r="T227" s="1"/>
      <c r="U227" s="1"/>
      <c r="V227" s="1"/>
      <c r="W227" s="1"/>
      <c r="X227" s="1"/>
      <c r="Y227" s="1"/>
    </row>
    <row r="228" spans="10:25">
      <c r="J228" s="1"/>
      <c r="K228" s="1"/>
      <c r="L228" s="1"/>
      <c r="M228" s="1"/>
      <c r="N228" s="1"/>
      <c r="O228" s="1"/>
      <c r="P228" s="1"/>
      <c r="Q228" s="1"/>
      <c r="R228" s="1"/>
      <c r="S228" s="1"/>
      <c r="T228" s="1"/>
      <c r="U228" s="1"/>
      <c r="V228" s="1"/>
      <c r="W228" s="1"/>
      <c r="X228" s="1"/>
      <c r="Y228" s="1"/>
    </row>
    <row r="229" spans="10:25">
      <c r="J229" s="1"/>
      <c r="K229" s="1"/>
      <c r="L229" s="1"/>
      <c r="M229" s="1"/>
      <c r="N229" s="1"/>
      <c r="O229" s="1"/>
      <c r="P229" s="1"/>
      <c r="Q229" s="1"/>
      <c r="R229" s="1"/>
      <c r="S229" s="1"/>
      <c r="T229" s="1"/>
      <c r="U229" s="1"/>
      <c r="V229" s="1"/>
      <c r="W229" s="1"/>
      <c r="X229" s="1"/>
      <c r="Y229" s="1"/>
    </row>
    <row r="230" spans="10:25">
      <c r="J230" s="1"/>
      <c r="K230" s="1"/>
      <c r="L230" s="1"/>
      <c r="M230" s="1"/>
      <c r="N230" s="1"/>
      <c r="O230" s="1"/>
      <c r="P230" s="1"/>
      <c r="Q230" s="1"/>
      <c r="R230" s="1"/>
      <c r="S230" s="1"/>
      <c r="T230" s="1"/>
      <c r="U230" s="1"/>
      <c r="V230" s="1"/>
      <c r="W230" s="1"/>
      <c r="X230" s="1"/>
      <c r="Y230" s="1"/>
    </row>
    <row r="231" spans="10:25">
      <c r="J231" s="1"/>
      <c r="K231" s="1"/>
      <c r="L231" s="1"/>
      <c r="M231" s="1"/>
      <c r="N231" s="1"/>
      <c r="O231" s="1"/>
      <c r="P231" s="1"/>
      <c r="Q231" s="1"/>
      <c r="R231" s="1"/>
      <c r="S231" s="1"/>
      <c r="T231" s="1"/>
      <c r="U231" s="1"/>
      <c r="V231" s="1"/>
      <c r="W231" s="1"/>
      <c r="X231" s="1"/>
      <c r="Y231" s="1"/>
    </row>
    <row r="232" spans="10:25">
      <c r="J232" s="1"/>
      <c r="K232" s="1"/>
      <c r="L232" s="1"/>
      <c r="M232" s="1"/>
      <c r="N232" s="1"/>
      <c r="O232" s="1"/>
      <c r="P232" s="1"/>
      <c r="Q232" s="1"/>
      <c r="R232" s="1"/>
      <c r="S232" s="1"/>
      <c r="T232" s="1"/>
      <c r="U232" s="1"/>
      <c r="V232" s="1"/>
      <c r="W232" s="1"/>
      <c r="X232" s="1"/>
      <c r="Y232" s="1"/>
    </row>
    <row r="233" spans="10:25">
      <c r="J233" s="1"/>
      <c r="K233" s="1"/>
      <c r="L233" s="1"/>
      <c r="M233" s="1"/>
      <c r="N233" s="1"/>
      <c r="O233" s="1"/>
      <c r="P233" s="1"/>
      <c r="Q233" s="1"/>
      <c r="R233" s="1"/>
      <c r="S233" s="1"/>
      <c r="T233" s="1"/>
      <c r="U233" s="1"/>
      <c r="V233" s="1"/>
      <c r="W233" s="1"/>
      <c r="X233" s="1"/>
      <c r="Y233" s="1"/>
    </row>
    <row r="234" spans="10:25">
      <c r="J234" s="1"/>
      <c r="K234" s="1"/>
      <c r="L234" s="1"/>
      <c r="M234" s="1"/>
      <c r="N234" s="1"/>
      <c r="O234" s="1"/>
      <c r="P234" s="1"/>
      <c r="Q234" s="1"/>
      <c r="R234" s="1"/>
      <c r="S234" s="1"/>
      <c r="T234" s="1"/>
      <c r="U234" s="1"/>
      <c r="V234" s="1"/>
      <c r="W234" s="1"/>
      <c r="X234" s="1"/>
      <c r="Y234" s="1"/>
    </row>
    <row r="235" spans="10:25">
      <c r="J235" s="1"/>
      <c r="K235" s="1"/>
      <c r="L235" s="1"/>
      <c r="M235" s="1"/>
      <c r="N235" s="1"/>
      <c r="O235" s="1"/>
      <c r="P235" s="1"/>
      <c r="Q235" s="1"/>
      <c r="R235" s="1"/>
      <c r="S235" s="1"/>
      <c r="T235" s="1"/>
      <c r="U235" s="1"/>
      <c r="V235" s="1"/>
      <c r="W235" s="1"/>
      <c r="X235" s="1"/>
      <c r="Y235" s="1"/>
    </row>
    <row r="236" spans="10:25">
      <c r="J236" s="1"/>
      <c r="K236" s="1"/>
      <c r="L236" s="1"/>
      <c r="M236" s="1"/>
      <c r="N236" s="1"/>
      <c r="O236" s="1"/>
      <c r="P236" s="1"/>
      <c r="Q236" s="1"/>
      <c r="R236" s="1"/>
      <c r="S236" s="1"/>
      <c r="T236" s="1"/>
      <c r="U236" s="1"/>
      <c r="V236" s="1"/>
      <c r="W236" s="1"/>
      <c r="X236" s="1"/>
      <c r="Y236" s="1"/>
    </row>
    <row r="237" spans="10:25">
      <c r="J237" s="1"/>
      <c r="K237" s="1"/>
      <c r="L237" s="1"/>
      <c r="M237" s="1"/>
      <c r="N237" s="1"/>
      <c r="O237" s="1"/>
      <c r="P237" s="1"/>
      <c r="Q237" s="1"/>
      <c r="R237" s="1"/>
      <c r="S237" s="1"/>
      <c r="T237" s="1"/>
      <c r="U237" s="1"/>
      <c r="V237" s="1"/>
      <c r="W237" s="1"/>
      <c r="X237" s="1"/>
      <c r="Y237" s="1"/>
    </row>
    <row r="238" spans="10:25">
      <c r="J238" s="1"/>
      <c r="K238" s="1"/>
      <c r="L238" s="1"/>
      <c r="M238" s="1"/>
      <c r="N238" s="1"/>
      <c r="O238" s="1"/>
      <c r="P238" s="1"/>
      <c r="Q238" s="1"/>
      <c r="R238" s="1"/>
      <c r="S238" s="1"/>
      <c r="T238" s="1"/>
      <c r="U238" s="1"/>
      <c r="V238" s="1"/>
      <c r="W238" s="1"/>
      <c r="X238" s="1"/>
      <c r="Y238" s="1"/>
    </row>
    <row r="239" spans="10:25">
      <c r="J239" s="1"/>
      <c r="K239" s="1"/>
      <c r="L239" s="1"/>
      <c r="M239" s="1"/>
      <c r="N239" s="1"/>
      <c r="O239" s="1"/>
      <c r="P239" s="1"/>
      <c r="Q239" s="1"/>
      <c r="R239" s="1"/>
      <c r="S239" s="1"/>
      <c r="T239" s="1"/>
      <c r="U239" s="1"/>
      <c r="V239" s="1"/>
      <c r="W239" s="1"/>
      <c r="X239" s="1"/>
      <c r="Y239" s="1"/>
    </row>
    <row r="240" spans="10:25">
      <c r="J240" s="1"/>
      <c r="K240" s="1"/>
      <c r="L240" s="1"/>
      <c r="M240" s="1"/>
      <c r="N240" s="1"/>
      <c r="O240" s="1"/>
      <c r="P240" s="1"/>
      <c r="Q240" s="1"/>
      <c r="R240" s="1"/>
      <c r="S240" s="1"/>
      <c r="T240" s="1"/>
      <c r="U240" s="1"/>
      <c r="V240" s="1"/>
      <c r="W240" s="1"/>
      <c r="X240" s="1"/>
      <c r="Y240" s="1"/>
    </row>
    <row r="241" spans="10:25">
      <c r="J241" s="1"/>
      <c r="K241" s="1"/>
      <c r="L241" s="1"/>
      <c r="M241" s="1"/>
      <c r="N241" s="1"/>
      <c r="O241" s="1"/>
      <c r="P241" s="1"/>
      <c r="Q241" s="1"/>
      <c r="R241" s="1"/>
      <c r="S241" s="1"/>
      <c r="T241" s="1"/>
      <c r="U241" s="1"/>
      <c r="V241" s="1"/>
      <c r="W241" s="1"/>
      <c r="X241" s="1"/>
      <c r="Y241" s="1"/>
    </row>
    <row r="242" spans="10:25">
      <c r="J242" s="1"/>
      <c r="K242" s="1"/>
      <c r="L242" s="1"/>
      <c r="M242" s="1"/>
      <c r="N242" s="1"/>
      <c r="O242" s="1"/>
      <c r="P242" s="1"/>
      <c r="Q242" s="1"/>
      <c r="R242" s="1"/>
      <c r="S242" s="1"/>
      <c r="T242" s="1"/>
      <c r="U242" s="1"/>
      <c r="V242" s="1"/>
      <c r="W242" s="1"/>
      <c r="X242" s="1"/>
      <c r="Y242" s="1"/>
    </row>
    <row r="243" spans="10:25">
      <c r="J243" s="1"/>
      <c r="K243" s="1"/>
      <c r="L243" s="1"/>
      <c r="M243" s="1"/>
      <c r="N243" s="1"/>
      <c r="O243" s="1"/>
      <c r="P243" s="1"/>
      <c r="Q243" s="1"/>
      <c r="R243" s="1"/>
      <c r="S243" s="1"/>
      <c r="T243" s="1"/>
      <c r="U243" s="1"/>
      <c r="V243" s="1"/>
      <c r="W243" s="1"/>
      <c r="X243" s="1"/>
      <c r="Y243" s="1"/>
    </row>
    <row r="244" spans="10:25">
      <c r="J244" s="1"/>
      <c r="K244" s="1"/>
      <c r="L244" s="1"/>
      <c r="M244" s="1"/>
      <c r="N244" s="1"/>
      <c r="O244" s="1"/>
      <c r="P244" s="1"/>
      <c r="Q244" s="1"/>
      <c r="R244" s="1"/>
      <c r="S244" s="1"/>
      <c r="T244" s="1"/>
      <c r="U244" s="1"/>
      <c r="V244" s="1"/>
      <c r="W244" s="1"/>
      <c r="X244" s="1"/>
      <c r="Y244" s="1"/>
    </row>
    <row r="245" spans="10:25">
      <c r="J245" s="1"/>
      <c r="K245" s="1"/>
      <c r="L245" s="1"/>
      <c r="M245" s="1"/>
      <c r="N245" s="1"/>
      <c r="O245" s="1"/>
      <c r="P245" s="1"/>
      <c r="Q245" s="1"/>
      <c r="R245" s="1"/>
      <c r="S245" s="1"/>
      <c r="T245" s="1"/>
      <c r="U245" s="1"/>
      <c r="V245" s="1"/>
      <c r="W245" s="1"/>
      <c r="X245" s="1"/>
      <c r="Y245" s="1"/>
    </row>
    <row r="246" spans="10:25">
      <c r="J246" s="1"/>
      <c r="K246" s="1"/>
      <c r="L246" s="1"/>
      <c r="M246" s="1"/>
      <c r="N246" s="1"/>
      <c r="O246" s="1"/>
      <c r="P246" s="1"/>
      <c r="Q246" s="1"/>
      <c r="R246" s="1"/>
      <c r="S246" s="1"/>
      <c r="T246" s="1"/>
      <c r="U246" s="1"/>
      <c r="V246" s="1"/>
      <c r="W246" s="1"/>
      <c r="X246" s="1"/>
      <c r="Y246" s="1"/>
    </row>
    <row r="247" spans="10:25">
      <c r="J247" s="1"/>
      <c r="K247" s="1"/>
      <c r="L247" s="1"/>
      <c r="M247" s="1"/>
      <c r="N247" s="1"/>
      <c r="O247" s="1"/>
      <c r="P247" s="1"/>
      <c r="Q247" s="1"/>
      <c r="R247" s="1"/>
      <c r="S247" s="1"/>
      <c r="T247" s="1"/>
      <c r="U247" s="1"/>
      <c r="V247" s="1"/>
      <c r="W247" s="1"/>
      <c r="X247" s="1"/>
      <c r="Y247" s="1"/>
    </row>
    <row r="248" spans="10:25">
      <c r="J248" s="1"/>
      <c r="K248" s="1"/>
      <c r="L248" s="1"/>
      <c r="M248" s="1"/>
      <c r="N248" s="1"/>
      <c r="O248" s="1"/>
      <c r="P248" s="1"/>
      <c r="Q248" s="1"/>
      <c r="R248" s="1"/>
      <c r="S248" s="1"/>
      <c r="T248" s="1"/>
      <c r="U248" s="1"/>
      <c r="V248" s="1"/>
      <c r="W248" s="1"/>
      <c r="X248" s="1"/>
      <c r="Y248" s="1"/>
    </row>
    <row r="249" spans="10:25">
      <c r="J249" s="1"/>
      <c r="K249" s="1"/>
      <c r="L249" s="1"/>
      <c r="M249" s="1"/>
      <c r="N249" s="1"/>
      <c r="O249" s="1"/>
      <c r="P249" s="1"/>
      <c r="Q249" s="1"/>
      <c r="R249" s="1"/>
      <c r="S249" s="1"/>
      <c r="T249" s="1"/>
      <c r="U249" s="1"/>
      <c r="V249" s="1"/>
      <c r="W249" s="1"/>
      <c r="X249" s="1"/>
      <c r="Y249" s="1"/>
    </row>
  </sheetData>
  <mergeCells count="268">
    <mergeCell ref="B1:X1"/>
    <mergeCell ref="B4:X4"/>
    <mergeCell ref="C6:F6"/>
    <mergeCell ref="G6:L6"/>
    <mergeCell ref="N6:Q6"/>
    <mergeCell ref="R6:X6"/>
    <mergeCell ref="C9:F9"/>
    <mergeCell ref="G9:X9"/>
    <mergeCell ref="B11:X11"/>
    <mergeCell ref="CQ11:CS12"/>
    <mergeCell ref="CW11:CW12"/>
    <mergeCell ref="B13:X13"/>
    <mergeCell ref="AB13:AD13"/>
    <mergeCell ref="CQ13:CS13"/>
    <mergeCell ref="C7:F7"/>
    <mergeCell ref="G7:I7"/>
    <mergeCell ref="J7:L7"/>
    <mergeCell ref="N7:Q7"/>
    <mergeCell ref="R7:X7"/>
    <mergeCell ref="C8:F8"/>
    <mergeCell ref="G8:L8"/>
    <mergeCell ref="N8:Q8"/>
    <mergeCell ref="R8:X8"/>
    <mergeCell ref="B17:X17"/>
    <mergeCell ref="CP17:CR17"/>
    <mergeCell ref="B18:X18"/>
    <mergeCell ref="CP18:CR18"/>
    <mergeCell ref="B19:X19"/>
    <mergeCell ref="B21:X21"/>
    <mergeCell ref="AJ21:AO21"/>
    <mergeCell ref="B14:X14"/>
    <mergeCell ref="CQ14:CS14"/>
    <mergeCell ref="B15:X15"/>
    <mergeCell ref="CQ15:CS15"/>
    <mergeCell ref="B16:X16"/>
    <mergeCell ref="CS16:CU16"/>
    <mergeCell ref="AJ22:AK22"/>
    <mergeCell ref="AP22:AP24"/>
    <mergeCell ref="AV22:AW22"/>
    <mergeCell ref="AX22:AY22"/>
    <mergeCell ref="AZ22:AZ23"/>
    <mergeCell ref="BA22:BA23"/>
    <mergeCell ref="AM23:AM24"/>
    <mergeCell ref="AN23:AN24"/>
    <mergeCell ref="AO23:AO24"/>
    <mergeCell ref="AQ23:AR23"/>
    <mergeCell ref="O25:R25"/>
    <mergeCell ref="S25:T25"/>
    <mergeCell ref="U25:V25"/>
    <mergeCell ref="W25:X25"/>
    <mergeCell ref="AJ25:AK25"/>
    <mergeCell ref="CQ25:CS25"/>
    <mergeCell ref="AS23:AT23"/>
    <mergeCell ref="CQ23:CS24"/>
    <mergeCell ref="CT23:DB23"/>
    <mergeCell ref="CT24:CV24"/>
    <mergeCell ref="CW24:CY24"/>
    <mergeCell ref="CZ24:DB24"/>
    <mergeCell ref="O23:R24"/>
    <mergeCell ref="S23:T24"/>
    <mergeCell ref="U23:V24"/>
    <mergeCell ref="W23:X24"/>
    <mergeCell ref="AJ23:AK24"/>
    <mergeCell ref="AL23:AL24"/>
    <mergeCell ref="O26:R26"/>
    <mergeCell ref="S26:T26"/>
    <mergeCell ref="U26:V26"/>
    <mergeCell ref="W26:X26"/>
    <mergeCell ref="CQ26:CS26"/>
    <mergeCell ref="O27:R27"/>
    <mergeCell ref="S27:T27"/>
    <mergeCell ref="U27:V27"/>
    <mergeCell ref="W27:X27"/>
    <mergeCell ref="CQ27:CS27"/>
    <mergeCell ref="O28:R28"/>
    <mergeCell ref="S28:T28"/>
    <mergeCell ref="U28:V28"/>
    <mergeCell ref="W28:X28"/>
    <mergeCell ref="CQ28:CS28"/>
    <mergeCell ref="O29:R29"/>
    <mergeCell ref="S29:T29"/>
    <mergeCell ref="U29:V29"/>
    <mergeCell ref="W29:X29"/>
    <mergeCell ref="CQ29:CS29"/>
    <mergeCell ref="O30:R30"/>
    <mergeCell ref="S30:T30"/>
    <mergeCell ref="U30:V30"/>
    <mergeCell ref="W30:X30"/>
    <mergeCell ref="CQ30:CS30"/>
    <mergeCell ref="O32:Q32"/>
    <mergeCell ref="S32:U33"/>
    <mergeCell ref="V32:X33"/>
    <mergeCell ref="AJ32:AK32"/>
    <mergeCell ref="AP32:AP34"/>
    <mergeCell ref="AV32:AW32"/>
    <mergeCell ref="AX32:AY32"/>
    <mergeCell ref="AZ32:AZ33"/>
    <mergeCell ref="BA32:BA33"/>
    <mergeCell ref="O33:Q35"/>
    <mergeCell ref="AJ33:AK34"/>
    <mergeCell ref="AL33:AL34"/>
    <mergeCell ref="AM33:AM34"/>
    <mergeCell ref="AN33:AN34"/>
    <mergeCell ref="AO33:AO34"/>
    <mergeCell ref="AQ33:AR33"/>
    <mergeCell ref="AS33:AT33"/>
    <mergeCell ref="B43:F43"/>
    <mergeCell ref="B44:F44"/>
    <mergeCell ref="CT33:CV33"/>
    <mergeCell ref="CW33:CY33"/>
    <mergeCell ref="CZ33:DB33"/>
    <mergeCell ref="S34:U35"/>
    <mergeCell ref="V34:X35"/>
    <mergeCell ref="CQ34:CS34"/>
    <mergeCell ref="AJ35:AK35"/>
    <mergeCell ref="CQ35:CS35"/>
    <mergeCell ref="CQ36:CS36"/>
    <mergeCell ref="CV36:CV37"/>
    <mergeCell ref="O37:O40"/>
    <mergeCell ref="Q37:X37"/>
    <mergeCell ref="CQ37:CS37"/>
    <mergeCell ref="Q38:X38"/>
    <mergeCell ref="CQ38:CS38"/>
    <mergeCell ref="Q39:X39"/>
    <mergeCell ref="CQ39:CS39"/>
    <mergeCell ref="Q40:X40"/>
    <mergeCell ref="G44:I44"/>
    <mergeCell ref="J44:L44"/>
    <mergeCell ref="M44:Q44"/>
    <mergeCell ref="G49:I49"/>
    <mergeCell ref="J49:L49"/>
    <mergeCell ref="M49:Q49"/>
    <mergeCell ref="G50:I50"/>
    <mergeCell ref="J50:L50"/>
    <mergeCell ref="M50:Q50"/>
    <mergeCell ref="AL56:AM56"/>
    <mergeCell ref="AN56:AO56"/>
    <mergeCell ref="G43:I43"/>
    <mergeCell ref="J43:L43"/>
    <mergeCell ref="M43:Q43"/>
    <mergeCell ref="G47:I47"/>
    <mergeCell ref="J47:L47"/>
    <mergeCell ref="M47:Q47"/>
    <mergeCell ref="G48:I48"/>
    <mergeCell ref="J48:L48"/>
    <mergeCell ref="M48:Q48"/>
    <mergeCell ref="G45:I45"/>
    <mergeCell ref="J45:L45"/>
    <mergeCell ref="M45:Q45"/>
    <mergeCell ref="G46:I46"/>
    <mergeCell ref="J46:L46"/>
    <mergeCell ref="M46:Q46"/>
    <mergeCell ref="G51:I51"/>
    <mergeCell ref="S72:X72"/>
    <mergeCell ref="D73:R73"/>
    <mergeCell ref="S73:X73"/>
    <mergeCell ref="D74:R74"/>
    <mergeCell ref="S74:X74"/>
    <mergeCell ref="B69:X69"/>
    <mergeCell ref="AI69:AK69"/>
    <mergeCell ref="AQ69:AR69"/>
    <mergeCell ref="AI70:AK70"/>
    <mergeCell ref="AQ70:AR70"/>
    <mergeCell ref="D71:R71"/>
    <mergeCell ref="S71:X71"/>
    <mergeCell ref="B71:C71"/>
    <mergeCell ref="S78:X78"/>
    <mergeCell ref="D79:R79"/>
    <mergeCell ref="S79:X79"/>
    <mergeCell ref="D80:R80"/>
    <mergeCell ref="S80:X80"/>
    <mergeCell ref="D75:R75"/>
    <mergeCell ref="S75:X75"/>
    <mergeCell ref="D76:R76"/>
    <mergeCell ref="S76:X76"/>
    <mergeCell ref="D77:R77"/>
    <mergeCell ref="S77:X77"/>
    <mergeCell ref="AD83:AE83"/>
    <mergeCell ref="AF83:AG83"/>
    <mergeCell ref="AH83:AI83"/>
    <mergeCell ref="H84:J84"/>
    <mergeCell ref="K84:O84"/>
    <mergeCell ref="P84:R84"/>
    <mergeCell ref="AD84:AE84"/>
    <mergeCell ref="D81:R81"/>
    <mergeCell ref="S81:X81"/>
    <mergeCell ref="AD82:AE82"/>
    <mergeCell ref="AF82:AG82"/>
    <mergeCell ref="AH82:AI82"/>
    <mergeCell ref="AF84:AG84"/>
    <mergeCell ref="AH84:AI84"/>
    <mergeCell ref="B84:G84"/>
    <mergeCell ref="K85:O85"/>
    <mergeCell ref="P85:R85"/>
    <mergeCell ref="AD85:AE85"/>
    <mergeCell ref="AF85:AG85"/>
    <mergeCell ref="AH85:AI85"/>
    <mergeCell ref="H88:J88"/>
    <mergeCell ref="K88:O88"/>
    <mergeCell ref="P88:R88"/>
    <mergeCell ref="B85:G85"/>
    <mergeCell ref="K89:O89"/>
    <mergeCell ref="P89:R89"/>
    <mergeCell ref="H86:J86"/>
    <mergeCell ref="K86:O86"/>
    <mergeCell ref="P86:R86"/>
    <mergeCell ref="H87:J87"/>
    <mergeCell ref="K87:O87"/>
    <mergeCell ref="P87:R87"/>
    <mergeCell ref="B89:G89"/>
    <mergeCell ref="B88:G88"/>
    <mergeCell ref="B87:G87"/>
    <mergeCell ref="B86:G86"/>
    <mergeCell ref="K92:O92"/>
    <mergeCell ref="P92:R92"/>
    <mergeCell ref="H93:J93"/>
    <mergeCell ref="K93:O93"/>
    <mergeCell ref="P93:R93"/>
    <mergeCell ref="H90:J90"/>
    <mergeCell ref="K90:O90"/>
    <mergeCell ref="P90:R90"/>
    <mergeCell ref="H91:J91"/>
    <mergeCell ref="K91:O91"/>
    <mergeCell ref="P91:R91"/>
    <mergeCell ref="K96:O96"/>
    <mergeCell ref="P96:R96"/>
    <mergeCell ref="H94:J94"/>
    <mergeCell ref="K94:O94"/>
    <mergeCell ref="P94:R94"/>
    <mergeCell ref="H95:J95"/>
    <mergeCell ref="K95:O95"/>
    <mergeCell ref="P95:R95"/>
    <mergeCell ref="B96:G96"/>
    <mergeCell ref="B95:G95"/>
    <mergeCell ref="B94:G94"/>
    <mergeCell ref="B52:F52"/>
    <mergeCell ref="B51:F51"/>
    <mergeCell ref="B50:F50"/>
    <mergeCell ref="B49:F49"/>
    <mergeCell ref="B48:F48"/>
    <mergeCell ref="B47:F47"/>
    <mergeCell ref="B46:F46"/>
    <mergeCell ref="B45:F45"/>
    <mergeCell ref="H96:J96"/>
    <mergeCell ref="H92:J92"/>
    <mergeCell ref="B93:G93"/>
    <mergeCell ref="B92:G92"/>
    <mergeCell ref="B91:G91"/>
    <mergeCell ref="B90:G90"/>
    <mergeCell ref="H89:J89"/>
    <mergeCell ref="H85:J85"/>
    <mergeCell ref="B81:C81"/>
    <mergeCell ref="D78:R78"/>
    <mergeCell ref="D72:R72"/>
    <mergeCell ref="J51:L51"/>
    <mergeCell ref="M51:Q51"/>
    <mergeCell ref="G52:I52"/>
    <mergeCell ref="J52:L52"/>
    <mergeCell ref="M52:Q52"/>
    <mergeCell ref="B80:C80"/>
    <mergeCell ref="B79:C79"/>
    <mergeCell ref="B78:C78"/>
    <mergeCell ref="B77:C77"/>
    <mergeCell ref="B76:C76"/>
    <mergeCell ref="B75:C75"/>
    <mergeCell ref="B74:C74"/>
    <mergeCell ref="B73:C73"/>
    <mergeCell ref="B72:C72"/>
  </mergeCells>
  <phoneticPr fontId="1"/>
  <pageMargins left="0.82677165354330717" right="0.23622047244094491" top="0.74803149606299213" bottom="0.74803149606299213" header="0.31496062992125984" footer="0.31496062992125984"/>
  <pageSetup paperSize="9" scale="55" fitToHeight="2" pageOrder="overThenDown" orientation="portrait" r:id="rId1"/>
  <rowBreaks count="1" manualBreakCount="1">
    <brk id="67" max="24" man="1"/>
  </row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A9C25-7BDE-1343-AF7F-DF5624A9AAFA}">
  <dimension ref="A1:DY248"/>
  <sheetViews>
    <sheetView showGridLines="0" view="pageBreakPreview" topLeftCell="A18" zoomScale="87" zoomScaleNormal="80" zoomScaleSheetLayoutView="87" workbookViewId="0">
      <selection activeCell="G66" sqref="G66:I66"/>
    </sheetView>
  </sheetViews>
  <sheetFormatPr defaultColWidth="6.625" defaultRowHeight="13.5"/>
  <cols>
    <col min="1" max="1" width="1.75" style="29" customWidth="1"/>
    <col min="2" max="2" width="1.875" style="29" customWidth="1"/>
    <col min="3" max="5" width="5.625" style="29" customWidth="1"/>
    <col min="6" max="11" width="6.5" style="29" customWidth="1"/>
    <col min="12" max="12" width="4.625" style="29" customWidth="1"/>
    <col min="13" max="13" width="0.75" style="29" customWidth="1"/>
    <col min="14" max="14" width="1" style="29" customWidth="1"/>
    <col min="15" max="24" width="6.125" style="29" customWidth="1"/>
    <col min="25" max="25" width="1.75" style="29" customWidth="1"/>
    <col min="26" max="26" width="2.125" style="29" customWidth="1"/>
    <col min="27" max="33" width="8" style="29" customWidth="1"/>
    <col min="34" max="34" width="7.5" style="29" customWidth="1"/>
    <col min="35" max="35" width="6.5" style="29" customWidth="1"/>
    <col min="36" max="42" width="8" style="29" customWidth="1"/>
    <col min="43" max="53" width="7.125" style="29" customWidth="1"/>
    <col min="54" max="56" width="5.25" style="29" customWidth="1"/>
    <col min="57" max="57" width="19" style="29" customWidth="1"/>
    <col min="58" max="58" width="7.625" style="29" customWidth="1"/>
    <col min="59" max="59" width="8.875" style="29" customWidth="1"/>
    <col min="60" max="79" width="7.625" style="29" customWidth="1"/>
    <col min="80" max="83" width="8.125" style="29" customWidth="1"/>
    <col min="84" max="96" width="7.75" style="29" customWidth="1"/>
    <col min="97" max="97" width="8.125" style="29" customWidth="1"/>
    <col min="98" max="101" width="6.625" style="29"/>
    <col min="102" max="110" width="7.75" style="29" customWidth="1"/>
    <col min="111" max="111" width="10.5" style="29" customWidth="1"/>
    <col min="112" max="112" width="3.625" style="29" customWidth="1"/>
    <col min="113" max="113" width="10.5" style="29" customWidth="1"/>
    <col min="114" max="117" width="6.625" style="29"/>
    <col min="118" max="118" width="5.5" style="29" customWidth="1"/>
    <col min="119" max="119" width="3.25" style="29" customWidth="1"/>
    <col min="120" max="121" width="5.5" style="29" customWidth="1"/>
    <col min="122" max="122" width="3.25" style="29" customWidth="1"/>
    <col min="123" max="124" width="5.5" style="29" customWidth="1"/>
    <col min="125" max="125" width="3.25" style="29" customWidth="1"/>
    <col min="126" max="127" width="5.5" style="29" customWidth="1"/>
    <col min="128" max="128" width="3.25" style="29" customWidth="1"/>
    <col min="129" max="129" width="5.5" style="29" customWidth="1"/>
    <col min="130" max="16384" width="6.625" style="29"/>
  </cols>
  <sheetData>
    <row r="1" spans="1:108" ht="36" customHeight="1">
      <c r="A1" s="708"/>
      <c r="B1" s="2117" t="s">
        <v>2371</v>
      </c>
      <c r="C1" s="2117"/>
      <c r="D1" s="2117"/>
      <c r="E1" s="2117"/>
      <c r="F1" s="2117"/>
      <c r="G1" s="2117"/>
      <c r="H1" s="2117"/>
      <c r="I1" s="2117"/>
      <c r="J1" s="2117"/>
      <c r="K1" s="2117"/>
      <c r="L1" s="2117"/>
      <c r="M1" s="2117"/>
      <c r="N1" s="2117"/>
      <c r="O1" s="2117"/>
      <c r="P1" s="2117"/>
      <c r="Q1" s="2117"/>
      <c r="R1" s="2117"/>
      <c r="S1" s="2117"/>
      <c r="T1" s="2117"/>
      <c r="U1" s="2117"/>
      <c r="V1" s="2117"/>
      <c r="W1" s="2117"/>
      <c r="X1" s="2117"/>
      <c r="Y1" s="642"/>
    </row>
    <row r="2" spans="1:108" ht="32.1" customHeight="1">
      <c r="A2" s="708"/>
      <c r="B2" s="708"/>
      <c r="C2" s="708"/>
      <c r="D2" s="708"/>
      <c r="E2" s="708"/>
      <c r="F2" s="708"/>
      <c r="G2" s="708"/>
      <c r="H2" s="708"/>
      <c r="I2" s="708"/>
      <c r="J2" s="708"/>
      <c r="K2" s="708"/>
      <c r="L2" s="708"/>
      <c r="M2" s="708"/>
      <c r="N2" s="708"/>
      <c r="O2" s="708"/>
      <c r="P2" s="708"/>
      <c r="Q2" s="708"/>
      <c r="R2" s="708"/>
      <c r="S2" s="708"/>
      <c r="T2" s="807" t="s">
        <v>2906</v>
      </c>
      <c r="V2" s="807"/>
      <c r="W2" s="807"/>
      <c r="X2" s="807"/>
      <c r="Y2" s="642"/>
    </row>
    <row r="3" spans="1:108" s="526" customFormat="1" ht="32.1" customHeight="1">
      <c r="A3" s="643"/>
      <c r="B3" s="643"/>
      <c r="C3" s="643"/>
      <c r="D3" s="643"/>
      <c r="E3" s="643"/>
      <c r="F3" s="643"/>
      <c r="G3" s="643"/>
      <c r="H3" s="643"/>
      <c r="I3" s="643"/>
      <c r="J3" s="643"/>
      <c r="K3" s="643"/>
      <c r="L3" s="643"/>
      <c r="M3" s="643"/>
      <c r="N3" s="643"/>
      <c r="O3" s="643"/>
      <c r="P3" s="643"/>
      <c r="Q3" s="643"/>
      <c r="R3" s="643"/>
      <c r="S3" s="643"/>
      <c r="T3" s="807" t="s">
        <v>2907</v>
      </c>
      <c r="V3" s="807"/>
      <c r="W3" s="807"/>
      <c r="X3" s="807"/>
      <c r="Y3" s="643"/>
    </row>
    <row r="4" spans="1:108" s="526" customFormat="1" ht="35.1" customHeight="1">
      <c r="A4" s="643"/>
      <c r="B4" s="2382" t="s">
        <v>2075</v>
      </c>
      <c r="C4" s="2382"/>
      <c r="D4" s="2382"/>
      <c r="E4" s="2382"/>
      <c r="F4" s="2382"/>
      <c r="G4" s="2382"/>
      <c r="H4" s="2382"/>
      <c r="I4" s="2382"/>
      <c r="J4" s="2382"/>
      <c r="K4" s="2382"/>
      <c r="L4" s="2382"/>
      <c r="M4" s="2382"/>
      <c r="N4" s="2382"/>
      <c r="O4" s="2382"/>
      <c r="P4" s="2382"/>
      <c r="Q4" s="2382"/>
      <c r="R4" s="2382"/>
      <c r="S4" s="2382"/>
      <c r="T4" s="2382"/>
      <c r="U4" s="2382"/>
      <c r="V4" s="2382"/>
      <c r="W4" s="2382"/>
      <c r="X4" s="2382"/>
      <c r="Y4" s="643"/>
    </row>
    <row r="5" spans="1:108" s="526" customFormat="1" ht="9.75" customHeight="1">
      <c r="A5" s="643"/>
      <c r="B5" s="643"/>
      <c r="C5" s="643"/>
      <c r="D5" s="643"/>
      <c r="E5" s="643"/>
      <c r="F5" s="643"/>
      <c r="G5" s="643"/>
      <c r="H5" s="643"/>
      <c r="I5" s="643"/>
      <c r="J5" s="643"/>
      <c r="K5" s="643"/>
      <c r="L5" s="643"/>
      <c r="M5" s="643"/>
      <c r="N5" s="643"/>
      <c r="O5" s="643"/>
      <c r="P5" s="643"/>
      <c r="Q5" s="643"/>
      <c r="R5" s="643"/>
      <c r="S5" s="643"/>
      <c r="T5" s="643"/>
      <c r="U5" s="643"/>
      <c r="V5" s="643"/>
      <c r="W5" s="643"/>
      <c r="X5" s="643"/>
      <c r="Y5" s="643"/>
    </row>
    <row r="6" spans="1:108" s="512" customFormat="1" ht="27.95" customHeight="1">
      <c r="B6" s="30"/>
      <c r="C6" s="2376" t="s">
        <v>2376</v>
      </c>
      <c r="D6" s="2377"/>
      <c r="E6" s="2377"/>
      <c r="F6" s="2377"/>
      <c r="G6" s="2383" t="s">
        <v>2188</v>
      </c>
      <c r="H6" s="2383"/>
      <c r="I6" s="2383"/>
      <c r="J6" s="2383"/>
      <c r="K6" s="2383"/>
      <c r="L6" s="2383"/>
      <c r="N6" s="2373" t="s">
        <v>2077</v>
      </c>
      <c r="O6" s="2374"/>
      <c r="P6" s="2374"/>
      <c r="Q6" s="2374"/>
      <c r="R6" s="2383" t="s">
        <v>2189</v>
      </c>
      <c r="S6" s="2383"/>
      <c r="T6" s="2383"/>
      <c r="U6" s="2383"/>
      <c r="V6" s="2383"/>
      <c r="W6" s="2383"/>
      <c r="X6" s="2383"/>
    </row>
    <row r="7" spans="1:108" s="512" customFormat="1" ht="27.95" customHeight="1">
      <c r="B7" s="30"/>
      <c r="C7" s="2373" t="s">
        <v>2078</v>
      </c>
      <c r="D7" s="2374"/>
      <c r="E7" s="2374"/>
      <c r="F7" s="2374"/>
      <c r="G7" s="2669" t="s">
        <v>2079</v>
      </c>
      <c r="H7" s="2669"/>
      <c r="I7" s="2669"/>
      <c r="J7" s="2378" t="s">
        <v>2080</v>
      </c>
      <c r="K7" s="2378"/>
      <c r="L7" s="2378"/>
      <c r="M7" s="513"/>
      <c r="N7" s="2376" t="s">
        <v>2081</v>
      </c>
      <c r="O7" s="2377"/>
      <c r="P7" s="2377"/>
      <c r="Q7" s="2377"/>
      <c r="R7" s="2378" t="s">
        <v>2377</v>
      </c>
      <c r="S7" s="2378"/>
      <c r="T7" s="2378"/>
      <c r="U7" s="2378"/>
      <c r="V7" s="2378"/>
      <c r="W7" s="2378"/>
      <c r="X7" s="2378"/>
    </row>
    <row r="8" spans="1:108" s="512" customFormat="1" ht="27.95" customHeight="1">
      <c r="B8" s="30"/>
      <c r="C8" s="2376" t="s">
        <v>2082</v>
      </c>
      <c r="D8" s="2377"/>
      <c r="E8" s="2377"/>
      <c r="F8" s="2377"/>
      <c r="G8" s="2378" t="s">
        <v>2896</v>
      </c>
      <c r="H8" s="2378"/>
      <c r="I8" s="2378"/>
      <c r="J8" s="2378"/>
      <c r="K8" s="2378"/>
      <c r="L8" s="2378"/>
      <c r="N8" s="2379"/>
      <c r="O8" s="2380"/>
      <c r="P8" s="2380"/>
      <c r="Q8" s="2380"/>
      <c r="R8" s="2381"/>
      <c r="S8" s="1856"/>
      <c r="T8" s="1856"/>
      <c r="U8" s="1856"/>
      <c r="V8" s="1856"/>
      <c r="W8" s="1856"/>
      <c r="X8" s="1856"/>
      <c r="BE8" s="513"/>
      <c r="BF8" s="656"/>
    </row>
    <row r="9" spans="1:108" s="512" customFormat="1" ht="27.95" customHeight="1">
      <c r="B9" s="30"/>
      <c r="C9" s="2376" t="s">
        <v>2083</v>
      </c>
      <c r="D9" s="2377"/>
      <c r="E9" s="2377"/>
      <c r="F9" s="2377"/>
      <c r="G9" s="2670" t="s">
        <v>2897</v>
      </c>
      <c r="H9" s="2670"/>
      <c r="I9" s="2670"/>
      <c r="J9" s="2670"/>
      <c r="K9" s="2670"/>
      <c r="L9" s="2670"/>
      <c r="M9" s="2670"/>
      <c r="N9" s="2670"/>
      <c r="O9" s="2670"/>
      <c r="P9" s="2670"/>
      <c r="Q9" s="2670"/>
      <c r="R9" s="2670"/>
      <c r="S9" s="2670"/>
      <c r="T9" s="2670"/>
      <c r="U9" s="2670"/>
      <c r="V9" s="2670"/>
      <c r="W9" s="2670"/>
      <c r="X9" s="2670"/>
      <c r="Z9" s="30"/>
      <c r="BE9" s="911"/>
      <c r="BF9" s="657"/>
    </row>
    <row r="10" spans="1:108" s="512" customFormat="1" ht="9" customHeight="1">
      <c r="A10" s="30"/>
      <c r="B10" s="30"/>
      <c r="C10" s="30"/>
      <c r="D10" s="30"/>
      <c r="E10" s="30"/>
      <c r="F10" s="30"/>
      <c r="G10" s="39"/>
      <c r="H10" s="41"/>
      <c r="I10" s="41"/>
      <c r="J10" s="39"/>
      <c r="K10" s="30"/>
      <c r="L10" s="30"/>
      <c r="M10" s="30"/>
      <c r="N10" s="30"/>
      <c r="O10" s="30"/>
      <c r="P10" s="30"/>
      <c r="Q10" s="39"/>
      <c r="R10" s="39"/>
      <c r="S10" s="30"/>
      <c r="T10" s="30"/>
      <c r="U10" s="30"/>
      <c r="V10" s="30"/>
      <c r="W10" s="30"/>
      <c r="X10" s="30"/>
      <c r="Y10" s="30"/>
      <c r="Z10" s="30"/>
      <c r="AA10" s="30"/>
      <c r="AB10" s="30"/>
      <c r="AC10" s="30"/>
      <c r="AD10" s="30"/>
      <c r="AE10" s="30"/>
      <c r="BE10" s="911"/>
      <c r="BF10" s="657"/>
    </row>
    <row r="11" spans="1:108" s="512" customFormat="1" ht="35.1" customHeight="1">
      <c r="A11" s="30"/>
      <c r="B11" s="2382" t="s">
        <v>2370</v>
      </c>
      <c r="C11" s="2382"/>
      <c r="D11" s="2382"/>
      <c r="E11" s="2382"/>
      <c r="F11" s="2382"/>
      <c r="G11" s="2382"/>
      <c r="H11" s="2382"/>
      <c r="I11" s="2382"/>
      <c r="J11" s="2382"/>
      <c r="K11" s="2382"/>
      <c r="L11" s="2382"/>
      <c r="M11" s="2382"/>
      <c r="N11" s="2382"/>
      <c r="O11" s="2382"/>
      <c r="P11" s="2382"/>
      <c r="Q11" s="2382"/>
      <c r="R11" s="2382"/>
      <c r="S11" s="2382"/>
      <c r="T11" s="2382"/>
      <c r="U11" s="2382"/>
      <c r="V11" s="2382"/>
      <c r="W11" s="2382"/>
      <c r="X11" s="2382"/>
      <c r="Y11" s="30"/>
      <c r="Z11" s="30"/>
      <c r="AA11" s="30"/>
      <c r="AB11" s="30"/>
      <c r="AC11" s="30"/>
      <c r="AD11" s="30"/>
      <c r="AE11" s="30"/>
      <c r="AF11" s="513" t="s">
        <v>2100</v>
      </c>
      <c r="AG11" s="512" t="s">
        <v>2191</v>
      </c>
      <c r="AH11" s="653" t="s">
        <v>2811</v>
      </c>
      <c r="AI11" s="653"/>
      <c r="AJ11" s="653"/>
      <c r="AK11" s="653"/>
      <c r="BA11" s="30"/>
      <c r="BB11" s="30"/>
      <c r="BE11" s="911"/>
      <c r="BF11" s="657"/>
      <c r="CQ11" s="2269" t="s">
        <v>2196</v>
      </c>
      <c r="CR11" s="2270"/>
      <c r="CS11" s="2271"/>
      <c r="CT11" s="210" t="s">
        <v>5</v>
      </c>
      <c r="CU11" s="210" t="s">
        <v>557</v>
      </c>
      <c r="CV11" s="620" t="s">
        <v>1029</v>
      </c>
      <c r="CW11" s="2366" t="s">
        <v>2197</v>
      </c>
      <c r="CX11" s="526"/>
      <c r="CY11" s="526"/>
      <c r="CZ11" s="526"/>
      <c r="DA11" s="526"/>
      <c r="DB11" s="526"/>
    </row>
    <row r="12" spans="1:108" s="512" customFormat="1" ht="9" customHeight="1" thickBot="1">
      <c r="A12" s="30"/>
      <c r="B12" s="644"/>
      <c r="C12" s="644"/>
      <c r="D12" s="644"/>
      <c r="E12" s="644"/>
      <c r="F12" s="30"/>
      <c r="G12" s="39"/>
      <c r="H12" s="645"/>
      <c r="I12" s="645"/>
      <c r="J12" s="30"/>
      <c r="K12" s="30"/>
      <c r="L12" s="30"/>
      <c r="M12" s="30"/>
      <c r="N12" s="30"/>
      <c r="O12" s="30"/>
      <c r="P12" s="30"/>
      <c r="Q12" s="39"/>
      <c r="R12" s="39"/>
      <c r="S12" s="30"/>
      <c r="T12" s="30"/>
      <c r="U12" s="30"/>
      <c r="V12" s="30"/>
      <c r="W12" s="30"/>
      <c r="X12" s="30"/>
      <c r="Y12" s="30"/>
      <c r="Z12" s="30"/>
      <c r="AA12" s="30"/>
      <c r="AB12" s="30"/>
      <c r="AC12" s="30"/>
      <c r="AD12" s="30"/>
      <c r="AE12" s="30"/>
      <c r="AF12" s="513" t="s">
        <v>2101</v>
      </c>
      <c r="AG12" s="512" t="s">
        <v>2812</v>
      </c>
      <c r="BA12" s="30"/>
      <c r="BB12" s="30"/>
      <c r="BE12" s="912"/>
      <c r="BF12" s="657"/>
      <c r="CQ12" s="2384"/>
      <c r="CR12" s="2385"/>
      <c r="CS12" s="2386"/>
      <c r="CT12" s="625" t="s">
        <v>2192</v>
      </c>
      <c r="CU12" s="621" t="s">
        <v>2097</v>
      </c>
      <c r="CV12" s="621" t="s">
        <v>2350</v>
      </c>
      <c r="CW12" s="2367"/>
      <c r="CX12" s="603">
        <v>5</v>
      </c>
      <c r="CY12" s="210">
        <v>3</v>
      </c>
      <c r="CZ12" s="210">
        <v>0</v>
      </c>
      <c r="DA12" s="210" t="s">
        <v>2349</v>
      </c>
      <c r="DB12" s="210" t="s">
        <v>16</v>
      </c>
    </row>
    <row r="13" spans="1:108" s="512" customFormat="1" ht="24.95" customHeight="1" thickBot="1">
      <c r="A13" s="30"/>
      <c r="B13" s="2368" t="s">
        <v>2373</v>
      </c>
      <c r="C13" s="2369"/>
      <c r="D13" s="2369"/>
      <c r="E13" s="2369"/>
      <c r="F13" s="2369"/>
      <c r="G13" s="2369"/>
      <c r="H13" s="2369"/>
      <c r="I13" s="2369"/>
      <c r="J13" s="2369"/>
      <c r="K13" s="2369"/>
      <c r="L13" s="2369"/>
      <c r="M13" s="2369"/>
      <c r="N13" s="2369"/>
      <c r="O13" s="2369"/>
      <c r="P13" s="2369"/>
      <c r="Q13" s="2369"/>
      <c r="R13" s="2369"/>
      <c r="S13" s="2369"/>
      <c r="T13" s="2369"/>
      <c r="U13" s="2369"/>
      <c r="V13" s="2369"/>
      <c r="W13" s="2369"/>
      <c r="X13" s="2370"/>
      <c r="Y13" s="646"/>
      <c r="Z13" s="30"/>
      <c r="AA13" s="880" t="s">
        <v>2202</v>
      </c>
      <c r="AB13" s="2560" t="s">
        <v>2803</v>
      </c>
      <c r="AC13" s="2560"/>
      <c r="AD13" s="2560"/>
      <c r="AG13" s="512" t="s">
        <v>2813</v>
      </c>
      <c r="BA13" s="30"/>
      <c r="BB13" s="30"/>
      <c r="BE13" s="911"/>
      <c r="BF13" s="657"/>
      <c r="CQ13" s="2371" t="s">
        <v>2105</v>
      </c>
      <c r="CR13" s="2372"/>
      <c r="CS13" s="2372"/>
      <c r="CT13" s="622">
        <f>SUM(CX14:CX18)</f>
        <v>8</v>
      </c>
      <c r="CU13" s="622">
        <f>SUM(CY14:CY18)</f>
        <v>13</v>
      </c>
      <c r="CV13" s="622">
        <f>SUM(CZ14:CZ18)</f>
        <v>2</v>
      </c>
      <c r="CW13" s="623"/>
      <c r="CX13" s="622">
        <f>SUM(DB14:DB18)</f>
        <v>0</v>
      </c>
      <c r="CY13" s="622">
        <f>SUM(DC14:DC18)</f>
        <v>0</v>
      </c>
      <c r="CZ13" s="622">
        <f>SUM(DD14:DD18)</f>
        <v>0</v>
      </c>
      <c r="DA13" s="622">
        <f>SUM(DE14:DE18)</f>
        <v>0</v>
      </c>
      <c r="DB13" s="624">
        <f>SUM(DF14:DF18)</f>
        <v>0</v>
      </c>
    </row>
    <row r="14" spans="1:108" s="512" customFormat="1" ht="24.95" customHeight="1">
      <c r="A14" s="30"/>
      <c r="B14" s="2358" t="s">
        <v>2374</v>
      </c>
      <c r="C14" s="2359"/>
      <c r="D14" s="2359"/>
      <c r="E14" s="2359"/>
      <c r="F14" s="2359"/>
      <c r="G14" s="2359"/>
      <c r="H14" s="2359"/>
      <c r="I14" s="2359"/>
      <c r="J14" s="2359"/>
      <c r="K14" s="2359"/>
      <c r="L14" s="2359"/>
      <c r="M14" s="2359"/>
      <c r="N14" s="2359"/>
      <c r="O14" s="2359"/>
      <c r="P14" s="2359"/>
      <c r="Q14" s="2359"/>
      <c r="R14" s="2359"/>
      <c r="S14" s="2359"/>
      <c r="T14" s="2359"/>
      <c r="U14" s="2359"/>
      <c r="V14" s="2359"/>
      <c r="W14" s="2359"/>
      <c r="X14" s="2360"/>
      <c r="Y14" s="646"/>
      <c r="Z14" s="30"/>
      <c r="AA14" s="878" t="s">
        <v>2200</v>
      </c>
      <c r="AB14" s="877" t="s">
        <v>2804</v>
      </c>
      <c r="AC14" s="877" t="s">
        <v>2194</v>
      </c>
      <c r="AD14" s="877" t="s">
        <v>2805</v>
      </c>
      <c r="AF14" s="513" t="s">
        <v>2102</v>
      </c>
      <c r="AG14" s="512" t="s">
        <v>2814</v>
      </c>
      <c r="AH14" s="653"/>
      <c r="AI14" s="653"/>
      <c r="AJ14" s="653"/>
      <c r="AK14" s="653"/>
      <c r="BA14" s="30"/>
      <c r="BB14" s="30"/>
      <c r="CQ14" s="2364" t="s">
        <v>2112</v>
      </c>
      <c r="CR14" s="2365"/>
      <c r="CS14" s="2365"/>
      <c r="CT14" s="600">
        <v>18</v>
      </c>
      <c r="CU14" s="215">
        <v>13</v>
      </c>
      <c r="CV14" s="215">
        <v>0</v>
      </c>
      <c r="CW14" s="602">
        <v>2</v>
      </c>
      <c r="CX14" s="215">
        <v>1</v>
      </c>
      <c r="CY14" s="215">
        <v>9</v>
      </c>
      <c r="CZ14" s="215"/>
      <c r="DA14" s="215">
        <v>0</v>
      </c>
      <c r="DB14" s="215">
        <v>0</v>
      </c>
    </row>
    <row r="15" spans="1:108" s="512" customFormat="1" ht="24.95" customHeight="1">
      <c r="A15" s="30"/>
      <c r="B15" s="2358" t="s">
        <v>2375</v>
      </c>
      <c r="C15" s="2359"/>
      <c r="D15" s="2359"/>
      <c r="E15" s="2359"/>
      <c r="F15" s="2359"/>
      <c r="G15" s="2359"/>
      <c r="H15" s="2359"/>
      <c r="I15" s="2359"/>
      <c r="J15" s="2359"/>
      <c r="K15" s="2359"/>
      <c r="L15" s="2359"/>
      <c r="M15" s="2359"/>
      <c r="N15" s="2359"/>
      <c r="O15" s="2359"/>
      <c r="P15" s="2359"/>
      <c r="Q15" s="2359"/>
      <c r="R15" s="2359"/>
      <c r="S15" s="2359"/>
      <c r="T15" s="2359"/>
      <c r="U15" s="2359"/>
      <c r="V15" s="2359"/>
      <c r="W15" s="2359"/>
      <c r="X15" s="2360"/>
      <c r="Y15" s="646"/>
      <c r="Z15" s="30"/>
      <c r="AA15" s="879" t="s">
        <v>2199</v>
      </c>
      <c r="AB15" s="877" t="s">
        <v>2806</v>
      </c>
      <c r="AC15" s="877" t="s">
        <v>2194</v>
      </c>
      <c r="AD15" s="877" t="s">
        <v>2807</v>
      </c>
      <c r="AG15" s="512" t="s">
        <v>2815</v>
      </c>
      <c r="BA15" s="30"/>
      <c r="BB15" s="30"/>
      <c r="BD15" s="30"/>
      <c r="CQ15" s="2299" t="s">
        <v>2119</v>
      </c>
      <c r="CR15" s="2300"/>
      <c r="CS15" s="2300"/>
      <c r="CT15" s="218">
        <v>25</v>
      </c>
      <c r="CU15" s="216">
        <v>10</v>
      </c>
      <c r="CV15" s="216">
        <v>0</v>
      </c>
      <c r="CW15" s="516">
        <v>2</v>
      </c>
      <c r="CX15" s="216">
        <v>3</v>
      </c>
      <c r="CY15" s="216">
        <v>2</v>
      </c>
      <c r="CZ15" s="216"/>
      <c r="DA15" s="216">
        <v>0</v>
      </c>
      <c r="DB15" s="216">
        <v>0</v>
      </c>
    </row>
    <row r="16" spans="1:108" s="512" customFormat="1" ht="24.95" customHeight="1">
      <c r="A16" s="30"/>
      <c r="B16" s="2358"/>
      <c r="C16" s="2359"/>
      <c r="D16" s="2359"/>
      <c r="E16" s="2359"/>
      <c r="F16" s="2359"/>
      <c r="G16" s="2359"/>
      <c r="H16" s="2359"/>
      <c r="I16" s="2359"/>
      <c r="J16" s="2359"/>
      <c r="K16" s="2359"/>
      <c r="L16" s="2359"/>
      <c r="M16" s="2359"/>
      <c r="N16" s="2359"/>
      <c r="O16" s="2359"/>
      <c r="P16" s="2359"/>
      <c r="Q16" s="2359"/>
      <c r="R16" s="2359"/>
      <c r="S16" s="2359"/>
      <c r="T16" s="2359"/>
      <c r="U16" s="2359"/>
      <c r="V16" s="2359"/>
      <c r="W16" s="2359"/>
      <c r="X16" s="2360"/>
      <c r="Y16" s="646"/>
      <c r="Z16" s="30"/>
      <c r="AA16" s="879" t="s">
        <v>2201</v>
      </c>
      <c r="AB16" s="877" t="s">
        <v>2808</v>
      </c>
      <c r="AC16" s="877" t="s">
        <v>2194</v>
      </c>
      <c r="AD16" s="877" t="s">
        <v>2809</v>
      </c>
      <c r="AF16" s="513" t="s">
        <v>2103</v>
      </c>
      <c r="AG16" s="512" t="s">
        <v>2817</v>
      </c>
      <c r="AN16" s="512" t="s">
        <v>2816</v>
      </c>
      <c r="BA16" s="30"/>
      <c r="BC16" s="30"/>
      <c r="CS16" s="2299" t="s">
        <v>2126</v>
      </c>
      <c r="CT16" s="2300"/>
      <c r="CU16" s="2300"/>
      <c r="CV16" s="218">
        <v>15</v>
      </c>
      <c r="CW16" s="216">
        <v>5</v>
      </c>
      <c r="CX16" s="216">
        <v>0</v>
      </c>
      <c r="CY16" s="516">
        <v>2</v>
      </c>
      <c r="CZ16" s="216">
        <v>0</v>
      </c>
      <c r="DA16" s="216">
        <v>5</v>
      </c>
      <c r="DB16" s="216"/>
      <c r="DC16" s="216">
        <v>0</v>
      </c>
      <c r="DD16" s="216">
        <v>0</v>
      </c>
    </row>
    <row r="17" spans="1:126" s="512" customFormat="1" ht="24.95" customHeight="1">
      <c r="A17" s="30"/>
      <c r="B17" s="2358"/>
      <c r="C17" s="2359"/>
      <c r="D17" s="2359"/>
      <c r="E17" s="2359"/>
      <c r="F17" s="2359"/>
      <c r="G17" s="2359"/>
      <c r="H17" s="2359"/>
      <c r="I17" s="2359"/>
      <c r="J17" s="2359"/>
      <c r="K17" s="2359"/>
      <c r="L17" s="2359"/>
      <c r="M17" s="2359"/>
      <c r="N17" s="2359"/>
      <c r="O17" s="2359"/>
      <c r="P17" s="2359"/>
      <c r="Q17" s="2359"/>
      <c r="R17" s="2359"/>
      <c r="S17" s="2359"/>
      <c r="T17" s="2359"/>
      <c r="U17" s="2359"/>
      <c r="V17" s="2359"/>
      <c r="W17" s="2359"/>
      <c r="X17" s="2360"/>
      <c r="Y17" s="646"/>
      <c r="Z17" s="30"/>
      <c r="AA17" s="879" t="s">
        <v>2372</v>
      </c>
      <c r="AB17" s="876" t="s">
        <v>2810</v>
      </c>
      <c r="AC17" s="877"/>
      <c r="AD17" s="877"/>
      <c r="AF17" s="513" t="s">
        <v>2104</v>
      </c>
      <c r="AG17" s="526" t="s">
        <v>2818</v>
      </c>
      <c r="AH17" s="526"/>
      <c r="AI17" s="526"/>
      <c r="AJ17" s="526"/>
      <c r="AK17" s="526"/>
      <c r="AL17" s="526"/>
      <c r="AM17" s="526"/>
      <c r="AN17" s="526"/>
      <c r="AO17" s="526"/>
      <c r="AP17" s="526"/>
      <c r="AQ17" s="526"/>
      <c r="AR17" s="209"/>
      <c r="AS17" s="209"/>
      <c r="AZ17" s="30"/>
      <c r="BA17" s="30"/>
      <c r="CP17" s="2317" t="s">
        <v>2132</v>
      </c>
      <c r="CQ17" s="2318"/>
      <c r="CR17" s="2318"/>
      <c r="CS17" s="218">
        <v>11</v>
      </c>
      <c r="CT17" s="216">
        <v>5</v>
      </c>
      <c r="CU17" s="216">
        <v>1</v>
      </c>
      <c r="CV17" s="516">
        <v>2</v>
      </c>
      <c r="CW17" s="216">
        <v>1</v>
      </c>
      <c r="CX17" s="216">
        <v>3</v>
      </c>
      <c r="CY17" s="216"/>
      <c r="CZ17" s="216">
        <v>0</v>
      </c>
      <c r="DA17" s="216">
        <v>0</v>
      </c>
    </row>
    <row r="18" spans="1:126" s="512" customFormat="1" ht="24.95" customHeight="1">
      <c r="A18" s="30"/>
      <c r="B18" s="2358"/>
      <c r="C18" s="2359"/>
      <c r="D18" s="2359"/>
      <c r="E18" s="2359"/>
      <c r="F18" s="2359"/>
      <c r="G18" s="2359"/>
      <c r="H18" s="2359"/>
      <c r="I18" s="2359"/>
      <c r="J18" s="2359"/>
      <c r="K18" s="2359"/>
      <c r="L18" s="2359"/>
      <c r="M18" s="2359"/>
      <c r="N18" s="2359"/>
      <c r="O18" s="2359"/>
      <c r="P18" s="2359"/>
      <c r="Q18" s="2359"/>
      <c r="R18" s="2359"/>
      <c r="S18" s="2359"/>
      <c r="T18" s="2359"/>
      <c r="U18" s="2359"/>
      <c r="V18" s="2359"/>
      <c r="W18" s="2359"/>
      <c r="X18" s="2360"/>
      <c r="Y18" s="646"/>
      <c r="Z18" s="30"/>
      <c r="AF18" s="513" t="s">
        <v>2193</v>
      </c>
      <c r="AG18" s="526" t="s">
        <v>2819</v>
      </c>
      <c r="AH18" s="526"/>
      <c r="AI18" s="526"/>
      <c r="AJ18" s="526"/>
      <c r="AK18" s="526"/>
      <c r="AL18" s="526"/>
      <c r="AM18" s="526"/>
      <c r="AN18" s="526"/>
      <c r="AO18" s="526"/>
      <c r="AP18" s="526"/>
      <c r="AQ18" s="526"/>
      <c r="AR18" s="209"/>
      <c r="AS18" s="209"/>
      <c r="AU18" s="209"/>
      <c r="AV18" s="209"/>
      <c r="AW18" s="209"/>
      <c r="AX18" s="209"/>
      <c r="AY18" s="209"/>
      <c r="AZ18" s="209"/>
      <c r="BA18" s="209"/>
      <c r="BB18" s="209"/>
      <c r="BD18" s="526"/>
      <c r="BE18" s="513"/>
      <c r="BF18" s="653"/>
      <c r="BG18" s="653"/>
      <c r="CP18" s="2299" t="s">
        <v>2134</v>
      </c>
      <c r="CQ18" s="2300"/>
      <c r="CR18" s="2301"/>
      <c r="CS18" s="218">
        <v>23</v>
      </c>
      <c r="CT18" s="216">
        <v>4</v>
      </c>
      <c r="CU18" s="216">
        <f>SUM(CW18:CZ18)</f>
        <v>4</v>
      </c>
      <c r="CV18" s="516">
        <v>2</v>
      </c>
      <c r="CW18" s="216">
        <v>1</v>
      </c>
      <c r="CX18" s="216">
        <v>1</v>
      </c>
      <c r="CY18" s="216"/>
      <c r="CZ18" s="216">
        <v>2</v>
      </c>
      <c r="DA18" s="216">
        <v>0</v>
      </c>
    </row>
    <row r="19" spans="1:126" s="526" customFormat="1" ht="24.95" customHeight="1">
      <c r="A19" s="118"/>
      <c r="B19" s="2361"/>
      <c r="C19" s="2362"/>
      <c r="D19" s="2362"/>
      <c r="E19" s="2362"/>
      <c r="F19" s="2362"/>
      <c r="G19" s="2362"/>
      <c r="H19" s="2362"/>
      <c r="I19" s="2362"/>
      <c r="J19" s="2362"/>
      <c r="K19" s="2362"/>
      <c r="L19" s="2362"/>
      <c r="M19" s="2362"/>
      <c r="N19" s="2362"/>
      <c r="O19" s="2362"/>
      <c r="P19" s="2362"/>
      <c r="Q19" s="2362"/>
      <c r="R19" s="2362"/>
      <c r="S19" s="2362"/>
      <c r="T19" s="2362"/>
      <c r="U19" s="2362"/>
      <c r="V19" s="2362"/>
      <c r="W19" s="2362"/>
      <c r="X19" s="2363"/>
      <c r="Y19" s="646"/>
      <c r="Z19" s="29"/>
      <c r="AA19" s="709"/>
      <c r="AB19" s="709"/>
      <c r="AC19" s="709"/>
      <c r="AD19" s="709"/>
      <c r="AE19" s="709"/>
      <c r="AT19" s="209"/>
      <c r="AU19" s="209"/>
      <c r="AV19" s="209"/>
      <c r="AW19" s="209"/>
      <c r="AX19" s="209"/>
      <c r="AY19" s="209"/>
      <c r="AZ19" s="209"/>
      <c r="BA19" s="209"/>
      <c r="BB19" s="209"/>
      <c r="BC19" s="209"/>
      <c r="BH19" s="653"/>
      <c r="BI19" s="653"/>
      <c r="BJ19" s="512"/>
      <c r="BK19" s="512"/>
      <c r="BL19" s="512"/>
    </row>
    <row r="20" spans="1:126" s="526" customFormat="1" ht="9" customHeight="1">
      <c r="A20" s="118"/>
      <c r="B20" s="654"/>
      <c r="C20" s="278"/>
      <c r="D20" s="278"/>
      <c r="E20" s="278"/>
      <c r="F20" s="278"/>
      <c r="G20" s="278"/>
      <c r="H20" s="278"/>
      <c r="I20" s="278"/>
      <c r="J20" s="278"/>
      <c r="K20" s="278"/>
      <c r="L20" s="278"/>
      <c r="M20" s="278"/>
      <c r="N20" s="278"/>
      <c r="O20" s="278"/>
      <c r="P20" s="278"/>
      <c r="Q20" s="278"/>
      <c r="R20" s="278"/>
      <c r="S20" s="278"/>
      <c r="T20" s="278"/>
      <c r="U20" s="278"/>
      <c r="V20" s="278"/>
      <c r="W20" s="278"/>
      <c r="X20" s="278"/>
      <c r="Y20" s="278"/>
      <c r="Z20" s="29"/>
      <c r="AD20" s="175"/>
      <c r="AE20" s="175"/>
      <c r="AT20" s="209"/>
      <c r="BB20" s="209"/>
      <c r="BC20" s="209"/>
      <c r="BD20" s="209"/>
      <c r="BE20" s="209"/>
    </row>
    <row r="21" spans="1:126" s="526" customFormat="1" ht="35.1" customHeight="1">
      <c r="A21" s="118"/>
      <c r="B21" s="2202" t="s">
        <v>2084</v>
      </c>
      <c r="C21" s="2202"/>
      <c r="D21" s="2202"/>
      <c r="E21" s="2202"/>
      <c r="F21" s="2202"/>
      <c r="G21" s="2202"/>
      <c r="H21" s="2202"/>
      <c r="I21" s="2202"/>
      <c r="J21" s="2202"/>
      <c r="K21" s="2202"/>
      <c r="L21" s="2202"/>
      <c r="M21" s="2202"/>
      <c r="N21" s="2202"/>
      <c r="O21" s="2202"/>
      <c r="P21" s="2202"/>
      <c r="Q21" s="2202"/>
      <c r="R21" s="2202"/>
      <c r="S21" s="2202"/>
      <c r="T21" s="2202"/>
      <c r="U21" s="2202"/>
      <c r="V21" s="2202"/>
      <c r="W21" s="2202"/>
      <c r="X21" s="2202"/>
      <c r="Y21" s="278"/>
      <c r="Z21" s="29"/>
      <c r="AJ21" s="1899" t="s">
        <v>2364</v>
      </c>
      <c r="AK21" s="1899"/>
      <c r="AL21" s="1899"/>
      <c r="AM21" s="1899"/>
      <c r="AN21" s="1899"/>
      <c r="AO21" s="1899"/>
      <c r="AU21" s="901"/>
      <c r="AV21" s="901"/>
      <c r="AW21" s="901"/>
      <c r="AX21" s="901"/>
      <c r="AY21" s="901"/>
      <c r="AZ21" s="901"/>
      <c r="BA21" s="902"/>
      <c r="BC21" s="209"/>
      <c r="CX21" s="613"/>
      <c r="CY21" s="513"/>
      <c r="CZ21" s="614"/>
      <c r="DA21" s="615"/>
      <c r="DB21" s="513"/>
      <c r="DC21" s="615"/>
      <c r="DD21" s="615"/>
      <c r="DE21" s="513"/>
      <c r="DF21" s="615"/>
      <c r="DG21" s="616"/>
      <c r="DH21" s="606"/>
      <c r="DI21" s="617"/>
    </row>
    <row r="22" spans="1:126" s="526" customFormat="1" ht="9" customHeight="1" thickBot="1">
      <c r="A22" s="118"/>
      <c r="B22" s="118"/>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29"/>
      <c r="AJ22" s="2546" t="s">
        <v>1</v>
      </c>
      <c r="AK22" s="2547"/>
      <c r="AL22" s="216" t="s">
        <v>2</v>
      </c>
      <c r="AM22" s="216" t="s">
        <v>3</v>
      </c>
      <c r="AN22" s="218" t="s">
        <v>4</v>
      </c>
      <c r="AO22" s="218" t="s">
        <v>5</v>
      </c>
      <c r="AP22" s="2660" t="s">
        <v>2801</v>
      </c>
      <c r="AQ22" s="630" t="s">
        <v>2826</v>
      </c>
      <c r="AR22" s="901"/>
      <c r="AS22" s="901"/>
      <c r="AT22" s="901"/>
      <c r="AU22" s="630">
        <v>1</v>
      </c>
      <c r="AV22" s="2662">
        <v>0</v>
      </c>
      <c r="AW22" s="2662"/>
      <c r="AX22" s="2527" t="s">
        <v>2353</v>
      </c>
      <c r="AY22" s="2528"/>
      <c r="AZ22" s="2663" t="s">
        <v>2352</v>
      </c>
      <c r="BA22" s="2668" t="s">
        <v>2800</v>
      </c>
      <c r="BB22" s="618"/>
      <c r="BD22" s="618"/>
      <c r="BE22" s="618"/>
      <c r="BF22" s="29"/>
      <c r="CG22" s="211"/>
    </row>
    <row r="23" spans="1:126" s="526" customFormat="1" ht="26.1" customHeight="1" thickBot="1">
      <c r="A23" s="118"/>
      <c r="B23" s="118"/>
      <c r="C23" s="118"/>
      <c r="D23" s="118"/>
      <c r="E23" s="118"/>
      <c r="F23" s="118"/>
      <c r="G23" s="118"/>
      <c r="H23" s="118"/>
      <c r="I23" s="118"/>
      <c r="J23" s="118"/>
      <c r="K23" s="118"/>
      <c r="L23" s="118"/>
      <c r="M23" s="118"/>
      <c r="N23" s="118"/>
      <c r="O23" s="2344"/>
      <c r="P23" s="2345"/>
      <c r="Q23" s="2345"/>
      <c r="R23" s="2346"/>
      <c r="S23" s="2344" t="s">
        <v>2085</v>
      </c>
      <c r="T23" s="2350"/>
      <c r="U23" s="2352" t="s">
        <v>2847</v>
      </c>
      <c r="V23" s="2346"/>
      <c r="W23" s="2703" t="s">
        <v>2195</v>
      </c>
      <c r="X23" s="2355"/>
      <c r="Y23" s="655"/>
      <c r="Z23" s="29"/>
      <c r="AA23" s="673" t="s">
        <v>2100</v>
      </c>
      <c r="AB23" s="597" t="s">
        <v>2101</v>
      </c>
      <c r="AC23" s="601" t="s">
        <v>2102</v>
      </c>
      <c r="AD23" s="601" t="s">
        <v>2103</v>
      </c>
      <c r="AE23" s="599" t="s">
        <v>2361</v>
      </c>
      <c r="AF23" s="601" t="s">
        <v>2193</v>
      </c>
      <c r="AG23" s="597" t="s">
        <v>2357</v>
      </c>
      <c r="AH23" s="619"/>
      <c r="AI23" s="513"/>
      <c r="AJ23" s="2269" t="s">
        <v>2356</v>
      </c>
      <c r="AK23" s="2271"/>
      <c r="AL23" s="2540" t="s">
        <v>2192</v>
      </c>
      <c r="AM23" s="2531" t="s">
        <v>2095</v>
      </c>
      <c r="AN23" s="2542" t="s">
        <v>2097</v>
      </c>
      <c r="AO23" s="2542" t="s">
        <v>2350</v>
      </c>
      <c r="AP23" s="2661"/>
      <c r="AQ23" s="2662">
        <v>5</v>
      </c>
      <c r="AR23" s="2662"/>
      <c r="AS23" s="2662">
        <v>3</v>
      </c>
      <c r="AT23" s="2662"/>
      <c r="AU23" s="634" t="s">
        <v>2363</v>
      </c>
      <c r="AV23" s="634" t="s">
        <v>2354</v>
      </c>
      <c r="AW23" s="634" t="s">
        <v>2095</v>
      </c>
      <c r="AX23" s="634" t="s">
        <v>2354</v>
      </c>
      <c r="AY23" s="634" t="s">
        <v>2095</v>
      </c>
      <c r="AZ23" s="2529"/>
      <c r="BA23" s="2531"/>
      <c r="BB23" s="618"/>
      <c r="BC23" s="618"/>
      <c r="BD23" s="618"/>
      <c r="BE23" s="618"/>
      <c r="BF23" s="29"/>
      <c r="CQ23" s="2337" t="s">
        <v>2191</v>
      </c>
      <c r="CR23" s="2338"/>
      <c r="CS23" s="2338"/>
      <c r="CT23" s="2341" t="s">
        <v>2090</v>
      </c>
      <c r="CU23" s="2342"/>
      <c r="CV23" s="2342"/>
      <c r="CW23" s="2342"/>
      <c r="CX23" s="2342"/>
      <c r="CY23" s="2342"/>
      <c r="CZ23" s="2342"/>
      <c r="DA23" s="2342"/>
      <c r="DB23" s="2343"/>
      <c r="DC23" s="618"/>
      <c r="DD23" s="618"/>
      <c r="DE23" s="618"/>
      <c r="DG23" s="605"/>
      <c r="DH23" s="605"/>
      <c r="DI23" s="605"/>
      <c r="DJ23" s="640"/>
      <c r="DK23" s="640"/>
      <c r="DL23" s="640"/>
      <c r="DM23" s="640"/>
      <c r="DN23" s="640"/>
      <c r="DO23" s="640"/>
      <c r="DP23" s="640"/>
      <c r="DQ23" s="640"/>
      <c r="DR23" s="640"/>
      <c r="DS23" s="640"/>
      <c r="DT23" s="640"/>
      <c r="DU23" s="640"/>
    </row>
    <row r="24" spans="1:126" s="526" customFormat="1" ht="26.1" customHeight="1" thickBot="1">
      <c r="A24" s="118"/>
      <c r="B24" s="118"/>
      <c r="C24" s="118"/>
      <c r="D24" s="118"/>
      <c r="E24" s="118"/>
      <c r="F24" s="118"/>
      <c r="G24" s="118"/>
      <c r="H24" s="118"/>
      <c r="I24" s="118"/>
      <c r="J24" s="118"/>
      <c r="K24" s="118"/>
      <c r="L24" s="118"/>
      <c r="M24" s="118"/>
      <c r="N24" s="118"/>
      <c r="O24" s="2347"/>
      <c r="P24" s="2348"/>
      <c r="Q24" s="2348"/>
      <c r="R24" s="2349"/>
      <c r="S24" s="2347"/>
      <c r="T24" s="2351"/>
      <c r="U24" s="2353"/>
      <c r="V24" s="2349"/>
      <c r="W24" s="2704"/>
      <c r="X24" s="2357"/>
      <c r="Y24" s="656"/>
      <c r="Z24" s="29"/>
      <c r="AA24" s="674" t="s">
        <v>2191</v>
      </c>
      <c r="AB24" s="598" t="s">
        <v>2358</v>
      </c>
      <c r="AC24" s="215" t="s">
        <v>2356</v>
      </c>
      <c r="AD24" s="215" t="s">
        <v>2365</v>
      </c>
      <c r="AE24" s="215" t="s">
        <v>2366</v>
      </c>
      <c r="AF24" s="215" t="s">
        <v>2350</v>
      </c>
      <c r="AG24" s="677" t="s">
        <v>16</v>
      </c>
      <c r="AH24" s="678"/>
      <c r="AJ24" s="2538"/>
      <c r="AK24" s="2539"/>
      <c r="AL24" s="2665"/>
      <c r="AM24" s="2666"/>
      <c r="AN24" s="2667"/>
      <c r="AO24" s="2667"/>
      <c r="AP24" s="2661"/>
      <c r="AQ24" s="634" t="s">
        <v>2354</v>
      </c>
      <c r="AR24" s="634" t="s">
        <v>2095</v>
      </c>
      <c r="AS24" s="634" t="s">
        <v>2354</v>
      </c>
      <c r="AT24" s="634" t="s">
        <v>2095</v>
      </c>
      <c r="AU24" s="628">
        <f t="shared" ref="AR24:AW25" si="0">SUM(AU25:AU29)</f>
        <v>18</v>
      </c>
      <c r="AV24" s="628">
        <f t="shared" si="0"/>
        <v>2</v>
      </c>
      <c r="AW24" s="628">
        <f t="shared" si="0"/>
        <v>10</v>
      </c>
      <c r="AX24" s="628">
        <f>SUM(AX25:AX29)</f>
        <v>0</v>
      </c>
      <c r="AY24" s="628">
        <f>SUM(AY25:AY29)</f>
        <v>2</v>
      </c>
      <c r="AZ24" s="669">
        <f>SUM(AZ25:AZ29)</f>
        <v>1</v>
      </c>
      <c r="BA24" s="666">
        <f t="shared" ref="BA24:BA29" si="1">SUM(AQ25:AZ25)</f>
        <v>63</v>
      </c>
      <c r="BB24" s="684"/>
      <c r="BC24" s="618"/>
      <c r="BD24" s="684"/>
      <c r="BE24" s="684"/>
      <c r="BF24" s="29"/>
      <c r="CO24" s="211"/>
      <c r="CQ24" s="2339"/>
      <c r="CR24" s="2339"/>
      <c r="CS24" s="2340"/>
      <c r="CT24" s="2341" t="s">
        <v>2100</v>
      </c>
      <c r="CU24" s="2342"/>
      <c r="CV24" s="2343"/>
      <c r="CW24" s="2341" t="s">
        <v>2101</v>
      </c>
      <c r="CX24" s="2342"/>
      <c r="CY24" s="2343"/>
      <c r="CZ24" s="2341" t="s">
        <v>2102</v>
      </c>
      <c r="DA24" s="2342"/>
      <c r="DB24" s="2343"/>
      <c r="DC24" s="618"/>
      <c r="DD24" s="618"/>
      <c r="DE24" s="618"/>
      <c r="DG24" s="605"/>
      <c r="DH24" s="605"/>
      <c r="DI24" s="605"/>
      <c r="DJ24" s="640"/>
      <c r="DK24" s="640"/>
      <c r="DL24" s="640"/>
      <c r="DM24" s="640"/>
      <c r="DN24" s="640"/>
      <c r="DO24" s="640"/>
      <c r="DP24" s="640"/>
      <c r="DQ24" s="640"/>
      <c r="DR24" s="640"/>
      <c r="DS24" s="640"/>
      <c r="DT24" s="640"/>
      <c r="DU24" s="640"/>
    </row>
    <row r="25" spans="1:126" s="526" customFormat="1" ht="20.100000000000001" customHeight="1" thickBot="1">
      <c r="A25" s="118"/>
      <c r="B25" s="118"/>
      <c r="C25" s="118"/>
      <c r="D25" s="118"/>
      <c r="E25" s="118"/>
      <c r="F25" s="118"/>
      <c r="G25" s="118"/>
      <c r="H25" s="118"/>
      <c r="I25" s="118"/>
      <c r="J25" s="118"/>
      <c r="K25" s="118"/>
      <c r="L25" s="118"/>
      <c r="M25" s="118"/>
      <c r="N25" s="118"/>
      <c r="O25" s="2694" t="s">
        <v>2198</v>
      </c>
      <c r="P25" s="2695"/>
      <c r="Q25" s="2695"/>
      <c r="R25" s="2696"/>
      <c r="S25" s="2697" t="s">
        <v>2372</v>
      </c>
      <c r="T25" s="2698"/>
      <c r="U25" s="2699">
        <f>AA25</f>
        <v>65.800637136107838</v>
      </c>
      <c r="V25" s="2700"/>
      <c r="W25" s="2701" t="s">
        <v>2825</v>
      </c>
      <c r="X25" s="2702"/>
      <c r="Y25" s="657"/>
      <c r="Z25" s="29"/>
      <c r="AA25" s="881">
        <f>SUM(AA26:AA30)/5</f>
        <v>65.800637136107838</v>
      </c>
      <c r="AB25" s="883">
        <f>SUM(AB26:AB30)</f>
        <v>524</v>
      </c>
      <c r="AC25" s="882">
        <f>SUM(AC26:AC30)</f>
        <v>344</v>
      </c>
      <c r="AD25" s="883">
        <f>SUM(AD26:AD30)</f>
        <v>206</v>
      </c>
      <c r="AE25" s="883">
        <f>SUM(AE26:AE30)</f>
        <v>138</v>
      </c>
      <c r="AF25" s="883">
        <f>SUM(AF26:AF30)</f>
        <v>18</v>
      </c>
      <c r="AG25" s="884">
        <v>0</v>
      </c>
      <c r="AH25" s="678"/>
      <c r="AJ25" s="2544" t="s">
        <v>2105</v>
      </c>
      <c r="AK25" s="2545"/>
      <c r="AL25" s="622">
        <f>SUM(AL26:AL30)</f>
        <v>94</v>
      </c>
      <c r="AM25" s="622">
        <f>SUM(AM26:AM30)</f>
        <v>49</v>
      </c>
      <c r="AN25" s="622">
        <f>SUM(AN26:AN30)</f>
        <v>26</v>
      </c>
      <c r="AO25" s="622">
        <f>SUM(AO26:AO30)</f>
        <v>19</v>
      </c>
      <c r="AP25" s="868"/>
      <c r="AQ25" s="628">
        <f>SUM(AQ26:AQ30)</f>
        <v>5</v>
      </c>
      <c r="AR25" s="628">
        <f t="shared" si="0"/>
        <v>6</v>
      </c>
      <c r="AS25" s="628">
        <f t="shared" si="0"/>
        <v>20</v>
      </c>
      <c r="AT25" s="628">
        <f t="shared" si="0"/>
        <v>30</v>
      </c>
      <c r="AU25" s="515">
        <v>0</v>
      </c>
      <c r="AV25" s="515">
        <v>0</v>
      </c>
      <c r="AW25" s="515">
        <v>2</v>
      </c>
      <c r="AX25" s="515">
        <v>0</v>
      </c>
      <c r="AY25" s="515">
        <v>0</v>
      </c>
      <c r="AZ25" s="670">
        <v>0</v>
      </c>
      <c r="BA25" s="629">
        <f t="shared" si="1"/>
        <v>26</v>
      </c>
      <c r="BB25" s="684"/>
      <c r="BC25" s="684"/>
      <c r="BD25" s="684"/>
      <c r="BE25" s="684"/>
      <c r="BF25" s="29"/>
      <c r="CO25" s="29"/>
      <c r="CP25" s="118"/>
      <c r="CQ25" s="2299" t="s">
        <v>2105</v>
      </c>
      <c r="CR25" s="2300"/>
      <c r="CS25" s="2301"/>
      <c r="CT25" s="607">
        <v>100</v>
      </c>
      <c r="CU25" s="610" t="s">
        <v>2194</v>
      </c>
      <c r="CV25" s="611" t="s">
        <v>2335</v>
      </c>
      <c r="CW25" s="608" t="s">
        <v>2337</v>
      </c>
      <c r="CX25" s="612" t="s">
        <v>2194</v>
      </c>
      <c r="CY25" s="609" t="s">
        <v>2336</v>
      </c>
      <c r="CZ25" s="608" t="s">
        <v>2338</v>
      </c>
      <c r="DA25" s="514" t="s">
        <v>2194</v>
      </c>
      <c r="DB25" s="609">
        <v>0</v>
      </c>
      <c r="DC25" s="513"/>
      <c r="DD25" s="513"/>
      <c r="DE25" s="681"/>
      <c r="DG25" s="512"/>
      <c r="DH25" s="512"/>
      <c r="DI25" s="512"/>
      <c r="DJ25" s="547"/>
      <c r="DK25" s="547"/>
      <c r="DL25" s="547"/>
      <c r="DM25" s="547"/>
      <c r="DN25" s="547"/>
      <c r="DO25" s="547"/>
      <c r="DP25" s="547"/>
      <c r="DQ25" s="547"/>
      <c r="DR25" s="547"/>
      <c r="DS25" s="547"/>
      <c r="DT25" s="547"/>
      <c r="DU25" s="547"/>
    </row>
    <row r="26" spans="1:126" s="526" customFormat="1" ht="20.100000000000001" customHeight="1">
      <c r="A26" s="118"/>
      <c r="B26" s="118"/>
      <c r="C26" s="118"/>
      <c r="D26" s="118"/>
      <c r="E26" s="118"/>
      <c r="F26" s="118"/>
      <c r="G26" s="118"/>
      <c r="H26" s="118"/>
      <c r="I26" s="118"/>
      <c r="J26" s="118"/>
      <c r="K26" s="118"/>
      <c r="L26" s="118"/>
      <c r="M26" s="118"/>
      <c r="N26" s="118"/>
      <c r="O26" s="2320" t="s">
        <v>2111</v>
      </c>
      <c r="P26" s="2321"/>
      <c r="Q26" s="2321"/>
      <c r="R26" s="2322"/>
      <c r="S26" s="2323" t="s">
        <v>2199</v>
      </c>
      <c r="T26" s="2324"/>
      <c r="U26" s="2705">
        <f>AA26</f>
        <v>60</v>
      </c>
      <c r="V26" s="2706"/>
      <c r="W26" s="2707" t="s">
        <v>2820</v>
      </c>
      <c r="X26" s="2708"/>
      <c r="Y26" s="657"/>
      <c r="Z26" s="29"/>
      <c r="AA26" s="675">
        <f>(AC26/AB26)*100</f>
        <v>60</v>
      </c>
      <c r="AB26" s="686">
        <f>(AM26*5)+(AN26*5*2)+(AO26*1)</f>
        <v>135</v>
      </c>
      <c r="AC26" s="685">
        <f>AD26+AE26</f>
        <v>81</v>
      </c>
      <c r="AD26" s="688">
        <f>((AQ26*5)+(AS26*3)+(AU25*1))*2</f>
        <v>46</v>
      </c>
      <c r="AE26" s="688">
        <f>(AR26*5)+(AT26*3)+(AU25*1)</f>
        <v>35</v>
      </c>
      <c r="AF26" s="688">
        <f>AU25*1</f>
        <v>0</v>
      </c>
      <c r="AG26" s="687">
        <v>0</v>
      </c>
      <c r="AH26" s="678"/>
      <c r="AJ26" s="647" t="s">
        <v>2112</v>
      </c>
      <c r="AK26" s="648"/>
      <c r="AL26" s="600">
        <f>AM26+AN26+AO26</f>
        <v>20</v>
      </c>
      <c r="AM26" s="600">
        <v>13</v>
      </c>
      <c r="AN26" s="215">
        <v>7</v>
      </c>
      <c r="AO26" s="215">
        <v>0</v>
      </c>
      <c r="AP26" s="869">
        <v>2</v>
      </c>
      <c r="AQ26" s="515">
        <v>1</v>
      </c>
      <c r="AR26" s="515">
        <v>1</v>
      </c>
      <c r="AS26" s="515">
        <v>6</v>
      </c>
      <c r="AT26" s="515">
        <v>10</v>
      </c>
      <c r="AU26" s="129">
        <v>6</v>
      </c>
      <c r="AV26" s="129">
        <v>0</v>
      </c>
      <c r="AW26" s="129">
        <v>1</v>
      </c>
      <c r="AX26" s="129">
        <v>0</v>
      </c>
      <c r="AY26" s="129">
        <v>1</v>
      </c>
      <c r="AZ26" s="671">
        <v>0</v>
      </c>
      <c r="BA26" s="217">
        <f t="shared" si="1"/>
        <v>22</v>
      </c>
      <c r="BB26" s="684"/>
      <c r="BC26" s="684"/>
      <c r="BD26" s="684"/>
      <c r="BE26" s="684"/>
      <c r="BF26" s="29"/>
      <c r="CO26" s="29"/>
      <c r="CP26" s="118"/>
      <c r="CQ26" s="2299" t="s">
        <v>2112</v>
      </c>
      <c r="CR26" s="2300"/>
      <c r="CS26" s="2301"/>
      <c r="CT26" s="607">
        <v>100</v>
      </c>
      <c r="CU26" s="514" t="s">
        <v>2194</v>
      </c>
      <c r="CV26" s="611" t="s">
        <v>2339</v>
      </c>
      <c r="CW26" s="608" t="s">
        <v>2337</v>
      </c>
      <c r="CX26" s="612" t="s">
        <v>2194</v>
      </c>
      <c r="CY26" s="609" t="s">
        <v>2344</v>
      </c>
      <c r="CZ26" s="608" t="s">
        <v>2338</v>
      </c>
      <c r="DA26" s="514" t="s">
        <v>2194</v>
      </c>
      <c r="DB26" s="609">
        <v>0</v>
      </c>
      <c r="DC26" s="513"/>
      <c r="DD26" s="513"/>
      <c r="DE26" s="681"/>
      <c r="DG26" s="512"/>
      <c r="DH26" s="512"/>
      <c r="DI26" s="512"/>
      <c r="DJ26" s="547"/>
      <c r="DK26" s="547"/>
      <c r="DL26" s="547"/>
      <c r="DM26" s="547"/>
      <c r="DN26" s="547"/>
      <c r="DO26" s="547"/>
      <c r="DP26" s="547"/>
      <c r="DQ26" s="547"/>
      <c r="DR26" s="547"/>
      <c r="DS26" s="547"/>
      <c r="DT26" s="547"/>
      <c r="DU26" s="547"/>
    </row>
    <row r="27" spans="1:126" s="526" customFormat="1" ht="20.100000000000001" customHeight="1">
      <c r="A27" s="118"/>
      <c r="B27" s="118"/>
      <c r="C27" s="118"/>
      <c r="D27" s="118"/>
      <c r="E27" s="118"/>
      <c r="F27" s="118"/>
      <c r="G27" s="118"/>
      <c r="H27" s="118"/>
      <c r="I27" s="118"/>
      <c r="J27" s="118"/>
      <c r="K27" s="118"/>
      <c r="L27" s="118"/>
      <c r="M27" s="118"/>
      <c r="N27" s="118"/>
      <c r="O27" s="2305" t="s">
        <v>2118</v>
      </c>
      <c r="P27" s="2306"/>
      <c r="Q27" s="2306"/>
      <c r="R27" s="2307"/>
      <c r="S27" s="2308" t="s">
        <v>2199</v>
      </c>
      <c r="T27" s="2309"/>
      <c r="U27" s="2709">
        <f t="shared" ref="U27:U30" si="2">AA27</f>
        <v>80.851063829787222</v>
      </c>
      <c r="V27" s="2710"/>
      <c r="W27" s="2711" t="s">
        <v>2821</v>
      </c>
      <c r="X27" s="2712"/>
      <c r="Y27" s="657"/>
      <c r="Z27" s="29"/>
      <c r="AA27" s="675">
        <f>(AC27/AB27)*100</f>
        <v>80.851063829787222</v>
      </c>
      <c r="AB27" s="686">
        <f>(AM27*5)+(AN27*5*2)+(AO27*1)</f>
        <v>141</v>
      </c>
      <c r="AC27" s="685">
        <f>AD27+AE27</f>
        <v>114</v>
      </c>
      <c r="AD27" s="688">
        <f>((AQ27*5)+(AS27*3)+(AU26*1))*2</f>
        <v>78</v>
      </c>
      <c r="AE27" s="688">
        <f>(AR27*5)+(AT27*3)+(AU26*1)</f>
        <v>36</v>
      </c>
      <c r="AF27" s="688">
        <f>AU26*1</f>
        <v>6</v>
      </c>
      <c r="AG27" s="687">
        <v>0</v>
      </c>
      <c r="AH27" s="678"/>
      <c r="AJ27" s="649" t="s">
        <v>2119</v>
      </c>
      <c r="AK27" s="650"/>
      <c r="AL27" s="218">
        <f>AM27+AN27+AO27</f>
        <v>25</v>
      </c>
      <c r="AM27" s="218">
        <v>11</v>
      </c>
      <c r="AN27" s="216">
        <v>8</v>
      </c>
      <c r="AO27" s="216">
        <v>6</v>
      </c>
      <c r="AP27" s="870">
        <v>2</v>
      </c>
      <c r="AQ27" s="129">
        <v>3</v>
      </c>
      <c r="AR27" s="129">
        <v>3</v>
      </c>
      <c r="AS27" s="129">
        <v>6</v>
      </c>
      <c r="AT27" s="129">
        <v>5</v>
      </c>
      <c r="AU27" s="221">
        <v>0</v>
      </c>
      <c r="AV27" s="221">
        <v>1</v>
      </c>
      <c r="AW27" s="221">
        <v>4</v>
      </c>
      <c r="AX27" s="221">
        <v>0</v>
      </c>
      <c r="AY27" s="221">
        <v>0</v>
      </c>
      <c r="AZ27" s="672">
        <v>0</v>
      </c>
      <c r="BA27" s="217">
        <f t="shared" si="1"/>
        <v>13</v>
      </c>
      <c r="BB27" s="684"/>
      <c r="BC27" s="684"/>
      <c r="BD27" s="684"/>
      <c r="BE27" s="684"/>
      <c r="BF27" s="29"/>
      <c r="CO27" s="29"/>
      <c r="CP27" s="118"/>
      <c r="CQ27" s="2299" t="s">
        <v>2119</v>
      </c>
      <c r="CR27" s="2300"/>
      <c r="CS27" s="2301"/>
      <c r="CT27" s="607">
        <v>100</v>
      </c>
      <c r="CU27" s="514" t="s">
        <v>2194</v>
      </c>
      <c r="CV27" s="611" t="s">
        <v>2340</v>
      </c>
      <c r="CW27" s="608" t="s">
        <v>2337</v>
      </c>
      <c r="CX27" s="612" t="s">
        <v>2194</v>
      </c>
      <c r="CY27" s="609" t="s">
        <v>2345</v>
      </c>
      <c r="CZ27" s="608" t="s">
        <v>2338</v>
      </c>
      <c r="DA27" s="514" t="s">
        <v>2194</v>
      </c>
      <c r="DB27" s="609">
        <v>0</v>
      </c>
      <c r="DC27" s="513"/>
      <c r="DD27" s="513"/>
      <c r="DE27" s="681"/>
      <c r="DG27" s="512"/>
      <c r="DH27" s="512"/>
      <c r="DI27" s="512"/>
      <c r="DJ27" s="547"/>
      <c r="DK27" s="547"/>
      <c r="DL27" s="547"/>
      <c r="DM27" s="547"/>
      <c r="DN27" s="547"/>
      <c r="DO27" s="547"/>
      <c r="DP27" s="547"/>
      <c r="DQ27" s="547"/>
      <c r="DR27" s="547"/>
      <c r="DS27" s="547"/>
      <c r="DT27" s="547"/>
      <c r="DU27" s="547"/>
    </row>
    <row r="28" spans="1:126" s="526" customFormat="1" ht="20.100000000000001" customHeight="1">
      <c r="A28" s="118"/>
      <c r="B28" s="118"/>
      <c r="C28" s="118"/>
      <c r="D28" s="118"/>
      <c r="E28" s="118"/>
      <c r="F28" s="118"/>
      <c r="G28" s="118"/>
      <c r="H28" s="118"/>
      <c r="I28" s="118"/>
      <c r="J28" s="118"/>
      <c r="K28" s="118"/>
      <c r="L28" s="118"/>
      <c r="M28" s="118"/>
      <c r="N28" s="118"/>
      <c r="O28" s="2305" t="s">
        <v>2125</v>
      </c>
      <c r="P28" s="2306"/>
      <c r="Q28" s="2306"/>
      <c r="R28" s="2307"/>
      <c r="S28" s="2308" t="s">
        <v>2201</v>
      </c>
      <c r="T28" s="2309"/>
      <c r="U28" s="2709">
        <f t="shared" si="2"/>
        <v>45.454545454545453</v>
      </c>
      <c r="V28" s="2710"/>
      <c r="W28" s="2711" t="s">
        <v>2822</v>
      </c>
      <c r="X28" s="2712"/>
      <c r="Y28" s="657"/>
      <c r="Z28" s="29"/>
      <c r="AA28" s="675">
        <f>(AC28/AB28)*100</f>
        <v>45.454545454545453</v>
      </c>
      <c r="AB28" s="686">
        <f>(AM28*5)+(AN28*5*2)+(AO28*1)</f>
        <v>110</v>
      </c>
      <c r="AC28" s="685">
        <f>AD28+AE28</f>
        <v>50</v>
      </c>
      <c r="AD28" s="688">
        <f>((AQ28*5)+(AS28*3)+(AU27*1))*2</f>
        <v>24</v>
      </c>
      <c r="AE28" s="688">
        <f>(AR28*5)+(AT28*3)+(AU27*1)</f>
        <v>26</v>
      </c>
      <c r="AF28" s="688">
        <f>AU27*1</f>
        <v>0</v>
      </c>
      <c r="AG28" s="687">
        <v>0</v>
      </c>
      <c r="AH28" s="678"/>
      <c r="AJ28" s="649" t="s">
        <v>2126</v>
      </c>
      <c r="AK28" s="650"/>
      <c r="AL28" s="218">
        <f>AM28+AN28+AO28</f>
        <v>17</v>
      </c>
      <c r="AM28" s="218">
        <v>12</v>
      </c>
      <c r="AN28" s="216">
        <v>5</v>
      </c>
      <c r="AO28" s="216">
        <v>0</v>
      </c>
      <c r="AP28" s="870">
        <v>2</v>
      </c>
      <c r="AQ28" s="221">
        <v>0</v>
      </c>
      <c r="AR28" s="221">
        <v>1</v>
      </c>
      <c r="AS28" s="221">
        <v>4</v>
      </c>
      <c r="AT28" s="221">
        <v>7</v>
      </c>
      <c r="AU28" s="221">
        <v>0</v>
      </c>
      <c r="AV28" s="221">
        <v>0</v>
      </c>
      <c r="AW28" s="221">
        <v>1</v>
      </c>
      <c r="AX28" s="221">
        <v>0</v>
      </c>
      <c r="AY28" s="221">
        <v>0</v>
      </c>
      <c r="AZ28" s="672">
        <v>0</v>
      </c>
      <c r="BA28" s="217">
        <f t="shared" si="1"/>
        <v>26</v>
      </c>
      <c r="BB28" s="684"/>
      <c r="BC28" s="684"/>
      <c r="BD28" s="684"/>
      <c r="BE28" s="684"/>
      <c r="BF28" s="29"/>
      <c r="CO28" s="626"/>
      <c r="CP28" s="118"/>
      <c r="CQ28" s="2299" t="s">
        <v>2126</v>
      </c>
      <c r="CR28" s="2300"/>
      <c r="CS28" s="2301"/>
      <c r="CT28" s="607">
        <v>100</v>
      </c>
      <c r="CU28" s="514" t="s">
        <v>2194</v>
      </c>
      <c r="CV28" s="611" t="s">
        <v>2341</v>
      </c>
      <c r="CW28" s="608" t="s">
        <v>2337</v>
      </c>
      <c r="CX28" s="612" t="s">
        <v>2194</v>
      </c>
      <c r="CY28" s="609" t="s">
        <v>2346</v>
      </c>
      <c r="CZ28" s="608" t="s">
        <v>2338</v>
      </c>
      <c r="DA28" s="514" t="s">
        <v>2194</v>
      </c>
      <c r="DB28" s="609">
        <v>0</v>
      </c>
      <c r="DC28" s="513"/>
      <c r="DD28" s="513"/>
      <c r="DE28" s="681"/>
      <c r="DG28" s="512"/>
      <c r="DH28" s="512"/>
      <c r="DI28" s="512"/>
      <c r="DJ28" s="547"/>
      <c r="DK28" s="547"/>
      <c r="DL28" s="547"/>
      <c r="DM28" s="547"/>
      <c r="DN28" s="547"/>
      <c r="DO28" s="547"/>
      <c r="DP28" s="547"/>
      <c r="DQ28" s="547"/>
      <c r="DR28" s="547"/>
      <c r="DS28" s="547"/>
      <c r="DT28" s="547"/>
      <c r="DU28" s="547"/>
    </row>
    <row r="29" spans="1:126" s="526" customFormat="1" ht="20.100000000000001" customHeight="1">
      <c r="A29" s="118"/>
      <c r="B29" s="118"/>
      <c r="C29" s="118"/>
      <c r="D29" s="118"/>
      <c r="E29" s="118"/>
      <c r="F29" s="118"/>
      <c r="G29" s="118"/>
      <c r="H29" s="118"/>
      <c r="I29" s="118"/>
      <c r="J29" s="118"/>
      <c r="K29" s="118"/>
      <c r="L29" s="118"/>
      <c r="M29" s="118"/>
      <c r="N29" s="118"/>
      <c r="O29" s="2314" t="s">
        <v>2369</v>
      </c>
      <c r="P29" s="2315"/>
      <c r="Q29" s="2315"/>
      <c r="R29" s="2316"/>
      <c r="S29" s="2308" t="s">
        <v>2199</v>
      </c>
      <c r="T29" s="2309"/>
      <c r="U29" s="2709">
        <f t="shared" si="2"/>
        <v>64.615384615384613</v>
      </c>
      <c r="V29" s="2710"/>
      <c r="W29" s="2711" t="s">
        <v>2823</v>
      </c>
      <c r="X29" s="2712"/>
      <c r="Y29" s="657"/>
      <c r="Z29" s="29"/>
      <c r="AA29" s="675">
        <f>(AC29/AB29)*100</f>
        <v>64.615384615384613</v>
      </c>
      <c r="AB29" s="686">
        <f>(AM29*5)+(AN29*5*2)+(AO29*1)</f>
        <v>65</v>
      </c>
      <c r="AC29" s="685">
        <f>AD29+AE29</f>
        <v>42</v>
      </c>
      <c r="AD29" s="688">
        <f>((AQ29*5)+(AS29*3)+(AU28*1))*2</f>
        <v>22</v>
      </c>
      <c r="AE29" s="688">
        <f>(AR29*5)+(AT29*3)+(AU28*1)</f>
        <v>20</v>
      </c>
      <c r="AF29" s="688">
        <f>AU28*1</f>
        <v>0</v>
      </c>
      <c r="AG29" s="687">
        <v>0</v>
      </c>
      <c r="AH29" s="678"/>
      <c r="AJ29" s="651" t="s">
        <v>2132</v>
      </c>
      <c r="AK29" s="652"/>
      <c r="AL29" s="218">
        <f>AM29+AN29+AO29</f>
        <v>10</v>
      </c>
      <c r="AM29" s="218">
        <v>7</v>
      </c>
      <c r="AN29" s="216">
        <v>3</v>
      </c>
      <c r="AO29" s="216">
        <v>0</v>
      </c>
      <c r="AP29" s="870">
        <v>2</v>
      </c>
      <c r="AQ29" s="221">
        <v>1</v>
      </c>
      <c r="AR29" s="221">
        <v>1</v>
      </c>
      <c r="AS29" s="221">
        <v>2</v>
      </c>
      <c r="AT29" s="221">
        <v>5</v>
      </c>
      <c r="AU29" s="221">
        <v>12</v>
      </c>
      <c r="AV29" s="221">
        <v>1</v>
      </c>
      <c r="AW29" s="221">
        <v>2</v>
      </c>
      <c r="AX29" s="221">
        <v>0</v>
      </c>
      <c r="AY29" s="221">
        <v>1</v>
      </c>
      <c r="AZ29" s="672">
        <v>1</v>
      </c>
      <c r="BA29" s="217">
        <f t="shared" si="1"/>
        <v>5</v>
      </c>
      <c r="BB29" s="684"/>
      <c r="BC29" s="684"/>
      <c r="BD29" s="684"/>
      <c r="BE29" s="684"/>
      <c r="CO29" s="626"/>
      <c r="CP29" s="118"/>
      <c r="CQ29" s="2317" t="s">
        <v>2132</v>
      </c>
      <c r="CR29" s="2318"/>
      <c r="CS29" s="2319"/>
      <c r="CT29" s="607">
        <v>100</v>
      </c>
      <c r="CU29" s="514" t="s">
        <v>2194</v>
      </c>
      <c r="CV29" s="611" t="s">
        <v>2342</v>
      </c>
      <c r="CW29" s="608" t="s">
        <v>2337</v>
      </c>
      <c r="CX29" s="612" t="s">
        <v>2194</v>
      </c>
      <c r="CY29" s="609" t="s">
        <v>2347</v>
      </c>
      <c r="CZ29" s="608" t="s">
        <v>2338</v>
      </c>
      <c r="DA29" s="514" t="s">
        <v>2194</v>
      </c>
      <c r="DB29" s="609">
        <v>0</v>
      </c>
      <c r="DC29" s="513"/>
      <c r="DD29" s="513"/>
      <c r="DE29" s="681"/>
      <c r="DG29" s="683"/>
      <c r="DH29" s="683"/>
      <c r="DI29" s="683"/>
      <c r="DJ29" s="547"/>
      <c r="DK29" s="547"/>
      <c r="DL29" s="547"/>
      <c r="DM29" s="547"/>
      <c r="DN29" s="547"/>
      <c r="DO29" s="547"/>
      <c r="DP29" s="547"/>
      <c r="DQ29" s="547"/>
      <c r="DR29" s="547"/>
      <c r="DS29" s="547"/>
      <c r="DT29" s="547"/>
      <c r="DU29" s="547"/>
    </row>
    <row r="30" spans="1:126" s="526" customFormat="1" ht="20.100000000000001" customHeight="1" thickBot="1">
      <c r="A30" s="118"/>
      <c r="B30" s="118"/>
      <c r="C30" s="118"/>
      <c r="D30" s="118"/>
      <c r="E30" s="118"/>
      <c r="F30" s="118"/>
      <c r="G30" s="118"/>
      <c r="H30" s="118"/>
      <c r="I30" s="118"/>
      <c r="J30" s="118"/>
      <c r="K30" s="118"/>
      <c r="L30" s="118"/>
      <c r="M30" s="118"/>
      <c r="N30" s="118"/>
      <c r="O30" s="2290" t="s">
        <v>2133</v>
      </c>
      <c r="P30" s="2291"/>
      <c r="Q30" s="2291"/>
      <c r="R30" s="2292"/>
      <c r="S30" s="2293" t="s">
        <v>2372</v>
      </c>
      <c r="T30" s="2294"/>
      <c r="U30" s="2713">
        <f t="shared" si="2"/>
        <v>78.082191780821915</v>
      </c>
      <c r="V30" s="2714"/>
      <c r="W30" s="2715" t="s">
        <v>2824</v>
      </c>
      <c r="X30" s="2716"/>
      <c r="Y30" s="657"/>
      <c r="Z30" s="29"/>
      <c r="AA30" s="675">
        <f>(AC30/AB30)*100</f>
        <v>78.082191780821915</v>
      </c>
      <c r="AB30" s="686">
        <f>(AM30*5)+(AN30*5*2)+(AO30*1)</f>
        <v>73</v>
      </c>
      <c r="AC30" s="685">
        <f>AD30+AE30</f>
        <v>57</v>
      </c>
      <c r="AD30" s="688">
        <f>((AQ30*5)+(AS30*3)+(AU29*1))*2</f>
        <v>36</v>
      </c>
      <c r="AE30" s="688">
        <f>(AR30*5)+(AT30*3)+(AU29*1)</f>
        <v>21</v>
      </c>
      <c r="AF30" s="688">
        <f>AU29*1</f>
        <v>12</v>
      </c>
      <c r="AG30" s="687">
        <v>0</v>
      </c>
      <c r="AH30" s="678"/>
      <c r="AJ30" s="649" t="s">
        <v>2134</v>
      </c>
      <c r="AK30" s="650"/>
      <c r="AL30" s="218">
        <f>AM30+AN30+AO30</f>
        <v>22</v>
      </c>
      <c r="AM30" s="218">
        <v>6</v>
      </c>
      <c r="AN30" s="216">
        <v>3</v>
      </c>
      <c r="AO30" s="216">
        <v>13</v>
      </c>
      <c r="AP30" s="870">
        <v>2</v>
      </c>
      <c r="AQ30" s="221">
        <v>0</v>
      </c>
      <c r="AR30" s="221">
        <v>0</v>
      </c>
      <c r="AS30" s="221">
        <v>2</v>
      </c>
      <c r="AT30" s="221">
        <v>3</v>
      </c>
      <c r="BB30" s="29"/>
      <c r="BC30" s="684"/>
      <c r="CO30" s="626"/>
      <c r="CP30" s="118"/>
      <c r="CQ30" s="2299" t="s">
        <v>2134</v>
      </c>
      <c r="CR30" s="2300"/>
      <c r="CS30" s="2301"/>
      <c r="CT30" s="607">
        <v>100</v>
      </c>
      <c r="CU30" s="514" t="s">
        <v>2194</v>
      </c>
      <c r="CV30" s="611" t="s">
        <v>2343</v>
      </c>
      <c r="CW30" s="608" t="s">
        <v>2337</v>
      </c>
      <c r="CX30" s="612" t="s">
        <v>2194</v>
      </c>
      <c r="CY30" s="609" t="s">
        <v>2348</v>
      </c>
      <c r="CZ30" s="608" t="s">
        <v>2338</v>
      </c>
      <c r="DA30" s="514" t="s">
        <v>2194</v>
      </c>
      <c r="DB30" s="609">
        <v>0</v>
      </c>
      <c r="DC30" s="513"/>
      <c r="DD30" s="513"/>
      <c r="DE30" s="681"/>
      <c r="DG30" s="512"/>
      <c r="DH30" s="512"/>
      <c r="DI30" s="512"/>
      <c r="DJ30" s="547"/>
      <c r="DK30" s="547"/>
      <c r="DL30" s="547"/>
      <c r="DM30" s="547"/>
      <c r="DN30" s="547"/>
      <c r="DO30" s="547"/>
      <c r="DP30" s="547"/>
      <c r="DQ30" s="547"/>
      <c r="DR30" s="547"/>
      <c r="DS30" s="547"/>
      <c r="DT30" s="547"/>
      <c r="DU30" s="547"/>
    </row>
    <row r="31" spans="1:126" s="526" customFormat="1" ht="20.100000000000001" customHeight="1" thickBot="1">
      <c r="A31" s="118"/>
      <c r="B31" s="118"/>
      <c r="C31" s="118"/>
      <c r="D31" s="118"/>
      <c r="E31" s="118"/>
      <c r="F31" s="118"/>
      <c r="G31" s="118"/>
      <c r="H31" s="118"/>
      <c r="I31" s="118"/>
      <c r="J31" s="118"/>
      <c r="K31" s="118"/>
      <c r="L31" s="118"/>
      <c r="M31" s="118"/>
      <c r="N31" s="118"/>
      <c r="O31" s="118"/>
      <c r="P31" s="118"/>
      <c r="Q31" s="118"/>
      <c r="R31" s="118"/>
      <c r="S31" s="118"/>
      <c r="T31" s="118"/>
      <c r="U31" s="118"/>
      <c r="V31" s="29"/>
      <c r="W31" s="29"/>
      <c r="X31" s="29"/>
      <c r="Y31" s="29"/>
      <c r="Z31" s="29"/>
      <c r="AA31" s="676"/>
      <c r="AC31" s="513"/>
      <c r="AG31" s="864"/>
      <c r="AJ31" s="513"/>
      <c r="AP31" s="561"/>
      <c r="AU31" s="901"/>
      <c r="AV31" s="901"/>
      <c r="AW31" s="901"/>
      <c r="AX31" s="901"/>
      <c r="AY31" s="901"/>
      <c r="AZ31" s="901"/>
      <c r="BA31" s="901"/>
      <c r="BB31" s="29"/>
      <c r="BC31" s="29"/>
    </row>
    <row r="32" spans="1:126" s="526" customFormat="1" ht="20.100000000000001" customHeight="1" thickBot="1">
      <c r="A32" s="118"/>
      <c r="B32" s="118"/>
      <c r="C32" s="118"/>
      <c r="D32" s="118"/>
      <c r="E32" s="118"/>
      <c r="F32" s="118"/>
      <c r="G32" s="118"/>
      <c r="H32" s="118"/>
      <c r="I32" s="118"/>
      <c r="J32" s="118"/>
      <c r="K32" s="118"/>
      <c r="L32" s="118"/>
      <c r="M32" s="118"/>
      <c r="N32" s="118"/>
      <c r="O32" s="2302" t="s">
        <v>2202</v>
      </c>
      <c r="P32" s="2303"/>
      <c r="Q32" s="2304"/>
      <c r="R32" s="118"/>
      <c r="S32" s="2269" t="s">
        <v>2136</v>
      </c>
      <c r="T32" s="2270"/>
      <c r="U32" s="2271"/>
      <c r="V32" s="2275" t="s">
        <v>2203</v>
      </c>
      <c r="W32" s="2276"/>
      <c r="X32" s="2277"/>
      <c r="Y32" s="658"/>
      <c r="Z32" s="29"/>
      <c r="AG32" s="865"/>
      <c r="AH32" s="705"/>
      <c r="AI32" s="513"/>
      <c r="AJ32" s="2546" t="s">
        <v>1029</v>
      </c>
      <c r="AK32" s="2547"/>
      <c r="AL32" s="216" t="s">
        <v>1881</v>
      </c>
      <c r="AM32" s="216" t="s">
        <v>676</v>
      </c>
      <c r="AN32" s="218" t="s">
        <v>2827</v>
      </c>
      <c r="AO32" s="218" t="s">
        <v>28</v>
      </c>
      <c r="AP32" s="2660" t="s">
        <v>2802</v>
      </c>
      <c r="AQ32" s="630" t="s">
        <v>2828</v>
      </c>
      <c r="AR32" s="901"/>
      <c r="AS32" s="901"/>
      <c r="AT32" s="901"/>
      <c r="AU32" s="630">
        <v>1</v>
      </c>
      <c r="AV32" s="2662">
        <v>0</v>
      </c>
      <c r="AW32" s="2662"/>
      <c r="AX32" s="2527" t="s">
        <v>2353</v>
      </c>
      <c r="AY32" s="2528"/>
      <c r="AZ32" s="2663" t="s">
        <v>2352</v>
      </c>
      <c r="BA32" s="2664" t="s">
        <v>6</v>
      </c>
      <c r="BB32" s="29"/>
      <c r="BC32" s="29"/>
      <c r="BD32" s="29"/>
      <c r="BE32" s="29"/>
      <c r="CG32" s="211"/>
      <c r="CR32" s="667"/>
      <c r="CS32" s="668"/>
      <c r="CT32" s="668"/>
      <c r="CU32" s="616"/>
      <c r="CV32" s="616"/>
      <c r="CW32" s="616"/>
      <c r="CX32" s="616"/>
      <c r="CY32" s="616"/>
      <c r="CZ32" s="616"/>
      <c r="DA32" s="616"/>
      <c r="DB32" s="616"/>
      <c r="DC32" s="614"/>
      <c r="DD32" s="614"/>
      <c r="DE32" s="614"/>
      <c r="DF32" s="614"/>
      <c r="DH32" s="605"/>
      <c r="DI32" s="605"/>
      <c r="DJ32" s="605"/>
      <c r="DK32" s="640"/>
      <c r="DL32" s="640"/>
      <c r="DM32" s="640"/>
      <c r="DN32" s="640"/>
      <c r="DO32" s="640"/>
      <c r="DP32" s="640"/>
      <c r="DQ32" s="640"/>
      <c r="DR32" s="640"/>
      <c r="DS32" s="640"/>
      <c r="DT32" s="640"/>
      <c r="DU32" s="640"/>
      <c r="DV32" s="640"/>
    </row>
    <row r="33" spans="1:125" s="526" customFormat="1" ht="20.100000000000001" customHeight="1" thickBot="1">
      <c r="A33" s="118"/>
      <c r="B33" s="118"/>
      <c r="C33" s="118"/>
      <c r="D33" s="118"/>
      <c r="E33" s="118"/>
      <c r="F33" s="118"/>
      <c r="G33" s="118"/>
      <c r="H33" s="118"/>
      <c r="I33" s="118"/>
      <c r="J33" s="118"/>
      <c r="K33" s="118"/>
      <c r="L33" s="118"/>
      <c r="M33" s="118"/>
      <c r="N33" s="118"/>
      <c r="O33" s="2282" t="s">
        <v>2193</v>
      </c>
      <c r="P33" s="2283"/>
      <c r="Q33" s="2284"/>
      <c r="R33" s="118"/>
      <c r="S33" s="2272"/>
      <c r="T33" s="2273"/>
      <c r="U33" s="2274"/>
      <c r="V33" s="2278"/>
      <c r="W33" s="2279"/>
      <c r="X33" s="2280"/>
      <c r="Y33" s="658"/>
      <c r="Z33" s="29"/>
      <c r="AA33" s="673" t="s">
        <v>2100</v>
      </c>
      <c r="AB33" s="597" t="s">
        <v>2359</v>
      </c>
      <c r="AC33" s="601" t="s">
        <v>2360</v>
      </c>
      <c r="AD33" s="601" t="s">
        <v>2103</v>
      </c>
      <c r="AE33" s="599" t="s">
        <v>2361</v>
      </c>
      <c r="AF33" s="601" t="s">
        <v>2193</v>
      </c>
      <c r="AG33" s="597" t="s">
        <v>2357</v>
      </c>
      <c r="AH33" s="641"/>
      <c r="AI33" s="513"/>
      <c r="AJ33" s="2269" t="s">
        <v>2356</v>
      </c>
      <c r="AK33" s="2271"/>
      <c r="AL33" s="2540" t="s">
        <v>2192</v>
      </c>
      <c r="AM33" s="2531" t="s">
        <v>2095</v>
      </c>
      <c r="AN33" s="2542" t="s">
        <v>2097</v>
      </c>
      <c r="AO33" s="2542" t="s">
        <v>2350</v>
      </c>
      <c r="AP33" s="2661"/>
      <c r="AQ33" s="2662">
        <v>5</v>
      </c>
      <c r="AR33" s="2662"/>
      <c r="AS33" s="2662">
        <v>3</v>
      </c>
      <c r="AT33" s="2662"/>
      <c r="AU33" s="634" t="s">
        <v>2363</v>
      </c>
      <c r="AV33" s="634" t="s">
        <v>2354</v>
      </c>
      <c r="AW33" s="634" t="s">
        <v>2095</v>
      </c>
      <c r="AX33" s="634" t="s">
        <v>2354</v>
      </c>
      <c r="AY33" s="634" t="s">
        <v>2095</v>
      </c>
      <c r="AZ33" s="2529"/>
      <c r="BA33" s="2531"/>
      <c r="BB33" s="29"/>
      <c r="BC33" s="29"/>
      <c r="BD33" s="29"/>
      <c r="BE33" s="29"/>
      <c r="CO33" s="211"/>
      <c r="CQ33" s="668"/>
      <c r="CR33" s="668"/>
      <c r="CS33" s="668"/>
      <c r="CT33" s="2281"/>
      <c r="CU33" s="2281"/>
      <c r="CV33" s="2281"/>
      <c r="CW33" s="2281"/>
      <c r="CX33" s="2281"/>
      <c r="CY33" s="2281"/>
      <c r="CZ33" s="2281"/>
      <c r="DA33" s="2281"/>
      <c r="DB33" s="2281"/>
      <c r="DC33" s="614"/>
      <c r="DD33" s="614"/>
      <c r="DE33" s="614"/>
      <c r="DG33" s="605"/>
      <c r="DH33" s="605"/>
      <c r="DI33" s="605"/>
      <c r="DJ33" s="640"/>
      <c r="DK33" s="640"/>
      <c r="DL33" s="640"/>
      <c r="DM33" s="640"/>
      <c r="DN33" s="640"/>
      <c r="DO33" s="640"/>
      <c r="DP33" s="640"/>
      <c r="DQ33" s="640"/>
      <c r="DR33" s="640"/>
      <c r="DS33" s="640"/>
      <c r="DT33" s="640"/>
      <c r="DU33" s="640"/>
    </row>
    <row r="34" spans="1:125" s="526" customFormat="1" ht="20.100000000000001" customHeight="1" thickBot="1">
      <c r="A34" s="118"/>
      <c r="B34" s="118"/>
      <c r="C34" s="118"/>
      <c r="D34" s="118"/>
      <c r="E34" s="118"/>
      <c r="F34" s="118"/>
      <c r="G34" s="118"/>
      <c r="H34" s="118"/>
      <c r="I34" s="118"/>
      <c r="J34" s="118"/>
      <c r="K34" s="118"/>
      <c r="L34" s="118"/>
      <c r="M34" s="118"/>
      <c r="N34" s="118"/>
      <c r="O34" s="2285"/>
      <c r="P34" s="2286"/>
      <c r="Q34" s="2287"/>
      <c r="R34" s="118"/>
      <c r="S34" s="2269" t="s">
        <v>2138</v>
      </c>
      <c r="T34" s="2270"/>
      <c r="U34" s="2271"/>
      <c r="V34" s="2275" t="s">
        <v>2367</v>
      </c>
      <c r="W34" s="2276"/>
      <c r="X34" s="2277"/>
      <c r="Y34" s="658"/>
      <c r="Z34" s="29"/>
      <c r="AA34" s="674" t="s">
        <v>2191</v>
      </c>
      <c r="AB34" s="598" t="s">
        <v>2358</v>
      </c>
      <c r="AC34" s="215" t="s">
        <v>2356</v>
      </c>
      <c r="AD34" s="215" t="s">
        <v>2365</v>
      </c>
      <c r="AE34" s="215" t="s">
        <v>2366</v>
      </c>
      <c r="AF34" s="215" t="s">
        <v>2350</v>
      </c>
      <c r="AG34" s="677" t="s">
        <v>16</v>
      </c>
      <c r="AH34" s="641"/>
      <c r="AJ34" s="2538"/>
      <c r="AK34" s="2539"/>
      <c r="AL34" s="2665"/>
      <c r="AM34" s="2666"/>
      <c r="AN34" s="2667"/>
      <c r="AO34" s="2667"/>
      <c r="AP34" s="2661"/>
      <c r="AQ34" s="634" t="s">
        <v>2354</v>
      </c>
      <c r="AR34" s="634" t="s">
        <v>2095</v>
      </c>
      <c r="AS34" s="634" t="s">
        <v>2354</v>
      </c>
      <c r="AT34" s="634" t="s">
        <v>2095</v>
      </c>
      <c r="AU34" s="628">
        <f t="shared" ref="AR34:AW35" si="3">SUM(AU35:AU39)</f>
        <v>18</v>
      </c>
      <c r="AV34" s="628">
        <f t="shared" si="3"/>
        <v>2</v>
      </c>
      <c r="AW34" s="628">
        <f t="shared" si="3"/>
        <v>10</v>
      </c>
      <c r="AX34" s="628">
        <f>SUM(AX35:AX39)</f>
        <v>0</v>
      </c>
      <c r="AY34" s="628">
        <f>SUM(AY35:AY39)</f>
        <v>2</v>
      </c>
      <c r="AZ34" s="669">
        <f>SUM(AZ35:AZ39)</f>
        <v>1</v>
      </c>
      <c r="BA34" s="666">
        <f t="shared" ref="BA34:BA39" si="4">SUM(AQ35:AZ35)</f>
        <v>63</v>
      </c>
      <c r="BB34" s="29"/>
      <c r="BC34" s="29"/>
      <c r="BD34" s="29"/>
      <c r="BE34" s="29"/>
      <c r="CO34" s="29"/>
      <c r="CQ34" s="2266"/>
      <c r="CR34" s="2266"/>
      <c r="CS34" s="2266"/>
      <c r="CT34" s="680"/>
      <c r="CU34" s="513"/>
      <c r="CV34" s="513"/>
      <c r="CW34" s="513"/>
      <c r="CX34" s="513"/>
      <c r="CY34" s="681"/>
      <c r="CZ34" s="513"/>
      <c r="DA34" s="513"/>
      <c r="DB34" s="681"/>
      <c r="DC34" s="513"/>
      <c r="DD34" s="513"/>
      <c r="DE34" s="681"/>
      <c r="DG34" s="512"/>
      <c r="DH34" s="512"/>
      <c r="DI34" s="512"/>
      <c r="DJ34" s="547"/>
      <c r="DK34" s="547"/>
      <c r="DL34" s="679"/>
      <c r="DM34" s="547"/>
      <c r="DN34" s="547"/>
      <c r="DO34" s="547"/>
      <c r="DP34" s="547"/>
      <c r="DQ34" s="547"/>
      <c r="DR34" s="547"/>
      <c r="DS34" s="547"/>
      <c r="DT34" s="547"/>
      <c r="DU34" s="547"/>
    </row>
    <row r="35" spans="1:125" s="526" customFormat="1" ht="20.100000000000001" customHeight="1" thickBot="1">
      <c r="A35" s="118"/>
      <c r="B35" s="118"/>
      <c r="C35" s="118"/>
      <c r="D35" s="118"/>
      <c r="E35" s="118"/>
      <c r="F35" s="118"/>
      <c r="G35" s="118"/>
      <c r="H35" s="118"/>
      <c r="I35" s="118"/>
      <c r="J35" s="118"/>
      <c r="K35" s="118"/>
      <c r="L35" s="118"/>
      <c r="M35" s="118"/>
      <c r="N35" s="118"/>
      <c r="O35" s="2285"/>
      <c r="P35" s="2286"/>
      <c r="Q35" s="2287"/>
      <c r="R35" s="118"/>
      <c r="S35" s="2272"/>
      <c r="T35" s="2273"/>
      <c r="U35" s="2274"/>
      <c r="V35" s="2278"/>
      <c r="W35" s="2279"/>
      <c r="X35" s="2280"/>
      <c r="Y35" s="658"/>
      <c r="Z35" s="29"/>
      <c r="AA35" s="881">
        <f>SUM(AA36:AA40)/5</f>
        <v>63.827403693958743</v>
      </c>
      <c r="AB35" s="883">
        <f>SUM(AB36:AB40)</f>
        <v>459</v>
      </c>
      <c r="AC35" s="882">
        <f>SUM(AC36:AC40)</f>
        <v>292.5</v>
      </c>
      <c r="AD35" s="883">
        <f>SUM(AD36:AD40)</f>
        <v>154.5</v>
      </c>
      <c r="AE35" s="883">
        <f>SUM(AE36:AE40)</f>
        <v>138</v>
      </c>
      <c r="AF35" s="883">
        <f>SUM(AF36:AF40)</f>
        <v>18</v>
      </c>
      <c r="AG35" s="884">
        <v>0</v>
      </c>
      <c r="AH35" s="641"/>
      <c r="AJ35" s="2544" t="s">
        <v>2105</v>
      </c>
      <c r="AK35" s="2545"/>
      <c r="AL35" s="622">
        <f>SUM(AL36:AL40)</f>
        <v>94</v>
      </c>
      <c r="AM35" s="622">
        <f>SUM(AM36:AM40)</f>
        <v>49</v>
      </c>
      <c r="AN35" s="622">
        <f>SUM(AN36:AN40)</f>
        <v>26</v>
      </c>
      <c r="AO35" s="622">
        <f>SUM(AO36:AO40)</f>
        <v>19</v>
      </c>
      <c r="AP35" s="868"/>
      <c r="AQ35" s="628">
        <f>SUM(AQ36:AQ40)</f>
        <v>5</v>
      </c>
      <c r="AR35" s="628">
        <f t="shared" si="3"/>
        <v>6</v>
      </c>
      <c r="AS35" s="628">
        <f t="shared" si="3"/>
        <v>20</v>
      </c>
      <c r="AT35" s="628">
        <f t="shared" si="3"/>
        <v>30</v>
      </c>
      <c r="AU35" s="515">
        <v>0</v>
      </c>
      <c r="AV35" s="515">
        <v>0</v>
      </c>
      <c r="AW35" s="515">
        <v>2</v>
      </c>
      <c r="AX35" s="515">
        <v>0</v>
      </c>
      <c r="AY35" s="515">
        <v>0</v>
      </c>
      <c r="AZ35" s="670">
        <v>0</v>
      </c>
      <c r="BA35" s="629">
        <f t="shared" si="4"/>
        <v>26</v>
      </c>
      <c r="BB35" s="29"/>
      <c r="BC35" s="29"/>
      <c r="BD35" s="29"/>
      <c r="BE35" s="29"/>
      <c r="CO35" s="29"/>
      <c r="CQ35" s="2266"/>
      <c r="CR35" s="2266"/>
      <c r="CS35" s="2266"/>
      <c r="CT35" s="681"/>
      <c r="CU35" s="513"/>
      <c r="CV35" s="513"/>
      <c r="CW35" s="513"/>
      <c r="CX35" s="513"/>
      <c r="CY35" s="681"/>
      <c r="CZ35" s="682"/>
      <c r="DA35" s="513"/>
      <c r="DB35" s="681"/>
      <c r="DC35" s="513"/>
      <c r="DD35" s="513"/>
      <c r="DE35" s="681"/>
      <c r="DG35" s="512"/>
      <c r="DH35" s="512"/>
      <c r="DI35" s="512"/>
      <c r="DJ35" s="547"/>
      <c r="DK35" s="547"/>
      <c r="DL35" s="679"/>
      <c r="DM35" s="547"/>
      <c r="DN35" s="547"/>
      <c r="DO35" s="547"/>
      <c r="DP35" s="547"/>
      <c r="DQ35" s="547"/>
      <c r="DR35" s="547"/>
      <c r="DS35" s="547"/>
      <c r="DT35" s="547"/>
      <c r="DU35" s="547"/>
    </row>
    <row r="36" spans="1:125" s="526" customFormat="1" ht="20.100000000000001" customHeight="1">
      <c r="A36" s="118"/>
      <c r="B36" s="118"/>
      <c r="C36" s="118"/>
      <c r="D36" s="118"/>
      <c r="E36" s="118"/>
      <c r="F36" s="118"/>
      <c r="G36" s="118"/>
      <c r="H36" s="118"/>
      <c r="I36" s="118"/>
      <c r="J36" s="118"/>
      <c r="K36" s="118"/>
      <c r="L36" s="118"/>
      <c r="M36" s="118"/>
      <c r="N36" s="118"/>
      <c r="O36" s="518"/>
      <c r="P36" s="659"/>
      <c r="Q36" s="659"/>
      <c r="R36" s="118"/>
      <c r="S36" s="29"/>
      <c r="T36" s="29"/>
      <c r="U36" s="29"/>
      <c r="V36" s="29"/>
      <c r="W36" s="29"/>
      <c r="X36" s="29"/>
      <c r="Y36" s="29"/>
      <c r="Z36" s="29"/>
      <c r="AA36" s="675">
        <f>(AC36/AB36)*100</f>
        <v>59.148936170212764</v>
      </c>
      <c r="AB36" s="686">
        <f>(AM36*5)+(AN36*5*1.5)+(AO36*1)</f>
        <v>117.5</v>
      </c>
      <c r="AC36" s="685">
        <f>AD36+AE36</f>
        <v>69.5</v>
      </c>
      <c r="AD36" s="688">
        <f>((AQ36*5)+(AS36*3)+(AU35*1))*1.5</f>
        <v>34.5</v>
      </c>
      <c r="AE36" s="688">
        <f>(AR36*5)+(AT36*3)+(AU35*1)</f>
        <v>35</v>
      </c>
      <c r="AF36" s="688">
        <f>AU35*1</f>
        <v>0</v>
      </c>
      <c r="AG36" s="687">
        <v>0</v>
      </c>
      <c r="AH36" s="641"/>
      <c r="AJ36" s="647" t="s">
        <v>2112</v>
      </c>
      <c r="AK36" s="648"/>
      <c r="AL36" s="600">
        <f>AM36+AN36+AO36</f>
        <v>20</v>
      </c>
      <c r="AM36" s="600">
        <v>13</v>
      </c>
      <c r="AN36" s="215">
        <v>7</v>
      </c>
      <c r="AO36" s="215">
        <v>0</v>
      </c>
      <c r="AP36" s="871">
        <v>1.5</v>
      </c>
      <c r="AQ36" s="515">
        <v>1</v>
      </c>
      <c r="AR36" s="515">
        <v>1</v>
      </c>
      <c r="AS36" s="515">
        <v>6</v>
      </c>
      <c r="AT36" s="515">
        <v>10</v>
      </c>
      <c r="AU36" s="129">
        <v>6</v>
      </c>
      <c r="AV36" s="129">
        <v>0</v>
      </c>
      <c r="AW36" s="129">
        <v>1</v>
      </c>
      <c r="AX36" s="129">
        <v>0</v>
      </c>
      <c r="AY36" s="129">
        <v>1</v>
      </c>
      <c r="AZ36" s="671">
        <v>0</v>
      </c>
      <c r="BA36" s="217">
        <f t="shared" si="4"/>
        <v>22</v>
      </c>
      <c r="BB36" s="29"/>
      <c r="BC36" s="29"/>
      <c r="BD36" s="29"/>
      <c r="BE36" s="29"/>
      <c r="BF36" s="29"/>
      <c r="BG36" s="29"/>
      <c r="CO36" s="29"/>
      <c r="CQ36" s="2266"/>
      <c r="CR36" s="2266"/>
      <c r="CS36" s="2266"/>
      <c r="CT36" s="211"/>
      <c r="CU36" s="211"/>
      <c r="CV36" s="2288"/>
      <c r="DB36" s="681"/>
      <c r="DC36" s="513"/>
      <c r="DD36" s="513"/>
      <c r="DE36" s="681"/>
      <c r="DG36" s="512"/>
      <c r="DH36" s="512"/>
      <c r="DI36" s="512"/>
      <c r="DJ36" s="547"/>
      <c r="DK36" s="547"/>
      <c r="DL36" s="679"/>
      <c r="DM36" s="547"/>
      <c r="DN36" s="547"/>
      <c r="DO36" s="547"/>
      <c r="DP36" s="547"/>
      <c r="DQ36" s="547"/>
      <c r="DR36" s="547"/>
      <c r="DS36" s="547"/>
      <c r="DT36" s="547"/>
      <c r="DU36" s="547"/>
    </row>
    <row r="37" spans="1:125" ht="20.100000000000001" customHeight="1">
      <c r="O37" s="2261" t="s">
        <v>2198</v>
      </c>
      <c r="P37" s="519" t="s">
        <v>2200</v>
      </c>
      <c r="Q37" s="2262" t="s">
        <v>2930</v>
      </c>
      <c r="R37" s="2263"/>
      <c r="S37" s="2263"/>
      <c r="T37" s="2263"/>
      <c r="U37" s="2263"/>
      <c r="V37" s="2263"/>
      <c r="W37" s="2263"/>
      <c r="X37" s="2264"/>
      <c r="AA37" s="675">
        <f>(AC37/AB37)*100</f>
        <v>78.099173553718998</v>
      </c>
      <c r="AB37" s="686">
        <f>(AM37*5)+(AN37*5*1.5)+(AO37*1)</f>
        <v>121</v>
      </c>
      <c r="AC37" s="685">
        <f>AD37+AE37</f>
        <v>94.5</v>
      </c>
      <c r="AD37" s="688">
        <f>((AQ37*5)+(AS37*3)+(AU36*1))*1.5</f>
        <v>58.5</v>
      </c>
      <c r="AE37" s="688">
        <f>(AR37*5)+(AT37*3)+(AU36*1)</f>
        <v>36</v>
      </c>
      <c r="AF37" s="688">
        <f>AU36*1</f>
        <v>6</v>
      </c>
      <c r="AG37" s="687">
        <v>0</v>
      </c>
      <c r="AH37" s="641"/>
      <c r="AI37" s="526"/>
      <c r="AJ37" s="649" t="s">
        <v>2119</v>
      </c>
      <c r="AK37" s="650"/>
      <c r="AL37" s="218">
        <f>AM37+AN37+AO37</f>
        <v>25</v>
      </c>
      <c r="AM37" s="218">
        <v>11</v>
      </c>
      <c r="AN37" s="216">
        <v>8</v>
      </c>
      <c r="AO37" s="216">
        <v>6</v>
      </c>
      <c r="AP37" s="872">
        <v>1.5</v>
      </c>
      <c r="AQ37" s="129">
        <v>3</v>
      </c>
      <c r="AR37" s="129">
        <v>3</v>
      </c>
      <c r="AS37" s="129">
        <v>6</v>
      </c>
      <c r="AT37" s="129">
        <v>5</v>
      </c>
      <c r="AU37" s="221">
        <v>0</v>
      </c>
      <c r="AV37" s="221">
        <v>1</v>
      </c>
      <c r="AW37" s="221">
        <v>4</v>
      </c>
      <c r="AX37" s="221">
        <v>0</v>
      </c>
      <c r="AY37" s="221">
        <v>0</v>
      </c>
      <c r="AZ37" s="672">
        <v>0</v>
      </c>
      <c r="BA37" s="217">
        <f t="shared" si="4"/>
        <v>13</v>
      </c>
      <c r="BF37" s="526"/>
      <c r="BG37" s="526"/>
      <c r="CO37" s="626"/>
      <c r="CQ37" s="2266"/>
      <c r="CR37" s="2266"/>
      <c r="CS37" s="2266"/>
      <c r="CU37" s="211"/>
      <c r="CV37" s="2289"/>
      <c r="CW37" s="211"/>
      <c r="CX37" s="211"/>
      <c r="CY37" s="211"/>
      <c r="CZ37" s="211"/>
      <c r="DA37" s="211"/>
      <c r="DB37" s="681"/>
      <c r="DC37" s="513"/>
      <c r="DD37" s="513"/>
      <c r="DE37" s="681"/>
      <c r="DG37" s="512"/>
      <c r="DH37" s="512"/>
      <c r="DI37" s="512"/>
      <c r="DJ37" s="547"/>
      <c r="DK37" s="547"/>
      <c r="DL37" s="679"/>
      <c r="DM37" s="547"/>
      <c r="DN37" s="547"/>
      <c r="DO37" s="547"/>
      <c r="DP37" s="547"/>
      <c r="DQ37" s="547"/>
      <c r="DR37" s="547"/>
      <c r="DS37" s="547"/>
      <c r="DT37" s="547"/>
      <c r="DU37" s="547"/>
    </row>
    <row r="38" spans="1:125" s="526" customFormat="1" ht="20.100000000000001" customHeight="1">
      <c r="A38" s="118"/>
      <c r="B38" s="118"/>
      <c r="C38" s="118"/>
      <c r="D38" s="118"/>
      <c r="E38" s="118"/>
      <c r="F38" s="118"/>
      <c r="G38" s="118"/>
      <c r="H38" s="118"/>
      <c r="I38" s="118"/>
      <c r="J38" s="118"/>
      <c r="K38" s="118"/>
      <c r="L38" s="118"/>
      <c r="M38" s="118"/>
      <c r="N38" s="118"/>
      <c r="O38" s="2261"/>
      <c r="P38" s="519" t="s">
        <v>2199</v>
      </c>
      <c r="Q38" s="2262" t="s">
        <v>2931</v>
      </c>
      <c r="R38" s="2263"/>
      <c r="S38" s="2263"/>
      <c r="T38" s="2263"/>
      <c r="U38" s="2263"/>
      <c r="V38" s="2263"/>
      <c r="W38" s="2263"/>
      <c r="X38" s="2264"/>
      <c r="Y38" s="110"/>
      <c r="Z38" s="520"/>
      <c r="AA38" s="675">
        <f>(AC38/AB38)*100</f>
        <v>45.128205128205131</v>
      </c>
      <c r="AB38" s="686">
        <f>(AM38*5)+(AN38*5*1.5)+(AO38*1)</f>
        <v>97.5</v>
      </c>
      <c r="AC38" s="685">
        <f>AD38+AE38</f>
        <v>44</v>
      </c>
      <c r="AD38" s="688">
        <f>((AQ38*5)+(AS38*3)+(AU37*1))*1.5</f>
        <v>18</v>
      </c>
      <c r="AE38" s="688">
        <f>(AR38*5)+(AT38*3)+(AU37*1)</f>
        <v>26</v>
      </c>
      <c r="AF38" s="688">
        <f>AU37*1</f>
        <v>0</v>
      </c>
      <c r="AG38" s="687">
        <v>0</v>
      </c>
      <c r="AH38" s="641"/>
      <c r="AJ38" s="649" t="s">
        <v>2126</v>
      </c>
      <c r="AK38" s="650"/>
      <c r="AL38" s="218">
        <f>AM38+AN38+AO38</f>
        <v>17</v>
      </c>
      <c r="AM38" s="218">
        <v>12</v>
      </c>
      <c r="AN38" s="216">
        <v>5</v>
      </c>
      <c r="AO38" s="216">
        <v>0</v>
      </c>
      <c r="AP38" s="872">
        <v>1.5</v>
      </c>
      <c r="AQ38" s="221">
        <v>0</v>
      </c>
      <c r="AR38" s="221">
        <v>1</v>
      </c>
      <c r="AS38" s="221">
        <v>4</v>
      </c>
      <c r="AT38" s="221">
        <v>7</v>
      </c>
      <c r="AU38" s="221">
        <v>0</v>
      </c>
      <c r="AV38" s="221">
        <v>0</v>
      </c>
      <c r="AW38" s="221">
        <v>1</v>
      </c>
      <c r="AX38" s="221">
        <v>0</v>
      </c>
      <c r="AY38" s="221">
        <v>0</v>
      </c>
      <c r="AZ38" s="672">
        <v>0</v>
      </c>
      <c r="BA38" s="217">
        <f t="shared" si="4"/>
        <v>26</v>
      </c>
      <c r="BB38" s="29"/>
      <c r="BC38" s="29"/>
      <c r="BD38" s="29"/>
      <c r="BE38" s="29"/>
      <c r="CO38" s="626"/>
      <c r="CQ38" s="2265"/>
      <c r="CR38" s="2265"/>
      <c r="CS38" s="2265"/>
      <c r="CT38" s="211"/>
      <c r="CU38" s="211"/>
      <c r="CV38" s="211"/>
      <c r="CW38" s="29"/>
      <c r="CX38" s="29"/>
      <c r="CY38" s="29"/>
      <c r="CZ38" s="29"/>
      <c r="DA38" s="29"/>
      <c r="DB38" s="681"/>
      <c r="DC38" s="513"/>
      <c r="DD38" s="513"/>
      <c r="DE38" s="681"/>
      <c r="DG38" s="683"/>
      <c r="DH38" s="683"/>
      <c r="DI38" s="683"/>
      <c r="DJ38" s="547"/>
      <c r="DK38" s="547"/>
      <c r="DL38" s="679"/>
      <c r="DM38" s="547"/>
      <c r="DN38" s="547"/>
      <c r="DO38" s="547"/>
      <c r="DP38" s="547"/>
      <c r="DQ38" s="547"/>
      <c r="DR38" s="547"/>
      <c r="DS38" s="547"/>
      <c r="DT38" s="547"/>
      <c r="DU38" s="547"/>
    </row>
    <row r="39" spans="1:125" s="526" customFormat="1" ht="20.100000000000001" customHeight="1">
      <c r="A39" s="118"/>
      <c r="B39" s="118"/>
      <c r="C39" s="118"/>
      <c r="D39" s="118"/>
      <c r="E39" s="118"/>
      <c r="F39" s="118"/>
      <c r="G39" s="118"/>
      <c r="H39" s="118"/>
      <c r="I39" s="118"/>
      <c r="J39" s="118"/>
      <c r="K39" s="118"/>
      <c r="L39" s="118"/>
      <c r="M39" s="118"/>
      <c r="N39" s="118"/>
      <c r="O39" s="2261"/>
      <c r="P39" s="519" t="s">
        <v>2201</v>
      </c>
      <c r="Q39" s="2267" t="s">
        <v>2932</v>
      </c>
      <c r="R39" s="2267"/>
      <c r="S39" s="2267"/>
      <c r="T39" s="2267"/>
      <c r="U39" s="2267"/>
      <c r="V39" s="2267"/>
      <c r="W39" s="2267"/>
      <c r="X39" s="2267"/>
      <c r="Y39" s="660"/>
      <c r="Z39" s="520"/>
      <c r="AA39" s="675">
        <f>(AC39/AB39)*100</f>
        <v>63.478260869565219</v>
      </c>
      <c r="AB39" s="686">
        <f>(AM39*5)+(AN39*5*1.5)+(AO39*1)</f>
        <v>57.5</v>
      </c>
      <c r="AC39" s="685">
        <f>AD39+AE39</f>
        <v>36.5</v>
      </c>
      <c r="AD39" s="688">
        <f>((AQ39*5)+(AS39*3)+(AU38*1))*1.5</f>
        <v>16.5</v>
      </c>
      <c r="AE39" s="688">
        <f>(AR39*5)+(AT39*3)+(AU38*1)</f>
        <v>20</v>
      </c>
      <c r="AF39" s="688">
        <f>AU38*1</f>
        <v>0</v>
      </c>
      <c r="AG39" s="687">
        <v>0</v>
      </c>
      <c r="AH39" s="641"/>
      <c r="AJ39" s="651" t="s">
        <v>2132</v>
      </c>
      <c r="AK39" s="652"/>
      <c r="AL39" s="218">
        <f>AM39+AN39+AO39</f>
        <v>10</v>
      </c>
      <c r="AM39" s="218">
        <v>7</v>
      </c>
      <c r="AN39" s="216">
        <v>3</v>
      </c>
      <c r="AO39" s="216">
        <v>0</v>
      </c>
      <c r="AP39" s="872">
        <v>1.5</v>
      </c>
      <c r="AQ39" s="221">
        <v>1</v>
      </c>
      <c r="AR39" s="221">
        <v>1</v>
      </c>
      <c r="AS39" s="221">
        <v>2</v>
      </c>
      <c r="AT39" s="221">
        <v>5</v>
      </c>
      <c r="AU39" s="221">
        <v>12</v>
      </c>
      <c r="AV39" s="221">
        <v>1</v>
      </c>
      <c r="AW39" s="221">
        <v>2</v>
      </c>
      <c r="AX39" s="221">
        <v>0</v>
      </c>
      <c r="AY39" s="221">
        <v>1</v>
      </c>
      <c r="AZ39" s="672">
        <v>1</v>
      </c>
      <c r="BA39" s="217">
        <f t="shared" si="4"/>
        <v>5</v>
      </c>
      <c r="BB39" s="29"/>
      <c r="BC39" s="29"/>
      <c r="BD39" s="29"/>
      <c r="BE39" s="29"/>
      <c r="CO39" s="626"/>
      <c r="CQ39" s="2266"/>
      <c r="CR39" s="2266"/>
      <c r="CS39" s="2266"/>
      <c r="CT39" s="211"/>
      <c r="CU39" s="211"/>
      <c r="CV39" s="211"/>
      <c r="CW39" s="29"/>
      <c r="CX39" s="29"/>
      <c r="CY39" s="29"/>
      <c r="CZ39" s="29"/>
      <c r="DA39" s="29"/>
      <c r="DB39" s="681"/>
      <c r="DC39" s="513"/>
      <c r="DD39" s="513"/>
      <c r="DE39" s="681"/>
      <c r="DG39" s="512"/>
      <c r="DH39" s="512"/>
      <c r="DI39" s="512"/>
      <c r="DJ39" s="547"/>
      <c r="DK39" s="547"/>
      <c r="DL39" s="679"/>
      <c r="DM39" s="547"/>
      <c r="DN39" s="547"/>
      <c r="DO39" s="547"/>
      <c r="DP39" s="547"/>
      <c r="DQ39" s="547"/>
      <c r="DR39" s="547"/>
      <c r="DS39" s="547"/>
      <c r="DT39" s="547"/>
      <c r="DU39" s="547"/>
    </row>
    <row r="40" spans="1:125" s="526" customFormat="1" ht="20.100000000000001" customHeight="1">
      <c r="A40" s="118"/>
      <c r="B40" s="118"/>
      <c r="C40" s="118"/>
      <c r="D40" s="118"/>
      <c r="E40" s="118"/>
      <c r="F40" s="118"/>
      <c r="G40" s="118"/>
      <c r="H40" s="118"/>
      <c r="I40" s="118"/>
      <c r="J40" s="118"/>
      <c r="K40" s="118"/>
      <c r="L40" s="118"/>
      <c r="M40" s="118"/>
      <c r="N40" s="118"/>
      <c r="O40" s="2261"/>
      <c r="P40" s="519" t="s">
        <v>2372</v>
      </c>
      <c r="Q40" s="2268" t="s">
        <v>2933</v>
      </c>
      <c r="R40" s="2268"/>
      <c r="S40" s="2268"/>
      <c r="T40" s="2268"/>
      <c r="U40" s="2268"/>
      <c r="V40" s="2268"/>
      <c r="W40" s="2268"/>
      <c r="X40" s="2268"/>
      <c r="Y40" s="660"/>
      <c r="Z40" s="521"/>
      <c r="AA40" s="675">
        <f>(AC40/AB40)*100</f>
        <v>73.282442748091597</v>
      </c>
      <c r="AB40" s="686">
        <f>(AM40*5)+(AN40*5*1.5)+(AO40*1)</f>
        <v>65.5</v>
      </c>
      <c r="AC40" s="685">
        <f>AD40+AE40</f>
        <v>48</v>
      </c>
      <c r="AD40" s="688">
        <f>((AQ40*5)+(AS40*3)+(AU39*1))*1.5</f>
        <v>27</v>
      </c>
      <c r="AE40" s="688">
        <f>(AR40*5)+(AT40*3)+(AU39*1)</f>
        <v>21</v>
      </c>
      <c r="AF40" s="688">
        <f>AU39*1</f>
        <v>12</v>
      </c>
      <c r="AG40" s="687">
        <v>0</v>
      </c>
      <c r="AH40" s="641"/>
      <c r="AJ40" s="649" t="s">
        <v>2134</v>
      </c>
      <c r="AK40" s="650"/>
      <c r="AL40" s="218">
        <f>AM40+AN40+AO40</f>
        <v>22</v>
      </c>
      <c r="AM40" s="218">
        <v>6</v>
      </c>
      <c r="AN40" s="216">
        <v>3</v>
      </c>
      <c r="AO40" s="216">
        <v>13</v>
      </c>
      <c r="AP40" s="872">
        <v>1.5</v>
      </c>
      <c r="AQ40" s="221">
        <v>0</v>
      </c>
      <c r="AR40" s="221">
        <v>0</v>
      </c>
      <c r="AS40" s="221">
        <v>2</v>
      </c>
      <c r="AT40" s="221">
        <v>3</v>
      </c>
      <c r="AU40" s="29"/>
      <c r="AX40" s="29"/>
      <c r="AY40" s="29"/>
      <c r="AZ40" s="29"/>
      <c r="BA40" s="29"/>
      <c r="BB40" s="29"/>
      <c r="BC40" s="29"/>
      <c r="BD40" s="29"/>
      <c r="BE40" s="29"/>
      <c r="CT40" s="211"/>
      <c r="CU40" s="211"/>
      <c r="CV40" s="211"/>
      <c r="CW40" s="29"/>
      <c r="CX40" s="29"/>
      <c r="CY40" s="29"/>
      <c r="CZ40" s="29"/>
      <c r="DA40" s="29"/>
    </row>
    <row r="41" spans="1:125" s="526" customFormat="1" ht="9" customHeight="1">
      <c r="A41" s="118"/>
      <c r="B41" s="118"/>
      <c r="C41" s="118"/>
      <c r="D41" s="118"/>
      <c r="E41" s="118"/>
      <c r="F41" s="118"/>
      <c r="G41" s="118"/>
      <c r="H41" s="118"/>
      <c r="I41" s="118"/>
      <c r="J41" s="118"/>
      <c r="K41" s="118"/>
      <c r="L41" s="118"/>
      <c r="M41" s="118"/>
      <c r="N41" s="118"/>
      <c r="Y41" s="660"/>
      <c r="Z41" s="29"/>
      <c r="AA41" s="873"/>
      <c r="AB41" s="873"/>
      <c r="AC41" s="874"/>
      <c r="AD41" s="875"/>
      <c r="AE41" s="875"/>
      <c r="AF41" s="875"/>
      <c r="AG41" s="875"/>
      <c r="AH41" s="885"/>
      <c r="AI41" s="52"/>
      <c r="AJ41" s="52"/>
      <c r="AK41" s="52"/>
      <c r="AL41" s="52"/>
      <c r="AM41" s="212"/>
      <c r="AN41" s="212"/>
      <c r="AP41" s="29"/>
      <c r="AQ41" s="29"/>
      <c r="AR41" s="29"/>
      <c r="AS41" s="29"/>
      <c r="AT41" s="29"/>
      <c r="AW41" s="29"/>
      <c r="AX41" s="29"/>
      <c r="AY41" s="29"/>
      <c r="AZ41" s="29"/>
      <c r="BA41" s="29"/>
      <c r="BB41" s="29"/>
      <c r="BC41" s="29"/>
      <c r="BD41" s="29"/>
      <c r="BE41" s="29"/>
      <c r="CB41" s="513"/>
      <c r="CY41" s="211"/>
      <c r="CZ41" s="211"/>
      <c r="DA41" s="211"/>
      <c r="DB41" s="626"/>
      <c r="DC41" s="626"/>
      <c r="DD41" s="626"/>
      <c r="DE41" s="626"/>
      <c r="DF41" s="626"/>
    </row>
    <row r="42" spans="1:125" s="526" customFormat="1" ht="20.100000000000001" customHeight="1" thickBot="1">
      <c r="A42" s="118"/>
      <c r="B42" s="30"/>
      <c r="C42" s="30" t="s">
        <v>2378</v>
      </c>
      <c r="M42" s="118"/>
      <c r="N42" s="52"/>
      <c r="O42" s="30" t="s">
        <v>2379</v>
      </c>
      <c r="P42" s="118"/>
      <c r="Q42" s="513"/>
      <c r="R42" s="513"/>
      <c r="S42" s="661"/>
      <c r="T42" s="662"/>
      <c r="U42" s="661"/>
      <c r="V42" s="662"/>
      <c r="W42" s="661"/>
      <c r="X42" s="662"/>
      <c r="Y42" s="278"/>
      <c r="AA42" s="526" t="s">
        <v>2368</v>
      </c>
      <c r="AB42" s="52"/>
      <c r="AC42" s="29"/>
      <c r="AD42" s="29"/>
      <c r="AE42" s="29"/>
      <c r="AF42" s="29"/>
      <c r="AG42" s="29"/>
      <c r="AH42" s="29"/>
      <c r="AI42" s="29"/>
      <c r="AJ42" s="29"/>
      <c r="AK42" s="29"/>
      <c r="AL42" s="29"/>
      <c r="AM42" s="29"/>
      <c r="AN42" s="29"/>
      <c r="AO42" s="29"/>
      <c r="AP42" s="29"/>
      <c r="AQ42" s="29"/>
      <c r="AR42" s="29"/>
      <c r="AS42" s="29"/>
      <c r="AT42" s="29"/>
      <c r="BC42" s="29"/>
      <c r="CK42" s="29"/>
      <c r="CL42" s="29"/>
      <c r="CM42" s="29"/>
      <c r="CN42" s="29"/>
      <c r="CO42" s="29"/>
      <c r="CP42" s="29"/>
      <c r="CQ42" s="29"/>
      <c r="CR42" s="29"/>
      <c r="CS42" s="29"/>
      <c r="CT42" s="29"/>
      <c r="CU42" s="29"/>
      <c r="CV42" s="29"/>
      <c r="CW42" s="211"/>
      <c r="CX42" s="211"/>
      <c r="CY42" s="211"/>
      <c r="CZ42" s="626"/>
      <c r="DA42" s="626"/>
      <c r="DB42" s="626"/>
      <c r="DC42" s="626"/>
      <c r="DD42" s="626"/>
      <c r="DE42" s="29"/>
      <c r="DF42" s="29"/>
      <c r="DG42" s="29"/>
      <c r="DH42" s="29"/>
      <c r="DI42" s="29"/>
      <c r="DJ42" s="29"/>
      <c r="DK42" s="29"/>
    </row>
    <row r="43" spans="1:125" s="526" customFormat="1" ht="20.100000000000001" customHeight="1" thickBot="1">
      <c r="A43" s="118"/>
      <c r="B43" s="702"/>
      <c r="M43" s="29"/>
      <c r="N43" s="29"/>
      <c r="O43" s="95"/>
      <c r="P43" s="513"/>
      <c r="Q43" s="513"/>
      <c r="R43" s="513"/>
      <c r="S43" s="661"/>
      <c r="T43" s="662"/>
      <c r="U43" s="661"/>
      <c r="V43" s="662"/>
      <c r="W43" s="661"/>
      <c r="X43" s="662"/>
      <c r="Y43" s="95"/>
      <c r="AA43" s="595" t="s">
        <v>2147</v>
      </c>
      <c r="AB43" s="596"/>
      <c r="AC43" s="596"/>
      <c r="AD43" s="596"/>
      <c r="AE43" s="225"/>
      <c r="AF43" s="226" t="s">
        <v>2144</v>
      </c>
      <c r="AG43" s="226" t="s">
        <v>2145</v>
      </c>
      <c r="AH43" s="227" t="s">
        <v>2146</v>
      </c>
      <c r="AI43" s="29"/>
      <c r="AJ43" s="52" t="s">
        <v>2148</v>
      </c>
      <c r="AK43" s="229" t="s">
        <v>2144</v>
      </c>
      <c r="AL43" s="2512" t="s">
        <v>2145</v>
      </c>
      <c r="AM43" s="2513"/>
      <c r="AN43" s="2512" t="s">
        <v>2146</v>
      </c>
      <c r="AO43" s="2513"/>
      <c r="AP43" s="693" t="s">
        <v>2149</v>
      </c>
      <c r="CA43" s="29"/>
      <c r="CB43" s="29"/>
      <c r="CF43" s="278"/>
      <c r="CG43" s="29"/>
      <c r="CJ43" s="513"/>
      <c r="CK43" s="513"/>
      <c r="CL43" s="513"/>
      <c r="CM43" s="513"/>
      <c r="CN43" s="513"/>
      <c r="CO43" s="513"/>
      <c r="DG43" s="29"/>
    </row>
    <row r="44" spans="1:125" s="526" customFormat="1" ht="20.100000000000001" customHeight="1">
      <c r="A44" s="118"/>
      <c r="B44" s="702"/>
      <c r="M44" s="29"/>
      <c r="N44" s="29"/>
      <c r="O44" s="95"/>
      <c r="P44" s="513"/>
      <c r="Q44" s="513"/>
      <c r="R44" s="513"/>
      <c r="S44" s="661"/>
      <c r="T44" s="662"/>
      <c r="U44" s="661"/>
      <c r="V44" s="662"/>
      <c r="W44" s="661"/>
      <c r="X44" s="662"/>
      <c r="Y44" s="529"/>
      <c r="AA44" s="230">
        <v>1</v>
      </c>
      <c r="AB44" s="30" t="s">
        <v>2151</v>
      </c>
      <c r="AC44" s="231"/>
      <c r="AD44" s="231"/>
      <c r="AE44" s="29"/>
      <c r="AF44" s="531">
        <f>AK45/AK44</f>
        <v>0.3</v>
      </c>
      <c r="AG44" s="531">
        <f>AL45/AL44</f>
        <v>0.3</v>
      </c>
      <c r="AH44" s="532">
        <f>AN45/AN44</f>
        <v>0.28828828828828829</v>
      </c>
      <c r="AI44" s="29"/>
      <c r="AJ44" s="593" t="s">
        <v>2152</v>
      </c>
      <c r="AK44" s="533">
        <v>50000</v>
      </c>
      <c r="AL44" s="533">
        <v>52000</v>
      </c>
      <c r="AM44" s="534">
        <f t="shared" ref="AM44:AM51" si="5">IFERROR(AL44/AK44,"")</f>
        <v>1.04</v>
      </c>
      <c r="AN44" s="533">
        <v>55500</v>
      </c>
      <c r="AO44" s="534">
        <f t="shared" ref="AO44:AO51" si="6">IFERROR(AN44/AL44,"")</f>
        <v>1.0673076923076923</v>
      </c>
      <c r="AP44" s="694">
        <f t="shared" ref="AP44:AP51" si="7">IFERROR(((AN44/AK44)^(1/2)-1),"")</f>
        <v>5.3565375285273831E-2</v>
      </c>
      <c r="CA44" s="513"/>
      <c r="CB44" s="513"/>
      <c r="CE44" s="631"/>
      <c r="CF44" s="631"/>
      <c r="CG44" s="631"/>
      <c r="CH44" s="631"/>
      <c r="CI44" s="631"/>
      <c r="CJ44" s="631"/>
      <c r="DB44" s="29"/>
    </row>
    <row r="45" spans="1:125" s="526" customFormat="1" ht="20.100000000000001" customHeight="1">
      <c r="A45" s="118"/>
      <c r="B45" s="702"/>
      <c r="M45" s="29"/>
      <c r="N45" s="29"/>
      <c r="O45" s="95"/>
      <c r="P45" s="513"/>
      <c r="Q45" s="513"/>
      <c r="R45" s="513"/>
      <c r="S45" s="661"/>
      <c r="T45" s="662"/>
      <c r="U45" s="661"/>
      <c r="V45" s="662"/>
      <c r="W45" s="661"/>
      <c r="X45" s="662"/>
      <c r="Y45" s="529"/>
      <c r="AA45" s="230">
        <v>2</v>
      </c>
      <c r="AB45" s="30" t="s">
        <v>2154</v>
      </c>
      <c r="AC45" s="231"/>
      <c r="AD45" s="231"/>
      <c r="AE45" s="29"/>
      <c r="AF45" s="531">
        <f>AK46/AK44</f>
        <v>0.24</v>
      </c>
      <c r="AG45" s="531">
        <f>AL46/AL44</f>
        <v>0.21153846153846154</v>
      </c>
      <c r="AH45" s="532">
        <f>AN46/AN44</f>
        <v>0.25225225225225223</v>
      </c>
      <c r="AI45" s="29"/>
      <c r="AJ45" s="594" t="s">
        <v>2155</v>
      </c>
      <c r="AK45" s="535">
        <v>15000</v>
      </c>
      <c r="AL45" s="535">
        <v>15600</v>
      </c>
      <c r="AM45" s="536">
        <f t="shared" si="5"/>
        <v>1.04</v>
      </c>
      <c r="AN45" s="535">
        <v>16000</v>
      </c>
      <c r="AO45" s="536">
        <f t="shared" si="6"/>
        <v>1.0256410256410255</v>
      </c>
      <c r="AP45" s="695">
        <f t="shared" si="7"/>
        <v>3.2795558988644391E-2</v>
      </c>
      <c r="CA45" s="631"/>
      <c r="CB45" s="631"/>
      <c r="CE45" s="632"/>
      <c r="CF45" s="632"/>
      <c r="CG45" s="632"/>
      <c r="CH45" s="632"/>
      <c r="CI45" s="632"/>
      <c r="CJ45" s="632"/>
      <c r="DB45" s="29"/>
    </row>
    <row r="46" spans="1:125" s="526" customFormat="1" ht="20.100000000000001" customHeight="1">
      <c r="A46" s="118"/>
      <c r="B46" s="702"/>
      <c r="M46" s="29"/>
      <c r="N46" s="29"/>
      <c r="O46" s="95"/>
      <c r="P46" s="513"/>
      <c r="Q46" s="513"/>
      <c r="R46" s="513"/>
      <c r="S46" s="661"/>
      <c r="T46" s="662"/>
      <c r="U46" s="661"/>
      <c r="V46" s="662"/>
      <c r="W46" s="661"/>
      <c r="X46" s="662"/>
      <c r="Y46" s="529"/>
      <c r="AA46" s="230">
        <v>3</v>
      </c>
      <c r="AB46" s="30" t="s">
        <v>2157</v>
      </c>
      <c r="AC46" s="231"/>
      <c r="AD46" s="231"/>
      <c r="AE46" s="29"/>
      <c r="AF46" s="531">
        <f>AK47/AK44</f>
        <v>0.05</v>
      </c>
      <c r="AG46" s="531">
        <f>AL47/AL44</f>
        <v>3.8461538461538464E-2</v>
      </c>
      <c r="AH46" s="532">
        <f>AN47/AN44</f>
        <v>5.9459459459459463E-2</v>
      </c>
      <c r="AI46" s="29"/>
      <c r="AJ46" s="592" t="s">
        <v>2158</v>
      </c>
      <c r="AK46" s="535">
        <v>12000</v>
      </c>
      <c r="AL46" s="535">
        <v>11000</v>
      </c>
      <c r="AM46" s="536">
        <f t="shared" si="5"/>
        <v>0.91666666666666663</v>
      </c>
      <c r="AN46" s="535">
        <v>14000</v>
      </c>
      <c r="AO46" s="536">
        <f>IFERROR(AN46/AL46,"")</f>
        <v>1.2727272727272727</v>
      </c>
      <c r="AP46" s="695">
        <f t="shared" si="7"/>
        <v>8.012344973464347E-2</v>
      </c>
      <c r="CA46" s="632"/>
      <c r="CB46" s="632"/>
      <c r="CE46" s="632"/>
      <c r="CF46" s="632"/>
      <c r="CG46" s="632"/>
      <c r="CH46" s="632"/>
      <c r="CI46" s="632"/>
      <c r="CJ46" s="632"/>
      <c r="DB46" s="29"/>
    </row>
    <row r="47" spans="1:125" s="526" customFormat="1" ht="20.100000000000001" customHeight="1">
      <c r="A47" s="118"/>
      <c r="B47" s="702"/>
      <c r="M47" s="29"/>
      <c r="N47" s="29"/>
      <c r="O47" s="95"/>
      <c r="P47" s="513"/>
      <c r="Q47" s="513"/>
      <c r="R47" s="513"/>
      <c r="S47" s="661"/>
      <c r="T47" s="662"/>
      <c r="U47" s="661"/>
      <c r="V47" s="662"/>
      <c r="W47" s="661"/>
      <c r="X47" s="662"/>
      <c r="Y47" s="539"/>
      <c r="AA47" s="240" t="s">
        <v>2160</v>
      </c>
      <c r="AB47" s="241"/>
      <c r="AC47" s="242"/>
      <c r="AD47" s="242"/>
      <c r="AE47" s="243"/>
      <c r="AF47" s="543"/>
      <c r="AG47" s="543"/>
      <c r="AH47" s="544"/>
      <c r="AI47" s="29"/>
      <c r="AJ47" s="592" t="s">
        <v>2161</v>
      </c>
      <c r="AK47" s="537">
        <v>2500</v>
      </c>
      <c r="AL47" s="537">
        <v>2000</v>
      </c>
      <c r="AM47" s="538">
        <f t="shared" si="5"/>
        <v>0.8</v>
      </c>
      <c r="AN47" s="537">
        <v>3300</v>
      </c>
      <c r="AO47" s="538">
        <f t="shared" si="6"/>
        <v>1.65</v>
      </c>
      <c r="AP47" s="696">
        <f t="shared" si="7"/>
        <v>0.14891252930760568</v>
      </c>
      <c r="CA47" s="632"/>
      <c r="CB47" s="632"/>
      <c r="CE47" s="632"/>
      <c r="CF47" s="632"/>
      <c r="CG47" s="632"/>
      <c r="CH47" s="632"/>
      <c r="CI47" s="632"/>
      <c r="CJ47" s="632"/>
      <c r="DB47" s="29"/>
    </row>
    <row r="48" spans="1:125" s="526" customFormat="1" ht="20.100000000000001" customHeight="1">
      <c r="A48" s="118"/>
      <c r="B48" s="702"/>
      <c r="M48" s="29"/>
      <c r="N48" s="29"/>
      <c r="O48" s="95"/>
      <c r="P48" s="513"/>
      <c r="Q48" s="513"/>
      <c r="R48" s="513"/>
      <c r="S48" s="661"/>
      <c r="T48" s="662"/>
      <c r="U48" s="661"/>
      <c r="V48" s="662"/>
      <c r="W48" s="661"/>
      <c r="X48" s="662"/>
      <c r="Y48" s="529"/>
      <c r="AA48" s="230">
        <v>1</v>
      </c>
      <c r="AB48" s="30" t="s">
        <v>2163</v>
      </c>
      <c r="AC48" s="29"/>
      <c r="AD48" s="231"/>
      <c r="AE48" s="231"/>
      <c r="AF48" s="531">
        <f>AK49/AK48</f>
        <v>0.7</v>
      </c>
      <c r="AG48" s="531">
        <f>AL49/AL48</f>
        <v>0.69620253164556967</v>
      </c>
      <c r="AH48" s="532">
        <f>AN49/AN48</f>
        <v>0.54545454545454541</v>
      </c>
      <c r="AI48" s="29"/>
      <c r="AJ48" s="592" t="s">
        <v>2164</v>
      </c>
      <c r="AK48" s="537">
        <v>40000</v>
      </c>
      <c r="AL48" s="537">
        <v>39500</v>
      </c>
      <c r="AM48" s="538">
        <f t="shared" si="5"/>
        <v>0.98750000000000004</v>
      </c>
      <c r="AN48" s="537">
        <v>52800</v>
      </c>
      <c r="AO48" s="538">
        <f t="shared" si="6"/>
        <v>1.3367088607594937</v>
      </c>
      <c r="AP48" s="696">
        <f t="shared" si="7"/>
        <v>0.14891252930760568</v>
      </c>
      <c r="CA48" s="632"/>
      <c r="CB48" s="632"/>
      <c r="CE48" s="632"/>
      <c r="CF48" s="632"/>
      <c r="CG48" s="632"/>
      <c r="CH48" s="632"/>
      <c r="CI48" s="632"/>
      <c r="CJ48" s="632"/>
      <c r="DB48" s="29"/>
    </row>
    <row r="49" spans="1:109" s="526" customFormat="1" ht="20.100000000000001" customHeight="1">
      <c r="A49" s="118"/>
      <c r="B49" s="702"/>
      <c r="M49" s="29"/>
      <c r="N49" s="29"/>
      <c r="O49" s="95"/>
      <c r="P49" s="513"/>
      <c r="Q49" s="513"/>
      <c r="R49" s="513"/>
      <c r="S49" s="661"/>
      <c r="T49" s="662"/>
      <c r="U49" s="661"/>
      <c r="V49" s="662"/>
      <c r="W49" s="661"/>
      <c r="X49" s="662"/>
      <c r="Y49" s="529"/>
      <c r="AA49" s="230">
        <v>2</v>
      </c>
      <c r="AB49" s="30" t="s">
        <v>2167</v>
      </c>
      <c r="AC49" s="29"/>
      <c r="AD49" s="231"/>
      <c r="AE49" s="231"/>
      <c r="AF49" s="531">
        <f>AK50/AK44</f>
        <v>0.1</v>
      </c>
      <c r="AG49" s="531">
        <f>AL50/AL44</f>
        <v>8.6538461538461536E-2</v>
      </c>
      <c r="AH49" s="532">
        <f>AN50/AN44</f>
        <v>0.10450450450450451</v>
      </c>
      <c r="AI49" s="29"/>
      <c r="AJ49" s="592" t="s">
        <v>2168</v>
      </c>
      <c r="AK49" s="537">
        <v>28000</v>
      </c>
      <c r="AL49" s="537">
        <v>27500</v>
      </c>
      <c r="AM49" s="538">
        <f t="shared" si="5"/>
        <v>0.9821428571428571</v>
      </c>
      <c r="AN49" s="537">
        <v>28800</v>
      </c>
      <c r="AO49" s="538">
        <f t="shared" si="6"/>
        <v>1.0472727272727274</v>
      </c>
      <c r="AP49" s="696">
        <f t="shared" si="7"/>
        <v>1.4185105674219933E-2</v>
      </c>
      <c r="CA49" s="632"/>
      <c r="CB49" s="632"/>
      <c r="CE49" s="632"/>
      <c r="CF49" s="632"/>
      <c r="CG49" s="632"/>
      <c r="CH49" s="632"/>
      <c r="CI49" s="632"/>
      <c r="CJ49" s="632"/>
      <c r="DB49" s="29"/>
    </row>
    <row r="50" spans="1:109" s="526" customFormat="1" ht="20.100000000000001" customHeight="1">
      <c r="A50" s="118"/>
      <c r="B50" s="712"/>
      <c r="M50" s="29"/>
      <c r="N50" s="29"/>
      <c r="O50" s="95"/>
      <c r="P50" s="513"/>
      <c r="Q50" s="513"/>
      <c r="R50" s="513"/>
      <c r="S50" s="661"/>
      <c r="T50" s="662"/>
      <c r="U50" s="661"/>
      <c r="V50" s="662"/>
      <c r="W50" s="661"/>
      <c r="X50" s="662"/>
      <c r="Y50" s="547"/>
      <c r="AA50" s="240" t="s">
        <v>2169</v>
      </c>
      <c r="AB50" s="241"/>
      <c r="AC50" s="242"/>
      <c r="AD50" s="242"/>
      <c r="AE50" s="243"/>
      <c r="AF50" s="548"/>
      <c r="AG50" s="548"/>
      <c r="AH50" s="549"/>
      <c r="AI50" s="29"/>
      <c r="AJ50" s="698" t="s">
        <v>2170</v>
      </c>
      <c r="AK50" s="537">
        <v>5000</v>
      </c>
      <c r="AL50" s="537">
        <v>4500</v>
      </c>
      <c r="AM50" s="538">
        <f t="shared" si="5"/>
        <v>0.9</v>
      </c>
      <c r="AN50" s="537">
        <v>5800</v>
      </c>
      <c r="AO50" s="538">
        <f t="shared" si="6"/>
        <v>1.288888888888889</v>
      </c>
      <c r="AP50" s="696">
        <f t="shared" si="7"/>
        <v>7.7032961426900748E-2</v>
      </c>
      <c r="CA50" s="632"/>
      <c r="CB50" s="632"/>
      <c r="CE50" s="632"/>
      <c r="CF50" s="632"/>
      <c r="CG50" s="632"/>
      <c r="CH50" s="632"/>
      <c r="CI50" s="632"/>
      <c r="CJ50" s="632"/>
      <c r="DB50" s="29"/>
    </row>
    <row r="51" spans="1:109" s="526" customFormat="1" ht="20.100000000000001" customHeight="1" thickBot="1">
      <c r="A51" s="118"/>
      <c r="B51" s="712"/>
      <c r="M51" s="29"/>
      <c r="N51" s="29"/>
      <c r="O51" s="95"/>
      <c r="P51" s="513"/>
      <c r="Q51" s="513"/>
      <c r="R51" s="513"/>
      <c r="S51" s="661"/>
      <c r="T51" s="662"/>
      <c r="U51" s="661"/>
      <c r="V51" s="662"/>
      <c r="W51" s="661"/>
      <c r="X51" s="662"/>
      <c r="Y51" s="550"/>
      <c r="AA51" s="230">
        <v>1</v>
      </c>
      <c r="AB51" s="30" t="s">
        <v>2171</v>
      </c>
      <c r="AC51" s="29"/>
      <c r="AD51" s="231"/>
      <c r="AE51" s="231"/>
      <c r="AF51" s="565">
        <f>AK44/AK51</f>
        <v>10000</v>
      </c>
      <c r="AG51" s="565">
        <f>AL44/AL51</f>
        <v>10400</v>
      </c>
      <c r="AH51" s="699">
        <f>AN44/AN51</f>
        <v>9250</v>
      </c>
      <c r="AI51" s="29"/>
      <c r="AJ51" s="591" t="s">
        <v>2172</v>
      </c>
      <c r="AK51" s="553">
        <v>5</v>
      </c>
      <c r="AL51" s="553">
        <v>5</v>
      </c>
      <c r="AM51" s="554">
        <f t="shared" si="5"/>
        <v>1</v>
      </c>
      <c r="AN51" s="553">
        <v>6</v>
      </c>
      <c r="AO51" s="554">
        <f t="shared" si="6"/>
        <v>1.2</v>
      </c>
      <c r="AP51" s="697">
        <f t="shared" si="7"/>
        <v>9.5445115010332149E-2</v>
      </c>
      <c r="CA51" s="632"/>
      <c r="CB51" s="632"/>
      <c r="CE51" s="632"/>
      <c r="CF51" s="632"/>
      <c r="CG51" s="632"/>
      <c r="CH51" s="632"/>
      <c r="CI51" s="632"/>
      <c r="CJ51" s="632"/>
      <c r="DB51" s="29"/>
    </row>
    <row r="52" spans="1:109" s="526" customFormat="1" ht="20.100000000000001" customHeight="1" thickBot="1">
      <c r="A52" s="118"/>
      <c r="B52" s="1"/>
      <c r="M52" s="29"/>
      <c r="N52" s="29"/>
      <c r="O52" s="95"/>
      <c r="P52" s="513"/>
      <c r="Q52" s="513"/>
      <c r="R52" s="513"/>
      <c r="S52" s="661"/>
      <c r="T52" s="662"/>
      <c r="U52" s="661"/>
      <c r="V52" s="662"/>
      <c r="W52" s="661"/>
      <c r="X52" s="662"/>
      <c r="Y52" s="555"/>
      <c r="AA52" s="260">
        <v>2</v>
      </c>
      <c r="AB52" s="261" t="s">
        <v>2173</v>
      </c>
      <c r="AC52" s="262"/>
      <c r="AD52" s="263"/>
      <c r="AE52" s="263"/>
      <c r="AF52" s="557">
        <f>AK44/AK48</f>
        <v>1.25</v>
      </c>
      <c r="AG52" s="557">
        <f>AL44/AL48</f>
        <v>1.3164556962025316</v>
      </c>
      <c r="AH52" s="558">
        <f>AN44/AN48</f>
        <v>1.0511363636363635</v>
      </c>
      <c r="AI52" s="29"/>
      <c r="AJ52" s="268" t="s">
        <v>2174</v>
      </c>
      <c r="AK52" s="29"/>
      <c r="AL52" s="29"/>
      <c r="AM52" s="29"/>
      <c r="AN52" s="29"/>
      <c r="AO52" s="29"/>
      <c r="AP52" s="29"/>
      <c r="AQ52" s="29"/>
      <c r="AR52" s="29"/>
      <c r="AS52" s="29"/>
      <c r="AT52" s="29"/>
      <c r="AU52" s="29"/>
      <c r="CD52" s="632"/>
      <c r="CE52" s="632"/>
      <c r="CH52" s="527"/>
      <c r="CI52" s="527"/>
      <c r="CJ52" s="527"/>
      <c r="CK52" s="527"/>
      <c r="CL52" s="527"/>
      <c r="CM52" s="527"/>
      <c r="DE52" s="29"/>
    </row>
    <row r="53" spans="1:109" s="526" customFormat="1" ht="18.95" customHeight="1">
      <c r="A53" s="118"/>
      <c r="B53" s="1"/>
      <c r="F53" s="231"/>
      <c r="G53" s="661"/>
      <c r="H53" s="661"/>
      <c r="I53" s="661"/>
      <c r="J53" s="65"/>
      <c r="K53" s="29"/>
      <c r="L53" s="29"/>
      <c r="M53" s="29"/>
      <c r="N53" s="29"/>
      <c r="O53" s="95"/>
      <c r="P53" s="513"/>
      <c r="Q53" s="513"/>
      <c r="R53" s="513"/>
      <c r="S53" s="661"/>
      <c r="T53" s="662"/>
      <c r="U53" s="661"/>
      <c r="V53" s="662"/>
      <c r="W53" s="661"/>
      <c r="X53" s="662"/>
      <c r="Y53" s="662"/>
      <c r="AA53" s="562"/>
      <c r="AB53" s="30"/>
      <c r="AC53" s="29"/>
      <c r="AD53" s="231"/>
      <c r="AE53" s="231"/>
      <c r="AF53" s="663"/>
      <c r="AG53" s="663"/>
      <c r="AH53" s="663"/>
      <c r="AI53" s="29"/>
      <c r="AJ53" s="268"/>
      <c r="AK53" s="29"/>
      <c r="AL53" s="29"/>
      <c r="AM53" s="29"/>
      <c r="AN53" s="29"/>
      <c r="AO53" s="29"/>
      <c r="AP53" s="29"/>
      <c r="AQ53" s="29"/>
      <c r="AR53" s="29"/>
      <c r="AS53" s="29"/>
      <c r="AT53" s="29"/>
      <c r="AU53" s="29"/>
      <c r="CD53" s="527"/>
      <c r="CE53" s="527"/>
      <c r="CH53" s="560"/>
      <c r="CI53" s="560"/>
      <c r="CJ53" s="560"/>
      <c r="CK53" s="560"/>
      <c r="CL53" s="560"/>
      <c r="CM53" s="560"/>
      <c r="DE53" s="29"/>
    </row>
    <row r="54" spans="1:109" s="526" customFormat="1" ht="18.95" customHeight="1">
      <c r="A54" s="118"/>
      <c r="B54" s="52"/>
      <c r="C54" s="30" t="s">
        <v>2179</v>
      </c>
      <c r="D54" s="118"/>
      <c r="E54" s="118"/>
      <c r="F54" s="118"/>
      <c r="G54" s="118"/>
      <c r="H54" s="118"/>
      <c r="I54" s="118"/>
      <c r="J54" s="118"/>
      <c r="K54" s="118"/>
      <c r="L54" s="118"/>
      <c r="M54" s="662"/>
      <c r="N54" s="662"/>
      <c r="O54" s="662"/>
      <c r="P54" s="662"/>
      <c r="Q54" s="662"/>
      <c r="R54" s="29"/>
      <c r="S54" s="29"/>
      <c r="T54" s="29"/>
      <c r="U54" s="29"/>
      <c r="V54" s="29"/>
      <c r="W54" s="29"/>
      <c r="X54" s="29"/>
      <c r="Y54" s="662"/>
      <c r="AA54" s="562"/>
      <c r="AB54" s="30"/>
      <c r="AC54" s="29"/>
      <c r="AD54" s="231"/>
      <c r="AE54" s="231"/>
      <c r="AF54" s="663"/>
      <c r="AG54" s="663"/>
      <c r="AH54" s="663"/>
      <c r="AI54" s="29"/>
      <c r="AJ54" s="268"/>
      <c r="AK54" s="29"/>
      <c r="AL54" s="29"/>
      <c r="AM54" s="29"/>
      <c r="AN54" s="29"/>
      <c r="AO54" s="29"/>
      <c r="AP54" s="29"/>
      <c r="AQ54" s="29"/>
      <c r="AR54" s="29"/>
      <c r="AS54" s="29"/>
      <c r="AT54" s="29"/>
      <c r="AU54" s="29"/>
      <c r="CD54" s="560"/>
      <c r="CE54" s="560"/>
      <c r="CH54" s="527"/>
      <c r="CI54" s="527"/>
      <c r="CJ54" s="527"/>
      <c r="CK54" s="527"/>
      <c r="CL54" s="527"/>
      <c r="CM54" s="527"/>
      <c r="DE54" s="29"/>
    </row>
    <row r="55" spans="1:109" s="526" customFormat="1" ht="9" customHeight="1">
      <c r="A55" s="118"/>
      <c r="B55" s="52"/>
      <c r="C55" s="30"/>
      <c r="D55" s="118"/>
      <c r="E55" s="118"/>
      <c r="F55" s="118"/>
      <c r="G55" s="118"/>
      <c r="H55" s="118"/>
      <c r="I55" s="118"/>
      <c r="J55" s="118"/>
      <c r="K55" s="118"/>
      <c r="L55" s="118"/>
      <c r="M55" s="662"/>
      <c r="N55" s="662"/>
      <c r="O55" s="662"/>
      <c r="P55" s="662"/>
      <c r="Q55" s="662"/>
      <c r="R55" s="29"/>
      <c r="S55" s="29"/>
      <c r="T55" s="29"/>
      <c r="U55" s="29"/>
      <c r="V55" s="29"/>
      <c r="W55" s="29"/>
      <c r="X55" s="29"/>
      <c r="Y55" s="662"/>
      <c r="AA55" s="562"/>
      <c r="AB55" s="30"/>
      <c r="AC55" s="29"/>
      <c r="AD55" s="231"/>
      <c r="AE55" s="231"/>
      <c r="AF55" s="663"/>
      <c r="AG55" s="663"/>
      <c r="AH55" s="663"/>
      <c r="AI55" s="29"/>
      <c r="AJ55" s="268"/>
      <c r="AK55" s="29"/>
      <c r="AL55" s="29"/>
      <c r="AM55" s="29"/>
      <c r="AN55" s="29"/>
      <c r="AO55" s="29"/>
      <c r="AP55" s="29"/>
      <c r="AQ55" s="29"/>
      <c r="AR55" s="29"/>
      <c r="AS55" s="29"/>
      <c r="AT55" s="29"/>
      <c r="AU55" s="29"/>
      <c r="CD55" s="560"/>
      <c r="CE55" s="560"/>
      <c r="CH55" s="527"/>
      <c r="CI55" s="527"/>
      <c r="CJ55" s="527"/>
      <c r="CK55" s="527"/>
      <c r="CL55" s="527"/>
      <c r="CM55" s="527"/>
      <c r="DE55" s="29"/>
    </row>
    <row r="56" spans="1:109" s="526" customFormat="1" ht="20.100000000000001" customHeight="1" thickBot="1">
      <c r="A56" s="118"/>
      <c r="B56" s="52"/>
      <c r="C56" s="30" t="s">
        <v>2829</v>
      </c>
      <c r="D56" s="278"/>
      <c r="E56" s="278"/>
      <c r="F56" s="278"/>
      <c r="G56" s="278"/>
      <c r="H56" s="278"/>
      <c r="I56" s="278"/>
      <c r="J56" s="278"/>
      <c r="K56" s="278"/>
      <c r="L56" s="278"/>
      <c r="M56" s="662"/>
      <c r="N56" s="662"/>
      <c r="Y56" s="662"/>
      <c r="AA56" s="562"/>
      <c r="AB56" s="30"/>
      <c r="AC56" s="29"/>
      <c r="AD56" s="231"/>
      <c r="AE56" s="231"/>
      <c r="AF56" s="663"/>
      <c r="AG56" s="663"/>
      <c r="AH56" s="663"/>
      <c r="AI56" s="29"/>
      <c r="AJ56" s="268"/>
      <c r="AK56" s="29"/>
      <c r="AL56" s="29"/>
      <c r="AM56" s="29"/>
      <c r="AN56" s="29"/>
      <c r="AO56" s="29"/>
      <c r="AP56" s="29"/>
      <c r="AQ56" s="29"/>
      <c r="AR56" s="29"/>
      <c r="AS56" s="29"/>
      <c r="AT56" s="29"/>
      <c r="AU56" s="29"/>
      <c r="AV56" s="29"/>
      <c r="AW56" s="29"/>
      <c r="CD56" s="560"/>
      <c r="CE56" s="560"/>
      <c r="CH56" s="527"/>
      <c r="CI56" s="527"/>
      <c r="CJ56" s="527"/>
      <c r="CK56" s="527"/>
      <c r="CL56" s="527"/>
      <c r="CM56" s="527"/>
      <c r="DE56" s="29"/>
    </row>
    <row r="57" spans="1:109" s="526" customFormat="1" ht="18.95" customHeight="1" thickBot="1">
      <c r="A57" s="118"/>
      <c r="B57" s="1"/>
      <c r="C57" s="2687" t="s">
        <v>2143</v>
      </c>
      <c r="D57" s="2688"/>
      <c r="E57" s="2688"/>
      <c r="F57" s="2689"/>
      <c r="G57" s="2456" t="s">
        <v>2144</v>
      </c>
      <c r="H57" s="2456"/>
      <c r="I57" s="2456"/>
      <c r="J57" s="2456" t="s">
        <v>2145</v>
      </c>
      <c r="K57" s="2456"/>
      <c r="L57" s="2456"/>
      <c r="M57" s="2456" t="s">
        <v>2146</v>
      </c>
      <c r="N57" s="2456"/>
      <c r="O57" s="2456"/>
      <c r="P57" s="2456"/>
      <c r="Q57" s="2671"/>
      <c r="Y57" s="662"/>
      <c r="AA57" s="52" t="s">
        <v>2207</v>
      </c>
      <c r="AB57" s="29"/>
      <c r="AC57" s="29"/>
      <c r="AD57" s="29"/>
      <c r="AE57" s="29"/>
      <c r="AF57" s="29"/>
      <c r="AG57" s="29"/>
      <c r="AH57" s="29"/>
      <c r="AI57" s="29"/>
      <c r="AJ57" s="29"/>
      <c r="AK57" s="29"/>
      <c r="AL57" s="29"/>
      <c r="AM57" s="29"/>
      <c r="AN57" s="29"/>
      <c r="AO57" s="29"/>
      <c r="AP57" s="29"/>
      <c r="AQ57" s="29"/>
      <c r="AR57" s="29"/>
      <c r="AS57" s="29"/>
      <c r="AT57" s="29"/>
      <c r="AU57" s="588"/>
      <c r="AV57" s="528" t="s">
        <v>2209</v>
      </c>
      <c r="AW57" s="588"/>
      <c r="CD57" s="527"/>
      <c r="CE57" s="527"/>
      <c r="CH57" s="513"/>
      <c r="CI57" s="513"/>
      <c r="CJ57" s="513"/>
      <c r="CK57" s="513"/>
      <c r="CL57" s="513"/>
      <c r="CM57" s="513"/>
      <c r="DE57" s="29"/>
    </row>
    <row r="58" spans="1:109" s="526" customFormat="1" ht="18.95" customHeight="1" thickBot="1">
      <c r="A58" s="118"/>
      <c r="B58" s="1"/>
      <c r="C58" s="2720" t="s">
        <v>2151</v>
      </c>
      <c r="D58" s="2721"/>
      <c r="E58" s="2721"/>
      <c r="F58" s="2721"/>
      <c r="G58" s="2672">
        <f>AF59</f>
        <v>0.3</v>
      </c>
      <c r="H58" s="2672"/>
      <c r="I58" s="2672"/>
      <c r="J58" s="2672">
        <f>AF59</f>
        <v>0.3</v>
      </c>
      <c r="K58" s="2672"/>
      <c r="L58" s="2672"/>
      <c r="M58" s="2672">
        <f>AG59</f>
        <v>0.28828828828828829</v>
      </c>
      <c r="N58" s="2672"/>
      <c r="O58" s="2672"/>
      <c r="P58" s="2672"/>
      <c r="Q58" s="2673"/>
      <c r="Y58" s="662"/>
      <c r="AA58" s="522" t="s">
        <v>2147</v>
      </c>
      <c r="AB58" s="523"/>
      <c r="AC58" s="523"/>
      <c r="AD58" s="523"/>
      <c r="AE58" s="524" t="s">
        <v>2144</v>
      </c>
      <c r="AF58" s="524" t="s">
        <v>2145</v>
      </c>
      <c r="AG58" s="525" t="s">
        <v>2146</v>
      </c>
      <c r="AH58" s="524" t="s">
        <v>2208</v>
      </c>
      <c r="AI58" s="525" t="s">
        <v>2209</v>
      </c>
      <c r="AK58" s="526" t="s">
        <v>2148</v>
      </c>
      <c r="AL58" s="527"/>
      <c r="AM58" s="527"/>
      <c r="AN58" s="528" t="s">
        <v>2144</v>
      </c>
      <c r="AO58" s="2514" t="s">
        <v>2145</v>
      </c>
      <c r="AP58" s="2515"/>
      <c r="AQ58" s="2514" t="s">
        <v>2146</v>
      </c>
      <c r="AR58" s="2515"/>
      <c r="AS58" s="633" t="s">
        <v>2149</v>
      </c>
      <c r="AT58" s="528" t="s">
        <v>2210</v>
      </c>
      <c r="AU58" s="534">
        <f>AT59/AQ59</f>
        <v>1.08</v>
      </c>
      <c r="AV58" s="533">
        <f>AT59*1.1</f>
        <v>65934.000000000015</v>
      </c>
      <c r="AW58" s="534">
        <f t="shared" ref="AW58:AW65" si="8">IFERROR(AV58/AT59,"")</f>
        <v>1.1000000000000001</v>
      </c>
      <c r="CD58" s="513"/>
      <c r="CE58" s="513"/>
      <c r="CH58" s="631"/>
      <c r="CI58" s="631"/>
      <c r="CJ58" s="631"/>
      <c r="CK58" s="631"/>
      <c r="CL58" s="631"/>
      <c r="CM58" s="631"/>
      <c r="DE58" s="29"/>
    </row>
    <row r="59" spans="1:109" s="526" customFormat="1" ht="18.95" customHeight="1">
      <c r="A59" s="118"/>
      <c r="B59" s="1"/>
      <c r="C59" s="2720" t="s">
        <v>2154</v>
      </c>
      <c r="D59" s="2721"/>
      <c r="E59" s="2721"/>
      <c r="F59" s="2721"/>
      <c r="G59" s="2672">
        <f>AE60</f>
        <v>0.24</v>
      </c>
      <c r="H59" s="2672">
        <v>0.21153846153846154</v>
      </c>
      <c r="I59" s="2672"/>
      <c r="J59" s="2672">
        <f>AF60</f>
        <v>0.21153846153846154</v>
      </c>
      <c r="K59" s="2672"/>
      <c r="L59" s="2672"/>
      <c r="M59" s="2672">
        <f>AG60</f>
        <v>0.25225225225225223</v>
      </c>
      <c r="N59" s="2672"/>
      <c r="O59" s="2672"/>
      <c r="P59" s="2672"/>
      <c r="Q59" s="2673"/>
      <c r="Y59" s="662"/>
      <c r="AA59" s="530">
        <v>1</v>
      </c>
      <c r="AB59" s="512" t="s">
        <v>2151</v>
      </c>
      <c r="AC59" s="512"/>
      <c r="AD59" s="512"/>
      <c r="AE59" s="531">
        <f>AN60/AN59</f>
        <v>0.3</v>
      </c>
      <c r="AF59" s="531">
        <f>AO60/AO59</f>
        <v>0.3</v>
      </c>
      <c r="AG59" s="532">
        <f>AQ60/AQ59</f>
        <v>0.28828828828828829</v>
      </c>
      <c r="AH59" s="531">
        <f>AT60/AT59</f>
        <v>0.28028028028028024</v>
      </c>
      <c r="AI59" s="532">
        <f>AV59/AV58</f>
        <v>0.2675402675402675</v>
      </c>
      <c r="AK59" s="2520" t="s">
        <v>2152</v>
      </c>
      <c r="AL59" s="2521"/>
      <c r="AM59" s="2522"/>
      <c r="AN59" s="533">
        <v>50000</v>
      </c>
      <c r="AO59" s="533">
        <v>52000</v>
      </c>
      <c r="AP59" s="534">
        <f t="shared" ref="AP59:AP66" si="9">IFERROR(AO59/AN59,"")</f>
        <v>1.04</v>
      </c>
      <c r="AQ59" s="533">
        <v>55500</v>
      </c>
      <c r="AR59" s="534">
        <f t="shared" ref="AR59:AR66" si="10">IFERROR(AQ59/AO59,"")</f>
        <v>1.0673076923076923</v>
      </c>
      <c r="AS59" s="590">
        <f t="shared" ref="AS59:AS66" si="11">IFERROR(((AQ59/AN59)^(1/2)-1),"")</f>
        <v>5.3565375285273831E-2</v>
      </c>
      <c r="AT59" s="533">
        <f>AQ59*1.08</f>
        <v>59940.000000000007</v>
      </c>
      <c r="AU59" s="536">
        <f t="shared" ref="AU59:AU65" si="12">AT60/AQ60</f>
        <v>1.05</v>
      </c>
      <c r="AV59" s="537">
        <f>AT60*1.05</f>
        <v>17640</v>
      </c>
      <c r="AW59" s="538">
        <f t="shared" si="8"/>
        <v>1.05</v>
      </c>
      <c r="CD59" s="631"/>
      <c r="CE59" s="631"/>
      <c r="CH59" s="632"/>
      <c r="CI59" s="632"/>
      <c r="CJ59" s="632"/>
      <c r="CK59" s="632"/>
      <c r="CL59" s="632"/>
      <c r="CM59" s="632"/>
      <c r="DE59" s="29"/>
    </row>
    <row r="60" spans="1:109" s="526" customFormat="1" ht="18.95" customHeight="1">
      <c r="A60" s="118"/>
      <c r="B60" s="1"/>
      <c r="C60" s="2720" t="s">
        <v>2157</v>
      </c>
      <c r="D60" s="2721"/>
      <c r="E60" s="2721"/>
      <c r="F60" s="2721"/>
      <c r="G60" s="2672">
        <f>AE61</f>
        <v>0.05</v>
      </c>
      <c r="H60" s="2672">
        <v>3.8461538461538464E-2</v>
      </c>
      <c r="I60" s="2672"/>
      <c r="J60" s="2672">
        <f>AF61</f>
        <v>3.8461538461538464E-2</v>
      </c>
      <c r="K60" s="2672"/>
      <c r="L60" s="2672"/>
      <c r="M60" s="2672">
        <f>AG61</f>
        <v>5.9459459459459463E-2</v>
      </c>
      <c r="N60" s="2672">
        <v>0.28828828828828829</v>
      </c>
      <c r="O60" s="2672"/>
      <c r="P60" s="2672"/>
      <c r="Q60" s="2673"/>
      <c r="Y60" s="662"/>
      <c r="AA60" s="530">
        <v>2</v>
      </c>
      <c r="AB60" s="512" t="s">
        <v>2154</v>
      </c>
      <c r="AC60" s="512"/>
      <c r="AD60" s="512"/>
      <c r="AE60" s="531">
        <f>AN61/AN59</f>
        <v>0.24</v>
      </c>
      <c r="AF60" s="531">
        <f>AO61/AO59</f>
        <v>0.21153846153846154</v>
      </c>
      <c r="AG60" s="532">
        <f>AQ61/AQ59</f>
        <v>0.25225225225225223</v>
      </c>
      <c r="AH60" s="531">
        <f>AT61/AT59</f>
        <v>0.25692359025692357</v>
      </c>
      <c r="AI60" s="532">
        <f>AV60/AV58</f>
        <v>0.25692359025692357</v>
      </c>
      <c r="AK60" s="2480" t="s">
        <v>2155</v>
      </c>
      <c r="AL60" s="2481"/>
      <c r="AM60" s="2482"/>
      <c r="AN60" s="535">
        <v>15000</v>
      </c>
      <c r="AO60" s="535">
        <v>15600</v>
      </c>
      <c r="AP60" s="536">
        <f t="shared" si="9"/>
        <v>1.04</v>
      </c>
      <c r="AQ60" s="535">
        <v>16000</v>
      </c>
      <c r="AR60" s="536">
        <f t="shared" si="10"/>
        <v>1.0256410256410255</v>
      </c>
      <c r="AS60" s="587">
        <f t="shared" si="11"/>
        <v>3.2795558988644391E-2</v>
      </c>
      <c r="AT60" s="535">
        <f>AQ60*1.05</f>
        <v>16800</v>
      </c>
      <c r="AU60" s="536">
        <f t="shared" si="12"/>
        <v>1.1000000000000001</v>
      </c>
      <c r="AV60" s="537">
        <f>AT61*1.1</f>
        <v>16940.000000000004</v>
      </c>
      <c r="AW60" s="538">
        <f t="shared" si="8"/>
        <v>1.1000000000000001</v>
      </c>
      <c r="CD60" s="632"/>
      <c r="CE60" s="632"/>
      <c r="CH60" s="632"/>
      <c r="CI60" s="632"/>
      <c r="CJ60" s="632"/>
      <c r="CK60" s="632"/>
      <c r="CL60" s="632"/>
      <c r="CM60" s="632"/>
      <c r="DE60" s="29"/>
    </row>
    <row r="61" spans="1:109" s="526" customFormat="1" ht="18.95" customHeight="1">
      <c r="A61" s="118"/>
      <c r="B61" s="1"/>
      <c r="C61" s="2722" t="s">
        <v>2156</v>
      </c>
      <c r="D61" s="2723"/>
      <c r="E61" s="2723"/>
      <c r="F61" s="2723"/>
      <c r="G61" s="2674" t="s">
        <v>2144</v>
      </c>
      <c r="H61" s="2674"/>
      <c r="I61" s="2674"/>
      <c r="J61" s="2674" t="s">
        <v>2145</v>
      </c>
      <c r="K61" s="2674"/>
      <c r="L61" s="2674"/>
      <c r="M61" s="2674" t="s">
        <v>2146</v>
      </c>
      <c r="N61" s="2674"/>
      <c r="O61" s="2674"/>
      <c r="P61" s="2674"/>
      <c r="Q61" s="2675"/>
      <c r="Y61" s="662"/>
      <c r="AA61" s="530">
        <v>3</v>
      </c>
      <c r="AB61" s="512" t="s">
        <v>2157</v>
      </c>
      <c r="AC61" s="512"/>
      <c r="AD61" s="512"/>
      <c r="AE61" s="531">
        <f>AN62/AN59</f>
        <v>0.05</v>
      </c>
      <c r="AF61" s="531">
        <f>AO62/AO59</f>
        <v>3.8461538461538464E-2</v>
      </c>
      <c r="AG61" s="532">
        <f>AQ62/AQ59</f>
        <v>5.9459459459459463E-2</v>
      </c>
      <c r="AH61" s="531">
        <f>AT62/AT59</f>
        <v>5.7807807807807803E-2</v>
      </c>
      <c r="AI61" s="532">
        <f>AV61/AV58</f>
        <v>5.6756756756756746E-2</v>
      </c>
      <c r="AK61" s="2480" t="s">
        <v>2158</v>
      </c>
      <c r="AL61" s="2481"/>
      <c r="AM61" s="2482"/>
      <c r="AN61" s="535">
        <v>12000</v>
      </c>
      <c r="AO61" s="535">
        <v>11000</v>
      </c>
      <c r="AP61" s="536">
        <f t="shared" si="9"/>
        <v>0.91666666666666663</v>
      </c>
      <c r="AQ61" s="535">
        <v>14000</v>
      </c>
      <c r="AR61" s="536">
        <f t="shared" si="10"/>
        <v>1.2727272727272727</v>
      </c>
      <c r="AS61" s="587">
        <f t="shared" si="11"/>
        <v>8.012344973464347E-2</v>
      </c>
      <c r="AT61" s="535">
        <f>AQ61*1.1</f>
        <v>15400.000000000002</v>
      </c>
      <c r="AU61" s="538">
        <f t="shared" si="12"/>
        <v>1.05</v>
      </c>
      <c r="AV61" s="537">
        <f>AT62*1.08</f>
        <v>3742.2000000000003</v>
      </c>
      <c r="AW61" s="538">
        <f t="shared" si="8"/>
        <v>1.08</v>
      </c>
      <c r="CD61" s="632"/>
      <c r="CE61" s="632"/>
      <c r="CH61" s="632"/>
      <c r="CI61" s="632"/>
      <c r="CJ61" s="632"/>
      <c r="CK61" s="632"/>
      <c r="CL61" s="632"/>
      <c r="CM61" s="632"/>
      <c r="DE61" s="29"/>
    </row>
    <row r="62" spans="1:109" s="526" customFormat="1" ht="18.95" customHeight="1">
      <c r="A62" s="118"/>
      <c r="B62" s="1"/>
      <c r="C62" s="2720" t="s">
        <v>2163</v>
      </c>
      <c r="D62" s="2721"/>
      <c r="E62" s="2721"/>
      <c r="F62" s="2721"/>
      <c r="G62" s="2672">
        <f>AE63</f>
        <v>0.7</v>
      </c>
      <c r="H62" s="2672">
        <v>0.69620253164556967</v>
      </c>
      <c r="I62" s="2672"/>
      <c r="J62" s="2672">
        <f>AF63</f>
        <v>0.69620253164556967</v>
      </c>
      <c r="K62" s="2672">
        <v>0.7</v>
      </c>
      <c r="L62" s="2672"/>
      <c r="M62" s="2672">
        <f>AG63</f>
        <v>0.54545454545454541</v>
      </c>
      <c r="N62" s="2672">
        <v>0.54545454545454541</v>
      </c>
      <c r="O62" s="2672"/>
      <c r="P62" s="2672"/>
      <c r="Q62" s="2673"/>
      <c r="Y62" s="662"/>
      <c r="AA62" s="540" t="s">
        <v>2160</v>
      </c>
      <c r="AB62" s="541"/>
      <c r="AC62" s="542"/>
      <c r="AD62" s="542"/>
      <c r="AE62" s="543"/>
      <c r="AF62" s="543"/>
      <c r="AG62" s="544"/>
      <c r="AH62" s="543"/>
      <c r="AI62" s="544"/>
      <c r="AK62" s="2480" t="s">
        <v>2161</v>
      </c>
      <c r="AL62" s="2481"/>
      <c r="AM62" s="2482"/>
      <c r="AN62" s="537">
        <v>2500</v>
      </c>
      <c r="AO62" s="537">
        <v>2000</v>
      </c>
      <c r="AP62" s="538">
        <f t="shared" si="9"/>
        <v>0.8</v>
      </c>
      <c r="AQ62" s="537">
        <v>3300</v>
      </c>
      <c r="AR62" s="538">
        <f t="shared" si="10"/>
        <v>1.65</v>
      </c>
      <c r="AS62" s="586">
        <f t="shared" si="11"/>
        <v>0.14891252930760568</v>
      </c>
      <c r="AT62" s="537">
        <f>AQ62*1.05</f>
        <v>3465</v>
      </c>
      <c r="AU62" s="538">
        <f t="shared" si="12"/>
        <v>1.08</v>
      </c>
      <c r="AV62" s="537">
        <f>AT63*1.1</f>
        <v>62726.400000000016</v>
      </c>
      <c r="AW62" s="538">
        <f t="shared" si="8"/>
        <v>1.1000000000000001</v>
      </c>
      <c r="CD62" s="632"/>
      <c r="CE62" s="632"/>
      <c r="CH62" s="627"/>
      <c r="CI62" s="627"/>
      <c r="CJ62" s="627"/>
      <c r="CK62" s="627"/>
      <c r="CL62" s="627"/>
      <c r="CM62" s="627"/>
      <c r="DE62" s="29"/>
    </row>
    <row r="63" spans="1:109" s="526" customFormat="1" ht="18.95" customHeight="1">
      <c r="A63" s="118"/>
      <c r="B63" s="1"/>
      <c r="C63" s="2720" t="s">
        <v>2166</v>
      </c>
      <c r="D63" s="2721"/>
      <c r="E63" s="2721"/>
      <c r="F63" s="2721"/>
      <c r="G63" s="2672">
        <f>AE64</f>
        <v>0.1</v>
      </c>
      <c r="H63" s="2672">
        <v>8.6538461538461536E-2</v>
      </c>
      <c r="I63" s="2672"/>
      <c r="J63" s="2672">
        <f>AF64</f>
        <v>8.6538461538461536E-2</v>
      </c>
      <c r="K63" s="2672">
        <v>0.1</v>
      </c>
      <c r="L63" s="2672"/>
      <c r="M63" s="2672">
        <f>AG64</f>
        <v>0.10450450450450451</v>
      </c>
      <c r="N63" s="2672">
        <v>0.10450450450450451</v>
      </c>
      <c r="O63" s="2672"/>
      <c r="P63" s="2672"/>
      <c r="Q63" s="2673"/>
      <c r="Y63" s="662"/>
      <c r="AA63" s="530">
        <v>1</v>
      </c>
      <c r="AB63" s="512" t="s">
        <v>2163</v>
      </c>
      <c r="AC63" s="512"/>
      <c r="AD63" s="512"/>
      <c r="AE63" s="531">
        <f>AN64/AN63</f>
        <v>0.7</v>
      </c>
      <c r="AF63" s="531">
        <f>AO64/AO63</f>
        <v>0.69620253164556967</v>
      </c>
      <c r="AG63" s="532">
        <f>AQ64/AQ63</f>
        <v>0.54545454545454541</v>
      </c>
      <c r="AH63" s="531">
        <f>AT64/AT63</f>
        <v>0.53030303030303028</v>
      </c>
      <c r="AI63" s="532">
        <f>AV63/AV62</f>
        <v>0.50619834710743794</v>
      </c>
      <c r="AK63" s="2480" t="s">
        <v>2164</v>
      </c>
      <c r="AL63" s="2481"/>
      <c r="AM63" s="2482"/>
      <c r="AN63" s="545">
        <v>40000</v>
      </c>
      <c r="AO63" s="545">
        <v>39500</v>
      </c>
      <c r="AP63" s="546">
        <f t="shared" si="9"/>
        <v>0.98750000000000004</v>
      </c>
      <c r="AQ63" s="545">
        <v>52800</v>
      </c>
      <c r="AR63" s="538">
        <f t="shared" si="10"/>
        <v>1.3367088607594937</v>
      </c>
      <c r="AS63" s="586">
        <f t="shared" si="11"/>
        <v>0.14891252930760568</v>
      </c>
      <c r="AT63" s="537">
        <f>AQ63*1.08</f>
        <v>57024.000000000007</v>
      </c>
      <c r="AU63" s="538">
        <f t="shared" si="12"/>
        <v>1.05</v>
      </c>
      <c r="AV63" s="537">
        <f>AT64*1.05</f>
        <v>31752</v>
      </c>
      <c r="AW63" s="538">
        <f t="shared" si="8"/>
        <v>1.05</v>
      </c>
      <c r="CD63" s="632"/>
      <c r="CE63" s="632"/>
      <c r="CH63" s="627"/>
      <c r="CI63" s="627"/>
      <c r="CJ63" s="627"/>
      <c r="CK63" s="627"/>
      <c r="CL63" s="627"/>
      <c r="CM63" s="627"/>
      <c r="DE63" s="29"/>
    </row>
    <row r="64" spans="1:109" s="526" customFormat="1" ht="18.95" customHeight="1">
      <c r="A64" s="118"/>
      <c r="B64" s="1"/>
      <c r="C64" s="2722" t="s">
        <v>2165</v>
      </c>
      <c r="D64" s="2723"/>
      <c r="E64" s="2723"/>
      <c r="F64" s="2723"/>
      <c r="G64" s="2674" t="s">
        <v>2144</v>
      </c>
      <c r="H64" s="2674"/>
      <c r="I64" s="2674"/>
      <c r="J64" s="2674" t="s">
        <v>2145</v>
      </c>
      <c r="K64" s="2674"/>
      <c r="L64" s="2674"/>
      <c r="M64" s="2674" t="s">
        <v>2146</v>
      </c>
      <c r="N64" s="2674"/>
      <c r="O64" s="2674"/>
      <c r="P64" s="2674"/>
      <c r="Q64" s="2675"/>
      <c r="Y64" s="662"/>
      <c r="AA64" s="530">
        <v>2</v>
      </c>
      <c r="AB64" s="512" t="s">
        <v>2167</v>
      </c>
      <c r="AC64" s="512"/>
      <c r="AD64" s="512"/>
      <c r="AE64" s="531">
        <f>AN65/AN59</f>
        <v>0.1</v>
      </c>
      <c r="AF64" s="531">
        <f>AO65/AO59</f>
        <v>8.6538461538461536E-2</v>
      </c>
      <c r="AG64" s="532">
        <f>AQ65/AQ59</f>
        <v>0.10450450450450451</v>
      </c>
      <c r="AH64" s="531">
        <f>AT65/AT59</f>
        <v>0.10160160160160159</v>
      </c>
      <c r="AI64" s="532">
        <f>AV64/AV58</f>
        <v>9.9754299754299738E-2</v>
      </c>
      <c r="AK64" s="2480" t="s">
        <v>2168</v>
      </c>
      <c r="AL64" s="2481"/>
      <c r="AM64" s="2482"/>
      <c r="AN64" s="537">
        <v>28000</v>
      </c>
      <c r="AO64" s="537">
        <v>27500</v>
      </c>
      <c r="AP64" s="538">
        <f t="shared" si="9"/>
        <v>0.9821428571428571</v>
      </c>
      <c r="AQ64" s="537">
        <v>28800</v>
      </c>
      <c r="AR64" s="538">
        <f t="shared" si="10"/>
        <v>1.0472727272727274</v>
      </c>
      <c r="AS64" s="586">
        <f t="shared" si="11"/>
        <v>1.4185105674219933E-2</v>
      </c>
      <c r="AT64" s="537">
        <f>AQ64*1.05</f>
        <v>30240</v>
      </c>
      <c r="AU64" s="538">
        <f t="shared" si="12"/>
        <v>1.05</v>
      </c>
      <c r="AV64" s="537">
        <f>AT65*1.08</f>
        <v>6577.2000000000007</v>
      </c>
      <c r="AW64" s="538">
        <f t="shared" si="8"/>
        <v>1.08</v>
      </c>
      <c r="CD64" s="632"/>
      <c r="CE64" s="632"/>
      <c r="CH64" s="627"/>
      <c r="CI64" s="627"/>
      <c r="CJ64" s="627"/>
      <c r="CK64" s="627"/>
      <c r="CL64" s="627"/>
      <c r="CM64" s="627"/>
      <c r="DE64" s="29"/>
    </row>
    <row r="65" spans="1:129" s="526" customFormat="1" ht="18.95" customHeight="1" thickBot="1">
      <c r="A65" s="118"/>
      <c r="B65" s="1"/>
      <c r="C65" s="2720" t="s">
        <v>2171</v>
      </c>
      <c r="D65" s="2721"/>
      <c r="E65" s="2721"/>
      <c r="F65" s="2721"/>
      <c r="G65" s="2717">
        <f>AE66</f>
        <v>10000</v>
      </c>
      <c r="H65" s="2717">
        <v>10400</v>
      </c>
      <c r="I65" s="2717"/>
      <c r="J65" s="2717">
        <f>AF66</f>
        <v>10400</v>
      </c>
      <c r="K65" s="2717"/>
      <c r="L65" s="2717"/>
      <c r="M65" s="2717">
        <f>AG66</f>
        <v>9250</v>
      </c>
      <c r="N65" s="2717">
        <v>9250</v>
      </c>
      <c r="O65" s="2717"/>
      <c r="P65" s="2717"/>
      <c r="Q65" s="2726"/>
      <c r="Y65" s="662"/>
      <c r="AA65" s="540" t="s">
        <v>2169</v>
      </c>
      <c r="AB65" s="541"/>
      <c r="AC65" s="542"/>
      <c r="AD65" s="542"/>
      <c r="AE65" s="548"/>
      <c r="AF65" s="548"/>
      <c r="AG65" s="549"/>
      <c r="AH65" s="548"/>
      <c r="AI65" s="549"/>
      <c r="AK65" s="2480" t="s">
        <v>2170</v>
      </c>
      <c r="AL65" s="2481"/>
      <c r="AM65" s="2482"/>
      <c r="AN65" s="537">
        <v>5000</v>
      </c>
      <c r="AO65" s="537">
        <v>4500</v>
      </c>
      <c r="AP65" s="538">
        <f t="shared" si="9"/>
        <v>0.9</v>
      </c>
      <c r="AQ65" s="537">
        <v>5800</v>
      </c>
      <c r="AR65" s="538">
        <f t="shared" si="10"/>
        <v>1.288888888888889</v>
      </c>
      <c r="AS65" s="586">
        <f t="shared" si="11"/>
        <v>7.7032961426900748E-2</v>
      </c>
      <c r="AT65" s="537">
        <f>AQ65*1.05</f>
        <v>6090</v>
      </c>
      <c r="AU65" s="554">
        <f t="shared" si="12"/>
        <v>0.83333333333333337</v>
      </c>
      <c r="AV65" s="553">
        <v>6</v>
      </c>
      <c r="AW65" s="554">
        <f t="shared" si="8"/>
        <v>1.2</v>
      </c>
      <c r="CD65" s="632"/>
      <c r="CE65" s="632"/>
      <c r="CH65" s="627"/>
      <c r="CI65" s="627"/>
      <c r="CJ65" s="627"/>
      <c r="CK65" s="627"/>
      <c r="CL65" s="627"/>
      <c r="CM65" s="627"/>
      <c r="DE65" s="29"/>
    </row>
    <row r="66" spans="1:129" s="526" customFormat="1" ht="18.95" customHeight="1" thickBot="1">
      <c r="A66" s="118"/>
      <c r="B66" s="1"/>
      <c r="C66" s="2718" t="s">
        <v>2173</v>
      </c>
      <c r="D66" s="2719"/>
      <c r="E66" s="2719"/>
      <c r="F66" s="2719"/>
      <c r="G66" s="2693">
        <f>AE67</f>
        <v>1.25</v>
      </c>
      <c r="H66" s="2693">
        <v>1.3164556962025316</v>
      </c>
      <c r="I66" s="2693"/>
      <c r="J66" s="2693">
        <f>AF67</f>
        <v>1.3164556962025316</v>
      </c>
      <c r="K66" s="2693"/>
      <c r="L66" s="2693"/>
      <c r="M66" s="2693">
        <f>AG67</f>
        <v>1.0511363636363635</v>
      </c>
      <c r="N66" s="2693">
        <v>1.0511363636363635</v>
      </c>
      <c r="O66" s="2693"/>
      <c r="P66" s="2693"/>
      <c r="Q66" s="2724"/>
      <c r="Y66" s="662"/>
      <c r="AA66" s="530">
        <v>1</v>
      </c>
      <c r="AB66" s="512" t="s">
        <v>2171</v>
      </c>
      <c r="AC66" s="512"/>
      <c r="AD66" s="512"/>
      <c r="AE66" s="551">
        <f>AN59/AN66</f>
        <v>10000</v>
      </c>
      <c r="AF66" s="551">
        <f>AO59/AO66</f>
        <v>10400</v>
      </c>
      <c r="AG66" s="552">
        <f>AQ59/AQ66</f>
        <v>9250</v>
      </c>
      <c r="AH66" s="551">
        <f>AQ59/AQ66</f>
        <v>9250</v>
      </c>
      <c r="AI66" s="552">
        <f>AV58/AV65</f>
        <v>10989.000000000002</v>
      </c>
      <c r="AK66" s="2502" t="s">
        <v>2172</v>
      </c>
      <c r="AL66" s="2503"/>
      <c r="AM66" s="2504"/>
      <c r="AN66" s="553">
        <v>5</v>
      </c>
      <c r="AO66" s="553">
        <v>5</v>
      </c>
      <c r="AP66" s="554">
        <f t="shared" si="9"/>
        <v>1</v>
      </c>
      <c r="AQ66" s="553">
        <v>6</v>
      </c>
      <c r="AR66" s="554">
        <f t="shared" si="10"/>
        <v>1.2</v>
      </c>
      <c r="AS66" s="585">
        <f t="shared" si="11"/>
        <v>9.5445115010332149E-2</v>
      </c>
      <c r="AT66" s="553">
        <v>5</v>
      </c>
      <c r="AU66" s="527"/>
      <c r="AV66" s="527"/>
      <c r="AW66" s="527"/>
      <c r="CD66" s="632"/>
      <c r="CE66" s="632"/>
      <c r="CQ66" s="29"/>
      <c r="DF66" s="29"/>
    </row>
    <row r="67" spans="1:129" s="526" customFormat="1" ht="18.95" customHeight="1" thickBot="1">
      <c r="A67" s="118"/>
      <c r="B67" s="1"/>
      <c r="M67" s="118"/>
      <c r="N67" s="52"/>
      <c r="Y67" s="662"/>
      <c r="AA67" s="556">
        <v>2</v>
      </c>
      <c r="AB67" s="584" t="s">
        <v>2173</v>
      </c>
      <c r="AC67" s="584"/>
      <c r="AD67" s="584"/>
      <c r="AE67" s="557">
        <f>AN59/AN63</f>
        <v>1.25</v>
      </c>
      <c r="AF67" s="557">
        <f>AO59/AO63</f>
        <v>1.3164556962025316</v>
      </c>
      <c r="AG67" s="558">
        <f>AQ59/AQ63</f>
        <v>1.0511363636363635</v>
      </c>
      <c r="AH67" s="557">
        <f>AQ59/AQ63</f>
        <v>1.0511363636363635</v>
      </c>
      <c r="AI67" s="558">
        <f>AV62/AV58</f>
        <v>0.9513513513513514</v>
      </c>
      <c r="AK67" s="559" t="s">
        <v>2174</v>
      </c>
      <c r="AL67" s="527"/>
      <c r="AM67" s="527"/>
      <c r="AN67" s="527"/>
      <c r="AO67" s="527"/>
      <c r="AP67" s="527"/>
      <c r="AQ67" s="527"/>
      <c r="AR67" s="527"/>
      <c r="AS67" s="527"/>
      <c r="AT67" s="527"/>
      <c r="AU67" s="717"/>
      <c r="AV67" s="717"/>
      <c r="AW67" s="717"/>
      <c r="AX67" s="717"/>
      <c r="CD67" s="29"/>
      <c r="CE67" s="29"/>
      <c r="CF67" s="29"/>
      <c r="CG67" s="29"/>
      <c r="CW67" s="118"/>
      <c r="DL67" s="29"/>
      <c r="DN67" s="662"/>
      <c r="DO67" s="662"/>
      <c r="DP67" s="662"/>
      <c r="DQ67" s="662"/>
      <c r="DR67" s="662"/>
      <c r="DS67" s="662"/>
      <c r="DT67" s="662"/>
      <c r="DU67" s="662"/>
      <c r="DV67" s="662"/>
      <c r="DW67" s="662"/>
      <c r="DX67" s="662"/>
      <c r="DY67" s="662"/>
    </row>
    <row r="68" spans="1:129" ht="35.1" customHeight="1">
      <c r="A68" s="95"/>
      <c r="B68" s="2202" t="s">
        <v>2175</v>
      </c>
      <c r="C68" s="2202"/>
      <c r="D68" s="2202"/>
      <c r="E68" s="2202"/>
      <c r="F68" s="2202"/>
      <c r="G68" s="2202"/>
      <c r="H68" s="2202"/>
      <c r="I68" s="2202"/>
      <c r="J68" s="2202"/>
      <c r="K68" s="2202"/>
      <c r="L68" s="2202"/>
      <c r="M68" s="2202"/>
      <c r="N68" s="2202"/>
      <c r="O68" s="2202"/>
      <c r="P68" s="2202"/>
      <c r="Q68" s="2202"/>
      <c r="R68" s="2202"/>
      <c r="S68" s="2202"/>
      <c r="T68" s="2202"/>
      <c r="U68" s="2202"/>
      <c r="V68" s="2202"/>
      <c r="W68" s="2202"/>
      <c r="X68" s="2202"/>
      <c r="Z68" s="30"/>
      <c r="AA68" s="887"/>
      <c r="AB68" s="277"/>
      <c r="AC68" s="277"/>
      <c r="AD68" s="65"/>
      <c r="AE68" s="888"/>
      <c r="AF68" s="888"/>
      <c r="AG68" s="888"/>
      <c r="AH68" s="715"/>
      <c r="AI68" s="2646"/>
      <c r="AJ68" s="2646"/>
      <c r="AK68" s="2646"/>
      <c r="AL68" s="886"/>
      <c r="AM68" s="886"/>
      <c r="AN68" s="889"/>
      <c r="AO68" s="886"/>
      <c r="AP68" s="889"/>
      <c r="AQ68" s="2647"/>
      <c r="AR68" s="2647"/>
      <c r="AS68" s="717"/>
      <c r="AT68" s="717"/>
      <c r="AU68" s="526"/>
      <c r="AV68" s="526"/>
      <c r="AW68" s="526"/>
      <c r="AX68" s="526"/>
      <c r="AY68" s="526"/>
      <c r="AZ68" s="526"/>
      <c r="BA68" s="526"/>
      <c r="BB68" s="526"/>
      <c r="BC68" s="526"/>
      <c r="BD68" s="526"/>
      <c r="BE68" s="526"/>
      <c r="BF68" s="526"/>
      <c r="BH68" s="526"/>
      <c r="BI68" s="526"/>
      <c r="BJ68" s="526"/>
      <c r="BK68" s="526"/>
      <c r="BL68" s="526"/>
      <c r="BM68" s="526"/>
      <c r="BN68" s="526"/>
      <c r="BO68" s="526"/>
      <c r="BP68" s="526"/>
      <c r="BQ68" s="526"/>
      <c r="BR68" s="526"/>
      <c r="BS68" s="526"/>
      <c r="BT68" s="526"/>
      <c r="BU68" s="526"/>
      <c r="BV68" s="526"/>
      <c r="BW68" s="526"/>
      <c r="BX68" s="526"/>
      <c r="BY68" s="526"/>
      <c r="BZ68" s="526"/>
      <c r="CA68" s="526"/>
      <c r="CB68" s="526"/>
      <c r="CC68" s="526"/>
      <c r="CD68" s="526"/>
      <c r="CE68" s="526"/>
      <c r="CF68" s="526"/>
      <c r="CG68" s="526"/>
      <c r="CH68" s="526"/>
      <c r="CI68" s="526"/>
      <c r="CJ68" s="526"/>
    </row>
    <row r="69" spans="1:129" ht="19.5" thickBot="1">
      <c r="A69" s="118"/>
      <c r="B69" s="118"/>
      <c r="C69" s="118"/>
      <c r="D69" s="118"/>
      <c r="E69" s="118"/>
      <c r="F69" s="118"/>
      <c r="G69" s="118"/>
      <c r="H69" s="118"/>
      <c r="I69" s="118"/>
      <c r="J69" s="118"/>
      <c r="K69" s="118"/>
      <c r="L69" s="118"/>
      <c r="M69" s="118"/>
      <c r="N69" s="118"/>
      <c r="Z69" s="562"/>
      <c r="AA69" s="30"/>
      <c r="AC69" s="231"/>
      <c r="AD69" s="231"/>
      <c r="AE69" s="692"/>
      <c r="AF69" s="692"/>
      <c r="AG69" s="692"/>
      <c r="AI69" s="2466"/>
      <c r="AJ69" s="2466"/>
      <c r="AK69" s="2466"/>
      <c r="AL69" s="690"/>
      <c r="AM69" s="690"/>
      <c r="AN69" s="691"/>
      <c r="AO69" s="690"/>
      <c r="AP69" s="691"/>
      <c r="AQ69" s="2467"/>
      <c r="AR69" s="2467"/>
      <c r="AS69" s="526"/>
      <c r="AT69" s="526"/>
      <c r="AU69" s="526"/>
      <c r="AV69" s="526"/>
      <c r="AW69" s="526"/>
      <c r="AX69" s="526"/>
      <c r="AY69" s="526"/>
      <c r="AZ69" s="526"/>
      <c r="BA69" s="526"/>
      <c r="BB69" s="526"/>
      <c r="BC69" s="526"/>
      <c r="BD69" s="526"/>
      <c r="BE69" s="526"/>
      <c r="BF69" s="526"/>
    </row>
    <row r="70" spans="1:129" ht="24.75" thickBot="1">
      <c r="A70" s="118"/>
      <c r="B70" s="95"/>
      <c r="C70" s="961" t="s">
        <v>2893</v>
      </c>
      <c r="D70" s="2690" t="s">
        <v>2177</v>
      </c>
      <c r="E70" s="2691"/>
      <c r="F70" s="2691"/>
      <c r="G70" s="2691"/>
      <c r="H70" s="2691"/>
      <c r="I70" s="2691"/>
      <c r="J70" s="2691"/>
      <c r="K70" s="2691"/>
      <c r="L70" s="2691"/>
      <c r="M70" s="2691"/>
      <c r="N70" s="2691"/>
      <c r="O70" s="2691"/>
      <c r="P70" s="2691"/>
      <c r="Q70" s="2691"/>
      <c r="R70" s="2692"/>
      <c r="S70" s="2487" t="s">
        <v>2887</v>
      </c>
      <c r="T70" s="2486"/>
      <c r="U70" s="2486"/>
      <c r="V70" s="2486"/>
      <c r="W70" s="2486"/>
      <c r="X70" s="2488"/>
      <c r="Z70" s="562"/>
      <c r="BC70" s="526"/>
    </row>
    <row r="71" spans="1:129" ht="24" customHeight="1">
      <c r="A71" s="118"/>
      <c r="B71" s="95"/>
      <c r="C71" s="962">
        <v>1</v>
      </c>
      <c r="D71" s="2596" t="s">
        <v>2231</v>
      </c>
      <c r="E71" s="2597"/>
      <c r="F71" s="2597"/>
      <c r="G71" s="2597"/>
      <c r="H71" s="2597"/>
      <c r="I71" s="2597"/>
      <c r="J71" s="2597"/>
      <c r="K71" s="2597"/>
      <c r="L71" s="2597"/>
      <c r="M71" s="2597"/>
      <c r="N71" s="2597"/>
      <c r="O71" s="2597"/>
      <c r="P71" s="2597"/>
      <c r="Q71" s="2597"/>
      <c r="R71" s="2598"/>
      <c r="S71" s="2643" t="s">
        <v>2888</v>
      </c>
      <c r="T71" s="2644"/>
      <c r="U71" s="2644"/>
      <c r="V71" s="2644"/>
      <c r="W71" s="2644"/>
      <c r="X71" s="2645"/>
      <c r="Z71" s="52"/>
    </row>
    <row r="72" spans="1:129" ht="24" customHeight="1">
      <c r="A72" s="118"/>
      <c r="B72" s="95"/>
      <c r="C72" s="959">
        <v>2</v>
      </c>
      <c r="D72" s="2593" t="s">
        <v>2232</v>
      </c>
      <c r="E72" s="2594"/>
      <c r="F72" s="2594"/>
      <c r="G72" s="2594"/>
      <c r="H72" s="2594"/>
      <c r="I72" s="2594"/>
      <c r="J72" s="2594"/>
      <c r="K72" s="2594"/>
      <c r="L72" s="2594"/>
      <c r="M72" s="2594"/>
      <c r="N72" s="2594"/>
      <c r="O72" s="2594"/>
      <c r="P72" s="2594"/>
      <c r="Q72" s="2594"/>
      <c r="R72" s="2595"/>
      <c r="S72" s="2640" t="s">
        <v>2889</v>
      </c>
      <c r="T72" s="2641"/>
      <c r="U72" s="2641"/>
      <c r="V72" s="2641"/>
      <c r="W72" s="2641"/>
      <c r="X72" s="2642"/>
      <c r="Z72" s="52"/>
    </row>
    <row r="73" spans="1:129" ht="24" customHeight="1">
      <c r="A73" s="118"/>
      <c r="B73" s="95"/>
      <c r="C73" s="959">
        <v>3</v>
      </c>
      <c r="D73" s="2593" t="s">
        <v>2233</v>
      </c>
      <c r="E73" s="2594"/>
      <c r="F73" s="2594"/>
      <c r="G73" s="2594"/>
      <c r="H73" s="2594"/>
      <c r="I73" s="2594"/>
      <c r="J73" s="2594"/>
      <c r="K73" s="2594"/>
      <c r="L73" s="2594"/>
      <c r="M73" s="2594"/>
      <c r="N73" s="2594"/>
      <c r="O73" s="2594"/>
      <c r="P73" s="2594"/>
      <c r="Q73" s="2594"/>
      <c r="R73" s="2595"/>
      <c r="S73" s="2640" t="s">
        <v>2890</v>
      </c>
      <c r="T73" s="2641"/>
      <c r="U73" s="2641"/>
      <c r="V73" s="2641"/>
      <c r="W73" s="2641"/>
      <c r="X73" s="2642"/>
      <c r="Z73" s="52"/>
    </row>
    <row r="74" spans="1:129" ht="24" customHeight="1">
      <c r="A74" s="118"/>
      <c r="B74" s="95"/>
      <c r="C74" s="959">
        <v>4</v>
      </c>
      <c r="D74" s="2593" t="s">
        <v>2234</v>
      </c>
      <c r="E74" s="2594"/>
      <c r="F74" s="2594"/>
      <c r="G74" s="2594"/>
      <c r="H74" s="2594"/>
      <c r="I74" s="2594"/>
      <c r="J74" s="2594"/>
      <c r="K74" s="2594"/>
      <c r="L74" s="2594"/>
      <c r="M74" s="2594"/>
      <c r="N74" s="2594"/>
      <c r="O74" s="2594"/>
      <c r="P74" s="2594"/>
      <c r="Q74" s="2594"/>
      <c r="R74" s="2595"/>
      <c r="S74" s="2640" t="s">
        <v>2891</v>
      </c>
      <c r="T74" s="2641"/>
      <c r="U74" s="2641"/>
      <c r="V74" s="2641"/>
      <c r="W74" s="2641"/>
      <c r="X74" s="2642"/>
      <c r="Z74" s="52"/>
    </row>
    <row r="75" spans="1:129" ht="24" customHeight="1">
      <c r="A75" s="118"/>
      <c r="B75" s="95"/>
      <c r="C75" s="959">
        <v>5</v>
      </c>
      <c r="D75" s="2593" t="s">
        <v>2235</v>
      </c>
      <c r="E75" s="2594"/>
      <c r="F75" s="2594"/>
      <c r="G75" s="2594"/>
      <c r="H75" s="2594"/>
      <c r="I75" s="2594"/>
      <c r="J75" s="2594"/>
      <c r="K75" s="2594"/>
      <c r="L75" s="2594"/>
      <c r="M75" s="2594"/>
      <c r="N75" s="2594"/>
      <c r="O75" s="2594"/>
      <c r="P75" s="2594"/>
      <c r="Q75" s="2594"/>
      <c r="R75" s="2595"/>
      <c r="S75" s="2640" t="s">
        <v>2892</v>
      </c>
      <c r="T75" s="2641"/>
      <c r="U75" s="2641"/>
      <c r="V75" s="2641"/>
      <c r="W75" s="2641"/>
      <c r="X75" s="2642"/>
      <c r="Z75" s="52"/>
    </row>
    <row r="76" spans="1:129" ht="24" customHeight="1">
      <c r="A76" s="118"/>
      <c r="B76" s="95"/>
      <c r="C76" s="959">
        <v>6</v>
      </c>
      <c r="D76" s="2593"/>
      <c r="E76" s="2594"/>
      <c r="F76" s="2594"/>
      <c r="G76" s="2594"/>
      <c r="H76" s="2594"/>
      <c r="I76" s="2594"/>
      <c r="J76" s="2594"/>
      <c r="K76" s="2594"/>
      <c r="L76" s="2594"/>
      <c r="M76" s="2594"/>
      <c r="N76" s="2594"/>
      <c r="O76" s="2594"/>
      <c r="P76" s="2594"/>
      <c r="Q76" s="2594"/>
      <c r="R76" s="2595"/>
      <c r="S76" s="2640"/>
      <c r="T76" s="2641"/>
      <c r="U76" s="2641"/>
      <c r="V76" s="2641"/>
      <c r="W76" s="2641"/>
      <c r="X76" s="2642"/>
      <c r="Z76" s="702"/>
    </row>
    <row r="77" spans="1:129" ht="24" customHeight="1">
      <c r="A77" s="118"/>
      <c r="B77" s="95"/>
      <c r="C77" s="959">
        <v>7</v>
      </c>
      <c r="D77" s="2593"/>
      <c r="E77" s="2594"/>
      <c r="F77" s="2594"/>
      <c r="G77" s="2594"/>
      <c r="H77" s="2594"/>
      <c r="I77" s="2594"/>
      <c r="J77" s="2594"/>
      <c r="K77" s="2594"/>
      <c r="L77" s="2594"/>
      <c r="M77" s="2594"/>
      <c r="N77" s="2594"/>
      <c r="O77" s="2594"/>
      <c r="P77" s="2594"/>
      <c r="Q77" s="2594"/>
      <c r="R77" s="2595"/>
      <c r="S77" s="2640"/>
      <c r="T77" s="2641"/>
      <c r="U77" s="2641"/>
      <c r="V77" s="2641"/>
      <c r="W77" s="2641"/>
      <c r="X77" s="2642"/>
      <c r="Z77" s="700"/>
    </row>
    <row r="78" spans="1:129" ht="24" customHeight="1">
      <c r="A78" s="118"/>
      <c r="B78" s="95"/>
      <c r="C78" s="959">
        <v>8</v>
      </c>
      <c r="D78" s="2593"/>
      <c r="E78" s="2594"/>
      <c r="F78" s="2594"/>
      <c r="G78" s="2594"/>
      <c r="H78" s="2594"/>
      <c r="I78" s="2594"/>
      <c r="J78" s="2594"/>
      <c r="K78" s="2594"/>
      <c r="L78" s="2594"/>
      <c r="M78" s="2594"/>
      <c r="N78" s="2594"/>
      <c r="O78" s="2594"/>
      <c r="P78" s="2594"/>
      <c r="Q78" s="2594"/>
      <c r="R78" s="2595"/>
      <c r="S78" s="2640"/>
      <c r="T78" s="2641"/>
      <c r="U78" s="2641"/>
      <c r="V78" s="2641"/>
      <c r="W78" s="2641"/>
      <c r="X78" s="2642"/>
      <c r="Z78" s="700"/>
    </row>
    <row r="79" spans="1:129" ht="24" customHeight="1">
      <c r="A79" s="118"/>
      <c r="B79" s="95"/>
      <c r="C79" s="959">
        <v>9</v>
      </c>
      <c r="D79" s="2593"/>
      <c r="E79" s="2594"/>
      <c r="F79" s="2594"/>
      <c r="G79" s="2594"/>
      <c r="H79" s="2594"/>
      <c r="I79" s="2594"/>
      <c r="J79" s="2594"/>
      <c r="K79" s="2594"/>
      <c r="L79" s="2594"/>
      <c r="M79" s="2594"/>
      <c r="N79" s="2594"/>
      <c r="O79" s="2594"/>
      <c r="P79" s="2594"/>
      <c r="Q79" s="2594"/>
      <c r="R79" s="2595"/>
      <c r="S79" s="2640"/>
      <c r="T79" s="2641"/>
      <c r="U79" s="2641"/>
      <c r="V79" s="2641"/>
      <c r="W79" s="2641"/>
      <c r="X79" s="2642"/>
      <c r="Z79" s="702"/>
    </row>
    <row r="80" spans="1:129" ht="24" customHeight="1" thickBot="1">
      <c r="A80" s="118"/>
      <c r="B80" s="95"/>
      <c r="C80" s="960">
        <v>10</v>
      </c>
      <c r="D80" s="2630"/>
      <c r="E80" s="2631"/>
      <c r="F80" s="2631"/>
      <c r="G80" s="2631"/>
      <c r="H80" s="2631"/>
      <c r="I80" s="2631"/>
      <c r="J80" s="2631"/>
      <c r="K80" s="2631"/>
      <c r="L80" s="2631"/>
      <c r="M80" s="2631"/>
      <c r="N80" s="2631"/>
      <c r="O80" s="2631"/>
      <c r="P80" s="2631"/>
      <c r="Q80" s="2631"/>
      <c r="R80" s="2632"/>
      <c r="S80" s="2633"/>
      <c r="T80" s="2634"/>
      <c r="U80" s="2634"/>
      <c r="V80" s="2634"/>
      <c r="W80" s="2634"/>
      <c r="X80" s="2635"/>
      <c r="Z80" s="700"/>
    </row>
    <row r="81" spans="1:35" ht="12" customHeight="1">
      <c r="A81" s="118"/>
      <c r="B81" s="118"/>
      <c r="C81" s="118"/>
      <c r="D81" s="118"/>
      <c r="E81" s="118"/>
      <c r="F81" s="118"/>
      <c r="G81" s="118"/>
      <c r="H81" s="118"/>
      <c r="I81" s="118"/>
      <c r="J81" s="118"/>
      <c r="K81" s="118"/>
      <c r="L81" s="118"/>
      <c r="M81" s="118"/>
      <c r="N81" s="118"/>
      <c r="Z81" s="2393"/>
      <c r="AA81" s="2392"/>
      <c r="AB81" s="2392"/>
      <c r="AC81" s="2392"/>
      <c r="AD81" s="2399"/>
      <c r="AE81" s="2636"/>
      <c r="AF81" s="2399"/>
      <c r="AG81" s="2636"/>
      <c r="AH81" s="2399"/>
      <c r="AI81" s="2636"/>
    </row>
    <row r="82" spans="1:35" ht="19.5" thickBot="1">
      <c r="A82" s="118"/>
      <c r="B82" s="30"/>
      <c r="C82" s="30" t="s">
        <v>2831</v>
      </c>
      <c r="D82" s="662"/>
      <c r="E82" s="662"/>
      <c r="M82" s="714"/>
      <c r="N82" s="715"/>
      <c r="O82" s="715"/>
      <c r="Y82" s="118"/>
      <c r="Z82" s="2391"/>
      <c r="AA82" s="2392"/>
      <c r="AB82" s="2392"/>
      <c r="AC82" s="2392"/>
      <c r="AD82" s="2400"/>
      <c r="AE82" s="2626"/>
      <c r="AF82" s="2400"/>
      <c r="AG82" s="2626"/>
      <c r="AH82" s="2400"/>
      <c r="AI82" s="2626"/>
    </row>
    <row r="83" spans="1:35" ht="27.95" customHeight="1">
      <c r="A83" s="118"/>
      <c r="B83" s="30"/>
      <c r="C83" s="2455" t="s">
        <v>2180</v>
      </c>
      <c r="D83" s="2456"/>
      <c r="E83" s="2456"/>
      <c r="F83" s="2456"/>
      <c r="G83" s="2456"/>
      <c r="H83" s="2456" t="s">
        <v>2181</v>
      </c>
      <c r="I83" s="2456"/>
      <c r="J83" s="2456"/>
      <c r="K83" s="2456" t="s">
        <v>2182</v>
      </c>
      <c r="L83" s="2456"/>
      <c r="M83" s="2456"/>
      <c r="N83" s="2456"/>
      <c r="O83" s="2456"/>
      <c r="P83" s="2456" t="s">
        <v>2183</v>
      </c>
      <c r="Q83" s="2456"/>
      <c r="R83" s="2671"/>
      <c r="Y83" s="95"/>
      <c r="Z83" s="2398"/>
      <c r="AA83" s="2725"/>
      <c r="AB83" s="2725"/>
      <c r="AC83" s="2725"/>
      <c r="AD83" s="2397"/>
      <c r="AE83" s="2397"/>
      <c r="AF83" s="2397"/>
      <c r="AG83" s="2397"/>
      <c r="AH83" s="2397"/>
      <c r="AI83" s="2397"/>
    </row>
    <row r="84" spans="1:35" ht="27.95" customHeight="1">
      <c r="B84" s="30"/>
      <c r="C84" s="2683" t="s">
        <v>2185</v>
      </c>
      <c r="D84" s="2684"/>
      <c r="E84" s="2684"/>
      <c r="F84" s="2684"/>
      <c r="G84" s="2684"/>
      <c r="H84" s="2676">
        <f>AQ59</f>
        <v>55500</v>
      </c>
      <c r="I84" s="2676"/>
      <c r="J84" s="2676"/>
      <c r="K84" s="2676">
        <f>AT59</f>
        <v>59940.000000000007</v>
      </c>
      <c r="L84" s="2676"/>
      <c r="M84" s="2676"/>
      <c r="N84" s="2676"/>
      <c r="O84" s="2676"/>
      <c r="P84" s="2676">
        <f>AV58</f>
        <v>65934.000000000015</v>
      </c>
      <c r="Q84" s="2676"/>
      <c r="R84" s="2678"/>
      <c r="Y84" s="662"/>
      <c r="Z84" s="2398"/>
      <c r="AA84" s="2725"/>
      <c r="AB84" s="2725"/>
      <c r="AC84" s="2725"/>
      <c r="AD84" s="2397"/>
      <c r="AE84" s="2397"/>
      <c r="AF84" s="2397"/>
      <c r="AG84" s="2397"/>
      <c r="AH84" s="2397"/>
      <c r="AI84" s="2397"/>
    </row>
    <row r="85" spans="1:35" ht="27.95" customHeight="1">
      <c r="B85" s="30"/>
      <c r="C85" s="2683" t="s">
        <v>2187</v>
      </c>
      <c r="D85" s="2684"/>
      <c r="E85" s="2684"/>
      <c r="F85" s="2684"/>
      <c r="G85" s="2684"/>
      <c r="H85" s="2679">
        <f>AQ66</f>
        <v>6</v>
      </c>
      <c r="I85" s="2679"/>
      <c r="J85" s="2679"/>
      <c r="K85" s="2679">
        <f>AT66</f>
        <v>5</v>
      </c>
      <c r="L85" s="2679"/>
      <c r="M85" s="2679"/>
      <c r="N85" s="2679"/>
      <c r="O85" s="2679"/>
      <c r="P85" s="2679">
        <f>AV65</f>
        <v>6</v>
      </c>
      <c r="Q85" s="2679"/>
      <c r="R85" s="2680"/>
      <c r="Y85" s="662"/>
      <c r="Z85" s="52"/>
      <c r="AA85" s="52"/>
      <c r="AB85" s="52"/>
      <c r="AC85" s="52"/>
      <c r="AD85" s="52"/>
      <c r="AE85" s="52"/>
      <c r="AF85" s="52"/>
      <c r="AG85" s="52"/>
    </row>
    <row r="86" spans="1:35" ht="27.95" customHeight="1">
      <c r="B86" s="30"/>
      <c r="C86" s="2682" t="s">
        <v>2143</v>
      </c>
      <c r="D86" s="2674"/>
      <c r="E86" s="2674"/>
      <c r="F86" s="2674"/>
      <c r="G86" s="2674"/>
      <c r="H86" s="2674" t="s">
        <v>2181</v>
      </c>
      <c r="I86" s="2674"/>
      <c r="J86" s="2674"/>
      <c r="K86" s="2674" t="s">
        <v>2182</v>
      </c>
      <c r="L86" s="2674"/>
      <c r="M86" s="2674"/>
      <c r="N86" s="2674"/>
      <c r="O86" s="2674"/>
      <c r="P86" s="2674" t="s">
        <v>2183</v>
      </c>
      <c r="Q86" s="2674"/>
      <c r="R86" s="2675"/>
      <c r="Y86" s="95"/>
      <c r="Z86" s="52"/>
      <c r="AA86" s="52"/>
      <c r="AB86" s="52"/>
      <c r="AC86" s="52"/>
      <c r="AD86" s="52"/>
      <c r="AE86" s="52"/>
      <c r="AF86" s="52"/>
      <c r="AG86" s="52"/>
    </row>
    <row r="87" spans="1:35" ht="27.95" customHeight="1">
      <c r="B87" s="30"/>
      <c r="C87" s="2683" t="s">
        <v>2151</v>
      </c>
      <c r="D87" s="2684"/>
      <c r="E87" s="2684"/>
      <c r="F87" s="2684"/>
      <c r="G87" s="2684"/>
      <c r="H87" s="2672">
        <f>AG59</f>
        <v>0.28828828828828829</v>
      </c>
      <c r="I87" s="2672"/>
      <c r="J87" s="2672"/>
      <c r="K87" s="2672">
        <f>AH59</f>
        <v>0.28028028028028024</v>
      </c>
      <c r="L87" s="2672"/>
      <c r="M87" s="2672"/>
      <c r="N87" s="2672"/>
      <c r="O87" s="2672"/>
      <c r="P87" s="2672">
        <f>AI59</f>
        <v>0.2675402675402675</v>
      </c>
      <c r="Q87" s="2672"/>
      <c r="R87" s="2673"/>
      <c r="Y87" s="662"/>
      <c r="Z87" s="52"/>
      <c r="AA87" s="52"/>
      <c r="AB87" s="52"/>
      <c r="AC87" s="52"/>
      <c r="AD87" s="52"/>
      <c r="AE87" s="52"/>
      <c r="AF87" s="52"/>
      <c r="AG87" s="52"/>
    </row>
    <row r="88" spans="1:35" ht="27.95" customHeight="1">
      <c r="B88" s="30"/>
      <c r="C88" s="2683" t="s">
        <v>2154</v>
      </c>
      <c r="D88" s="2684"/>
      <c r="E88" s="2684"/>
      <c r="F88" s="2684"/>
      <c r="G88" s="2684"/>
      <c r="H88" s="2672">
        <f>AG60</f>
        <v>0.25225225225225223</v>
      </c>
      <c r="I88" s="2672"/>
      <c r="J88" s="2672"/>
      <c r="K88" s="2672">
        <f>AH60</f>
        <v>0.25692359025692357</v>
      </c>
      <c r="L88" s="2672"/>
      <c r="M88" s="2672"/>
      <c r="N88" s="2672"/>
      <c r="O88" s="2672"/>
      <c r="P88" s="2672">
        <f>AI60</f>
        <v>0.25692359025692357</v>
      </c>
      <c r="Q88" s="2672"/>
      <c r="R88" s="2673"/>
      <c r="Y88" s="662"/>
      <c r="Z88" s="52"/>
      <c r="AA88" s="52"/>
      <c r="AB88" s="52"/>
      <c r="AC88" s="52"/>
      <c r="AD88" s="52"/>
      <c r="AE88" s="52"/>
      <c r="AF88" s="52"/>
      <c r="AG88" s="52"/>
    </row>
    <row r="89" spans="1:35" ht="27.95" customHeight="1">
      <c r="B89" s="30"/>
      <c r="C89" s="2683" t="s">
        <v>2157</v>
      </c>
      <c r="D89" s="2684"/>
      <c r="E89" s="2684"/>
      <c r="F89" s="2684"/>
      <c r="G89" s="2684"/>
      <c r="H89" s="2672">
        <f>AG61</f>
        <v>5.9459459459459463E-2</v>
      </c>
      <c r="I89" s="2672"/>
      <c r="J89" s="2672"/>
      <c r="K89" s="2672">
        <f>AH61</f>
        <v>5.7807807807807803E-2</v>
      </c>
      <c r="L89" s="2672"/>
      <c r="M89" s="2672"/>
      <c r="N89" s="2672"/>
      <c r="O89" s="2672"/>
      <c r="P89" s="2672">
        <f>AI61</f>
        <v>5.6756756756756746E-2</v>
      </c>
      <c r="Q89" s="2672"/>
      <c r="R89" s="2673"/>
      <c r="Y89" s="662"/>
      <c r="Z89" s="52"/>
      <c r="AA89" s="52"/>
      <c r="AB89" s="52"/>
      <c r="AC89" s="52"/>
      <c r="AD89" s="52"/>
      <c r="AE89" s="52"/>
      <c r="AF89" s="52"/>
      <c r="AG89" s="52"/>
    </row>
    <row r="90" spans="1:35" ht="27.95" customHeight="1">
      <c r="B90" s="30"/>
      <c r="C90" s="2682" t="s">
        <v>2156</v>
      </c>
      <c r="D90" s="2674"/>
      <c r="E90" s="2674"/>
      <c r="F90" s="2674"/>
      <c r="G90" s="2674"/>
      <c r="H90" s="2674" t="s">
        <v>2181</v>
      </c>
      <c r="I90" s="2674"/>
      <c r="J90" s="2674"/>
      <c r="K90" s="2674" t="s">
        <v>2182</v>
      </c>
      <c r="L90" s="2674"/>
      <c r="M90" s="2674"/>
      <c r="N90" s="2674"/>
      <c r="O90" s="2674"/>
      <c r="P90" s="2674" t="s">
        <v>2183</v>
      </c>
      <c r="Q90" s="2674"/>
      <c r="R90" s="2675"/>
      <c r="Y90" s="95"/>
      <c r="Z90" s="52"/>
      <c r="AA90" s="52"/>
      <c r="AB90" s="52"/>
      <c r="AC90" s="52"/>
      <c r="AD90" s="52"/>
      <c r="AE90" s="52"/>
      <c r="AF90" s="52"/>
      <c r="AG90" s="52"/>
    </row>
    <row r="91" spans="1:35" ht="27.95" customHeight="1">
      <c r="B91" s="30"/>
      <c r="C91" s="2683" t="s">
        <v>2163</v>
      </c>
      <c r="D91" s="2684"/>
      <c r="E91" s="2684"/>
      <c r="F91" s="2684"/>
      <c r="G91" s="2684"/>
      <c r="H91" s="2672">
        <f>AG63</f>
        <v>0.54545454545454541</v>
      </c>
      <c r="I91" s="2672"/>
      <c r="J91" s="2672"/>
      <c r="K91" s="2672">
        <f>AH63</f>
        <v>0.53030303030303028</v>
      </c>
      <c r="L91" s="2672"/>
      <c r="M91" s="2672"/>
      <c r="N91" s="2672"/>
      <c r="O91" s="2672"/>
      <c r="P91" s="2672">
        <f>AI63</f>
        <v>0.50619834710743794</v>
      </c>
      <c r="Q91" s="2672"/>
      <c r="R91" s="2673"/>
      <c r="Y91" s="662"/>
      <c r="Z91" s="52"/>
      <c r="AA91" s="52"/>
      <c r="AB91" s="52"/>
      <c r="AC91" s="52"/>
      <c r="AD91" s="52"/>
      <c r="AE91" s="52"/>
      <c r="AF91" s="52"/>
      <c r="AG91" s="52"/>
    </row>
    <row r="92" spans="1:35" ht="27.95" customHeight="1">
      <c r="B92" s="30"/>
      <c r="C92" s="2683" t="s">
        <v>2166</v>
      </c>
      <c r="D92" s="2684"/>
      <c r="E92" s="2684"/>
      <c r="F92" s="2684"/>
      <c r="G92" s="2684"/>
      <c r="H92" s="2672">
        <f>AG64</f>
        <v>0.10450450450450451</v>
      </c>
      <c r="I92" s="2672"/>
      <c r="J92" s="2672"/>
      <c r="K92" s="2672">
        <f>AH64</f>
        <v>0.10160160160160159</v>
      </c>
      <c r="L92" s="2672"/>
      <c r="M92" s="2672"/>
      <c r="N92" s="2672"/>
      <c r="O92" s="2672"/>
      <c r="P92" s="2672">
        <f>AI64</f>
        <v>9.9754299754299738E-2</v>
      </c>
      <c r="Q92" s="2672"/>
      <c r="R92" s="2673"/>
      <c r="Y92" s="662"/>
      <c r="Z92" s="52"/>
      <c r="AA92" s="52"/>
      <c r="AB92" s="52"/>
      <c r="AC92" s="52"/>
      <c r="AD92" s="52"/>
      <c r="AE92" s="52"/>
      <c r="AF92" s="52"/>
      <c r="AG92" s="52"/>
    </row>
    <row r="93" spans="1:35" ht="27.95" customHeight="1">
      <c r="B93" s="30"/>
      <c r="C93" s="2682" t="s">
        <v>2165</v>
      </c>
      <c r="D93" s="2674"/>
      <c r="E93" s="2674"/>
      <c r="F93" s="2674"/>
      <c r="G93" s="2674"/>
      <c r="H93" s="2674" t="s">
        <v>2181</v>
      </c>
      <c r="I93" s="2674"/>
      <c r="J93" s="2674"/>
      <c r="K93" s="2674" t="s">
        <v>2182</v>
      </c>
      <c r="L93" s="2674"/>
      <c r="M93" s="2674"/>
      <c r="N93" s="2674"/>
      <c r="O93" s="2674"/>
      <c r="P93" s="2674" t="s">
        <v>2183</v>
      </c>
      <c r="Q93" s="2674"/>
      <c r="R93" s="2675"/>
      <c r="Y93" s="95"/>
      <c r="Z93" s="52"/>
      <c r="AA93" s="52"/>
      <c r="AB93" s="52"/>
      <c r="AC93" s="52"/>
      <c r="AD93" s="52"/>
      <c r="AE93" s="52"/>
      <c r="AF93" s="52"/>
      <c r="AG93" s="52"/>
    </row>
    <row r="94" spans="1:35" ht="27.95" customHeight="1">
      <c r="B94" s="30"/>
      <c r="C94" s="2683" t="s">
        <v>2171</v>
      </c>
      <c r="D94" s="2684"/>
      <c r="E94" s="2684"/>
      <c r="F94" s="2684"/>
      <c r="G94" s="2684"/>
      <c r="H94" s="2676">
        <f>AG66</f>
        <v>9250</v>
      </c>
      <c r="I94" s="2676"/>
      <c r="J94" s="2676"/>
      <c r="K94" s="2676">
        <f>AH66</f>
        <v>9250</v>
      </c>
      <c r="L94" s="2676"/>
      <c r="M94" s="2676"/>
      <c r="N94" s="2676"/>
      <c r="O94" s="2676"/>
      <c r="P94" s="2676">
        <f>AI66</f>
        <v>10989.000000000002</v>
      </c>
      <c r="Q94" s="2676"/>
      <c r="R94" s="2678"/>
      <c r="Y94" s="662"/>
      <c r="Z94" s="52"/>
      <c r="AA94" s="52"/>
      <c r="AB94" s="52"/>
      <c r="AC94" s="52"/>
      <c r="AD94" s="52"/>
      <c r="AE94" s="52"/>
      <c r="AF94" s="52"/>
      <c r="AG94" s="52"/>
    </row>
    <row r="95" spans="1:35" ht="27.95" customHeight="1" thickBot="1">
      <c r="B95" s="30"/>
      <c r="C95" s="2685" t="s">
        <v>2173</v>
      </c>
      <c r="D95" s="2686"/>
      <c r="E95" s="2686"/>
      <c r="F95" s="2686"/>
      <c r="G95" s="2686"/>
      <c r="H95" s="2677">
        <f>AG67</f>
        <v>1.0511363636363635</v>
      </c>
      <c r="I95" s="2677"/>
      <c r="J95" s="2677"/>
      <c r="K95" s="2677">
        <f>AH67</f>
        <v>1.0511363636363635</v>
      </c>
      <c r="L95" s="2677"/>
      <c r="M95" s="2677"/>
      <c r="N95" s="2677"/>
      <c r="O95" s="2677"/>
      <c r="P95" s="2677">
        <f>AI67</f>
        <v>0.9513513513513514</v>
      </c>
      <c r="Q95" s="2677"/>
      <c r="R95" s="2681"/>
      <c r="Y95" s="662"/>
      <c r="Z95" s="52"/>
      <c r="AA95" s="52"/>
      <c r="AB95" s="52"/>
      <c r="AC95" s="52"/>
      <c r="AD95" s="52"/>
      <c r="AE95" s="52"/>
      <c r="AF95" s="52"/>
      <c r="AG95" s="52"/>
    </row>
    <row r="96" spans="1:35" ht="14.25">
      <c r="J96" s="1"/>
      <c r="K96" s="1"/>
      <c r="L96" s="1"/>
      <c r="M96" s="1"/>
      <c r="N96" s="1"/>
      <c r="O96" s="1"/>
      <c r="P96" s="1"/>
      <c r="Q96" s="1"/>
      <c r="R96" s="1"/>
      <c r="Y96" s="1"/>
      <c r="Z96" s="52"/>
      <c r="AA96" s="52"/>
      <c r="AB96" s="52"/>
      <c r="AC96" s="52"/>
      <c r="AD96" s="52"/>
      <c r="AE96" s="52"/>
      <c r="AF96" s="52"/>
      <c r="AG96" s="52"/>
    </row>
    <row r="97" spans="10:33" ht="14.25">
      <c r="J97" s="1"/>
      <c r="K97" s="1"/>
      <c r="L97" s="1"/>
      <c r="M97" s="1"/>
      <c r="N97" s="1"/>
      <c r="O97" s="1"/>
      <c r="P97" s="1"/>
      <c r="Q97" s="1"/>
      <c r="R97" s="1"/>
      <c r="S97" s="1"/>
      <c r="T97" s="1"/>
      <c r="U97" s="1"/>
      <c r="V97" s="1"/>
      <c r="W97" s="1"/>
      <c r="X97" s="1"/>
      <c r="Y97" s="1"/>
      <c r="Z97" s="52"/>
      <c r="AA97" s="52"/>
      <c r="AB97" s="52"/>
      <c r="AC97" s="52"/>
      <c r="AD97" s="52"/>
      <c r="AE97" s="52"/>
      <c r="AF97" s="52"/>
      <c r="AG97" s="52"/>
    </row>
    <row r="98" spans="10:33" ht="14.25">
      <c r="J98" s="1"/>
      <c r="K98" s="1"/>
      <c r="L98" s="1"/>
      <c r="M98" s="1"/>
      <c r="N98" s="1"/>
      <c r="O98" s="1"/>
      <c r="P98" s="1"/>
      <c r="Q98" s="1"/>
      <c r="R98" s="1"/>
      <c r="S98" s="1"/>
      <c r="T98" s="1"/>
      <c r="U98" s="1"/>
      <c r="V98" s="1"/>
      <c r="W98" s="1"/>
      <c r="X98" s="1"/>
      <c r="Y98" s="1"/>
      <c r="Z98" s="52"/>
      <c r="AA98" s="52"/>
      <c r="AB98" s="52"/>
      <c r="AC98" s="52"/>
      <c r="AD98" s="52"/>
      <c r="AE98" s="52"/>
      <c r="AF98" s="52"/>
      <c r="AG98" s="52"/>
    </row>
    <row r="99" spans="10:33" ht="14.25">
      <c r="J99" s="1"/>
      <c r="K99" s="1"/>
      <c r="L99" s="1"/>
      <c r="M99" s="1"/>
      <c r="N99" s="1"/>
      <c r="O99" s="1"/>
      <c r="P99" s="1"/>
      <c r="Q99" s="1"/>
      <c r="R99" s="1"/>
      <c r="S99" s="1"/>
      <c r="T99" s="1"/>
      <c r="U99" s="1"/>
      <c r="V99" s="1"/>
      <c r="W99" s="1"/>
      <c r="X99" s="1"/>
      <c r="Y99" s="1"/>
      <c r="Z99" s="52"/>
      <c r="AA99" s="52"/>
      <c r="AB99" s="52"/>
      <c r="AC99" s="52"/>
      <c r="AD99" s="52"/>
      <c r="AE99" s="52"/>
      <c r="AF99" s="52"/>
      <c r="AG99" s="52"/>
    </row>
    <row r="100" spans="10:33" ht="14.25">
      <c r="J100" s="1"/>
      <c r="K100" s="1"/>
      <c r="L100" s="1"/>
      <c r="M100" s="1"/>
      <c r="N100" s="1"/>
      <c r="O100" s="1"/>
      <c r="P100" s="1"/>
      <c r="Q100" s="1"/>
      <c r="R100" s="1"/>
      <c r="S100" s="1"/>
      <c r="T100" s="1"/>
      <c r="U100" s="1"/>
      <c r="V100" s="1"/>
      <c r="W100" s="1"/>
      <c r="X100" s="1"/>
      <c r="Y100" s="1"/>
      <c r="Z100" s="52"/>
      <c r="AA100" s="52"/>
      <c r="AB100" s="52"/>
      <c r="AC100" s="52"/>
      <c r="AD100" s="52"/>
      <c r="AE100" s="52"/>
      <c r="AF100" s="52"/>
      <c r="AG100" s="52"/>
    </row>
    <row r="101" spans="10:33" ht="14.25">
      <c r="J101" s="1"/>
      <c r="K101" s="1"/>
      <c r="L101" s="1"/>
      <c r="M101" s="1"/>
      <c r="N101" s="1"/>
      <c r="O101" s="1"/>
      <c r="P101" s="1"/>
      <c r="Q101" s="1"/>
      <c r="R101" s="1"/>
      <c r="S101" s="1"/>
      <c r="T101" s="1"/>
      <c r="U101" s="1"/>
      <c r="V101" s="1"/>
      <c r="W101" s="1"/>
      <c r="X101" s="1"/>
      <c r="Y101" s="1"/>
      <c r="Z101" s="52"/>
      <c r="AA101" s="52"/>
      <c r="AB101" s="52"/>
      <c r="AC101" s="52"/>
      <c r="AD101" s="52"/>
      <c r="AE101" s="52"/>
      <c r="AF101" s="52"/>
      <c r="AG101" s="52"/>
    </row>
    <row r="102" spans="10:33" ht="14.25">
      <c r="J102" s="1"/>
      <c r="K102" s="1"/>
      <c r="L102" s="1"/>
      <c r="M102" s="1"/>
      <c r="N102" s="1"/>
      <c r="O102" s="1"/>
      <c r="P102" s="1"/>
      <c r="Q102" s="1"/>
      <c r="R102" s="1"/>
      <c r="S102" s="1"/>
      <c r="T102" s="1"/>
      <c r="U102" s="1"/>
      <c r="V102" s="1"/>
      <c r="W102" s="1"/>
      <c r="X102" s="1"/>
      <c r="Y102" s="1"/>
      <c r="Z102" s="52"/>
      <c r="AA102" s="52"/>
      <c r="AB102" s="52"/>
      <c r="AC102" s="52"/>
      <c r="AD102" s="52"/>
      <c r="AE102" s="52"/>
      <c r="AF102" s="52"/>
      <c r="AG102" s="52"/>
    </row>
    <row r="103" spans="10:33" ht="14.25">
      <c r="J103" s="1"/>
      <c r="K103" s="1"/>
      <c r="L103" s="1"/>
      <c r="M103" s="1"/>
      <c r="N103" s="1"/>
      <c r="O103" s="1"/>
      <c r="P103" s="1"/>
      <c r="Q103" s="1"/>
      <c r="R103" s="1"/>
      <c r="S103" s="1"/>
      <c r="T103" s="1"/>
      <c r="U103" s="1"/>
      <c r="V103" s="1"/>
      <c r="W103" s="1"/>
      <c r="X103" s="1"/>
      <c r="Y103" s="1"/>
      <c r="Z103" s="52"/>
      <c r="AA103" s="52"/>
      <c r="AB103" s="52"/>
      <c r="AC103" s="52"/>
      <c r="AD103" s="52"/>
      <c r="AE103" s="52"/>
      <c r="AF103" s="52"/>
      <c r="AG103" s="52"/>
    </row>
    <row r="104" spans="10:33" ht="14.25">
      <c r="J104" s="1"/>
      <c r="K104" s="1"/>
      <c r="L104" s="1"/>
      <c r="M104" s="1"/>
      <c r="N104" s="1"/>
      <c r="O104" s="1"/>
      <c r="P104" s="1"/>
      <c r="Q104" s="1"/>
      <c r="R104" s="1"/>
      <c r="S104" s="1"/>
      <c r="T104" s="1"/>
      <c r="U104" s="1"/>
      <c r="V104" s="1"/>
      <c r="W104" s="1"/>
      <c r="X104" s="1"/>
      <c r="Y104" s="1"/>
      <c r="Z104" s="52"/>
      <c r="AA104" s="52"/>
      <c r="AB104" s="52"/>
      <c r="AC104" s="52"/>
      <c r="AD104" s="52"/>
      <c r="AE104" s="52"/>
      <c r="AF104" s="52"/>
      <c r="AG104" s="52"/>
    </row>
    <row r="105" spans="10:33" ht="14.25">
      <c r="J105" s="1"/>
      <c r="K105" s="1"/>
      <c r="L105" s="1"/>
      <c r="M105" s="1"/>
      <c r="N105" s="1"/>
      <c r="O105" s="1"/>
      <c r="P105" s="1"/>
      <c r="Q105" s="1"/>
      <c r="R105" s="1"/>
      <c r="S105" s="1"/>
      <c r="T105" s="1"/>
      <c r="U105" s="1"/>
      <c r="V105" s="1"/>
      <c r="W105" s="1"/>
      <c r="X105" s="1"/>
      <c r="Y105" s="1"/>
      <c r="Z105" s="52"/>
      <c r="AA105" s="52"/>
      <c r="AB105" s="52"/>
      <c r="AC105" s="52"/>
      <c r="AD105" s="52"/>
      <c r="AE105" s="52"/>
      <c r="AF105" s="52"/>
      <c r="AG105" s="52"/>
    </row>
    <row r="106" spans="10:33" ht="14.25">
      <c r="J106" s="1"/>
      <c r="K106" s="1"/>
      <c r="L106" s="1"/>
      <c r="M106" s="1"/>
      <c r="N106" s="1"/>
      <c r="O106" s="1"/>
      <c r="P106" s="1"/>
      <c r="Q106" s="1"/>
      <c r="R106" s="1"/>
      <c r="S106" s="1"/>
      <c r="T106" s="1"/>
      <c r="U106" s="1"/>
      <c r="V106" s="1"/>
      <c r="W106" s="1"/>
      <c r="X106" s="1"/>
      <c r="Y106" s="1"/>
      <c r="Z106" s="52"/>
      <c r="AA106" s="52"/>
      <c r="AB106" s="52"/>
      <c r="AC106" s="52"/>
      <c r="AD106" s="52"/>
      <c r="AE106" s="52"/>
      <c r="AF106" s="52"/>
      <c r="AG106" s="52"/>
    </row>
    <row r="107" spans="10:33" ht="14.25">
      <c r="J107" s="1"/>
      <c r="K107" s="1"/>
      <c r="L107" s="1"/>
      <c r="M107" s="1"/>
      <c r="N107" s="1"/>
      <c r="O107" s="1"/>
      <c r="P107" s="1"/>
      <c r="Q107" s="1"/>
      <c r="R107" s="1"/>
      <c r="S107" s="1"/>
      <c r="T107" s="1"/>
      <c r="U107" s="1"/>
      <c r="V107" s="1"/>
      <c r="W107" s="1"/>
      <c r="X107" s="1"/>
      <c r="Y107" s="1"/>
      <c r="Z107" s="52"/>
      <c r="AA107" s="52"/>
      <c r="AB107" s="52"/>
      <c r="AC107" s="52"/>
      <c r="AD107" s="52"/>
      <c r="AE107" s="52"/>
      <c r="AF107" s="52"/>
      <c r="AG107" s="52"/>
    </row>
    <row r="108" spans="10:33" ht="14.25">
      <c r="J108" s="1"/>
      <c r="K108" s="1"/>
      <c r="L108" s="1"/>
      <c r="M108" s="1"/>
      <c r="N108" s="1"/>
      <c r="O108" s="1"/>
      <c r="P108" s="1"/>
      <c r="Q108" s="1"/>
      <c r="R108" s="1"/>
      <c r="S108" s="1"/>
      <c r="T108" s="1"/>
      <c r="U108" s="1"/>
      <c r="V108" s="1"/>
      <c r="W108" s="1"/>
      <c r="X108" s="1"/>
      <c r="Y108" s="1"/>
      <c r="Z108" s="52"/>
      <c r="AA108" s="52"/>
      <c r="AB108" s="52"/>
      <c r="AC108" s="52"/>
      <c r="AD108" s="52"/>
      <c r="AE108" s="52"/>
      <c r="AF108" s="52"/>
      <c r="AG108" s="52"/>
    </row>
    <row r="109" spans="10:33" ht="14.25">
      <c r="J109" s="1"/>
      <c r="K109" s="1"/>
      <c r="L109" s="1"/>
      <c r="M109" s="1"/>
      <c r="N109" s="1"/>
      <c r="O109" s="1"/>
      <c r="P109" s="1"/>
      <c r="Q109" s="1"/>
      <c r="R109" s="1"/>
      <c r="S109" s="1"/>
      <c r="T109" s="1"/>
      <c r="U109" s="1"/>
      <c r="V109" s="1"/>
      <c r="W109" s="1"/>
      <c r="X109" s="1"/>
      <c r="Y109" s="1"/>
      <c r="Z109" s="52"/>
      <c r="AA109" s="52"/>
      <c r="AB109" s="52"/>
      <c r="AC109" s="52"/>
      <c r="AD109" s="52"/>
      <c r="AE109" s="52"/>
      <c r="AF109" s="52"/>
      <c r="AG109" s="52"/>
    </row>
    <row r="110" spans="10:33" ht="14.25">
      <c r="J110" s="1"/>
      <c r="K110" s="1"/>
      <c r="L110" s="1"/>
      <c r="M110" s="1"/>
      <c r="N110" s="1"/>
      <c r="O110" s="1"/>
      <c r="P110" s="1"/>
      <c r="Q110" s="1"/>
      <c r="R110" s="1"/>
      <c r="S110" s="1"/>
      <c r="T110" s="1"/>
      <c r="U110" s="1"/>
      <c r="V110" s="1"/>
      <c r="W110" s="1"/>
      <c r="X110" s="1"/>
      <c r="Y110" s="1"/>
      <c r="Z110" s="52"/>
      <c r="AA110" s="52"/>
      <c r="AB110" s="52"/>
      <c r="AC110" s="52"/>
      <c r="AD110" s="52"/>
      <c r="AE110" s="52"/>
      <c r="AF110" s="52"/>
      <c r="AG110" s="52"/>
    </row>
    <row r="111" spans="10:33" ht="14.25">
      <c r="J111" s="1"/>
      <c r="K111" s="1"/>
      <c r="L111" s="1"/>
      <c r="M111" s="1"/>
      <c r="N111" s="1"/>
      <c r="O111" s="1"/>
      <c r="P111" s="1"/>
      <c r="Q111" s="1"/>
      <c r="R111" s="1"/>
      <c r="S111" s="1"/>
      <c r="T111" s="1"/>
      <c r="U111" s="1"/>
      <c r="V111" s="1"/>
      <c r="W111" s="1"/>
      <c r="X111" s="1"/>
      <c r="Y111" s="1"/>
      <c r="Z111" s="52"/>
      <c r="AA111" s="52"/>
      <c r="AB111" s="52"/>
      <c r="AC111" s="52"/>
      <c r="AD111" s="52"/>
      <c r="AE111" s="52"/>
      <c r="AF111" s="52"/>
      <c r="AG111" s="52"/>
    </row>
    <row r="112" spans="10:33" ht="14.25">
      <c r="J112" s="1"/>
      <c r="K112" s="1"/>
      <c r="L112" s="1"/>
      <c r="M112" s="1"/>
      <c r="N112" s="1"/>
      <c r="O112" s="1"/>
      <c r="P112" s="1"/>
      <c r="Q112" s="1"/>
      <c r="R112" s="1"/>
      <c r="S112" s="1"/>
      <c r="T112" s="1"/>
      <c r="U112" s="1"/>
      <c r="V112" s="1"/>
      <c r="W112" s="1"/>
      <c r="X112" s="1"/>
      <c r="Y112" s="1"/>
      <c r="Z112" s="52"/>
      <c r="AA112" s="52"/>
      <c r="AB112" s="52"/>
      <c r="AC112" s="52"/>
      <c r="AD112" s="52"/>
      <c r="AE112" s="52"/>
      <c r="AF112" s="52"/>
      <c r="AG112" s="52"/>
    </row>
    <row r="113" spans="10:33" ht="14.25">
      <c r="J113" s="1"/>
      <c r="K113" s="1"/>
      <c r="L113" s="1"/>
      <c r="M113" s="1"/>
      <c r="N113" s="1"/>
      <c r="O113" s="1"/>
      <c r="P113" s="1"/>
      <c r="Q113" s="1"/>
      <c r="R113" s="1"/>
      <c r="S113" s="1"/>
      <c r="T113" s="1"/>
      <c r="U113" s="1"/>
      <c r="V113" s="1"/>
      <c r="W113" s="1"/>
      <c r="X113" s="1"/>
      <c r="Y113" s="1"/>
      <c r="Z113" s="52"/>
      <c r="AA113" s="52"/>
      <c r="AB113" s="52"/>
      <c r="AC113" s="52"/>
      <c r="AD113" s="52"/>
      <c r="AE113" s="52"/>
      <c r="AF113" s="52"/>
      <c r="AG113" s="52"/>
    </row>
    <row r="114" spans="10:33" ht="14.25">
      <c r="J114" s="1"/>
      <c r="K114" s="1"/>
      <c r="L114" s="1"/>
      <c r="M114" s="1"/>
      <c r="N114" s="1"/>
      <c r="O114" s="1"/>
      <c r="P114" s="1"/>
      <c r="Q114" s="1"/>
      <c r="R114" s="1"/>
      <c r="S114" s="1"/>
      <c r="T114" s="1"/>
      <c r="U114" s="1"/>
      <c r="V114" s="1"/>
      <c r="W114" s="1"/>
      <c r="X114" s="1"/>
      <c r="Y114" s="1"/>
      <c r="Z114" s="52"/>
      <c r="AA114" s="52"/>
      <c r="AB114" s="52"/>
      <c r="AC114" s="52"/>
      <c r="AD114" s="52"/>
      <c r="AE114" s="52"/>
      <c r="AF114" s="52"/>
      <c r="AG114" s="52"/>
    </row>
    <row r="115" spans="10:33" ht="14.25">
      <c r="J115" s="1"/>
      <c r="K115" s="1"/>
      <c r="L115" s="1"/>
      <c r="M115" s="1"/>
      <c r="N115" s="1"/>
      <c r="O115" s="1"/>
      <c r="P115" s="1"/>
      <c r="Q115" s="1"/>
      <c r="R115" s="1"/>
      <c r="S115" s="1"/>
      <c r="T115" s="1"/>
      <c r="U115" s="1"/>
      <c r="V115" s="1"/>
      <c r="W115" s="1"/>
      <c r="X115" s="1"/>
      <c r="Y115" s="1"/>
      <c r="Z115" s="52"/>
      <c r="AA115" s="52"/>
      <c r="AB115" s="52"/>
      <c r="AC115" s="52"/>
      <c r="AD115" s="52"/>
      <c r="AE115" s="52"/>
      <c r="AF115" s="52"/>
      <c r="AG115" s="52"/>
    </row>
    <row r="116" spans="10:33" ht="14.25">
      <c r="J116" s="1"/>
      <c r="K116" s="1"/>
      <c r="L116" s="1"/>
      <c r="M116" s="1"/>
      <c r="N116" s="1"/>
      <c r="O116" s="1"/>
      <c r="P116" s="1"/>
      <c r="Q116" s="1"/>
      <c r="R116" s="1"/>
      <c r="S116" s="1"/>
      <c r="T116" s="1"/>
      <c r="U116" s="1"/>
      <c r="V116" s="1"/>
      <c r="W116" s="1"/>
      <c r="X116" s="1"/>
      <c r="Y116" s="1"/>
      <c r="Z116" s="52"/>
      <c r="AA116" s="52"/>
      <c r="AB116" s="52"/>
      <c r="AC116" s="52"/>
      <c r="AD116" s="52"/>
      <c r="AE116" s="52"/>
      <c r="AF116" s="52"/>
      <c r="AG116" s="52"/>
    </row>
    <row r="117" spans="10:33" ht="14.25">
      <c r="J117" s="1"/>
      <c r="K117" s="1"/>
      <c r="L117" s="1"/>
      <c r="M117" s="1"/>
      <c r="N117" s="1"/>
      <c r="O117" s="1"/>
      <c r="P117" s="1"/>
      <c r="Q117" s="1"/>
      <c r="R117" s="1"/>
      <c r="S117" s="1"/>
      <c r="T117" s="1"/>
      <c r="U117" s="1"/>
      <c r="V117" s="1"/>
      <c r="W117" s="1"/>
      <c r="X117" s="1"/>
      <c r="Y117" s="1"/>
      <c r="Z117" s="52"/>
      <c r="AA117" s="52"/>
      <c r="AB117" s="52"/>
      <c r="AC117" s="52"/>
      <c r="AD117" s="52"/>
      <c r="AE117" s="52"/>
      <c r="AF117" s="52"/>
      <c r="AG117" s="52"/>
    </row>
    <row r="118" spans="10:33" ht="14.25">
      <c r="J118" s="1"/>
      <c r="K118" s="1"/>
      <c r="L118" s="1"/>
      <c r="M118" s="1"/>
      <c r="N118" s="1"/>
      <c r="O118" s="1"/>
      <c r="P118" s="1"/>
      <c r="Q118" s="1"/>
      <c r="R118" s="1"/>
      <c r="S118" s="1"/>
      <c r="T118" s="1"/>
      <c r="U118" s="1"/>
      <c r="V118" s="1"/>
      <c r="W118" s="1"/>
      <c r="X118" s="1"/>
      <c r="Y118" s="1"/>
      <c r="Z118" s="52"/>
      <c r="AA118" s="52"/>
      <c r="AB118" s="52"/>
      <c r="AC118" s="52"/>
      <c r="AD118" s="52"/>
      <c r="AE118" s="52"/>
      <c r="AF118" s="52"/>
      <c r="AG118" s="52"/>
    </row>
    <row r="119" spans="10:33" ht="14.25">
      <c r="J119" s="1"/>
      <c r="K119" s="1"/>
      <c r="L119" s="1"/>
      <c r="M119" s="1"/>
      <c r="N119" s="1"/>
      <c r="O119" s="1"/>
      <c r="P119" s="1"/>
      <c r="Q119" s="1"/>
      <c r="R119" s="1"/>
      <c r="S119" s="1"/>
      <c r="T119" s="1"/>
      <c r="U119" s="1"/>
      <c r="V119" s="1"/>
      <c r="W119" s="1"/>
      <c r="X119" s="1"/>
      <c r="Y119" s="1"/>
      <c r="Z119" s="52"/>
      <c r="AA119" s="52"/>
      <c r="AB119" s="52"/>
      <c r="AC119" s="52"/>
      <c r="AD119" s="52"/>
      <c r="AE119" s="52"/>
      <c r="AF119" s="52"/>
      <c r="AG119" s="52"/>
    </row>
    <row r="120" spans="10:33" ht="14.25">
      <c r="J120" s="1"/>
      <c r="K120" s="1"/>
      <c r="L120" s="1"/>
      <c r="M120" s="1"/>
      <c r="N120" s="1"/>
      <c r="O120" s="1"/>
      <c r="P120" s="1"/>
      <c r="Q120" s="1"/>
      <c r="R120" s="1"/>
      <c r="S120" s="1"/>
      <c r="T120" s="1"/>
      <c r="U120" s="1"/>
      <c r="V120" s="1"/>
      <c r="W120" s="1"/>
      <c r="X120" s="1"/>
      <c r="Y120" s="1"/>
      <c r="Z120" s="52"/>
      <c r="AA120" s="52"/>
      <c r="AB120" s="52"/>
      <c r="AC120" s="52"/>
      <c r="AD120" s="52"/>
      <c r="AE120" s="52"/>
      <c r="AF120" s="52"/>
      <c r="AG120" s="52"/>
    </row>
    <row r="121" spans="10:33" ht="14.25">
      <c r="J121" s="1"/>
      <c r="K121" s="1"/>
      <c r="L121" s="1"/>
      <c r="M121" s="1"/>
      <c r="N121" s="1"/>
      <c r="O121" s="1"/>
      <c r="P121" s="1"/>
      <c r="Q121" s="1"/>
      <c r="R121" s="1"/>
      <c r="S121" s="1"/>
      <c r="T121" s="1"/>
      <c r="U121" s="1"/>
      <c r="V121" s="1"/>
      <c r="W121" s="1"/>
      <c r="X121" s="1"/>
      <c r="Y121" s="1"/>
      <c r="Z121" s="52"/>
      <c r="AA121" s="52"/>
      <c r="AB121" s="52"/>
      <c r="AC121" s="52"/>
      <c r="AD121" s="52"/>
      <c r="AE121" s="52"/>
      <c r="AF121" s="52"/>
      <c r="AG121" s="52"/>
    </row>
    <row r="122" spans="10:33" ht="14.25">
      <c r="J122" s="1"/>
      <c r="K122" s="1"/>
      <c r="L122" s="1"/>
      <c r="M122" s="1"/>
      <c r="N122" s="1"/>
      <c r="O122" s="1"/>
      <c r="P122" s="1"/>
      <c r="Q122" s="1"/>
      <c r="R122" s="1"/>
      <c r="S122" s="1"/>
      <c r="T122" s="1"/>
      <c r="U122" s="1"/>
      <c r="V122" s="1"/>
      <c r="W122" s="1"/>
      <c r="X122" s="1"/>
      <c r="Y122" s="1"/>
      <c r="Z122" s="52"/>
      <c r="AA122" s="52"/>
      <c r="AB122" s="52"/>
      <c r="AC122" s="52"/>
      <c r="AD122" s="52"/>
      <c r="AE122" s="52"/>
      <c r="AF122" s="52"/>
      <c r="AG122" s="52"/>
    </row>
    <row r="123" spans="10:33" ht="14.25">
      <c r="J123" s="1"/>
      <c r="K123" s="1"/>
      <c r="L123" s="1"/>
      <c r="M123" s="1"/>
      <c r="N123" s="1"/>
      <c r="O123" s="1"/>
      <c r="P123" s="1"/>
      <c r="Q123" s="1"/>
      <c r="R123" s="1"/>
      <c r="S123" s="1"/>
      <c r="T123" s="1"/>
      <c r="U123" s="1"/>
      <c r="V123" s="1"/>
      <c r="W123" s="1"/>
      <c r="X123" s="1"/>
      <c r="Y123" s="1"/>
      <c r="Z123" s="52"/>
      <c r="AA123" s="52"/>
      <c r="AB123" s="52"/>
      <c r="AC123" s="52"/>
      <c r="AD123" s="52"/>
      <c r="AE123" s="52"/>
      <c r="AF123" s="52"/>
      <c r="AG123" s="52"/>
    </row>
    <row r="124" spans="10:33" ht="14.25">
      <c r="J124" s="1"/>
      <c r="K124" s="1"/>
      <c r="L124" s="1"/>
      <c r="M124" s="1"/>
      <c r="N124" s="1"/>
      <c r="O124" s="1"/>
      <c r="P124" s="1"/>
      <c r="Q124" s="1"/>
      <c r="R124" s="1"/>
      <c r="S124" s="1"/>
      <c r="T124" s="1"/>
      <c r="U124" s="1"/>
      <c r="V124" s="1"/>
      <c r="W124" s="1"/>
      <c r="X124" s="1"/>
      <c r="Y124" s="1"/>
      <c r="Z124" s="52"/>
      <c r="AA124" s="52"/>
      <c r="AB124" s="52"/>
      <c r="AC124" s="52"/>
      <c r="AD124" s="52"/>
      <c r="AE124" s="52"/>
      <c r="AF124" s="52"/>
      <c r="AG124" s="52"/>
    </row>
    <row r="125" spans="10:33" ht="14.25">
      <c r="J125" s="1"/>
      <c r="K125" s="1"/>
      <c r="L125" s="1"/>
      <c r="M125" s="1"/>
      <c r="N125" s="1"/>
      <c r="O125" s="1"/>
      <c r="P125" s="1"/>
      <c r="Q125" s="1"/>
      <c r="R125" s="1"/>
      <c r="S125" s="1"/>
      <c r="T125" s="1"/>
      <c r="U125" s="1"/>
      <c r="V125" s="1"/>
      <c r="W125" s="1"/>
      <c r="X125" s="1"/>
      <c r="Y125" s="1"/>
      <c r="Z125" s="52"/>
      <c r="AA125" s="52"/>
      <c r="AB125" s="52"/>
      <c r="AC125" s="52"/>
      <c r="AD125" s="52"/>
      <c r="AE125" s="52"/>
      <c r="AF125" s="52"/>
      <c r="AG125" s="52"/>
    </row>
    <row r="126" spans="10:33" ht="14.25">
      <c r="J126" s="1"/>
      <c r="K126" s="1"/>
      <c r="L126" s="1"/>
      <c r="M126" s="1"/>
      <c r="N126" s="1"/>
      <c r="O126" s="1"/>
      <c r="P126" s="1"/>
      <c r="Q126" s="1"/>
      <c r="R126" s="1"/>
      <c r="S126" s="1"/>
      <c r="T126" s="1"/>
      <c r="U126" s="1"/>
      <c r="V126" s="1"/>
      <c r="W126" s="1"/>
      <c r="X126" s="1"/>
      <c r="Y126" s="1"/>
      <c r="Z126" s="52"/>
      <c r="AA126" s="52"/>
      <c r="AB126" s="52"/>
      <c r="AC126" s="52"/>
      <c r="AD126" s="52"/>
      <c r="AE126" s="52"/>
      <c r="AF126" s="52"/>
      <c r="AG126" s="52"/>
    </row>
    <row r="127" spans="10:33" ht="14.25">
      <c r="J127" s="1"/>
      <c r="K127" s="1"/>
      <c r="L127" s="1"/>
      <c r="M127" s="1"/>
      <c r="N127" s="1"/>
      <c r="O127" s="1"/>
      <c r="P127" s="1"/>
      <c r="Q127" s="1"/>
      <c r="R127" s="1"/>
      <c r="S127" s="1"/>
      <c r="T127" s="1"/>
      <c r="U127" s="1"/>
      <c r="V127" s="1"/>
      <c r="W127" s="1"/>
      <c r="X127" s="1"/>
      <c r="Y127" s="1"/>
      <c r="Z127" s="52"/>
      <c r="AA127" s="52"/>
      <c r="AB127" s="52"/>
      <c r="AC127" s="52"/>
      <c r="AD127" s="52"/>
      <c r="AE127" s="52"/>
      <c r="AF127" s="52"/>
      <c r="AG127" s="52"/>
    </row>
    <row r="128" spans="10:33" ht="14.25">
      <c r="J128" s="1"/>
      <c r="K128" s="1"/>
      <c r="L128" s="1"/>
      <c r="M128" s="1"/>
      <c r="N128" s="1"/>
      <c r="O128" s="1"/>
      <c r="P128" s="1"/>
      <c r="Q128" s="1"/>
      <c r="R128" s="1"/>
      <c r="S128" s="1"/>
      <c r="T128" s="1"/>
      <c r="U128" s="1"/>
      <c r="V128" s="1"/>
      <c r="W128" s="1"/>
      <c r="X128" s="1"/>
      <c r="Y128" s="1"/>
      <c r="Z128" s="52"/>
      <c r="AA128" s="52"/>
      <c r="AB128" s="52"/>
      <c r="AC128" s="52"/>
      <c r="AD128" s="52"/>
      <c r="AE128" s="52"/>
      <c r="AF128" s="52"/>
      <c r="AG128" s="52"/>
    </row>
    <row r="129" spans="10:33" ht="14.25">
      <c r="J129" s="1"/>
      <c r="K129" s="1"/>
      <c r="L129" s="1"/>
      <c r="M129" s="1"/>
      <c r="N129" s="1"/>
      <c r="O129" s="1"/>
      <c r="P129" s="1"/>
      <c r="Q129" s="1"/>
      <c r="R129" s="1"/>
      <c r="S129" s="1"/>
      <c r="T129" s="1"/>
      <c r="U129" s="1"/>
      <c r="V129" s="1"/>
      <c r="W129" s="1"/>
      <c r="X129" s="1"/>
      <c r="Y129" s="1"/>
      <c r="Z129" s="52"/>
      <c r="AA129" s="52"/>
      <c r="AB129" s="52"/>
      <c r="AC129" s="52"/>
      <c r="AD129" s="52"/>
      <c r="AE129" s="52"/>
      <c r="AF129" s="52"/>
      <c r="AG129" s="52"/>
    </row>
    <row r="130" spans="10:33" ht="14.25">
      <c r="J130" s="1"/>
      <c r="K130" s="1"/>
      <c r="L130" s="1"/>
      <c r="M130" s="1"/>
      <c r="N130" s="1"/>
      <c r="O130" s="1"/>
      <c r="P130" s="1"/>
      <c r="Q130" s="1"/>
      <c r="R130" s="1"/>
      <c r="S130" s="1"/>
      <c r="T130" s="1"/>
      <c r="U130" s="1"/>
      <c r="V130" s="1"/>
      <c r="W130" s="1"/>
      <c r="X130" s="1"/>
      <c r="Y130" s="1"/>
      <c r="Z130" s="52"/>
      <c r="AA130" s="52"/>
      <c r="AB130" s="52"/>
      <c r="AC130" s="52"/>
      <c r="AD130" s="52"/>
      <c r="AE130" s="52"/>
      <c r="AF130" s="52"/>
      <c r="AG130" s="52"/>
    </row>
    <row r="131" spans="10:33" ht="14.25">
      <c r="J131" s="1"/>
      <c r="K131" s="1"/>
      <c r="L131" s="1"/>
      <c r="M131" s="1"/>
      <c r="N131" s="1"/>
      <c r="O131" s="1"/>
      <c r="P131" s="1"/>
      <c r="Q131" s="1"/>
      <c r="R131" s="1"/>
      <c r="S131" s="1"/>
      <c r="T131" s="1"/>
      <c r="U131" s="1"/>
      <c r="V131" s="1"/>
      <c r="W131" s="1"/>
      <c r="X131" s="1"/>
      <c r="Y131" s="1"/>
      <c r="Z131" s="52"/>
      <c r="AA131" s="52"/>
      <c r="AB131" s="52"/>
      <c r="AC131" s="52"/>
      <c r="AD131" s="52"/>
      <c r="AE131" s="52"/>
      <c r="AF131" s="52"/>
      <c r="AG131" s="52"/>
    </row>
    <row r="132" spans="10:33" ht="14.25">
      <c r="J132" s="1"/>
      <c r="K132" s="1"/>
      <c r="L132" s="1"/>
      <c r="M132" s="1"/>
      <c r="N132" s="1"/>
      <c r="O132" s="1"/>
      <c r="P132" s="1"/>
      <c r="Q132" s="1"/>
      <c r="R132" s="1"/>
      <c r="S132" s="1"/>
      <c r="T132" s="1"/>
      <c r="U132" s="1"/>
      <c r="V132" s="1"/>
      <c r="W132" s="1"/>
      <c r="X132" s="1"/>
      <c r="Y132" s="1"/>
      <c r="Z132" s="52"/>
      <c r="AA132" s="52"/>
      <c r="AB132" s="52"/>
      <c r="AC132" s="52"/>
      <c r="AD132" s="52"/>
      <c r="AE132" s="52"/>
      <c r="AF132" s="52"/>
      <c r="AG132" s="52"/>
    </row>
    <row r="133" spans="10:33" ht="14.25">
      <c r="J133" s="1"/>
      <c r="K133" s="1"/>
      <c r="L133" s="1"/>
      <c r="M133" s="1"/>
      <c r="N133" s="1"/>
      <c r="O133" s="1"/>
      <c r="P133" s="1"/>
      <c r="Q133" s="1"/>
      <c r="R133" s="1"/>
      <c r="S133" s="1"/>
      <c r="T133" s="1"/>
      <c r="U133" s="1"/>
      <c r="V133" s="1"/>
      <c r="W133" s="1"/>
      <c r="X133" s="1"/>
      <c r="Y133" s="1"/>
      <c r="Z133" s="52"/>
      <c r="AA133" s="52"/>
      <c r="AB133" s="52"/>
      <c r="AC133" s="52"/>
      <c r="AD133" s="52"/>
      <c r="AE133" s="52"/>
      <c r="AF133" s="52"/>
      <c r="AG133" s="52"/>
    </row>
    <row r="134" spans="10:33" ht="14.25">
      <c r="J134" s="1"/>
      <c r="K134" s="1"/>
      <c r="L134" s="1"/>
      <c r="M134" s="1"/>
      <c r="N134" s="1"/>
      <c r="O134" s="1"/>
      <c r="P134" s="1"/>
      <c r="Q134" s="1"/>
      <c r="R134" s="1"/>
      <c r="S134" s="1"/>
      <c r="T134" s="1"/>
      <c r="U134" s="1"/>
      <c r="V134" s="1"/>
      <c r="W134" s="1"/>
      <c r="X134" s="1"/>
      <c r="Y134" s="1"/>
      <c r="Z134" s="52"/>
      <c r="AA134" s="52"/>
      <c r="AB134" s="52"/>
      <c r="AC134" s="52"/>
      <c r="AD134" s="52"/>
      <c r="AE134" s="52"/>
      <c r="AF134" s="52"/>
      <c r="AG134" s="52"/>
    </row>
    <row r="135" spans="10:33" ht="14.25">
      <c r="J135" s="1"/>
      <c r="K135" s="1"/>
      <c r="L135" s="1"/>
      <c r="M135" s="1"/>
      <c r="N135" s="1"/>
      <c r="O135" s="1"/>
      <c r="P135" s="1"/>
      <c r="Q135" s="1"/>
      <c r="R135" s="1"/>
      <c r="S135" s="1"/>
      <c r="T135" s="1"/>
      <c r="U135" s="1"/>
      <c r="V135" s="1"/>
      <c r="W135" s="1"/>
      <c r="X135" s="1"/>
      <c r="Y135" s="1"/>
      <c r="Z135" s="52"/>
      <c r="AA135" s="52"/>
      <c r="AB135" s="52"/>
      <c r="AC135" s="52"/>
      <c r="AD135" s="52"/>
      <c r="AE135" s="52"/>
      <c r="AF135" s="52"/>
      <c r="AG135" s="52"/>
    </row>
    <row r="136" spans="10:33" ht="14.25">
      <c r="J136" s="1"/>
      <c r="K136" s="1"/>
      <c r="L136" s="1"/>
      <c r="M136" s="1"/>
      <c r="N136" s="1"/>
      <c r="O136" s="1"/>
      <c r="P136" s="1"/>
      <c r="Q136" s="1"/>
      <c r="R136" s="1"/>
      <c r="S136" s="1"/>
      <c r="T136" s="1"/>
      <c r="U136" s="1"/>
      <c r="V136" s="1"/>
      <c r="W136" s="1"/>
      <c r="X136" s="1"/>
      <c r="Y136" s="1"/>
      <c r="Z136" s="52"/>
      <c r="AA136" s="52"/>
      <c r="AB136" s="52"/>
      <c r="AC136" s="52"/>
      <c r="AD136" s="52"/>
      <c r="AE136" s="52"/>
      <c r="AF136" s="52"/>
      <c r="AG136" s="52"/>
    </row>
    <row r="137" spans="10:33" ht="14.25">
      <c r="J137" s="1"/>
      <c r="K137" s="1"/>
      <c r="L137" s="1"/>
      <c r="M137" s="1"/>
      <c r="N137" s="1"/>
      <c r="O137" s="1"/>
      <c r="P137" s="1"/>
      <c r="Q137" s="1"/>
      <c r="R137" s="1"/>
      <c r="S137" s="1"/>
      <c r="T137" s="1"/>
      <c r="U137" s="1"/>
      <c r="V137" s="1"/>
      <c r="W137" s="1"/>
      <c r="X137" s="1"/>
      <c r="Y137" s="1"/>
      <c r="Z137" s="52"/>
      <c r="AA137" s="52"/>
      <c r="AB137" s="52"/>
      <c r="AC137" s="52"/>
      <c r="AD137" s="52"/>
      <c r="AE137" s="52"/>
      <c r="AF137" s="52"/>
      <c r="AG137" s="52"/>
    </row>
    <row r="138" spans="10:33" ht="14.25">
      <c r="J138" s="1"/>
      <c r="K138" s="1"/>
      <c r="L138" s="1"/>
      <c r="M138" s="1"/>
      <c r="N138" s="1"/>
      <c r="O138" s="1"/>
      <c r="P138" s="1"/>
      <c r="Q138" s="1"/>
      <c r="R138" s="1"/>
      <c r="S138" s="1"/>
      <c r="T138" s="1"/>
      <c r="U138" s="1"/>
      <c r="V138" s="1"/>
      <c r="W138" s="1"/>
      <c r="X138" s="1"/>
      <c r="Y138" s="1"/>
      <c r="Z138" s="52"/>
      <c r="AA138" s="52"/>
      <c r="AB138" s="52"/>
      <c r="AC138" s="52"/>
      <c r="AD138" s="52"/>
      <c r="AE138" s="52"/>
      <c r="AF138" s="52"/>
      <c r="AG138" s="52"/>
    </row>
    <row r="139" spans="10:33" ht="14.25">
      <c r="J139" s="1"/>
      <c r="K139" s="1"/>
      <c r="L139" s="1"/>
      <c r="M139" s="1"/>
      <c r="N139" s="1"/>
      <c r="O139" s="1"/>
      <c r="P139" s="1"/>
      <c r="Q139" s="1"/>
      <c r="R139" s="1"/>
      <c r="S139" s="1"/>
      <c r="T139" s="1"/>
      <c r="U139" s="1"/>
      <c r="V139" s="1"/>
      <c r="W139" s="1"/>
      <c r="X139" s="1"/>
      <c r="Y139" s="1"/>
      <c r="Z139" s="52"/>
      <c r="AA139" s="52"/>
      <c r="AB139" s="52"/>
      <c r="AC139" s="52"/>
      <c r="AD139" s="52"/>
      <c r="AE139" s="52"/>
      <c r="AF139" s="52"/>
      <c r="AG139" s="52"/>
    </row>
    <row r="140" spans="10:33" ht="14.25">
      <c r="J140" s="1"/>
      <c r="K140" s="1"/>
      <c r="L140" s="1"/>
      <c r="M140" s="1"/>
      <c r="N140" s="1"/>
      <c r="O140" s="1"/>
      <c r="P140" s="1"/>
      <c r="Q140" s="1"/>
      <c r="R140" s="1"/>
      <c r="S140" s="1"/>
      <c r="T140" s="1"/>
      <c r="U140" s="1"/>
      <c r="V140" s="1"/>
      <c r="W140" s="1"/>
      <c r="X140" s="1"/>
      <c r="Y140" s="1"/>
      <c r="Z140" s="52"/>
      <c r="AA140" s="52"/>
      <c r="AB140" s="52"/>
      <c r="AC140" s="52"/>
      <c r="AD140" s="52"/>
      <c r="AE140" s="52"/>
      <c r="AF140" s="52"/>
      <c r="AG140" s="52"/>
    </row>
    <row r="141" spans="10:33" ht="14.25">
      <c r="J141" s="1"/>
      <c r="K141" s="1"/>
      <c r="L141" s="1"/>
      <c r="M141" s="1"/>
      <c r="N141" s="1"/>
      <c r="O141" s="1"/>
      <c r="P141" s="1"/>
      <c r="Q141" s="1"/>
      <c r="R141" s="1"/>
      <c r="S141" s="1"/>
      <c r="T141" s="1"/>
      <c r="U141" s="1"/>
      <c r="V141" s="1"/>
      <c r="W141" s="1"/>
      <c r="X141" s="1"/>
      <c r="Y141" s="1"/>
      <c r="Z141" s="52"/>
      <c r="AA141" s="52"/>
      <c r="AB141" s="52"/>
      <c r="AC141" s="52"/>
      <c r="AD141" s="52"/>
      <c r="AE141" s="52"/>
      <c r="AF141" s="52"/>
      <c r="AG141" s="52"/>
    </row>
    <row r="142" spans="10:33" ht="14.25">
      <c r="J142" s="1"/>
      <c r="K142" s="1"/>
      <c r="L142" s="1"/>
      <c r="M142" s="1"/>
      <c r="N142" s="1"/>
      <c r="O142" s="1"/>
      <c r="P142" s="1"/>
      <c r="Q142" s="1"/>
      <c r="R142" s="1"/>
      <c r="S142" s="1"/>
      <c r="T142" s="1"/>
      <c r="U142" s="1"/>
      <c r="V142" s="1"/>
      <c r="W142" s="1"/>
      <c r="X142" s="1"/>
      <c r="Y142" s="1"/>
      <c r="Z142" s="52"/>
      <c r="AA142" s="52"/>
      <c r="AB142" s="52"/>
      <c r="AC142" s="52"/>
      <c r="AD142" s="52"/>
      <c r="AE142" s="52"/>
      <c r="AF142" s="52"/>
      <c r="AG142" s="52"/>
    </row>
    <row r="143" spans="10:33" ht="14.25">
      <c r="J143" s="1"/>
      <c r="K143" s="1"/>
      <c r="L143" s="1"/>
      <c r="M143" s="1"/>
      <c r="N143" s="1"/>
      <c r="O143" s="1"/>
      <c r="P143" s="1"/>
      <c r="Q143" s="1"/>
      <c r="R143" s="1"/>
      <c r="S143" s="1"/>
      <c r="T143" s="1"/>
      <c r="U143" s="1"/>
      <c r="V143" s="1"/>
      <c r="W143" s="1"/>
      <c r="X143" s="1"/>
      <c r="Y143" s="1"/>
      <c r="Z143" s="52"/>
      <c r="AA143" s="52"/>
      <c r="AB143" s="52"/>
      <c r="AC143" s="52"/>
      <c r="AD143" s="52"/>
      <c r="AE143" s="52"/>
      <c r="AF143" s="52"/>
      <c r="AG143" s="52"/>
    </row>
    <row r="144" spans="10:33" ht="14.25">
      <c r="J144" s="1"/>
      <c r="K144" s="1"/>
      <c r="L144" s="1"/>
      <c r="M144" s="1"/>
      <c r="N144" s="1"/>
      <c r="O144" s="1"/>
      <c r="P144" s="1"/>
      <c r="Q144" s="1"/>
      <c r="R144" s="1"/>
      <c r="S144" s="1"/>
      <c r="T144" s="1"/>
      <c r="U144" s="1"/>
      <c r="V144" s="1"/>
      <c r="W144" s="1"/>
      <c r="X144" s="1"/>
      <c r="Y144" s="1"/>
      <c r="Z144" s="52"/>
      <c r="AA144" s="52"/>
      <c r="AB144" s="52"/>
      <c r="AC144" s="52"/>
      <c r="AD144" s="52"/>
      <c r="AE144" s="52"/>
    </row>
    <row r="145" spans="10:31" ht="14.25">
      <c r="J145" s="1"/>
      <c r="K145" s="1"/>
      <c r="L145" s="1"/>
      <c r="M145" s="1"/>
      <c r="N145" s="1"/>
      <c r="O145" s="1"/>
      <c r="P145" s="1"/>
      <c r="Q145" s="1"/>
      <c r="R145" s="1"/>
      <c r="S145" s="1"/>
      <c r="T145" s="1"/>
      <c r="U145" s="1"/>
      <c r="V145" s="1"/>
      <c r="W145" s="1"/>
      <c r="X145" s="1"/>
      <c r="Y145" s="1"/>
      <c r="Z145" s="52"/>
      <c r="AA145" s="52"/>
      <c r="AB145" s="52"/>
      <c r="AC145" s="52"/>
      <c r="AD145" s="52"/>
      <c r="AE145" s="52"/>
    </row>
    <row r="146" spans="10:31">
      <c r="J146" s="1"/>
      <c r="K146" s="1"/>
      <c r="L146" s="1"/>
      <c r="M146" s="1"/>
      <c r="N146" s="1"/>
      <c r="O146" s="1"/>
      <c r="P146" s="1"/>
      <c r="Q146" s="1"/>
      <c r="R146" s="1"/>
      <c r="S146" s="1"/>
      <c r="T146" s="1"/>
      <c r="U146" s="1"/>
      <c r="V146" s="1"/>
      <c r="W146" s="1"/>
      <c r="X146" s="1"/>
      <c r="Y146" s="1"/>
    </row>
    <row r="147" spans="10:31">
      <c r="J147" s="1"/>
      <c r="K147" s="1"/>
      <c r="L147" s="1"/>
      <c r="M147" s="1"/>
      <c r="N147" s="1"/>
      <c r="O147" s="1"/>
      <c r="P147" s="1"/>
      <c r="Q147" s="1"/>
      <c r="R147" s="1"/>
      <c r="S147" s="1"/>
      <c r="T147" s="1"/>
      <c r="U147" s="1"/>
      <c r="V147" s="1"/>
      <c r="W147" s="1"/>
      <c r="X147" s="1"/>
      <c r="Y147" s="1"/>
    </row>
    <row r="148" spans="10:31">
      <c r="J148" s="1"/>
      <c r="K148" s="1"/>
      <c r="L148" s="1"/>
      <c r="M148" s="1"/>
      <c r="N148" s="1"/>
      <c r="O148" s="1"/>
      <c r="P148" s="1"/>
      <c r="Q148" s="1"/>
      <c r="R148" s="1"/>
      <c r="S148" s="1"/>
      <c r="T148" s="1"/>
      <c r="U148" s="1"/>
      <c r="V148" s="1"/>
      <c r="W148" s="1"/>
      <c r="X148" s="1"/>
      <c r="Y148" s="1"/>
    </row>
    <row r="149" spans="10:31">
      <c r="J149" s="1"/>
      <c r="K149" s="1"/>
      <c r="L149" s="1"/>
      <c r="M149" s="1"/>
      <c r="N149" s="1"/>
      <c r="O149" s="1"/>
      <c r="P149" s="1"/>
      <c r="Q149" s="1"/>
      <c r="R149" s="1"/>
      <c r="S149" s="1"/>
      <c r="T149" s="1"/>
      <c r="U149" s="1"/>
      <c r="V149" s="1"/>
      <c r="W149" s="1"/>
      <c r="X149" s="1"/>
      <c r="Y149" s="1"/>
    </row>
    <row r="150" spans="10:31">
      <c r="J150" s="1"/>
      <c r="K150" s="1"/>
      <c r="L150" s="1"/>
      <c r="M150" s="1"/>
      <c r="N150" s="1"/>
      <c r="O150" s="1"/>
      <c r="P150" s="1"/>
      <c r="Q150" s="1"/>
      <c r="R150" s="1"/>
      <c r="S150" s="1"/>
      <c r="T150" s="1"/>
      <c r="U150" s="1"/>
      <c r="V150" s="1"/>
      <c r="W150" s="1"/>
      <c r="X150" s="1"/>
      <c r="Y150" s="1"/>
    </row>
    <row r="151" spans="10:31">
      <c r="J151" s="1"/>
      <c r="K151" s="1"/>
      <c r="L151" s="1"/>
      <c r="M151" s="1"/>
      <c r="N151" s="1"/>
      <c r="O151" s="1"/>
      <c r="P151" s="1"/>
      <c r="Q151" s="1"/>
      <c r="R151" s="1"/>
      <c r="S151" s="1"/>
      <c r="T151" s="1"/>
      <c r="U151" s="1"/>
      <c r="V151" s="1"/>
      <c r="W151" s="1"/>
      <c r="X151" s="1"/>
      <c r="Y151" s="1"/>
    </row>
    <row r="152" spans="10:31">
      <c r="J152" s="1"/>
      <c r="K152" s="1"/>
      <c r="L152" s="1"/>
      <c r="M152" s="1"/>
      <c r="N152" s="1"/>
      <c r="O152" s="1"/>
      <c r="P152" s="1"/>
      <c r="Q152" s="1"/>
      <c r="R152" s="1"/>
      <c r="S152" s="1"/>
      <c r="T152" s="1"/>
      <c r="U152" s="1"/>
      <c r="V152" s="1"/>
      <c r="W152" s="1"/>
      <c r="X152" s="1"/>
      <c r="Y152" s="1"/>
    </row>
    <row r="153" spans="10:31">
      <c r="J153" s="1"/>
      <c r="K153" s="1"/>
      <c r="L153" s="1"/>
      <c r="M153" s="1"/>
      <c r="N153" s="1"/>
      <c r="O153" s="1"/>
      <c r="P153" s="1"/>
      <c r="Q153" s="1"/>
      <c r="R153" s="1"/>
      <c r="S153" s="1"/>
      <c r="T153" s="1"/>
      <c r="U153" s="1"/>
      <c r="V153" s="1"/>
      <c r="W153" s="1"/>
      <c r="X153" s="1"/>
      <c r="Y153" s="1"/>
    </row>
    <row r="154" spans="10:31">
      <c r="J154" s="1"/>
      <c r="K154" s="1"/>
      <c r="L154" s="1"/>
      <c r="M154" s="1"/>
      <c r="N154" s="1"/>
      <c r="O154" s="1"/>
      <c r="P154" s="1"/>
      <c r="Q154" s="1"/>
      <c r="R154" s="1"/>
      <c r="S154" s="1"/>
      <c r="T154" s="1"/>
      <c r="U154" s="1"/>
      <c r="V154" s="1"/>
      <c r="W154" s="1"/>
      <c r="X154" s="1"/>
      <c r="Y154" s="1"/>
    </row>
    <row r="155" spans="10:31">
      <c r="J155" s="1"/>
      <c r="K155" s="1"/>
      <c r="L155" s="1"/>
      <c r="M155" s="1"/>
      <c r="N155" s="1"/>
      <c r="O155" s="1"/>
      <c r="P155" s="1"/>
      <c r="Q155" s="1"/>
      <c r="R155" s="1"/>
      <c r="S155" s="1"/>
      <c r="T155" s="1"/>
      <c r="U155" s="1"/>
      <c r="V155" s="1"/>
      <c r="W155" s="1"/>
      <c r="X155" s="1"/>
      <c r="Y155" s="1"/>
    </row>
    <row r="156" spans="10:31">
      <c r="J156" s="1"/>
      <c r="K156" s="1"/>
      <c r="L156" s="1"/>
      <c r="M156" s="1"/>
      <c r="N156" s="1"/>
      <c r="O156" s="1"/>
      <c r="P156" s="1"/>
      <c r="Q156" s="1"/>
      <c r="R156" s="1"/>
      <c r="S156" s="1"/>
      <c r="T156" s="1"/>
      <c r="U156" s="1"/>
      <c r="V156" s="1"/>
      <c r="W156" s="1"/>
      <c r="X156" s="1"/>
      <c r="Y156" s="1"/>
    </row>
    <row r="157" spans="10:31">
      <c r="J157" s="1"/>
      <c r="K157" s="1"/>
      <c r="L157" s="1"/>
      <c r="M157" s="1"/>
      <c r="N157" s="1"/>
      <c r="O157" s="1"/>
      <c r="P157" s="1"/>
      <c r="Q157" s="1"/>
      <c r="R157" s="1"/>
      <c r="S157" s="1"/>
      <c r="T157" s="1"/>
      <c r="U157" s="1"/>
      <c r="V157" s="1"/>
      <c r="W157" s="1"/>
      <c r="X157" s="1"/>
      <c r="Y157" s="1"/>
    </row>
    <row r="158" spans="10:31">
      <c r="J158" s="1"/>
      <c r="K158" s="1"/>
      <c r="L158" s="1"/>
      <c r="M158" s="1"/>
      <c r="N158" s="1"/>
      <c r="O158" s="1"/>
      <c r="P158" s="1"/>
      <c r="Q158" s="1"/>
      <c r="R158" s="1"/>
      <c r="S158" s="1"/>
      <c r="T158" s="1"/>
      <c r="U158" s="1"/>
      <c r="V158" s="1"/>
      <c r="W158" s="1"/>
      <c r="X158" s="1"/>
      <c r="Y158" s="1"/>
    </row>
    <row r="159" spans="10:31">
      <c r="J159" s="1"/>
      <c r="K159" s="1"/>
      <c r="L159" s="1"/>
      <c r="M159" s="1"/>
      <c r="N159" s="1"/>
      <c r="O159" s="1"/>
      <c r="P159" s="1"/>
      <c r="Q159" s="1"/>
      <c r="R159" s="1"/>
      <c r="S159" s="1"/>
      <c r="T159" s="1"/>
      <c r="U159" s="1"/>
      <c r="V159" s="1"/>
      <c r="W159" s="1"/>
      <c r="X159" s="1"/>
      <c r="Y159" s="1"/>
    </row>
    <row r="160" spans="10:31">
      <c r="J160" s="1"/>
      <c r="K160" s="1"/>
      <c r="L160" s="1"/>
      <c r="M160" s="1"/>
      <c r="N160" s="1"/>
      <c r="O160" s="1"/>
      <c r="P160" s="1"/>
      <c r="Q160" s="1"/>
      <c r="R160" s="1"/>
      <c r="S160" s="1"/>
      <c r="T160" s="1"/>
      <c r="U160" s="1"/>
      <c r="V160" s="1"/>
      <c r="W160" s="1"/>
      <c r="X160" s="1"/>
      <c r="Y160" s="1"/>
    </row>
    <row r="161" spans="10:25">
      <c r="J161" s="1"/>
      <c r="K161" s="1"/>
      <c r="L161" s="1"/>
      <c r="M161" s="1"/>
      <c r="N161" s="1"/>
      <c r="O161" s="1"/>
      <c r="P161" s="1"/>
      <c r="Q161" s="1"/>
      <c r="R161" s="1"/>
      <c r="S161" s="1"/>
      <c r="T161" s="1"/>
      <c r="U161" s="1"/>
      <c r="V161" s="1"/>
      <c r="W161" s="1"/>
      <c r="X161" s="1"/>
      <c r="Y161" s="1"/>
    </row>
    <row r="162" spans="10:25">
      <c r="J162" s="1"/>
      <c r="K162" s="1"/>
      <c r="L162" s="1"/>
      <c r="M162" s="1"/>
      <c r="N162" s="1"/>
      <c r="O162" s="1"/>
      <c r="P162" s="1"/>
      <c r="Q162" s="1"/>
      <c r="R162" s="1"/>
      <c r="S162" s="1"/>
      <c r="T162" s="1"/>
      <c r="U162" s="1"/>
      <c r="V162" s="1"/>
      <c r="W162" s="1"/>
      <c r="X162" s="1"/>
      <c r="Y162" s="1"/>
    </row>
    <row r="163" spans="10:25">
      <c r="J163" s="1"/>
      <c r="K163" s="1"/>
      <c r="L163" s="1"/>
      <c r="M163" s="1"/>
      <c r="N163" s="1"/>
      <c r="O163" s="1"/>
      <c r="P163" s="1"/>
      <c r="Q163" s="1"/>
      <c r="R163" s="1"/>
      <c r="S163" s="1"/>
      <c r="T163" s="1"/>
      <c r="U163" s="1"/>
      <c r="V163" s="1"/>
      <c r="W163" s="1"/>
      <c r="X163" s="1"/>
      <c r="Y163" s="1"/>
    </row>
    <row r="164" spans="10:25">
      <c r="J164" s="1"/>
      <c r="K164" s="1"/>
      <c r="L164" s="1"/>
      <c r="M164" s="1"/>
      <c r="N164" s="1"/>
      <c r="O164" s="1"/>
      <c r="P164" s="1"/>
      <c r="Q164" s="1"/>
      <c r="R164" s="1"/>
      <c r="S164" s="1"/>
      <c r="T164" s="1"/>
      <c r="U164" s="1"/>
      <c r="V164" s="1"/>
      <c r="W164" s="1"/>
      <c r="X164" s="1"/>
      <c r="Y164" s="1"/>
    </row>
    <row r="165" spans="10:25">
      <c r="J165" s="1"/>
      <c r="K165" s="1"/>
      <c r="L165" s="1"/>
      <c r="M165" s="1"/>
      <c r="N165" s="1"/>
      <c r="O165" s="1"/>
      <c r="P165" s="1"/>
      <c r="Q165" s="1"/>
      <c r="R165" s="1"/>
      <c r="S165" s="1"/>
      <c r="T165" s="1"/>
      <c r="U165" s="1"/>
      <c r="V165" s="1"/>
      <c r="W165" s="1"/>
      <c r="X165" s="1"/>
      <c r="Y165" s="1"/>
    </row>
    <row r="166" spans="10:25">
      <c r="J166" s="1"/>
      <c r="K166" s="1"/>
      <c r="L166" s="1"/>
      <c r="M166" s="1"/>
      <c r="N166" s="1"/>
      <c r="O166" s="1"/>
      <c r="P166" s="1"/>
      <c r="Q166" s="1"/>
      <c r="R166" s="1"/>
      <c r="S166" s="1"/>
      <c r="T166" s="1"/>
      <c r="U166" s="1"/>
      <c r="V166" s="1"/>
      <c r="W166" s="1"/>
      <c r="X166" s="1"/>
      <c r="Y166" s="1"/>
    </row>
    <row r="167" spans="10:25">
      <c r="J167" s="1"/>
      <c r="K167" s="1"/>
      <c r="L167" s="1"/>
      <c r="M167" s="1"/>
      <c r="N167" s="1"/>
      <c r="O167" s="1"/>
      <c r="P167" s="1"/>
      <c r="Q167" s="1"/>
      <c r="R167" s="1"/>
      <c r="S167" s="1"/>
      <c r="T167" s="1"/>
      <c r="U167" s="1"/>
      <c r="V167" s="1"/>
      <c r="W167" s="1"/>
      <c r="X167" s="1"/>
      <c r="Y167" s="1"/>
    </row>
    <row r="168" spans="10:25">
      <c r="J168" s="1"/>
      <c r="K168" s="1"/>
      <c r="L168" s="1"/>
      <c r="M168" s="1"/>
      <c r="N168" s="1"/>
      <c r="O168" s="1"/>
      <c r="P168" s="1"/>
      <c r="Q168" s="1"/>
      <c r="R168" s="1"/>
      <c r="S168" s="1"/>
      <c r="T168" s="1"/>
      <c r="U168" s="1"/>
      <c r="V168" s="1"/>
      <c r="W168" s="1"/>
      <c r="X168" s="1"/>
      <c r="Y168" s="1"/>
    </row>
    <row r="169" spans="10:25">
      <c r="J169" s="1"/>
      <c r="K169" s="1"/>
      <c r="L169" s="1"/>
      <c r="M169" s="1"/>
      <c r="N169" s="1"/>
      <c r="O169" s="1"/>
      <c r="P169" s="1"/>
      <c r="Q169" s="1"/>
      <c r="R169" s="1"/>
      <c r="S169" s="1"/>
      <c r="T169" s="1"/>
      <c r="U169" s="1"/>
      <c r="V169" s="1"/>
      <c r="W169" s="1"/>
      <c r="X169" s="1"/>
      <c r="Y169" s="1"/>
    </row>
    <row r="170" spans="10:25">
      <c r="J170" s="1"/>
      <c r="K170" s="1"/>
      <c r="L170" s="1"/>
      <c r="M170" s="1"/>
      <c r="N170" s="1"/>
      <c r="O170" s="1"/>
      <c r="P170" s="1"/>
      <c r="Q170" s="1"/>
      <c r="R170" s="1"/>
      <c r="S170" s="1"/>
      <c r="T170" s="1"/>
      <c r="U170" s="1"/>
      <c r="V170" s="1"/>
      <c r="W170" s="1"/>
      <c r="X170" s="1"/>
      <c r="Y170" s="1"/>
    </row>
    <row r="171" spans="10:25">
      <c r="J171" s="1"/>
      <c r="K171" s="1"/>
      <c r="L171" s="1"/>
      <c r="M171" s="1"/>
      <c r="N171" s="1"/>
      <c r="O171" s="1"/>
      <c r="P171" s="1"/>
      <c r="Q171" s="1"/>
      <c r="R171" s="1"/>
      <c r="S171" s="1"/>
      <c r="T171" s="1"/>
      <c r="U171" s="1"/>
      <c r="V171" s="1"/>
      <c r="W171" s="1"/>
      <c r="X171" s="1"/>
      <c r="Y171" s="1"/>
    </row>
    <row r="172" spans="10:25">
      <c r="J172" s="1"/>
      <c r="K172" s="1"/>
      <c r="L172" s="1"/>
      <c r="M172" s="1"/>
      <c r="N172" s="1"/>
      <c r="O172" s="1"/>
      <c r="P172" s="1"/>
      <c r="Q172" s="1"/>
      <c r="R172" s="1"/>
      <c r="S172" s="1"/>
      <c r="T172" s="1"/>
      <c r="U172" s="1"/>
      <c r="V172" s="1"/>
      <c r="W172" s="1"/>
      <c r="X172" s="1"/>
      <c r="Y172" s="1"/>
    </row>
    <row r="173" spans="10:25">
      <c r="J173" s="1"/>
      <c r="K173" s="1"/>
      <c r="L173" s="1"/>
      <c r="M173" s="1"/>
      <c r="N173" s="1"/>
      <c r="O173" s="1"/>
      <c r="P173" s="1"/>
      <c r="Q173" s="1"/>
      <c r="R173" s="1"/>
      <c r="S173" s="1"/>
      <c r="T173" s="1"/>
      <c r="U173" s="1"/>
      <c r="V173" s="1"/>
      <c r="W173" s="1"/>
      <c r="X173" s="1"/>
      <c r="Y173" s="1"/>
    </row>
    <row r="174" spans="10:25">
      <c r="J174" s="1"/>
      <c r="K174" s="1"/>
      <c r="L174" s="1"/>
      <c r="M174" s="1"/>
      <c r="N174" s="1"/>
      <c r="O174" s="1"/>
      <c r="P174" s="1"/>
      <c r="Q174" s="1"/>
      <c r="R174" s="1"/>
      <c r="S174" s="1"/>
      <c r="T174" s="1"/>
      <c r="U174" s="1"/>
      <c r="V174" s="1"/>
      <c r="W174" s="1"/>
      <c r="X174" s="1"/>
      <c r="Y174" s="1"/>
    </row>
    <row r="175" spans="10:25">
      <c r="J175" s="1"/>
      <c r="K175" s="1"/>
      <c r="L175" s="1"/>
      <c r="M175" s="1"/>
      <c r="N175" s="1"/>
      <c r="O175" s="1"/>
      <c r="P175" s="1"/>
      <c r="Q175" s="1"/>
      <c r="R175" s="1"/>
      <c r="S175" s="1"/>
      <c r="T175" s="1"/>
      <c r="U175" s="1"/>
      <c r="V175" s="1"/>
      <c r="W175" s="1"/>
      <c r="X175" s="1"/>
      <c r="Y175" s="1"/>
    </row>
    <row r="176" spans="10:25">
      <c r="J176" s="1"/>
      <c r="K176" s="1"/>
      <c r="L176" s="1"/>
      <c r="M176" s="1"/>
      <c r="N176" s="1"/>
      <c r="O176" s="1"/>
      <c r="P176" s="1"/>
      <c r="Q176" s="1"/>
      <c r="R176" s="1"/>
      <c r="S176" s="1"/>
      <c r="T176" s="1"/>
      <c r="U176" s="1"/>
      <c r="V176" s="1"/>
      <c r="W176" s="1"/>
      <c r="X176" s="1"/>
      <c r="Y176" s="1"/>
    </row>
    <row r="177" spans="10:25">
      <c r="J177" s="1"/>
      <c r="K177" s="1"/>
      <c r="L177" s="1"/>
      <c r="M177" s="1"/>
      <c r="N177" s="1"/>
      <c r="O177" s="1"/>
      <c r="P177" s="1"/>
      <c r="Q177" s="1"/>
      <c r="R177" s="1"/>
      <c r="S177" s="1"/>
      <c r="T177" s="1"/>
      <c r="U177" s="1"/>
      <c r="V177" s="1"/>
      <c r="W177" s="1"/>
      <c r="X177" s="1"/>
      <c r="Y177" s="1"/>
    </row>
    <row r="178" spans="10:25">
      <c r="J178" s="1"/>
      <c r="K178" s="1"/>
      <c r="L178" s="1"/>
      <c r="M178" s="1"/>
      <c r="N178" s="1"/>
      <c r="O178" s="1"/>
      <c r="P178" s="1"/>
      <c r="Q178" s="1"/>
      <c r="R178" s="1"/>
      <c r="S178" s="1"/>
      <c r="T178" s="1"/>
      <c r="U178" s="1"/>
      <c r="V178" s="1"/>
      <c r="W178" s="1"/>
      <c r="X178" s="1"/>
      <c r="Y178" s="1"/>
    </row>
    <row r="179" spans="10:25">
      <c r="J179" s="1"/>
      <c r="K179" s="1"/>
      <c r="L179" s="1"/>
      <c r="M179" s="1"/>
      <c r="N179" s="1"/>
      <c r="O179" s="1"/>
      <c r="P179" s="1"/>
      <c r="Q179" s="1"/>
      <c r="R179" s="1"/>
      <c r="S179" s="1"/>
      <c r="T179" s="1"/>
      <c r="U179" s="1"/>
      <c r="V179" s="1"/>
      <c r="W179" s="1"/>
      <c r="X179" s="1"/>
      <c r="Y179" s="1"/>
    </row>
    <row r="180" spans="10:25">
      <c r="J180" s="1"/>
      <c r="K180" s="1"/>
      <c r="L180" s="1"/>
      <c r="M180" s="1"/>
      <c r="N180" s="1"/>
      <c r="O180" s="1"/>
      <c r="P180" s="1"/>
      <c r="Q180" s="1"/>
      <c r="R180" s="1"/>
      <c r="S180" s="1"/>
      <c r="T180" s="1"/>
      <c r="U180" s="1"/>
      <c r="V180" s="1"/>
      <c r="W180" s="1"/>
      <c r="X180" s="1"/>
      <c r="Y180" s="1"/>
    </row>
    <row r="181" spans="10:25">
      <c r="J181" s="1"/>
      <c r="K181" s="1"/>
      <c r="L181" s="1"/>
      <c r="M181" s="1"/>
      <c r="N181" s="1"/>
      <c r="O181" s="1"/>
      <c r="P181" s="1"/>
      <c r="Q181" s="1"/>
      <c r="R181" s="1"/>
      <c r="S181" s="1"/>
      <c r="T181" s="1"/>
      <c r="U181" s="1"/>
      <c r="V181" s="1"/>
      <c r="W181" s="1"/>
      <c r="X181" s="1"/>
      <c r="Y181" s="1"/>
    </row>
    <row r="182" spans="10:25">
      <c r="J182" s="1"/>
      <c r="K182" s="1"/>
      <c r="L182" s="1"/>
      <c r="M182" s="1"/>
      <c r="N182" s="1"/>
      <c r="O182" s="1"/>
      <c r="P182" s="1"/>
      <c r="Q182" s="1"/>
      <c r="R182" s="1"/>
      <c r="S182" s="1"/>
      <c r="T182" s="1"/>
      <c r="U182" s="1"/>
      <c r="V182" s="1"/>
      <c r="W182" s="1"/>
      <c r="X182" s="1"/>
      <c r="Y182" s="1"/>
    </row>
    <row r="183" spans="10:25">
      <c r="J183" s="1"/>
      <c r="K183" s="1"/>
      <c r="L183" s="1"/>
      <c r="M183" s="1"/>
      <c r="N183" s="1"/>
      <c r="O183" s="1"/>
      <c r="P183" s="1"/>
      <c r="Q183" s="1"/>
      <c r="R183" s="1"/>
      <c r="S183" s="1"/>
      <c r="T183" s="1"/>
      <c r="U183" s="1"/>
      <c r="V183" s="1"/>
      <c r="W183" s="1"/>
      <c r="X183" s="1"/>
      <c r="Y183" s="1"/>
    </row>
    <row r="184" spans="10:25">
      <c r="J184" s="1"/>
      <c r="K184" s="1"/>
      <c r="L184" s="1"/>
      <c r="M184" s="1"/>
      <c r="N184" s="1"/>
      <c r="O184" s="1"/>
      <c r="P184" s="1"/>
      <c r="Q184" s="1"/>
      <c r="R184" s="1"/>
      <c r="S184" s="1"/>
      <c r="T184" s="1"/>
      <c r="U184" s="1"/>
      <c r="V184" s="1"/>
      <c r="W184" s="1"/>
      <c r="X184" s="1"/>
      <c r="Y184" s="1"/>
    </row>
    <row r="185" spans="10:25">
      <c r="J185" s="1"/>
      <c r="K185" s="1"/>
      <c r="L185" s="1"/>
      <c r="M185" s="1"/>
      <c r="N185" s="1"/>
      <c r="O185" s="1"/>
      <c r="P185" s="1"/>
      <c r="Q185" s="1"/>
      <c r="R185" s="1"/>
      <c r="S185" s="1"/>
      <c r="T185" s="1"/>
      <c r="U185" s="1"/>
      <c r="V185" s="1"/>
      <c r="W185" s="1"/>
      <c r="X185" s="1"/>
      <c r="Y185" s="1"/>
    </row>
    <row r="186" spans="10:25">
      <c r="J186" s="1"/>
      <c r="K186" s="1"/>
      <c r="L186" s="1"/>
      <c r="M186" s="1"/>
      <c r="N186" s="1"/>
      <c r="O186" s="1"/>
      <c r="P186" s="1"/>
      <c r="Q186" s="1"/>
      <c r="R186" s="1"/>
      <c r="S186" s="1"/>
      <c r="T186" s="1"/>
      <c r="U186" s="1"/>
      <c r="V186" s="1"/>
      <c r="W186" s="1"/>
      <c r="X186" s="1"/>
      <c r="Y186" s="1"/>
    </row>
    <row r="187" spans="10:25">
      <c r="J187" s="1"/>
      <c r="K187" s="1"/>
      <c r="L187" s="1"/>
      <c r="M187" s="1"/>
      <c r="N187" s="1"/>
      <c r="O187" s="1"/>
      <c r="P187" s="1"/>
      <c r="Q187" s="1"/>
      <c r="R187" s="1"/>
      <c r="S187" s="1"/>
      <c r="T187" s="1"/>
      <c r="U187" s="1"/>
      <c r="V187" s="1"/>
      <c r="W187" s="1"/>
      <c r="X187" s="1"/>
      <c r="Y187" s="1"/>
    </row>
    <row r="188" spans="10:25">
      <c r="J188" s="1"/>
      <c r="K188" s="1"/>
      <c r="L188" s="1"/>
      <c r="M188" s="1"/>
      <c r="N188" s="1"/>
      <c r="O188" s="1"/>
      <c r="P188" s="1"/>
      <c r="Q188" s="1"/>
      <c r="R188" s="1"/>
      <c r="S188" s="1"/>
      <c r="T188" s="1"/>
      <c r="U188" s="1"/>
      <c r="V188" s="1"/>
      <c r="W188" s="1"/>
      <c r="X188" s="1"/>
      <c r="Y188" s="1"/>
    </row>
    <row r="189" spans="10:25">
      <c r="J189" s="1"/>
      <c r="K189" s="1"/>
      <c r="L189" s="1"/>
      <c r="M189" s="1"/>
      <c r="N189" s="1"/>
      <c r="O189" s="1"/>
      <c r="P189" s="1"/>
      <c r="Q189" s="1"/>
      <c r="R189" s="1"/>
      <c r="S189" s="1"/>
      <c r="T189" s="1"/>
      <c r="U189" s="1"/>
      <c r="V189" s="1"/>
      <c r="W189" s="1"/>
      <c r="X189" s="1"/>
      <c r="Y189" s="1"/>
    </row>
    <row r="190" spans="10:25">
      <c r="J190" s="1"/>
      <c r="K190" s="1"/>
      <c r="L190" s="1"/>
      <c r="M190" s="1"/>
      <c r="N190" s="1"/>
      <c r="O190" s="1"/>
      <c r="P190" s="1"/>
      <c r="Q190" s="1"/>
      <c r="R190" s="1"/>
      <c r="S190" s="1"/>
      <c r="T190" s="1"/>
      <c r="U190" s="1"/>
      <c r="V190" s="1"/>
      <c r="W190" s="1"/>
      <c r="X190" s="1"/>
      <c r="Y190" s="1"/>
    </row>
    <row r="191" spans="10:25">
      <c r="J191" s="1"/>
      <c r="K191" s="1"/>
      <c r="L191" s="1"/>
      <c r="M191" s="1"/>
      <c r="N191" s="1"/>
      <c r="O191" s="1"/>
      <c r="P191" s="1"/>
      <c r="Q191" s="1"/>
      <c r="R191" s="1"/>
      <c r="S191" s="1"/>
      <c r="T191" s="1"/>
      <c r="U191" s="1"/>
      <c r="V191" s="1"/>
      <c r="W191" s="1"/>
      <c r="X191" s="1"/>
      <c r="Y191" s="1"/>
    </row>
    <row r="192" spans="10:25">
      <c r="J192" s="1"/>
      <c r="K192" s="1"/>
      <c r="L192" s="1"/>
      <c r="M192" s="1"/>
      <c r="N192" s="1"/>
      <c r="O192" s="1"/>
      <c r="P192" s="1"/>
      <c r="Q192" s="1"/>
      <c r="R192" s="1"/>
      <c r="S192" s="1"/>
      <c r="T192" s="1"/>
      <c r="U192" s="1"/>
      <c r="V192" s="1"/>
      <c r="W192" s="1"/>
      <c r="X192" s="1"/>
      <c r="Y192" s="1"/>
    </row>
    <row r="193" spans="10:25">
      <c r="J193" s="1"/>
      <c r="K193" s="1"/>
      <c r="L193" s="1"/>
      <c r="M193" s="1"/>
      <c r="N193" s="1"/>
      <c r="O193" s="1"/>
      <c r="P193" s="1"/>
      <c r="Q193" s="1"/>
      <c r="R193" s="1"/>
      <c r="S193" s="1"/>
      <c r="T193" s="1"/>
      <c r="U193" s="1"/>
      <c r="V193" s="1"/>
      <c r="W193" s="1"/>
      <c r="X193" s="1"/>
      <c r="Y193" s="1"/>
    </row>
    <row r="194" spans="10:25">
      <c r="J194" s="1"/>
      <c r="K194" s="1"/>
      <c r="L194" s="1"/>
      <c r="M194" s="1"/>
      <c r="N194" s="1"/>
      <c r="O194" s="1"/>
      <c r="P194" s="1"/>
      <c r="Q194" s="1"/>
      <c r="R194" s="1"/>
      <c r="S194" s="1"/>
      <c r="T194" s="1"/>
      <c r="U194" s="1"/>
      <c r="V194" s="1"/>
      <c r="W194" s="1"/>
      <c r="X194" s="1"/>
      <c r="Y194" s="1"/>
    </row>
    <row r="195" spans="10:25">
      <c r="J195" s="1"/>
      <c r="K195" s="1"/>
      <c r="L195" s="1"/>
      <c r="M195" s="1"/>
      <c r="N195" s="1"/>
      <c r="O195" s="1"/>
      <c r="P195" s="1"/>
      <c r="Q195" s="1"/>
      <c r="R195" s="1"/>
      <c r="S195" s="1"/>
      <c r="T195" s="1"/>
      <c r="U195" s="1"/>
      <c r="V195" s="1"/>
      <c r="W195" s="1"/>
      <c r="X195" s="1"/>
      <c r="Y195" s="1"/>
    </row>
    <row r="196" spans="10:25">
      <c r="J196" s="1"/>
      <c r="K196" s="1"/>
      <c r="L196" s="1"/>
      <c r="M196" s="1"/>
      <c r="N196" s="1"/>
      <c r="O196" s="1"/>
      <c r="P196" s="1"/>
      <c r="Q196" s="1"/>
      <c r="R196" s="1"/>
      <c r="S196" s="1"/>
      <c r="T196" s="1"/>
      <c r="U196" s="1"/>
      <c r="V196" s="1"/>
      <c r="W196" s="1"/>
      <c r="X196" s="1"/>
      <c r="Y196" s="1"/>
    </row>
    <row r="197" spans="10:25">
      <c r="J197" s="1"/>
      <c r="K197" s="1"/>
      <c r="L197" s="1"/>
      <c r="M197" s="1"/>
      <c r="N197" s="1"/>
      <c r="O197" s="1"/>
      <c r="P197" s="1"/>
      <c r="Q197" s="1"/>
      <c r="R197" s="1"/>
      <c r="S197" s="1"/>
      <c r="T197" s="1"/>
      <c r="U197" s="1"/>
      <c r="V197" s="1"/>
      <c r="W197" s="1"/>
      <c r="X197" s="1"/>
      <c r="Y197" s="1"/>
    </row>
    <row r="198" spans="10:25">
      <c r="J198" s="1"/>
      <c r="K198" s="1"/>
      <c r="L198" s="1"/>
      <c r="M198" s="1"/>
      <c r="N198" s="1"/>
      <c r="O198" s="1"/>
      <c r="P198" s="1"/>
      <c r="Q198" s="1"/>
      <c r="R198" s="1"/>
      <c r="S198" s="1"/>
      <c r="T198" s="1"/>
      <c r="U198" s="1"/>
      <c r="V198" s="1"/>
      <c r="W198" s="1"/>
      <c r="X198" s="1"/>
      <c r="Y198" s="1"/>
    </row>
    <row r="199" spans="10:25">
      <c r="J199" s="1"/>
      <c r="K199" s="1"/>
      <c r="L199" s="1"/>
      <c r="M199" s="1"/>
      <c r="N199" s="1"/>
      <c r="O199" s="1"/>
      <c r="P199" s="1"/>
      <c r="Q199" s="1"/>
      <c r="R199" s="1"/>
      <c r="S199" s="1"/>
      <c r="T199" s="1"/>
      <c r="U199" s="1"/>
      <c r="V199" s="1"/>
      <c r="W199" s="1"/>
      <c r="X199" s="1"/>
      <c r="Y199" s="1"/>
    </row>
    <row r="200" spans="10:25">
      <c r="J200" s="1"/>
      <c r="K200" s="1"/>
      <c r="L200" s="1"/>
      <c r="M200" s="1"/>
      <c r="N200" s="1"/>
      <c r="O200" s="1"/>
      <c r="P200" s="1"/>
      <c r="Q200" s="1"/>
      <c r="R200" s="1"/>
      <c r="S200" s="1"/>
      <c r="T200" s="1"/>
      <c r="U200" s="1"/>
      <c r="V200" s="1"/>
      <c r="W200" s="1"/>
      <c r="X200" s="1"/>
      <c r="Y200" s="1"/>
    </row>
    <row r="201" spans="10:25">
      <c r="J201" s="1"/>
      <c r="K201" s="1"/>
      <c r="L201" s="1"/>
      <c r="M201" s="1"/>
      <c r="N201" s="1"/>
      <c r="O201" s="1"/>
      <c r="P201" s="1"/>
      <c r="Q201" s="1"/>
      <c r="R201" s="1"/>
      <c r="S201" s="1"/>
      <c r="T201" s="1"/>
      <c r="U201" s="1"/>
      <c r="V201" s="1"/>
      <c r="W201" s="1"/>
      <c r="X201" s="1"/>
      <c r="Y201" s="1"/>
    </row>
    <row r="202" spans="10:25">
      <c r="J202" s="1"/>
      <c r="K202" s="1"/>
      <c r="L202" s="1"/>
      <c r="M202" s="1"/>
      <c r="N202" s="1"/>
      <c r="O202" s="1"/>
      <c r="P202" s="1"/>
      <c r="Q202" s="1"/>
      <c r="R202" s="1"/>
      <c r="S202" s="1"/>
      <c r="T202" s="1"/>
      <c r="U202" s="1"/>
      <c r="V202" s="1"/>
      <c r="W202" s="1"/>
      <c r="X202" s="1"/>
      <c r="Y202" s="1"/>
    </row>
    <row r="203" spans="10:25">
      <c r="J203" s="1"/>
      <c r="K203" s="1"/>
      <c r="L203" s="1"/>
      <c r="M203" s="1"/>
      <c r="N203" s="1"/>
      <c r="O203" s="1"/>
      <c r="P203" s="1"/>
      <c r="Q203" s="1"/>
      <c r="R203" s="1"/>
      <c r="S203" s="1"/>
      <c r="T203" s="1"/>
      <c r="U203" s="1"/>
      <c r="V203" s="1"/>
      <c r="W203" s="1"/>
      <c r="X203" s="1"/>
      <c r="Y203" s="1"/>
    </row>
    <row r="204" spans="10:25">
      <c r="J204" s="1"/>
      <c r="K204" s="1"/>
      <c r="L204" s="1"/>
      <c r="M204" s="1"/>
      <c r="N204" s="1"/>
      <c r="O204" s="1"/>
      <c r="P204" s="1"/>
      <c r="Q204" s="1"/>
      <c r="R204" s="1"/>
      <c r="S204" s="1"/>
      <c r="T204" s="1"/>
      <c r="U204" s="1"/>
      <c r="V204" s="1"/>
      <c r="W204" s="1"/>
      <c r="X204" s="1"/>
      <c r="Y204" s="1"/>
    </row>
    <row r="205" spans="10:25">
      <c r="J205" s="1"/>
      <c r="K205" s="1"/>
      <c r="L205" s="1"/>
      <c r="M205" s="1"/>
      <c r="N205" s="1"/>
      <c r="O205" s="1"/>
      <c r="P205" s="1"/>
      <c r="Q205" s="1"/>
      <c r="R205" s="1"/>
      <c r="S205" s="1"/>
      <c r="T205" s="1"/>
      <c r="U205" s="1"/>
      <c r="V205" s="1"/>
      <c r="W205" s="1"/>
      <c r="X205" s="1"/>
      <c r="Y205" s="1"/>
    </row>
    <row r="206" spans="10:25">
      <c r="J206" s="1"/>
      <c r="K206" s="1"/>
      <c r="L206" s="1"/>
      <c r="M206" s="1"/>
      <c r="N206" s="1"/>
      <c r="O206" s="1"/>
      <c r="P206" s="1"/>
      <c r="Q206" s="1"/>
      <c r="R206" s="1"/>
      <c r="S206" s="1"/>
      <c r="T206" s="1"/>
      <c r="U206" s="1"/>
      <c r="V206" s="1"/>
      <c r="W206" s="1"/>
      <c r="X206" s="1"/>
      <c r="Y206" s="1"/>
    </row>
    <row r="207" spans="10:25">
      <c r="J207" s="1"/>
      <c r="K207" s="1"/>
      <c r="L207" s="1"/>
      <c r="M207" s="1"/>
      <c r="N207" s="1"/>
      <c r="O207" s="1"/>
      <c r="P207" s="1"/>
      <c r="Q207" s="1"/>
      <c r="R207" s="1"/>
      <c r="S207" s="1"/>
      <c r="T207" s="1"/>
      <c r="U207" s="1"/>
      <c r="V207" s="1"/>
      <c r="W207" s="1"/>
      <c r="X207" s="1"/>
      <c r="Y207" s="1"/>
    </row>
    <row r="208" spans="10:25">
      <c r="J208" s="1"/>
      <c r="K208" s="1"/>
      <c r="L208" s="1"/>
      <c r="M208" s="1"/>
      <c r="N208" s="1"/>
      <c r="O208" s="1"/>
      <c r="P208" s="1"/>
      <c r="Q208" s="1"/>
      <c r="R208" s="1"/>
      <c r="S208" s="1"/>
      <c r="T208" s="1"/>
      <c r="U208" s="1"/>
      <c r="V208" s="1"/>
      <c r="W208" s="1"/>
      <c r="X208" s="1"/>
      <c r="Y208" s="1"/>
    </row>
    <row r="209" spans="10:25">
      <c r="J209" s="1"/>
      <c r="K209" s="1"/>
      <c r="L209" s="1"/>
      <c r="M209" s="1"/>
      <c r="N209" s="1"/>
      <c r="O209" s="1"/>
      <c r="P209" s="1"/>
      <c r="Q209" s="1"/>
      <c r="R209" s="1"/>
      <c r="S209" s="1"/>
      <c r="T209" s="1"/>
      <c r="U209" s="1"/>
      <c r="V209" s="1"/>
      <c r="W209" s="1"/>
      <c r="X209" s="1"/>
      <c r="Y209" s="1"/>
    </row>
    <row r="210" spans="10:25">
      <c r="J210" s="1"/>
      <c r="K210" s="1"/>
      <c r="L210" s="1"/>
      <c r="M210" s="1"/>
      <c r="N210" s="1"/>
      <c r="O210" s="1"/>
      <c r="P210" s="1"/>
      <c r="Q210" s="1"/>
      <c r="R210" s="1"/>
      <c r="S210" s="1"/>
      <c r="T210" s="1"/>
      <c r="U210" s="1"/>
      <c r="V210" s="1"/>
      <c r="W210" s="1"/>
      <c r="X210" s="1"/>
      <c r="Y210" s="1"/>
    </row>
    <row r="211" spans="10:25">
      <c r="J211" s="1"/>
      <c r="K211" s="1"/>
      <c r="L211" s="1"/>
      <c r="M211" s="1"/>
      <c r="N211" s="1"/>
      <c r="O211" s="1"/>
      <c r="P211" s="1"/>
      <c r="Q211" s="1"/>
      <c r="R211" s="1"/>
      <c r="S211" s="1"/>
      <c r="T211" s="1"/>
      <c r="U211" s="1"/>
      <c r="V211" s="1"/>
      <c r="W211" s="1"/>
      <c r="X211" s="1"/>
      <c r="Y211" s="1"/>
    </row>
    <row r="212" spans="10:25">
      <c r="J212" s="1"/>
      <c r="K212" s="1"/>
      <c r="L212" s="1"/>
      <c r="M212" s="1"/>
      <c r="N212" s="1"/>
      <c r="O212" s="1"/>
      <c r="P212" s="1"/>
      <c r="Q212" s="1"/>
      <c r="R212" s="1"/>
      <c r="S212" s="1"/>
      <c r="T212" s="1"/>
      <c r="U212" s="1"/>
      <c r="V212" s="1"/>
      <c r="W212" s="1"/>
      <c r="X212" s="1"/>
      <c r="Y212" s="1"/>
    </row>
    <row r="213" spans="10:25">
      <c r="J213" s="1"/>
      <c r="K213" s="1"/>
      <c r="L213" s="1"/>
      <c r="M213" s="1"/>
      <c r="N213" s="1"/>
      <c r="O213" s="1"/>
      <c r="P213" s="1"/>
      <c r="Q213" s="1"/>
      <c r="R213" s="1"/>
      <c r="S213" s="1"/>
      <c r="T213" s="1"/>
      <c r="U213" s="1"/>
      <c r="V213" s="1"/>
      <c r="W213" s="1"/>
      <c r="X213" s="1"/>
      <c r="Y213" s="1"/>
    </row>
    <row r="214" spans="10:25">
      <c r="J214" s="1"/>
      <c r="K214" s="1"/>
      <c r="L214" s="1"/>
      <c r="M214" s="1"/>
      <c r="N214" s="1"/>
      <c r="O214" s="1"/>
      <c r="P214" s="1"/>
      <c r="Q214" s="1"/>
      <c r="R214" s="1"/>
      <c r="S214" s="1"/>
      <c r="T214" s="1"/>
      <c r="U214" s="1"/>
      <c r="V214" s="1"/>
      <c r="W214" s="1"/>
      <c r="X214" s="1"/>
      <c r="Y214" s="1"/>
    </row>
    <row r="215" spans="10:25">
      <c r="J215" s="1"/>
      <c r="K215" s="1"/>
      <c r="L215" s="1"/>
      <c r="M215" s="1"/>
      <c r="N215" s="1"/>
      <c r="O215" s="1"/>
      <c r="P215" s="1"/>
      <c r="Q215" s="1"/>
      <c r="R215" s="1"/>
      <c r="S215" s="1"/>
      <c r="T215" s="1"/>
      <c r="U215" s="1"/>
      <c r="V215" s="1"/>
      <c r="W215" s="1"/>
      <c r="X215" s="1"/>
      <c r="Y215" s="1"/>
    </row>
    <row r="216" spans="10:25">
      <c r="J216" s="1"/>
      <c r="K216" s="1"/>
      <c r="L216" s="1"/>
      <c r="M216" s="1"/>
      <c r="N216" s="1"/>
      <c r="O216" s="1"/>
      <c r="P216" s="1"/>
      <c r="Q216" s="1"/>
      <c r="R216" s="1"/>
      <c r="S216" s="1"/>
      <c r="T216" s="1"/>
      <c r="U216" s="1"/>
      <c r="V216" s="1"/>
      <c r="W216" s="1"/>
      <c r="X216" s="1"/>
      <c r="Y216" s="1"/>
    </row>
    <row r="217" spans="10:25">
      <c r="J217" s="1"/>
      <c r="K217" s="1"/>
      <c r="L217" s="1"/>
      <c r="M217" s="1"/>
      <c r="N217" s="1"/>
      <c r="O217" s="1"/>
      <c r="P217" s="1"/>
      <c r="Q217" s="1"/>
      <c r="R217" s="1"/>
      <c r="S217" s="1"/>
      <c r="T217" s="1"/>
      <c r="U217" s="1"/>
      <c r="V217" s="1"/>
      <c r="W217" s="1"/>
      <c r="X217" s="1"/>
      <c r="Y217" s="1"/>
    </row>
    <row r="218" spans="10:25">
      <c r="J218" s="1"/>
      <c r="K218" s="1"/>
      <c r="L218" s="1"/>
      <c r="M218" s="1"/>
      <c r="N218" s="1"/>
      <c r="O218" s="1"/>
      <c r="P218" s="1"/>
      <c r="Q218" s="1"/>
      <c r="R218" s="1"/>
      <c r="S218" s="1"/>
      <c r="T218" s="1"/>
      <c r="U218" s="1"/>
      <c r="V218" s="1"/>
      <c r="W218" s="1"/>
      <c r="X218" s="1"/>
      <c r="Y218" s="1"/>
    </row>
    <row r="219" spans="10:25">
      <c r="J219" s="1"/>
      <c r="K219" s="1"/>
      <c r="L219" s="1"/>
      <c r="M219" s="1"/>
      <c r="N219" s="1"/>
      <c r="O219" s="1"/>
      <c r="P219" s="1"/>
      <c r="Q219" s="1"/>
      <c r="R219" s="1"/>
      <c r="S219" s="1"/>
      <c r="T219" s="1"/>
      <c r="U219" s="1"/>
      <c r="V219" s="1"/>
      <c r="W219" s="1"/>
      <c r="X219" s="1"/>
      <c r="Y219" s="1"/>
    </row>
    <row r="220" spans="10:25">
      <c r="J220" s="1"/>
      <c r="K220" s="1"/>
      <c r="L220" s="1"/>
      <c r="M220" s="1"/>
      <c r="N220" s="1"/>
      <c r="O220" s="1"/>
      <c r="P220" s="1"/>
      <c r="Q220" s="1"/>
      <c r="R220" s="1"/>
      <c r="S220" s="1"/>
      <c r="T220" s="1"/>
      <c r="U220" s="1"/>
      <c r="V220" s="1"/>
      <c r="W220" s="1"/>
      <c r="X220" s="1"/>
      <c r="Y220" s="1"/>
    </row>
    <row r="221" spans="10:25">
      <c r="J221" s="1"/>
      <c r="K221" s="1"/>
      <c r="L221" s="1"/>
      <c r="M221" s="1"/>
      <c r="N221" s="1"/>
      <c r="O221" s="1"/>
      <c r="P221" s="1"/>
      <c r="Q221" s="1"/>
      <c r="R221" s="1"/>
      <c r="S221" s="1"/>
      <c r="T221" s="1"/>
      <c r="U221" s="1"/>
      <c r="V221" s="1"/>
      <c r="W221" s="1"/>
      <c r="X221" s="1"/>
      <c r="Y221" s="1"/>
    </row>
    <row r="222" spans="10:25">
      <c r="J222" s="1"/>
      <c r="K222" s="1"/>
      <c r="L222" s="1"/>
      <c r="M222" s="1"/>
      <c r="N222" s="1"/>
      <c r="O222" s="1"/>
      <c r="P222" s="1"/>
      <c r="Q222" s="1"/>
      <c r="R222" s="1"/>
      <c r="S222" s="1"/>
      <c r="T222" s="1"/>
      <c r="U222" s="1"/>
      <c r="V222" s="1"/>
      <c r="W222" s="1"/>
      <c r="X222" s="1"/>
      <c r="Y222" s="1"/>
    </row>
    <row r="223" spans="10:25">
      <c r="J223" s="1"/>
      <c r="K223" s="1"/>
      <c r="L223" s="1"/>
      <c r="M223" s="1"/>
      <c r="N223" s="1"/>
      <c r="O223" s="1"/>
      <c r="P223" s="1"/>
      <c r="Q223" s="1"/>
      <c r="R223" s="1"/>
      <c r="S223" s="1"/>
      <c r="T223" s="1"/>
      <c r="U223" s="1"/>
      <c r="V223" s="1"/>
      <c r="W223" s="1"/>
      <c r="X223" s="1"/>
      <c r="Y223" s="1"/>
    </row>
    <row r="224" spans="10:25">
      <c r="J224" s="1"/>
      <c r="K224" s="1"/>
      <c r="L224" s="1"/>
      <c r="M224" s="1"/>
      <c r="N224" s="1"/>
      <c r="O224" s="1"/>
      <c r="P224" s="1"/>
      <c r="Q224" s="1"/>
      <c r="R224" s="1"/>
      <c r="S224" s="1"/>
      <c r="T224" s="1"/>
      <c r="U224" s="1"/>
      <c r="V224" s="1"/>
      <c r="W224" s="1"/>
      <c r="X224" s="1"/>
      <c r="Y224" s="1"/>
    </row>
    <row r="225" spans="10:25">
      <c r="J225" s="1"/>
      <c r="K225" s="1"/>
      <c r="L225" s="1"/>
      <c r="M225" s="1"/>
      <c r="N225" s="1"/>
      <c r="O225" s="1"/>
      <c r="P225" s="1"/>
      <c r="Q225" s="1"/>
      <c r="R225" s="1"/>
      <c r="S225" s="1"/>
      <c r="T225" s="1"/>
      <c r="U225" s="1"/>
      <c r="V225" s="1"/>
      <c r="W225" s="1"/>
      <c r="X225" s="1"/>
      <c r="Y225" s="1"/>
    </row>
    <row r="226" spans="10:25">
      <c r="J226" s="1"/>
      <c r="K226" s="1"/>
      <c r="L226" s="1"/>
      <c r="M226" s="1"/>
      <c r="N226" s="1"/>
      <c r="O226" s="1"/>
      <c r="P226" s="1"/>
      <c r="Q226" s="1"/>
      <c r="R226" s="1"/>
      <c r="S226" s="1"/>
      <c r="T226" s="1"/>
      <c r="U226" s="1"/>
      <c r="V226" s="1"/>
      <c r="W226" s="1"/>
      <c r="X226" s="1"/>
      <c r="Y226" s="1"/>
    </row>
    <row r="227" spans="10:25">
      <c r="J227" s="1"/>
      <c r="K227" s="1"/>
      <c r="L227" s="1"/>
      <c r="M227" s="1"/>
      <c r="N227" s="1"/>
      <c r="O227" s="1"/>
      <c r="P227" s="1"/>
      <c r="Q227" s="1"/>
      <c r="R227" s="1"/>
      <c r="S227" s="1"/>
      <c r="T227" s="1"/>
      <c r="U227" s="1"/>
      <c r="V227" s="1"/>
      <c r="W227" s="1"/>
      <c r="X227" s="1"/>
      <c r="Y227" s="1"/>
    </row>
    <row r="228" spans="10:25">
      <c r="J228" s="1"/>
      <c r="K228" s="1"/>
      <c r="L228" s="1"/>
      <c r="M228" s="1"/>
      <c r="N228" s="1"/>
      <c r="O228" s="1"/>
      <c r="P228" s="1"/>
      <c r="Q228" s="1"/>
      <c r="R228" s="1"/>
      <c r="S228" s="1"/>
      <c r="T228" s="1"/>
      <c r="U228" s="1"/>
      <c r="V228" s="1"/>
      <c r="W228" s="1"/>
      <c r="X228" s="1"/>
      <c r="Y228" s="1"/>
    </row>
    <row r="229" spans="10:25">
      <c r="J229" s="1"/>
      <c r="K229" s="1"/>
      <c r="L229" s="1"/>
      <c r="M229" s="1"/>
      <c r="N229" s="1"/>
      <c r="O229" s="1"/>
      <c r="P229" s="1"/>
      <c r="Q229" s="1"/>
      <c r="R229" s="1"/>
      <c r="S229" s="1"/>
      <c r="T229" s="1"/>
      <c r="U229" s="1"/>
      <c r="V229" s="1"/>
      <c r="W229" s="1"/>
      <c r="X229" s="1"/>
      <c r="Y229" s="1"/>
    </row>
    <row r="230" spans="10:25">
      <c r="J230" s="1"/>
      <c r="K230" s="1"/>
      <c r="L230" s="1"/>
      <c r="M230" s="1"/>
      <c r="N230" s="1"/>
      <c r="O230" s="1"/>
      <c r="P230" s="1"/>
      <c r="Q230" s="1"/>
      <c r="R230" s="1"/>
      <c r="S230" s="1"/>
      <c r="T230" s="1"/>
      <c r="U230" s="1"/>
      <c r="V230" s="1"/>
      <c r="W230" s="1"/>
      <c r="X230" s="1"/>
      <c r="Y230" s="1"/>
    </row>
    <row r="231" spans="10:25">
      <c r="J231" s="1"/>
      <c r="K231" s="1"/>
      <c r="L231" s="1"/>
      <c r="M231" s="1"/>
      <c r="N231" s="1"/>
      <c r="O231" s="1"/>
      <c r="P231" s="1"/>
      <c r="Q231" s="1"/>
      <c r="R231" s="1"/>
      <c r="S231" s="1"/>
      <c r="T231" s="1"/>
      <c r="U231" s="1"/>
      <c r="V231" s="1"/>
      <c r="W231" s="1"/>
      <c r="X231" s="1"/>
      <c r="Y231" s="1"/>
    </row>
    <row r="232" spans="10:25">
      <c r="J232" s="1"/>
      <c r="K232" s="1"/>
      <c r="L232" s="1"/>
      <c r="M232" s="1"/>
      <c r="N232" s="1"/>
      <c r="O232" s="1"/>
      <c r="P232" s="1"/>
      <c r="Q232" s="1"/>
      <c r="R232" s="1"/>
      <c r="S232" s="1"/>
      <c r="T232" s="1"/>
      <c r="U232" s="1"/>
      <c r="V232" s="1"/>
      <c r="W232" s="1"/>
      <c r="X232" s="1"/>
      <c r="Y232" s="1"/>
    </row>
    <row r="233" spans="10:25">
      <c r="J233" s="1"/>
      <c r="K233" s="1"/>
      <c r="L233" s="1"/>
      <c r="M233" s="1"/>
      <c r="N233" s="1"/>
      <c r="O233" s="1"/>
      <c r="P233" s="1"/>
      <c r="Q233" s="1"/>
      <c r="R233" s="1"/>
      <c r="S233" s="1"/>
      <c r="T233" s="1"/>
      <c r="U233" s="1"/>
      <c r="V233" s="1"/>
      <c r="W233" s="1"/>
      <c r="X233" s="1"/>
      <c r="Y233" s="1"/>
    </row>
    <row r="234" spans="10:25">
      <c r="J234" s="1"/>
      <c r="K234" s="1"/>
      <c r="L234" s="1"/>
      <c r="M234" s="1"/>
      <c r="N234" s="1"/>
      <c r="O234" s="1"/>
      <c r="P234" s="1"/>
      <c r="Q234" s="1"/>
      <c r="R234" s="1"/>
      <c r="S234" s="1"/>
      <c r="T234" s="1"/>
      <c r="U234" s="1"/>
      <c r="V234" s="1"/>
      <c r="W234" s="1"/>
      <c r="X234" s="1"/>
      <c r="Y234" s="1"/>
    </row>
    <row r="235" spans="10:25">
      <c r="J235" s="1"/>
      <c r="K235" s="1"/>
      <c r="L235" s="1"/>
      <c r="M235" s="1"/>
      <c r="N235" s="1"/>
      <c r="O235" s="1"/>
      <c r="P235" s="1"/>
      <c r="Q235" s="1"/>
      <c r="R235" s="1"/>
      <c r="S235" s="1"/>
      <c r="T235" s="1"/>
      <c r="U235" s="1"/>
      <c r="V235" s="1"/>
      <c r="W235" s="1"/>
      <c r="X235" s="1"/>
      <c r="Y235" s="1"/>
    </row>
    <row r="236" spans="10:25">
      <c r="J236" s="1"/>
      <c r="K236" s="1"/>
      <c r="L236" s="1"/>
      <c r="M236" s="1"/>
      <c r="N236" s="1"/>
      <c r="O236" s="1"/>
      <c r="P236" s="1"/>
      <c r="Q236" s="1"/>
      <c r="R236" s="1"/>
      <c r="S236" s="1"/>
      <c r="T236" s="1"/>
      <c r="U236" s="1"/>
      <c r="V236" s="1"/>
      <c r="W236" s="1"/>
      <c r="X236" s="1"/>
      <c r="Y236" s="1"/>
    </row>
    <row r="237" spans="10:25">
      <c r="J237" s="1"/>
      <c r="K237" s="1"/>
      <c r="L237" s="1"/>
      <c r="M237" s="1"/>
      <c r="N237" s="1"/>
      <c r="O237" s="1"/>
      <c r="P237" s="1"/>
      <c r="Q237" s="1"/>
      <c r="R237" s="1"/>
      <c r="S237" s="1"/>
      <c r="T237" s="1"/>
      <c r="U237" s="1"/>
      <c r="V237" s="1"/>
      <c r="W237" s="1"/>
      <c r="X237" s="1"/>
      <c r="Y237" s="1"/>
    </row>
    <row r="238" spans="10:25">
      <c r="J238" s="1"/>
      <c r="K238" s="1"/>
      <c r="L238" s="1"/>
      <c r="M238" s="1"/>
      <c r="N238" s="1"/>
      <c r="O238" s="1"/>
      <c r="P238" s="1"/>
      <c r="Q238" s="1"/>
      <c r="R238" s="1"/>
      <c r="S238" s="1"/>
      <c r="T238" s="1"/>
      <c r="U238" s="1"/>
      <c r="V238" s="1"/>
      <c r="W238" s="1"/>
      <c r="X238" s="1"/>
      <c r="Y238" s="1"/>
    </row>
    <row r="239" spans="10:25">
      <c r="J239" s="1"/>
      <c r="K239" s="1"/>
      <c r="L239" s="1"/>
      <c r="M239" s="1"/>
      <c r="N239" s="1"/>
      <c r="O239" s="1"/>
      <c r="P239" s="1"/>
      <c r="Q239" s="1"/>
      <c r="R239" s="1"/>
      <c r="S239" s="1"/>
      <c r="T239" s="1"/>
      <c r="U239" s="1"/>
      <c r="V239" s="1"/>
      <c r="W239" s="1"/>
      <c r="X239" s="1"/>
      <c r="Y239" s="1"/>
    </row>
    <row r="240" spans="10:25">
      <c r="J240" s="1"/>
      <c r="K240" s="1"/>
      <c r="L240" s="1"/>
      <c r="M240" s="1"/>
      <c r="N240" s="1"/>
      <c r="O240" s="1"/>
      <c r="P240" s="1"/>
      <c r="Q240" s="1"/>
      <c r="R240" s="1"/>
      <c r="S240" s="1"/>
      <c r="T240" s="1"/>
      <c r="U240" s="1"/>
      <c r="V240" s="1"/>
      <c r="W240" s="1"/>
      <c r="X240" s="1"/>
      <c r="Y240" s="1"/>
    </row>
    <row r="241" spans="10:25">
      <c r="J241" s="1"/>
      <c r="K241" s="1"/>
      <c r="L241" s="1"/>
      <c r="M241" s="1"/>
      <c r="N241" s="1"/>
      <c r="O241" s="1"/>
      <c r="P241" s="1"/>
      <c r="Q241" s="1"/>
      <c r="R241" s="1"/>
      <c r="S241" s="1"/>
      <c r="T241" s="1"/>
      <c r="U241" s="1"/>
      <c r="V241" s="1"/>
      <c r="W241" s="1"/>
      <c r="X241" s="1"/>
      <c r="Y241" s="1"/>
    </row>
    <row r="242" spans="10:25">
      <c r="J242" s="1"/>
      <c r="K242" s="1"/>
      <c r="L242" s="1"/>
      <c r="M242" s="1"/>
      <c r="N242" s="1"/>
      <c r="O242" s="1"/>
      <c r="P242" s="1"/>
      <c r="Q242" s="1"/>
      <c r="R242" s="1"/>
      <c r="S242" s="1"/>
      <c r="T242" s="1"/>
      <c r="U242" s="1"/>
      <c r="V242" s="1"/>
      <c r="W242" s="1"/>
      <c r="X242" s="1"/>
      <c r="Y242" s="1"/>
    </row>
    <row r="243" spans="10:25">
      <c r="J243" s="1"/>
      <c r="K243" s="1"/>
      <c r="L243" s="1"/>
      <c r="M243" s="1"/>
      <c r="N243" s="1"/>
      <c r="O243" s="1"/>
      <c r="P243" s="1"/>
      <c r="Q243" s="1"/>
      <c r="R243" s="1"/>
      <c r="S243" s="1"/>
      <c r="T243" s="1"/>
      <c r="U243" s="1"/>
      <c r="V243" s="1"/>
      <c r="W243" s="1"/>
      <c r="X243" s="1"/>
      <c r="Y243" s="1"/>
    </row>
    <row r="244" spans="10:25">
      <c r="J244" s="1"/>
      <c r="K244" s="1"/>
      <c r="L244" s="1"/>
      <c r="M244" s="1"/>
      <c r="N244" s="1"/>
      <c r="O244" s="1"/>
      <c r="P244" s="1"/>
      <c r="Q244" s="1"/>
      <c r="R244" s="1"/>
      <c r="S244" s="1"/>
      <c r="T244" s="1"/>
      <c r="U244" s="1"/>
      <c r="V244" s="1"/>
      <c r="W244" s="1"/>
      <c r="X244" s="1"/>
      <c r="Y244" s="1"/>
    </row>
    <row r="245" spans="10:25">
      <c r="J245" s="1"/>
      <c r="K245" s="1"/>
      <c r="L245" s="1"/>
      <c r="M245" s="1"/>
      <c r="N245" s="1"/>
      <c r="O245" s="1"/>
      <c r="P245" s="1"/>
      <c r="Q245" s="1"/>
      <c r="R245" s="1"/>
      <c r="S245" s="1"/>
      <c r="T245" s="1"/>
      <c r="U245" s="1"/>
      <c r="V245" s="1"/>
      <c r="W245" s="1"/>
      <c r="X245" s="1"/>
      <c r="Y245" s="1"/>
    </row>
    <row r="246" spans="10:25">
      <c r="J246" s="1"/>
      <c r="K246" s="1"/>
      <c r="L246" s="1"/>
      <c r="M246" s="1"/>
      <c r="N246" s="1"/>
      <c r="O246" s="1"/>
      <c r="P246" s="1"/>
      <c r="Q246" s="1"/>
      <c r="R246" s="1"/>
      <c r="S246" s="1"/>
      <c r="T246" s="1"/>
      <c r="U246" s="1"/>
      <c r="V246" s="1"/>
      <c r="W246" s="1"/>
      <c r="X246" s="1"/>
      <c r="Y246" s="1"/>
    </row>
    <row r="247" spans="10:25">
      <c r="J247" s="1"/>
      <c r="K247" s="1"/>
      <c r="L247" s="1"/>
      <c r="M247" s="1"/>
      <c r="N247" s="1"/>
      <c r="O247" s="1"/>
      <c r="P247" s="1"/>
      <c r="Q247" s="1"/>
      <c r="R247" s="1"/>
      <c r="S247" s="1"/>
      <c r="T247" s="1"/>
      <c r="U247" s="1"/>
      <c r="V247" s="1"/>
      <c r="W247" s="1"/>
      <c r="X247" s="1"/>
      <c r="Y247" s="1"/>
    </row>
    <row r="248" spans="10:25">
      <c r="J248" s="1"/>
      <c r="K248" s="1"/>
      <c r="L248" s="1"/>
      <c r="M248" s="1"/>
      <c r="N248" s="1"/>
      <c r="O248" s="1"/>
      <c r="P248" s="1"/>
      <c r="Q248" s="1"/>
      <c r="R248" s="1"/>
      <c r="S248" s="1"/>
      <c r="T248" s="1"/>
      <c r="U248" s="1"/>
      <c r="V248" s="1"/>
      <c r="W248" s="1"/>
      <c r="X248" s="1"/>
      <c r="Y248" s="1"/>
    </row>
  </sheetData>
  <mergeCells count="271">
    <mergeCell ref="J57:L57"/>
    <mergeCell ref="J58:L58"/>
    <mergeCell ref="J59:L59"/>
    <mergeCell ref="J60:L60"/>
    <mergeCell ref="J61:L61"/>
    <mergeCell ref="J62:L62"/>
    <mergeCell ref="J63:L63"/>
    <mergeCell ref="J64:L64"/>
    <mergeCell ref="J65:L65"/>
    <mergeCell ref="AO58:AP58"/>
    <mergeCell ref="AQ58:AR58"/>
    <mergeCell ref="AK59:AM59"/>
    <mergeCell ref="AK60:AM60"/>
    <mergeCell ref="AK61:AM61"/>
    <mergeCell ref="M58:Q58"/>
    <mergeCell ref="S80:X80"/>
    <mergeCell ref="S70:X70"/>
    <mergeCell ref="S71:X71"/>
    <mergeCell ref="M65:Q65"/>
    <mergeCell ref="AF82:AG82"/>
    <mergeCell ref="AH82:AI82"/>
    <mergeCell ref="Z83:AC83"/>
    <mergeCell ref="AD83:AE83"/>
    <mergeCell ref="G66:I66"/>
    <mergeCell ref="AQ68:AR68"/>
    <mergeCell ref="AI69:AK69"/>
    <mergeCell ref="AQ69:AR69"/>
    <mergeCell ref="Z81:AC81"/>
    <mergeCell ref="AD81:AE81"/>
    <mergeCell ref="AF81:AG81"/>
    <mergeCell ref="AH81:AI81"/>
    <mergeCell ref="S72:X72"/>
    <mergeCell ref="S73:X73"/>
    <mergeCell ref="S74:X74"/>
    <mergeCell ref="S75:X75"/>
    <mergeCell ref="S76:X76"/>
    <mergeCell ref="S77:X77"/>
    <mergeCell ref="S78:X78"/>
    <mergeCell ref="S79:X79"/>
    <mergeCell ref="C58:F58"/>
    <mergeCell ref="C65:F65"/>
    <mergeCell ref="C63:F63"/>
    <mergeCell ref="C64:F64"/>
    <mergeCell ref="C61:F61"/>
    <mergeCell ref="C62:F62"/>
    <mergeCell ref="K87:O87"/>
    <mergeCell ref="K88:O88"/>
    <mergeCell ref="AK62:AM62"/>
    <mergeCell ref="AK65:AM65"/>
    <mergeCell ref="AK66:AM66"/>
    <mergeCell ref="AK63:AM63"/>
    <mergeCell ref="AK64:AM64"/>
    <mergeCell ref="M66:Q66"/>
    <mergeCell ref="B68:X68"/>
    <mergeCell ref="AI68:AK68"/>
    <mergeCell ref="AF83:AG83"/>
    <mergeCell ref="AH83:AI83"/>
    <mergeCell ref="Z84:AC84"/>
    <mergeCell ref="AD84:AE84"/>
    <mergeCell ref="AF84:AG84"/>
    <mergeCell ref="AH84:AI84"/>
    <mergeCell ref="Z82:AC82"/>
    <mergeCell ref="AD82:AE82"/>
    <mergeCell ref="G60:I60"/>
    <mergeCell ref="G61:I61"/>
    <mergeCell ref="G62:I62"/>
    <mergeCell ref="G63:I63"/>
    <mergeCell ref="G64:I64"/>
    <mergeCell ref="G65:I65"/>
    <mergeCell ref="C66:F66"/>
    <mergeCell ref="C59:F59"/>
    <mergeCell ref="C60:F60"/>
    <mergeCell ref="CQ36:CS36"/>
    <mergeCell ref="AX32:AY32"/>
    <mergeCell ref="AZ32:AZ33"/>
    <mergeCell ref="BA32:BA33"/>
    <mergeCell ref="AL43:AM43"/>
    <mergeCell ref="AN43:AO43"/>
    <mergeCell ref="CV36:CV37"/>
    <mergeCell ref="CQ37:CS37"/>
    <mergeCell ref="Q38:X38"/>
    <mergeCell ref="CQ38:CS38"/>
    <mergeCell ref="Q39:X39"/>
    <mergeCell ref="CQ39:CS39"/>
    <mergeCell ref="Q40:X40"/>
    <mergeCell ref="CT33:CV33"/>
    <mergeCell ref="CW33:CY33"/>
    <mergeCell ref="CZ33:DB33"/>
    <mergeCell ref="O33:Q35"/>
    <mergeCell ref="AJ33:AK34"/>
    <mergeCell ref="AL33:AL34"/>
    <mergeCell ref="AM33:AM34"/>
    <mergeCell ref="AN33:AN34"/>
    <mergeCell ref="AO33:AO34"/>
    <mergeCell ref="AQ33:AR33"/>
    <mergeCell ref="AS33:AT33"/>
    <mergeCell ref="S34:U35"/>
    <mergeCell ref="V34:X35"/>
    <mergeCell ref="CQ34:CS34"/>
    <mergeCell ref="AJ35:AK35"/>
    <mergeCell ref="CQ35:CS35"/>
    <mergeCell ref="O30:R30"/>
    <mergeCell ref="S30:T30"/>
    <mergeCell ref="U30:V30"/>
    <mergeCell ref="W30:X30"/>
    <mergeCell ref="CQ30:CS30"/>
    <mergeCell ref="O32:Q32"/>
    <mergeCell ref="S32:U33"/>
    <mergeCell ref="V32:X33"/>
    <mergeCell ref="AJ32:AK32"/>
    <mergeCell ref="AP32:AP34"/>
    <mergeCell ref="AV32:AW32"/>
    <mergeCell ref="O28:R28"/>
    <mergeCell ref="S28:T28"/>
    <mergeCell ref="U28:V28"/>
    <mergeCell ref="W28:X28"/>
    <mergeCell ref="CQ28:CS28"/>
    <mergeCell ref="O29:R29"/>
    <mergeCell ref="S29:T29"/>
    <mergeCell ref="U29:V29"/>
    <mergeCell ref="W29:X29"/>
    <mergeCell ref="CQ29:CS29"/>
    <mergeCell ref="O26:R26"/>
    <mergeCell ref="S26:T26"/>
    <mergeCell ref="U26:V26"/>
    <mergeCell ref="W26:X26"/>
    <mergeCell ref="CQ26:CS26"/>
    <mergeCell ref="O27:R27"/>
    <mergeCell ref="S27:T27"/>
    <mergeCell ref="U27:V27"/>
    <mergeCell ref="W27:X27"/>
    <mergeCell ref="CQ27:CS27"/>
    <mergeCell ref="O25:R25"/>
    <mergeCell ref="S25:T25"/>
    <mergeCell ref="U25:V25"/>
    <mergeCell ref="W25:X25"/>
    <mergeCell ref="AJ25:AK25"/>
    <mergeCell ref="CQ25:CS25"/>
    <mergeCell ref="AZ22:AZ23"/>
    <mergeCell ref="BA22:BA23"/>
    <mergeCell ref="CQ23:CS24"/>
    <mergeCell ref="AJ22:AK22"/>
    <mergeCell ref="O23:R24"/>
    <mergeCell ref="S23:T24"/>
    <mergeCell ref="U23:V24"/>
    <mergeCell ref="W23:X24"/>
    <mergeCell ref="AJ23:AK24"/>
    <mergeCell ref="AL23:AL24"/>
    <mergeCell ref="AM23:AM24"/>
    <mergeCell ref="CT23:DB23"/>
    <mergeCell ref="CT24:CV24"/>
    <mergeCell ref="CW24:CY24"/>
    <mergeCell ref="CZ24:DB24"/>
    <mergeCell ref="AN23:AN24"/>
    <mergeCell ref="AO23:AO24"/>
    <mergeCell ref="AQ23:AR23"/>
    <mergeCell ref="AS23:AT23"/>
    <mergeCell ref="AV22:AW22"/>
    <mergeCell ref="AX22:AY22"/>
    <mergeCell ref="AP22:AP24"/>
    <mergeCell ref="B17:X17"/>
    <mergeCell ref="CP17:CR17"/>
    <mergeCell ref="B18:X18"/>
    <mergeCell ref="CP18:CR18"/>
    <mergeCell ref="B19:X19"/>
    <mergeCell ref="B21:X21"/>
    <mergeCell ref="AJ21:AO21"/>
    <mergeCell ref="B14:X14"/>
    <mergeCell ref="CQ14:CS14"/>
    <mergeCell ref="B15:X15"/>
    <mergeCell ref="CQ15:CS15"/>
    <mergeCell ref="B16:X16"/>
    <mergeCell ref="CS16:CU16"/>
    <mergeCell ref="CQ11:CS12"/>
    <mergeCell ref="CW11:CW12"/>
    <mergeCell ref="B13:X13"/>
    <mergeCell ref="AB13:AD13"/>
    <mergeCell ref="CQ13:CS13"/>
    <mergeCell ref="C7:F7"/>
    <mergeCell ref="G7:I7"/>
    <mergeCell ref="J7:L7"/>
    <mergeCell ref="N7:Q7"/>
    <mergeCell ref="R7:X7"/>
    <mergeCell ref="C8:F8"/>
    <mergeCell ref="G8:L8"/>
    <mergeCell ref="N8:Q8"/>
    <mergeCell ref="R8:X8"/>
    <mergeCell ref="B1:X1"/>
    <mergeCell ref="B4:X4"/>
    <mergeCell ref="C6:F6"/>
    <mergeCell ref="G6:L6"/>
    <mergeCell ref="N6:Q6"/>
    <mergeCell ref="R6:X6"/>
    <mergeCell ref="C9:F9"/>
    <mergeCell ref="G9:X9"/>
    <mergeCell ref="B11:X11"/>
    <mergeCell ref="C57:F57"/>
    <mergeCell ref="C83:G83"/>
    <mergeCell ref="C84:G84"/>
    <mergeCell ref="C85:G85"/>
    <mergeCell ref="C86:G86"/>
    <mergeCell ref="C87:G87"/>
    <mergeCell ref="C88:G88"/>
    <mergeCell ref="C89:G89"/>
    <mergeCell ref="C90:G90"/>
    <mergeCell ref="G57:I57"/>
    <mergeCell ref="D70:R70"/>
    <mergeCell ref="D71:R71"/>
    <mergeCell ref="D72:R72"/>
    <mergeCell ref="D73:R73"/>
    <mergeCell ref="D74:R74"/>
    <mergeCell ref="D75:R75"/>
    <mergeCell ref="D76:R76"/>
    <mergeCell ref="D77:R77"/>
    <mergeCell ref="D78:R78"/>
    <mergeCell ref="D79:R79"/>
    <mergeCell ref="D80:R80"/>
    <mergeCell ref="J66:L66"/>
    <mergeCell ref="G58:I58"/>
    <mergeCell ref="G59:I59"/>
    <mergeCell ref="C93:G93"/>
    <mergeCell ref="C94:G94"/>
    <mergeCell ref="C95:G95"/>
    <mergeCell ref="H83:J83"/>
    <mergeCell ref="H84:J84"/>
    <mergeCell ref="H85:J85"/>
    <mergeCell ref="H86:J86"/>
    <mergeCell ref="H87:J87"/>
    <mergeCell ref="H88:J88"/>
    <mergeCell ref="H89:J89"/>
    <mergeCell ref="H90:J90"/>
    <mergeCell ref="H91:J91"/>
    <mergeCell ref="H92:J92"/>
    <mergeCell ref="H93:J93"/>
    <mergeCell ref="H94:J94"/>
    <mergeCell ref="H95:J95"/>
    <mergeCell ref="C92:G92"/>
    <mergeCell ref="C91:G91"/>
    <mergeCell ref="K89:O89"/>
    <mergeCell ref="K90:O90"/>
    <mergeCell ref="K91:O91"/>
    <mergeCell ref="K92:O92"/>
    <mergeCell ref="K93:O93"/>
    <mergeCell ref="K94:O94"/>
    <mergeCell ref="K95:O95"/>
    <mergeCell ref="P83:R83"/>
    <mergeCell ref="P84:R84"/>
    <mergeCell ref="P85:R85"/>
    <mergeCell ref="P86:R86"/>
    <mergeCell ref="P87:R87"/>
    <mergeCell ref="P88:R88"/>
    <mergeCell ref="P89:R89"/>
    <mergeCell ref="P90:R90"/>
    <mergeCell ref="P91:R91"/>
    <mergeCell ref="P92:R92"/>
    <mergeCell ref="P93:R93"/>
    <mergeCell ref="P94:R94"/>
    <mergeCell ref="P95:R95"/>
    <mergeCell ref="K83:O83"/>
    <mergeCell ref="K84:O84"/>
    <mergeCell ref="K85:O85"/>
    <mergeCell ref="K86:O86"/>
    <mergeCell ref="O37:O40"/>
    <mergeCell ref="Q37:X37"/>
    <mergeCell ref="M57:Q57"/>
    <mergeCell ref="M59:Q59"/>
    <mergeCell ref="M60:Q60"/>
    <mergeCell ref="M61:Q61"/>
    <mergeCell ref="M62:Q62"/>
    <mergeCell ref="M63:Q63"/>
    <mergeCell ref="M64:Q64"/>
  </mergeCells>
  <phoneticPr fontId="1"/>
  <pageMargins left="0.82677165354330717" right="0.23622047244094491" top="0.74803149606299213" bottom="0.74803149606299213" header="0.31496062992125984" footer="0.31496062992125984"/>
  <pageSetup paperSize="9" scale="49" fitToHeight="2" orientation="portrait" r:id="rId1"/>
  <rowBreaks count="1" manualBreakCount="1">
    <brk id="66" max="24"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872C6-517C-8D49-9384-38EA245EC934}">
  <dimension ref="A1:EC261"/>
  <sheetViews>
    <sheetView showGridLines="0" view="pageBreakPreview" topLeftCell="A36" zoomScale="83" zoomScaleNormal="97" zoomScaleSheetLayoutView="83" workbookViewId="0">
      <selection activeCell="G9" sqref="G9:X9"/>
    </sheetView>
  </sheetViews>
  <sheetFormatPr defaultColWidth="6.625" defaultRowHeight="13.5"/>
  <cols>
    <col min="1" max="2" width="1.875" style="29" customWidth="1"/>
    <col min="3" max="5" width="5.625" style="29" customWidth="1"/>
    <col min="6" max="11" width="6.5" style="29" customWidth="1"/>
    <col min="12" max="12" width="4.625" style="29" customWidth="1"/>
    <col min="13" max="13" width="0.75" style="29" customWidth="1"/>
    <col min="14" max="14" width="1" style="29" customWidth="1"/>
    <col min="15" max="24" width="6.125" style="29" customWidth="1"/>
    <col min="25" max="26" width="2.125" style="29" customWidth="1"/>
    <col min="27" max="31" width="8" style="29" customWidth="1"/>
    <col min="32" max="33" width="9.5" style="29" customWidth="1"/>
    <col min="34" max="34" width="7.5" style="29" customWidth="1"/>
    <col min="35" max="35" width="6.5" style="29" customWidth="1"/>
    <col min="36" max="42" width="8" style="29" customWidth="1"/>
    <col min="43" max="53" width="7.125" style="29" customWidth="1"/>
    <col min="54" max="58" width="5.25" style="29" customWidth="1"/>
    <col min="59" max="60" width="2.125" style="29" customWidth="1"/>
    <col min="61" max="61" width="5.125" style="29" customWidth="1"/>
    <col min="62" max="62" width="6.625" style="29"/>
    <col min="63" max="63" width="8.875" style="29" customWidth="1"/>
    <col min="64" max="83" width="7.625" style="29" customWidth="1"/>
    <col min="84" max="87" width="8.125" style="29" customWidth="1"/>
    <col min="88" max="100" width="7.75" style="29" customWidth="1"/>
    <col min="101" max="101" width="8.125" style="29" customWidth="1"/>
    <col min="102" max="105" width="6.625" style="29"/>
    <col min="106" max="114" width="7.75" style="29" customWidth="1"/>
    <col min="115" max="115" width="10.5" style="29" customWidth="1"/>
    <col min="116" max="116" width="3.625" style="29" customWidth="1"/>
    <col min="117" max="117" width="10.5" style="29" customWidth="1"/>
    <col min="118" max="121" width="6.625" style="29"/>
    <col min="122" max="122" width="5.5" style="29" customWidth="1"/>
    <col min="123" max="123" width="3.25" style="29" customWidth="1"/>
    <col min="124" max="125" width="5.5" style="29" customWidth="1"/>
    <col min="126" max="126" width="3.25" style="29" customWidth="1"/>
    <col min="127" max="128" width="5.5" style="29" customWidth="1"/>
    <col min="129" max="129" width="3.25" style="29" customWidth="1"/>
    <col min="130" max="131" width="5.5" style="29" customWidth="1"/>
    <col min="132" max="132" width="3.25" style="29" customWidth="1"/>
    <col min="133" max="133" width="5.5" style="29" customWidth="1"/>
    <col min="134" max="16384" width="6.625" style="29"/>
  </cols>
  <sheetData>
    <row r="1" spans="1:114" ht="35.1" customHeight="1">
      <c r="A1" s="708"/>
      <c r="B1" s="2117" t="s">
        <v>2371</v>
      </c>
      <c r="C1" s="2117"/>
      <c r="D1" s="2117"/>
      <c r="E1" s="2117"/>
      <c r="F1" s="2117"/>
      <c r="G1" s="2117"/>
      <c r="H1" s="2117"/>
      <c r="I1" s="2117"/>
      <c r="J1" s="2117"/>
      <c r="K1" s="2117"/>
      <c r="L1" s="2117"/>
      <c r="M1" s="2117"/>
      <c r="N1" s="2117"/>
      <c r="O1" s="2117"/>
      <c r="P1" s="2117"/>
      <c r="Q1" s="2117"/>
      <c r="R1" s="2117"/>
      <c r="S1" s="2117"/>
      <c r="T1" s="2117"/>
      <c r="U1" s="2117"/>
      <c r="V1" s="2117"/>
      <c r="W1" s="2117"/>
      <c r="X1" s="2117"/>
      <c r="Y1" s="642"/>
    </row>
    <row r="2" spans="1:114" ht="29.1" customHeight="1">
      <c r="A2" s="708"/>
      <c r="B2" s="708"/>
      <c r="C2" s="708"/>
      <c r="D2" s="708"/>
      <c r="E2" s="708"/>
      <c r="F2" s="708"/>
      <c r="G2" s="708"/>
      <c r="H2" s="708"/>
      <c r="I2" s="708"/>
      <c r="J2" s="708"/>
      <c r="K2" s="708"/>
      <c r="L2" s="708"/>
      <c r="M2" s="708"/>
      <c r="N2" s="708"/>
      <c r="O2" s="708"/>
      <c r="P2" s="708"/>
      <c r="Q2" s="708"/>
      <c r="R2" s="708"/>
      <c r="T2" s="807" t="s">
        <v>2906</v>
      </c>
      <c r="V2" s="807"/>
      <c r="W2" s="807"/>
      <c r="X2" s="807"/>
      <c r="Y2" s="807"/>
    </row>
    <row r="3" spans="1:114" s="526" customFormat="1" ht="29.1" customHeight="1">
      <c r="A3" s="643"/>
      <c r="B3" s="643"/>
      <c r="C3" s="643"/>
      <c r="D3" s="643"/>
      <c r="E3" s="643"/>
      <c r="F3" s="643"/>
      <c r="G3" s="643"/>
      <c r="H3" s="643"/>
      <c r="I3" s="643"/>
      <c r="J3" s="643"/>
      <c r="K3" s="643"/>
      <c r="L3" s="643"/>
      <c r="M3" s="643"/>
      <c r="N3" s="643"/>
      <c r="O3" s="643"/>
      <c r="P3" s="643"/>
      <c r="Q3" s="643"/>
      <c r="R3" s="643"/>
      <c r="T3" s="807" t="s">
        <v>2907</v>
      </c>
      <c r="V3" s="807"/>
      <c r="W3" s="807"/>
      <c r="X3" s="807"/>
      <c r="Y3" s="807"/>
    </row>
    <row r="4" spans="1:114" s="526" customFormat="1" ht="35.1" customHeight="1">
      <c r="A4" s="643"/>
      <c r="B4" s="2382" t="s">
        <v>2075</v>
      </c>
      <c r="C4" s="2382"/>
      <c r="D4" s="2382"/>
      <c r="E4" s="2382"/>
      <c r="F4" s="2382"/>
      <c r="G4" s="2382"/>
      <c r="H4" s="2382"/>
      <c r="I4" s="2382"/>
      <c r="J4" s="2382"/>
      <c r="K4" s="2382"/>
      <c r="L4" s="2382"/>
      <c r="M4" s="2382"/>
      <c r="N4" s="2382"/>
      <c r="O4" s="2382"/>
      <c r="P4" s="2382"/>
      <c r="Q4" s="2382"/>
      <c r="R4" s="2382"/>
      <c r="S4" s="2382"/>
      <c r="T4" s="2382"/>
      <c r="U4" s="2382"/>
      <c r="V4" s="2382"/>
      <c r="W4" s="2382"/>
      <c r="X4" s="2382"/>
      <c r="Y4" s="643"/>
      <c r="AI4" s="513"/>
      <c r="AJ4" s="512"/>
      <c r="AK4" s="653"/>
      <c r="AL4" s="653"/>
      <c r="AM4" s="653"/>
      <c r="AN4" s="653"/>
      <c r="AO4" s="653"/>
      <c r="AP4" s="653"/>
      <c r="AQ4" s="653"/>
      <c r="AR4" s="512"/>
      <c r="AS4" s="512"/>
    </row>
    <row r="5" spans="1:114" s="526" customFormat="1" ht="9" customHeight="1">
      <c r="A5" s="643"/>
      <c r="B5" s="643"/>
      <c r="C5" s="643"/>
      <c r="D5" s="643"/>
      <c r="E5" s="643"/>
      <c r="F5" s="643"/>
      <c r="G5" s="643"/>
      <c r="H5" s="643"/>
      <c r="I5" s="643"/>
      <c r="J5" s="643"/>
      <c r="K5" s="643"/>
      <c r="L5" s="643"/>
      <c r="M5" s="643"/>
      <c r="N5" s="643"/>
      <c r="O5" s="643"/>
      <c r="P5" s="643"/>
      <c r="Q5" s="643"/>
      <c r="R5" s="643"/>
      <c r="S5" s="643"/>
      <c r="T5" s="643"/>
      <c r="U5" s="643"/>
      <c r="V5" s="643"/>
      <c r="W5" s="643"/>
      <c r="X5" s="643"/>
      <c r="Y5" s="643"/>
      <c r="AI5" s="513"/>
      <c r="AJ5" s="512"/>
      <c r="AK5" s="653"/>
      <c r="AL5" s="653"/>
      <c r="AM5" s="653"/>
      <c r="AN5" s="653"/>
      <c r="AO5" s="653"/>
      <c r="AP5" s="653"/>
      <c r="AQ5" s="653"/>
      <c r="AR5" s="512"/>
      <c r="AS5" s="512"/>
    </row>
    <row r="6" spans="1:114" s="512" customFormat="1" ht="27.95" customHeight="1">
      <c r="B6" s="30"/>
      <c r="C6" s="2376" t="s">
        <v>2380</v>
      </c>
      <c r="D6" s="2377"/>
      <c r="E6" s="2377"/>
      <c r="F6" s="2377"/>
      <c r="G6" s="2383" t="s">
        <v>2188</v>
      </c>
      <c r="H6" s="2383"/>
      <c r="I6" s="2383"/>
      <c r="J6" s="2383"/>
      <c r="K6" s="2383"/>
      <c r="L6" s="2383"/>
      <c r="M6" s="636"/>
      <c r="N6" s="2373" t="s">
        <v>2077</v>
      </c>
      <c r="O6" s="2374"/>
      <c r="P6" s="2374"/>
      <c r="Q6" s="2374"/>
      <c r="R6" s="2383" t="s">
        <v>2189</v>
      </c>
      <c r="S6" s="2383"/>
      <c r="T6" s="2383"/>
      <c r="U6" s="2383"/>
      <c r="V6" s="2383"/>
      <c r="W6" s="2383"/>
      <c r="X6" s="2383"/>
      <c r="AI6" s="513"/>
      <c r="AK6" s="653"/>
      <c r="AL6" s="653"/>
    </row>
    <row r="7" spans="1:114" s="512" customFormat="1" ht="27.95" customHeight="1">
      <c r="B7" s="30"/>
      <c r="C7" s="2373" t="s">
        <v>2078</v>
      </c>
      <c r="D7" s="2374"/>
      <c r="E7" s="2374"/>
      <c r="F7" s="2374"/>
      <c r="G7" s="2378" t="s">
        <v>2079</v>
      </c>
      <c r="H7" s="2378"/>
      <c r="I7" s="2378"/>
      <c r="J7" s="2378" t="s">
        <v>2080</v>
      </c>
      <c r="K7" s="2378"/>
      <c r="L7" s="2378"/>
      <c r="M7" s="605"/>
      <c r="N7" s="2376" t="s">
        <v>2081</v>
      </c>
      <c r="O7" s="2377"/>
      <c r="P7" s="2377"/>
      <c r="Q7" s="2377"/>
      <c r="R7" s="2378" t="s">
        <v>2190</v>
      </c>
      <c r="S7" s="2378"/>
      <c r="T7" s="2378"/>
      <c r="U7" s="2378"/>
      <c r="V7" s="2378"/>
      <c r="W7" s="2378"/>
      <c r="X7" s="2378"/>
      <c r="AI7" s="513"/>
      <c r="AK7" s="653"/>
      <c r="AL7" s="653"/>
    </row>
    <row r="8" spans="1:114" s="512" customFormat="1" ht="27.95" customHeight="1">
      <c r="B8" s="30"/>
      <c r="C8" s="2376" t="s">
        <v>2082</v>
      </c>
      <c r="D8" s="2377"/>
      <c r="E8" s="2377"/>
      <c r="F8" s="2377"/>
      <c r="G8" s="2378" t="s">
        <v>2895</v>
      </c>
      <c r="H8" s="2378"/>
      <c r="I8" s="2378"/>
      <c r="J8" s="2378"/>
      <c r="K8" s="2378"/>
      <c r="L8" s="2378"/>
      <c r="M8" s="636"/>
      <c r="N8" s="2376"/>
      <c r="O8" s="2377"/>
      <c r="P8" s="2377"/>
      <c r="Q8" s="2377"/>
      <c r="R8" s="2164"/>
      <c r="S8" s="2126"/>
      <c r="T8" s="2126"/>
      <c r="U8" s="2126"/>
      <c r="V8" s="2126"/>
      <c r="W8" s="2126"/>
      <c r="X8" s="2126"/>
      <c r="AI8" s="513"/>
      <c r="AK8" s="653"/>
      <c r="AL8" s="653"/>
    </row>
    <row r="9" spans="1:114" s="512" customFormat="1" ht="27.95" customHeight="1">
      <c r="B9" s="30"/>
      <c r="C9" s="2376" t="s">
        <v>2083</v>
      </c>
      <c r="D9" s="2377"/>
      <c r="E9" s="2377"/>
      <c r="F9" s="2377"/>
      <c r="G9" s="2561" t="s">
        <v>2894</v>
      </c>
      <c r="H9" s="2562"/>
      <c r="I9" s="2562"/>
      <c r="J9" s="2562"/>
      <c r="K9" s="2562"/>
      <c r="L9" s="2562"/>
      <c r="M9" s="2562"/>
      <c r="N9" s="2562"/>
      <c r="O9" s="2562"/>
      <c r="P9" s="2562"/>
      <c r="Q9" s="2562"/>
      <c r="R9" s="2562"/>
      <c r="S9" s="2562"/>
      <c r="T9" s="2562"/>
      <c r="U9" s="2562"/>
      <c r="V9" s="2562"/>
      <c r="W9" s="2562"/>
      <c r="X9" s="2562"/>
      <c r="Z9" s="30"/>
      <c r="AI9" s="513"/>
      <c r="AK9" s="653"/>
      <c r="AL9" s="653"/>
    </row>
    <row r="10" spans="1:114" s="512" customFormat="1" ht="9" customHeight="1">
      <c r="A10" s="30"/>
      <c r="B10" s="30"/>
      <c r="C10" s="30"/>
      <c r="D10" s="30"/>
      <c r="E10" s="30"/>
      <c r="F10" s="30"/>
      <c r="G10" s="39"/>
      <c r="H10" s="41"/>
      <c r="I10" s="41"/>
      <c r="J10" s="39"/>
      <c r="K10" s="30"/>
      <c r="L10" s="30"/>
      <c r="M10" s="30"/>
      <c r="N10" s="30"/>
      <c r="O10" s="30"/>
      <c r="P10" s="30"/>
      <c r="Q10" s="39"/>
      <c r="R10" s="39"/>
      <c r="S10" s="30"/>
      <c r="T10" s="30"/>
      <c r="U10" s="30"/>
      <c r="V10" s="30"/>
      <c r="W10" s="30"/>
      <c r="X10" s="30"/>
      <c r="Y10" s="30"/>
      <c r="Z10" s="30"/>
      <c r="AA10" s="30"/>
      <c r="AB10" s="30"/>
      <c r="AC10" s="30"/>
      <c r="AD10" s="30"/>
      <c r="AE10" s="30"/>
    </row>
    <row r="11" spans="1:114" s="512" customFormat="1" ht="35.1" customHeight="1">
      <c r="A11" s="30"/>
      <c r="B11" s="2382" t="s">
        <v>2370</v>
      </c>
      <c r="C11" s="2382"/>
      <c r="D11" s="2382"/>
      <c r="E11" s="2382"/>
      <c r="F11" s="2382"/>
      <c r="G11" s="2382"/>
      <c r="H11" s="2382"/>
      <c r="I11" s="2382"/>
      <c r="J11" s="2382"/>
      <c r="K11" s="2382"/>
      <c r="L11" s="2382"/>
      <c r="M11" s="2382"/>
      <c r="N11" s="2382"/>
      <c r="O11" s="2382"/>
      <c r="P11" s="2382"/>
      <c r="Q11" s="2382"/>
      <c r="R11" s="2382"/>
      <c r="S11" s="2382"/>
      <c r="T11" s="2382"/>
      <c r="U11" s="2382"/>
      <c r="V11" s="2382"/>
      <c r="W11" s="2382"/>
      <c r="X11" s="2382"/>
      <c r="Y11" s="30"/>
      <c r="Z11" s="30"/>
      <c r="AA11" s="30"/>
      <c r="AB11" s="30"/>
      <c r="AC11" s="30"/>
      <c r="AD11" s="30"/>
      <c r="AE11" s="30"/>
      <c r="AF11" s="513" t="s">
        <v>2100</v>
      </c>
      <c r="AG11" s="512" t="s">
        <v>2191</v>
      </c>
      <c r="AH11" s="653" t="s">
        <v>2811</v>
      </c>
      <c r="AI11" s="653"/>
      <c r="AJ11" s="653"/>
      <c r="AK11" s="653"/>
      <c r="BE11" s="30"/>
      <c r="BF11" s="30"/>
      <c r="CY11" s="2269" t="s">
        <v>2196</v>
      </c>
      <c r="CZ11" s="2270"/>
      <c r="DA11" s="2271"/>
      <c r="DB11" s="210" t="s">
        <v>5</v>
      </c>
      <c r="DC11" s="210" t="s">
        <v>557</v>
      </c>
      <c r="DD11" s="620" t="s">
        <v>1029</v>
      </c>
      <c r="DE11" s="2366" t="s">
        <v>2197</v>
      </c>
      <c r="DF11" s="526"/>
      <c r="DG11" s="526"/>
      <c r="DH11" s="526"/>
      <c r="DI11" s="526"/>
      <c r="DJ11" s="526"/>
    </row>
    <row r="12" spans="1:114" s="512" customFormat="1" ht="24.95" customHeight="1" thickBot="1">
      <c r="A12" s="30"/>
      <c r="B12" s="2368" t="s">
        <v>2373</v>
      </c>
      <c r="C12" s="2369"/>
      <c r="D12" s="2369"/>
      <c r="E12" s="2369"/>
      <c r="F12" s="2369"/>
      <c r="G12" s="2369"/>
      <c r="H12" s="2369"/>
      <c r="I12" s="2369"/>
      <c r="J12" s="2369"/>
      <c r="K12" s="2369"/>
      <c r="L12" s="2369"/>
      <c r="M12" s="2369"/>
      <c r="N12" s="2369"/>
      <c r="O12" s="2369"/>
      <c r="P12" s="2369"/>
      <c r="Q12" s="2369"/>
      <c r="R12" s="2369"/>
      <c r="S12" s="2369"/>
      <c r="T12" s="2369"/>
      <c r="U12" s="2369"/>
      <c r="V12" s="2369"/>
      <c r="W12" s="2369"/>
      <c r="X12" s="2370"/>
      <c r="Y12" s="30"/>
      <c r="Z12" s="30"/>
      <c r="AA12" s="30"/>
      <c r="AB12" s="30"/>
      <c r="AC12" s="30"/>
      <c r="AD12" s="30"/>
      <c r="AE12" s="30"/>
      <c r="AF12" s="513" t="s">
        <v>2101</v>
      </c>
      <c r="AG12" s="512" t="s">
        <v>2812</v>
      </c>
      <c r="BE12" s="30"/>
      <c r="BF12" s="30"/>
      <c r="CY12" s="2384"/>
      <c r="CZ12" s="2385"/>
      <c r="DA12" s="2386"/>
      <c r="DB12" s="625" t="s">
        <v>2192</v>
      </c>
      <c r="DC12" s="621" t="s">
        <v>2097</v>
      </c>
      <c r="DD12" s="621" t="s">
        <v>2350</v>
      </c>
      <c r="DE12" s="2367"/>
      <c r="DF12" s="603">
        <v>5</v>
      </c>
      <c r="DG12" s="210">
        <v>3</v>
      </c>
      <c r="DH12" s="210">
        <v>0</v>
      </c>
      <c r="DI12" s="210" t="s">
        <v>2349</v>
      </c>
      <c r="DJ12" s="210" t="s">
        <v>16</v>
      </c>
    </row>
    <row r="13" spans="1:114" s="512" customFormat="1" ht="24.95" customHeight="1" thickBot="1">
      <c r="A13" s="30"/>
      <c r="B13" s="2358" t="s">
        <v>2374</v>
      </c>
      <c r="C13" s="2359"/>
      <c r="D13" s="2359"/>
      <c r="E13" s="2359"/>
      <c r="F13" s="2359"/>
      <c r="G13" s="2359"/>
      <c r="H13" s="2359"/>
      <c r="I13" s="2359"/>
      <c r="J13" s="2359"/>
      <c r="K13" s="2359"/>
      <c r="L13" s="2359"/>
      <c r="M13" s="2359"/>
      <c r="N13" s="2359"/>
      <c r="O13" s="2359"/>
      <c r="P13" s="2359"/>
      <c r="Q13" s="2359"/>
      <c r="R13" s="2359"/>
      <c r="S13" s="2359"/>
      <c r="T13" s="2359"/>
      <c r="U13" s="2359"/>
      <c r="V13" s="2359"/>
      <c r="W13" s="2359"/>
      <c r="X13" s="2360"/>
      <c r="Y13" s="646"/>
      <c r="Z13" s="30"/>
      <c r="AA13" s="880" t="s">
        <v>2202</v>
      </c>
      <c r="AB13" s="2560" t="s">
        <v>2803</v>
      </c>
      <c r="AC13" s="2560"/>
      <c r="AD13" s="2560"/>
      <c r="AG13" s="512" t="s">
        <v>2813</v>
      </c>
      <c r="BE13" s="30"/>
      <c r="BF13" s="30"/>
      <c r="CY13" s="2371" t="s">
        <v>2105</v>
      </c>
      <c r="CZ13" s="2372"/>
      <c r="DA13" s="2372"/>
      <c r="DB13" s="622">
        <f>SUM(DB14:DB18)</f>
        <v>62</v>
      </c>
      <c r="DC13" s="622">
        <f>SUM(DC14:DC18)</f>
        <v>28</v>
      </c>
      <c r="DD13" s="622">
        <f>SUM(DD14:DD18)</f>
        <v>2</v>
      </c>
      <c r="DE13" s="623"/>
      <c r="DF13" s="622">
        <f>SUM(DF14:DF18)</f>
        <v>4</v>
      </c>
      <c r="DG13" s="622">
        <f>SUM(DG14:DG18)</f>
        <v>16</v>
      </c>
      <c r="DH13" s="622">
        <f>SUM(DH14:DH18)</f>
        <v>0</v>
      </c>
      <c r="DI13" s="622">
        <f>SUM(DI14:DI18)</f>
        <v>0</v>
      </c>
      <c r="DJ13" s="624">
        <f>SUM(DJ14:DJ18)</f>
        <v>0</v>
      </c>
    </row>
    <row r="14" spans="1:114" s="512" customFormat="1" ht="24.95" customHeight="1">
      <c r="A14" s="30"/>
      <c r="B14" s="2358" t="s">
        <v>2375</v>
      </c>
      <c r="C14" s="2359"/>
      <c r="D14" s="2359"/>
      <c r="E14" s="2359"/>
      <c r="F14" s="2359"/>
      <c r="G14" s="2359"/>
      <c r="H14" s="2359"/>
      <c r="I14" s="2359"/>
      <c r="J14" s="2359"/>
      <c r="K14" s="2359"/>
      <c r="L14" s="2359"/>
      <c r="M14" s="2359"/>
      <c r="N14" s="2359"/>
      <c r="O14" s="2359"/>
      <c r="P14" s="2359"/>
      <c r="Q14" s="2359"/>
      <c r="R14" s="2359"/>
      <c r="S14" s="2359"/>
      <c r="T14" s="2359"/>
      <c r="U14" s="2359"/>
      <c r="V14" s="2359"/>
      <c r="W14" s="2359"/>
      <c r="X14" s="2360"/>
      <c r="Y14" s="646"/>
      <c r="Z14" s="30"/>
      <c r="AA14" s="878" t="s">
        <v>2200</v>
      </c>
      <c r="AB14" s="877" t="s">
        <v>2804</v>
      </c>
      <c r="AC14" s="877" t="s">
        <v>2194</v>
      </c>
      <c r="AD14" s="877" t="s">
        <v>2805</v>
      </c>
      <c r="AF14" s="513" t="s">
        <v>2102</v>
      </c>
      <c r="AG14" s="512" t="s">
        <v>2814</v>
      </c>
      <c r="AH14" s="653"/>
      <c r="AI14" s="653"/>
      <c r="AJ14" s="653"/>
      <c r="AK14" s="653"/>
      <c r="BE14" s="30"/>
      <c r="BF14" s="30"/>
      <c r="CY14" s="2364" t="s">
        <v>2112</v>
      </c>
      <c r="CZ14" s="2365"/>
      <c r="DA14" s="2365"/>
      <c r="DB14" s="600">
        <v>18</v>
      </c>
      <c r="DC14" s="215">
        <v>13</v>
      </c>
      <c r="DD14" s="215">
        <v>0</v>
      </c>
      <c r="DE14" s="602">
        <v>2</v>
      </c>
      <c r="DF14" s="215">
        <v>1</v>
      </c>
      <c r="DG14" s="215">
        <v>9</v>
      </c>
      <c r="DH14" s="215"/>
      <c r="DI14" s="215">
        <v>0</v>
      </c>
      <c r="DJ14" s="215">
        <v>0</v>
      </c>
    </row>
    <row r="15" spans="1:114" s="512" customFormat="1" ht="24.95" customHeight="1">
      <c r="A15" s="30"/>
      <c r="B15" s="2358" t="s">
        <v>2375</v>
      </c>
      <c r="C15" s="2359"/>
      <c r="D15" s="2359"/>
      <c r="E15" s="2359"/>
      <c r="F15" s="2359"/>
      <c r="G15" s="2359"/>
      <c r="H15" s="2359"/>
      <c r="I15" s="2359"/>
      <c r="J15" s="2359"/>
      <c r="K15" s="2359"/>
      <c r="L15" s="2359"/>
      <c r="M15" s="2359"/>
      <c r="N15" s="2359"/>
      <c r="O15" s="2359"/>
      <c r="P15" s="2359"/>
      <c r="Q15" s="2359"/>
      <c r="R15" s="2359"/>
      <c r="S15" s="2359"/>
      <c r="T15" s="2359"/>
      <c r="U15" s="2359"/>
      <c r="V15" s="2359"/>
      <c r="W15" s="2359"/>
      <c r="X15" s="2360"/>
      <c r="Y15" s="646"/>
      <c r="Z15" s="30"/>
      <c r="AA15" s="879" t="s">
        <v>2199</v>
      </c>
      <c r="AB15" s="877" t="s">
        <v>2806</v>
      </c>
      <c r="AC15" s="877" t="s">
        <v>2194</v>
      </c>
      <c r="AD15" s="877" t="s">
        <v>2807</v>
      </c>
      <c r="AG15" s="512" t="s">
        <v>2815</v>
      </c>
      <c r="BE15" s="30"/>
      <c r="BF15" s="30"/>
      <c r="CY15" s="2299" t="s">
        <v>2119</v>
      </c>
      <c r="CZ15" s="2300"/>
      <c r="DA15" s="2300"/>
      <c r="DB15" s="218">
        <v>25</v>
      </c>
      <c r="DC15" s="216">
        <v>10</v>
      </c>
      <c r="DD15" s="216">
        <v>0</v>
      </c>
      <c r="DE15" s="516">
        <v>2</v>
      </c>
      <c r="DF15" s="216">
        <v>3</v>
      </c>
      <c r="DG15" s="216">
        <v>2</v>
      </c>
      <c r="DH15" s="216"/>
      <c r="DI15" s="216">
        <v>0</v>
      </c>
      <c r="DJ15" s="216">
        <v>0</v>
      </c>
    </row>
    <row r="16" spans="1:114" s="512" customFormat="1" ht="24.95" customHeight="1">
      <c r="A16" s="30"/>
      <c r="B16" s="2358"/>
      <c r="C16" s="2359"/>
      <c r="D16" s="2359"/>
      <c r="E16" s="2359"/>
      <c r="F16" s="2359"/>
      <c r="G16" s="2359"/>
      <c r="H16" s="2359"/>
      <c r="I16" s="2359"/>
      <c r="J16" s="2359"/>
      <c r="K16" s="2359"/>
      <c r="L16" s="2359"/>
      <c r="M16" s="2359"/>
      <c r="N16" s="2359"/>
      <c r="O16" s="2359"/>
      <c r="P16" s="2359"/>
      <c r="Q16" s="2359"/>
      <c r="R16" s="2359"/>
      <c r="S16" s="2359"/>
      <c r="T16" s="2359"/>
      <c r="U16" s="2359"/>
      <c r="V16" s="2359"/>
      <c r="W16" s="2359"/>
      <c r="X16" s="2360"/>
      <c r="Y16" s="646"/>
      <c r="Z16" s="30"/>
      <c r="AA16" s="879" t="s">
        <v>2201</v>
      </c>
      <c r="AB16" s="877" t="s">
        <v>2808</v>
      </c>
      <c r="AC16" s="877" t="s">
        <v>2194</v>
      </c>
      <c r="AD16" s="877" t="s">
        <v>2809</v>
      </c>
      <c r="AF16" s="513" t="s">
        <v>2103</v>
      </c>
      <c r="AG16" s="512" t="s">
        <v>2817</v>
      </c>
      <c r="AN16" s="512" t="s">
        <v>2816</v>
      </c>
      <c r="BE16" s="30"/>
      <c r="BF16" s="30"/>
      <c r="CY16" s="2299" t="s">
        <v>2126</v>
      </c>
      <c r="CZ16" s="2300"/>
      <c r="DA16" s="2300"/>
      <c r="DB16" s="218">
        <v>15</v>
      </c>
      <c r="DC16" s="216">
        <v>5</v>
      </c>
      <c r="DD16" s="216">
        <v>0</v>
      </c>
      <c r="DE16" s="516">
        <v>2</v>
      </c>
      <c r="DF16" s="216">
        <v>0</v>
      </c>
      <c r="DG16" s="216">
        <v>5</v>
      </c>
      <c r="DH16" s="216"/>
      <c r="DI16" s="216">
        <v>0</v>
      </c>
      <c r="DJ16" s="216">
        <v>0</v>
      </c>
    </row>
    <row r="17" spans="1:130" s="512" customFormat="1" ht="24.95" customHeight="1">
      <c r="A17" s="30"/>
      <c r="B17" s="2358"/>
      <c r="C17" s="2359"/>
      <c r="D17" s="2359"/>
      <c r="E17" s="2359"/>
      <c r="F17" s="2359"/>
      <c r="G17" s="2359"/>
      <c r="H17" s="2359"/>
      <c r="I17" s="2359"/>
      <c r="J17" s="2359"/>
      <c r="K17" s="2359"/>
      <c r="L17" s="2359"/>
      <c r="M17" s="2359"/>
      <c r="N17" s="2359"/>
      <c r="O17" s="2359"/>
      <c r="P17" s="2359"/>
      <c r="Q17" s="2359"/>
      <c r="R17" s="2359"/>
      <c r="S17" s="2359"/>
      <c r="T17" s="2359"/>
      <c r="U17" s="2359"/>
      <c r="V17" s="2359"/>
      <c r="W17" s="2359"/>
      <c r="X17" s="2360"/>
      <c r="Y17" s="646"/>
      <c r="Z17" s="30"/>
      <c r="AA17" s="879" t="s">
        <v>2372</v>
      </c>
      <c r="AB17" s="876" t="s">
        <v>2810</v>
      </c>
      <c r="AC17" s="877"/>
      <c r="AD17" s="877"/>
      <c r="AF17" s="513" t="s">
        <v>2104</v>
      </c>
      <c r="AG17" s="526" t="s">
        <v>2818</v>
      </c>
      <c r="AH17" s="526"/>
      <c r="AI17" s="526"/>
      <c r="AJ17" s="526"/>
      <c r="AK17" s="526"/>
      <c r="AL17" s="526"/>
      <c r="AM17" s="526"/>
      <c r="AN17" s="526"/>
      <c r="AO17" s="526"/>
      <c r="AP17" s="526"/>
      <c r="AQ17" s="526"/>
      <c r="AR17" s="209"/>
      <c r="AS17" s="209"/>
      <c r="AZ17" s="30"/>
      <c r="BA17" s="30"/>
      <c r="CT17" s="2317" t="s">
        <v>2132</v>
      </c>
      <c r="CU17" s="2318"/>
      <c r="CV17" s="2318"/>
      <c r="CW17" s="218">
        <v>11</v>
      </c>
      <c r="CX17" s="216">
        <v>5</v>
      </c>
      <c r="CY17" s="216">
        <v>1</v>
      </c>
      <c r="CZ17" s="516">
        <v>2</v>
      </c>
      <c r="DA17" s="216">
        <v>1</v>
      </c>
      <c r="DB17" s="216">
        <v>3</v>
      </c>
      <c r="DC17" s="216"/>
      <c r="DD17" s="216">
        <v>0</v>
      </c>
      <c r="DE17" s="216">
        <v>0</v>
      </c>
    </row>
    <row r="18" spans="1:130" s="512" customFormat="1" ht="24.95" customHeight="1">
      <c r="A18" s="30"/>
      <c r="B18" s="2358"/>
      <c r="C18" s="2359"/>
      <c r="D18" s="2359"/>
      <c r="E18" s="2359"/>
      <c r="F18" s="2359"/>
      <c r="G18" s="2359"/>
      <c r="H18" s="2359"/>
      <c r="I18" s="2359"/>
      <c r="J18" s="2359"/>
      <c r="K18" s="2359"/>
      <c r="L18" s="2359"/>
      <c r="M18" s="2359"/>
      <c r="N18" s="2359"/>
      <c r="O18" s="2359"/>
      <c r="P18" s="2359"/>
      <c r="Q18" s="2359"/>
      <c r="R18" s="2359"/>
      <c r="S18" s="2359"/>
      <c r="T18" s="2359"/>
      <c r="U18" s="2359"/>
      <c r="V18" s="2359"/>
      <c r="W18" s="2359"/>
      <c r="X18" s="2360"/>
      <c r="Y18" s="646"/>
      <c r="Z18" s="30"/>
      <c r="AF18" s="513" t="s">
        <v>2193</v>
      </c>
      <c r="AG18" s="526" t="s">
        <v>2819</v>
      </c>
      <c r="AH18" s="526"/>
      <c r="AI18" s="526"/>
      <c r="AJ18" s="526"/>
      <c r="AK18" s="526"/>
      <c r="AL18" s="526"/>
      <c r="AM18" s="526"/>
      <c r="AN18" s="526"/>
      <c r="AO18" s="526"/>
      <c r="AP18" s="526"/>
      <c r="AQ18" s="526"/>
      <c r="AR18" s="209"/>
      <c r="AS18" s="209"/>
      <c r="AZ18" s="30"/>
      <c r="BA18" s="30"/>
      <c r="CT18" s="2299" t="s">
        <v>2134</v>
      </c>
      <c r="CU18" s="2300"/>
      <c r="CV18" s="2301"/>
      <c r="CW18" s="218">
        <v>23</v>
      </c>
      <c r="CX18" s="216">
        <v>4</v>
      </c>
      <c r="CY18" s="216">
        <f>SUM(DA18:DD18)</f>
        <v>4</v>
      </c>
      <c r="CZ18" s="516">
        <v>2</v>
      </c>
      <c r="DA18" s="216">
        <v>1</v>
      </c>
      <c r="DB18" s="216">
        <v>1</v>
      </c>
      <c r="DC18" s="216"/>
      <c r="DD18" s="216">
        <v>2</v>
      </c>
      <c r="DE18" s="216">
        <v>0</v>
      </c>
    </row>
    <row r="19" spans="1:130" s="526" customFormat="1" ht="24.95" customHeight="1">
      <c r="A19" s="118"/>
      <c r="B19" s="2361"/>
      <c r="C19" s="2362"/>
      <c r="D19" s="2362"/>
      <c r="E19" s="2362"/>
      <c r="F19" s="2362"/>
      <c r="G19" s="2362"/>
      <c r="H19" s="2362"/>
      <c r="I19" s="2362"/>
      <c r="J19" s="2362"/>
      <c r="K19" s="2362"/>
      <c r="L19" s="2362"/>
      <c r="M19" s="2362"/>
      <c r="N19" s="2362"/>
      <c r="O19" s="2362"/>
      <c r="P19" s="2362"/>
      <c r="Q19" s="2362"/>
      <c r="R19" s="2362"/>
      <c r="S19" s="2362"/>
      <c r="T19" s="2362"/>
      <c r="U19" s="2362"/>
      <c r="V19" s="2362"/>
      <c r="W19" s="2362"/>
      <c r="X19" s="2363"/>
      <c r="Y19" s="646"/>
      <c r="Z19" s="29"/>
      <c r="AA19" s="709"/>
      <c r="AB19" s="709"/>
      <c r="AC19" s="709"/>
      <c r="AD19" s="709"/>
      <c r="AE19" s="709"/>
      <c r="AF19" s="709"/>
      <c r="AG19" s="709"/>
      <c r="AR19" s="209"/>
      <c r="AS19" s="209"/>
      <c r="AT19" s="209"/>
      <c r="AU19" s="209"/>
      <c r="AV19" s="209"/>
      <c r="AW19" s="209"/>
      <c r="AX19" s="209"/>
      <c r="AY19" s="209"/>
      <c r="AZ19" s="209"/>
      <c r="BA19" s="209"/>
      <c r="BB19" s="209"/>
      <c r="BC19" s="209"/>
      <c r="BE19" s="513"/>
      <c r="BF19" s="512"/>
      <c r="BG19" s="653"/>
      <c r="BH19" s="653"/>
      <c r="BI19" s="653"/>
      <c r="BJ19" s="653"/>
      <c r="BK19" s="653"/>
      <c r="BL19" s="653"/>
      <c r="BM19" s="653"/>
      <c r="BN19" s="512"/>
      <c r="BO19" s="512"/>
      <c r="BP19" s="512"/>
    </row>
    <row r="20" spans="1:130" s="526" customFormat="1" ht="9.75" customHeight="1">
      <c r="A20" s="118"/>
      <c r="Y20" s="278"/>
      <c r="Z20" s="29"/>
      <c r="AD20" s="175"/>
      <c r="AE20" s="175"/>
      <c r="AF20" s="175"/>
      <c r="AR20" s="209"/>
      <c r="AS20" s="209"/>
      <c r="AT20" s="209"/>
      <c r="AU20" s="209"/>
      <c r="AV20" s="209"/>
      <c r="AW20" s="209"/>
      <c r="AX20" s="209"/>
      <c r="AY20" s="209"/>
      <c r="AZ20" s="209"/>
      <c r="BA20" s="209"/>
      <c r="BB20" s="209"/>
      <c r="BC20" s="209"/>
    </row>
    <row r="21" spans="1:130" s="526" customFormat="1" ht="35.1" customHeight="1">
      <c r="A21" s="118"/>
      <c r="B21" s="2202" t="s">
        <v>2084</v>
      </c>
      <c r="C21" s="2202"/>
      <c r="D21" s="2202"/>
      <c r="E21" s="2202"/>
      <c r="F21" s="2202"/>
      <c r="G21" s="2202"/>
      <c r="H21" s="2202"/>
      <c r="I21" s="2202"/>
      <c r="J21" s="2202"/>
      <c r="K21" s="2202"/>
      <c r="L21" s="2202"/>
      <c r="M21" s="2202"/>
      <c r="N21" s="2202"/>
      <c r="O21" s="2202"/>
      <c r="P21" s="2202"/>
      <c r="Q21" s="2202"/>
      <c r="R21" s="2202"/>
      <c r="S21" s="2202"/>
      <c r="T21" s="2202"/>
      <c r="U21" s="2202"/>
      <c r="V21" s="2202"/>
      <c r="W21" s="2202"/>
      <c r="X21" s="2202"/>
      <c r="Y21" s="278"/>
      <c r="Z21" s="29"/>
      <c r="AA21" s="526" t="s">
        <v>2848</v>
      </c>
      <c r="AJ21" s="1795" t="s">
        <v>2364</v>
      </c>
      <c r="AK21" s="1795"/>
      <c r="AL21" s="1795"/>
      <c r="AM21" s="1795"/>
      <c r="AN21" s="1795"/>
      <c r="AO21" s="1795"/>
      <c r="BB21" s="209"/>
      <c r="BC21" s="209"/>
      <c r="BD21" s="209"/>
      <c r="BE21" s="209"/>
      <c r="BF21" s="209"/>
      <c r="BG21" s="209"/>
      <c r="BH21" s="209"/>
      <c r="DB21" s="613"/>
      <c r="DC21" s="513"/>
      <c r="DD21" s="614"/>
      <c r="DE21" s="615"/>
      <c r="DF21" s="513"/>
      <c r="DG21" s="615"/>
      <c r="DH21" s="615"/>
      <c r="DI21" s="513"/>
      <c r="DJ21" s="615"/>
      <c r="DK21" s="616"/>
      <c r="DL21" s="606"/>
      <c r="DM21" s="617"/>
    </row>
    <row r="22" spans="1:130" s="526" customFormat="1" ht="9.75" customHeight="1" thickBot="1">
      <c r="A22" s="118"/>
      <c r="B22" s="118"/>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29"/>
      <c r="AJ22" s="2546" t="s">
        <v>2355</v>
      </c>
      <c r="AK22" s="2547"/>
      <c r="AL22" s="216" t="s">
        <v>5</v>
      </c>
      <c r="AM22" s="216" t="s">
        <v>557</v>
      </c>
      <c r="AN22" s="218" t="s">
        <v>1029</v>
      </c>
      <c r="AO22" s="218" t="s">
        <v>1881</v>
      </c>
      <c r="AP22" s="2548" t="s">
        <v>2197</v>
      </c>
      <c r="AQ22" s="2527" t="s">
        <v>2362</v>
      </c>
      <c r="AR22" s="2537"/>
      <c r="AS22" s="2537"/>
      <c r="AT22" s="2537"/>
      <c r="AU22" s="2537"/>
      <c r="AV22" s="2537"/>
      <c r="AW22" s="2537"/>
      <c r="AX22" s="2537"/>
      <c r="AY22" s="2537"/>
      <c r="AZ22" s="2537"/>
      <c r="BA22" s="2528"/>
      <c r="CK22" s="211"/>
    </row>
    <row r="23" spans="1:130" s="526" customFormat="1" ht="20.100000000000001" customHeight="1">
      <c r="A23" s="118"/>
      <c r="B23" s="118"/>
      <c r="C23" s="118"/>
      <c r="D23" s="118"/>
      <c r="E23" s="118"/>
      <c r="F23" s="118"/>
      <c r="G23" s="118"/>
      <c r="H23" s="118"/>
      <c r="I23" s="118"/>
      <c r="J23" s="118"/>
      <c r="K23" s="118"/>
      <c r="L23" s="118"/>
      <c r="M23" s="118"/>
      <c r="N23" s="118"/>
      <c r="O23" s="2344"/>
      <c r="P23" s="2345"/>
      <c r="Q23" s="2345"/>
      <c r="R23" s="2346"/>
      <c r="S23" s="2344" t="s">
        <v>2085</v>
      </c>
      <c r="T23" s="2350"/>
      <c r="U23" s="2352" t="s">
        <v>2847</v>
      </c>
      <c r="V23" s="2346"/>
      <c r="W23" s="2354" t="s">
        <v>2195</v>
      </c>
      <c r="X23" s="2355"/>
      <c r="Y23" s="655"/>
      <c r="Z23" s="29"/>
      <c r="AA23" s="673" t="s">
        <v>2100</v>
      </c>
      <c r="AB23" s="601" t="s">
        <v>2360</v>
      </c>
      <c r="AC23" s="597" t="s">
        <v>2359</v>
      </c>
      <c r="AD23" s="601" t="s">
        <v>2103</v>
      </c>
      <c r="AE23" s="599" t="s">
        <v>2361</v>
      </c>
      <c r="AF23" s="601" t="s">
        <v>2193</v>
      </c>
      <c r="AG23" s="597" t="s">
        <v>2357</v>
      </c>
      <c r="AH23" s="619"/>
      <c r="AI23" s="513"/>
      <c r="AJ23" s="2269" t="s">
        <v>2356</v>
      </c>
      <c r="AK23" s="2271"/>
      <c r="AL23" s="2540" t="s">
        <v>2192</v>
      </c>
      <c r="AM23" s="2531" t="s">
        <v>2095</v>
      </c>
      <c r="AN23" s="2542" t="s">
        <v>2097</v>
      </c>
      <c r="AO23" s="2542" t="s">
        <v>2350</v>
      </c>
      <c r="AP23" s="2549"/>
      <c r="AQ23" s="2527">
        <v>5</v>
      </c>
      <c r="AR23" s="2528"/>
      <c r="AS23" s="2527">
        <v>3</v>
      </c>
      <c r="AT23" s="2528"/>
      <c r="AU23" s="630">
        <v>1</v>
      </c>
      <c r="AV23" s="2527">
        <v>0</v>
      </c>
      <c r="AW23" s="2528"/>
      <c r="AX23" s="2527" t="s">
        <v>2353</v>
      </c>
      <c r="AY23" s="2528"/>
      <c r="AZ23" s="2529" t="s">
        <v>2352</v>
      </c>
      <c r="BA23" s="2531" t="s">
        <v>6</v>
      </c>
      <c r="BB23" s="618"/>
      <c r="BC23" s="618"/>
      <c r="BD23" s="618"/>
      <c r="BE23" s="618"/>
      <c r="BF23" s="618"/>
      <c r="BG23" s="29"/>
      <c r="BI23" s="29"/>
      <c r="BJ23" s="29"/>
      <c r="CU23" s="2337" t="s">
        <v>2191</v>
      </c>
      <c r="CV23" s="2338"/>
      <c r="CW23" s="2338"/>
      <c r="CX23" s="2341" t="s">
        <v>2090</v>
      </c>
      <c r="CY23" s="2342"/>
      <c r="CZ23" s="2342"/>
      <c r="DA23" s="2342"/>
      <c r="DB23" s="2342"/>
      <c r="DC23" s="2342"/>
      <c r="DD23" s="2342"/>
      <c r="DE23" s="2342"/>
      <c r="DF23" s="2343"/>
      <c r="DG23" s="618"/>
      <c r="DH23" s="618"/>
      <c r="DI23" s="618"/>
      <c r="DK23" s="605"/>
      <c r="DL23" s="605"/>
      <c r="DM23" s="605"/>
      <c r="DN23" s="640"/>
      <c r="DO23" s="640"/>
      <c r="DP23" s="640"/>
      <c r="DQ23" s="640"/>
      <c r="DR23" s="640"/>
      <c r="DS23" s="640"/>
      <c r="DT23" s="640"/>
      <c r="DU23" s="640"/>
      <c r="DV23" s="640"/>
      <c r="DW23" s="640"/>
      <c r="DX23" s="640"/>
      <c r="DY23" s="640"/>
    </row>
    <row r="24" spans="1:130" s="526" customFormat="1" ht="20.100000000000001" customHeight="1" thickBot="1">
      <c r="A24" s="118"/>
      <c r="B24" s="118"/>
      <c r="C24" s="118"/>
      <c r="D24" s="118"/>
      <c r="E24" s="118"/>
      <c r="F24" s="118"/>
      <c r="G24" s="118"/>
      <c r="H24" s="118"/>
      <c r="I24" s="118"/>
      <c r="J24" s="118"/>
      <c r="K24" s="118"/>
      <c r="L24" s="118"/>
      <c r="M24" s="118"/>
      <c r="N24" s="118"/>
      <c r="O24" s="2347"/>
      <c r="P24" s="2348"/>
      <c r="Q24" s="2348"/>
      <c r="R24" s="2349"/>
      <c r="S24" s="2347"/>
      <c r="T24" s="2351"/>
      <c r="U24" s="2353"/>
      <c r="V24" s="2349"/>
      <c r="W24" s="2356"/>
      <c r="X24" s="2357"/>
      <c r="Y24" s="656"/>
      <c r="Z24" s="29"/>
      <c r="AA24" s="674" t="s">
        <v>2191</v>
      </c>
      <c r="AB24" s="215" t="s">
        <v>2356</v>
      </c>
      <c r="AC24" s="598" t="s">
        <v>2358</v>
      </c>
      <c r="AD24" s="215" t="s">
        <v>2365</v>
      </c>
      <c r="AE24" s="215" t="s">
        <v>2366</v>
      </c>
      <c r="AF24" s="215" t="s">
        <v>2350</v>
      </c>
      <c r="AG24" s="677" t="s">
        <v>16</v>
      </c>
      <c r="AH24" s="678"/>
      <c r="AJ24" s="2538"/>
      <c r="AK24" s="2539"/>
      <c r="AL24" s="2541"/>
      <c r="AM24" s="2532"/>
      <c r="AN24" s="2543"/>
      <c r="AO24" s="2543"/>
      <c r="AP24" s="2550"/>
      <c r="AQ24" s="634" t="s">
        <v>2354</v>
      </c>
      <c r="AR24" s="634" t="s">
        <v>2095</v>
      </c>
      <c r="AS24" s="634" t="s">
        <v>2354</v>
      </c>
      <c r="AT24" s="634" t="s">
        <v>2095</v>
      </c>
      <c r="AU24" s="634" t="s">
        <v>2363</v>
      </c>
      <c r="AV24" s="634" t="s">
        <v>2354</v>
      </c>
      <c r="AW24" s="634" t="s">
        <v>2095</v>
      </c>
      <c r="AX24" s="634" t="s">
        <v>2354</v>
      </c>
      <c r="AY24" s="634" t="s">
        <v>2095</v>
      </c>
      <c r="AZ24" s="2530"/>
      <c r="BA24" s="2532"/>
      <c r="BB24" s="618"/>
      <c r="BC24" s="618"/>
      <c r="BD24" s="618"/>
      <c r="BE24" s="618"/>
      <c r="BF24" s="618"/>
      <c r="BG24" s="29"/>
      <c r="BI24" s="29"/>
      <c r="BJ24" s="29"/>
      <c r="CS24" s="211"/>
      <c r="CU24" s="2339"/>
      <c r="CV24" s="2339"/>
      <c r="CW24" s="2340"/>
      <c r="CX24" s="2341" t="s">
        <v>2100</v>
      </c>
      <c r="CY24" s="2342"/>
      <c r="CZ24" s="2343"/>
      <c r="DA24" s="2341" t="s">
        <v>2101</v>
      </c>
      <c r="DB24" s="2342"/>
      <c r="DC24" s="2343"/>
      <c r="DD24" s="2341" t="s">
        <v>2102</v>
      </c>
      <c r="DE24" s="2342"/>
      <c r="DF24" s="2343"/>
      <c r="DG24" s="618"/>
      <c r="DH24" s="618"/>
      <c r="DI24" s="618"/>
      <c r="DK24" s="605"/>
      <c r="DL24" s="605"/>
      <c r="DM24" s="605"/>
      <c r="DN24" s="640"/>
      <c r="DO24" s="640"/>
      <c r="DP24" s="640"/>
      <c r="DQ24" s="640"/>
      <c r="DR24" s="640"/>
      <c r="DS24" s="640"/>
      <c r="DT24" s="640"/>
      <c r="DU24" s="640"/>
      <c r="DV24" s="640"/>
      <c r="DW24" s="640"/>
      <c r="DX24" s="640"/>
      <c r="DY24" s="640"/>
    </row>
    <row r="25" spans="1:130" s="526" customFormat="1" ht="20.100000000000001" customHeight="1" thickBot="1">
      <c r="A25" s="118"/>
      <c r="B25" s="118"/>
      <c r="C25" s="118"/>
      <c r="D25" s="118"/>
      <c r="E25" s="118"/>
      <c r="F25" s="118"/>
      <c r="G25" s="118"/>
      <c r="H25" s="118"/>
      <c r="I25" s="118"/>
      <c r="J25" s="118"/>
      <c r="K25" s="118"/>
      <c r="L25" s="118"/>
      <c r="M25" s="118"/>
      <c r="N25" s="118"/>
      <c r="O25" s="2694" t="s">
        <v>2198</v>
      </c>
      <c r="P25" s="2695"/>
      <c r="Q25" s="2695"/>
      <c r="R25" s="2696"/>
      <c r="S25" s="2697" t="s">
        <v>2372</v>
      </c>
      <c r="T25" s="2698"/>
      <c r="U25" s="2731">
        <f>AA25</f>
        <v>65.800637136107838</v>
      </c>
      <c r="V25" s="2732"/>
      <c r="W25" s="2701" t="s">
        <v>2825</v>
      </c>
      <c r="X25" s="2702"/>
      <c r="Y25" s="657"/>
      <c r="Z25" s="29"/>
      <c r="AA25" s="675">
        <f>SUM(AA26:AA30)/5</f>
        <v>65.800637136107838</v>
      </c>
      <c r="AB25" s="685">
        <f>SUM(AB26:AB30)</f>
        <v>344</v>
      </c>
      <c r="AC25" s="686">
        <f>SUM(AC26:AC30)</f>
        <v>524</v>
      </c>
      <c r="AD25" s="686">
        <f>SUM(AD26:AD30)</f>
        <v>206</v>
      </c>
      <c r="AE25" s="686">
        <f>SUM(AE26:AE30)</f>
        <v>138</v>
      </c>
      <c r="AF25" s="686">
        <f>SUM(AF26:AF30)</f>
        <v>18</v>
      </c>
      <c r="AG25" s="687">
        <v>0</v>
      </c>
      <c r="AH25" s="678"/>
      <c r="AJ25" s="2544" t="s">
        <v>2105</v>
      </c>
      <c r="AK25" s="2545"/>
      <c r="AL25" s="622">
        <f>SUM(AL26:AL30)</f>
        <v>94</v>
      </c>
      <c r="AM25" s="622">
        <f>SUM(AM26:AM30)</f>
        <v>49</v>
      </c>
      <c r="AN25" s="622">
        <f>SUM(AN26:AN30)</f>
        <v>26</v>
      </c>
      <c r="AO25" s="622">
        <f>SUM(AO26:AO30)</f>
        <v>19</v>
      </c>
      <c r="AP25" s="868"/>
      <c r="AQ25" s="628">
        <f>SUM(AQ26:AQ30)</f>
        <v>5</v>
      </c>
      <c r="AR25" s="628">
        <f t="shared" ref="AR25:AW25" si="0">SUM(AR26:AR30)</f>
        <v>6</v>
      </c>
      <c r="AS25" s="628">
        <f t="shared" si="0"/>
        <v>20</v>
      </c>
      <c r="AT25" s="628">
        <f t="shared" si="0"/>
        <v>30</v>
      </c>
      <c r="AU25" s="628">
        <f t="shared" si="0"/>
        <v>18</v>
      </c>
      <c r="AV25" s="628">
        <f t="shared" si="0"/>
        <v>2</v>
      </c>
      <c r="AW25" s="628">
        <f t="shared" si="0"/>
        <v>10</v>
      </c>
      <c r="AX25" s="628">
        <f>SUM(AX26:AX30)</f>
        <v>0</v>
      </c>
      <c r="AY25" s="628">
        <f>SUM(AY26:AY30)</f>
        <v>2</v>
      </c>
      <c r="AZ25" s="669">
        <f>SUM(AZ26:AZ30)</f>
        <v>1</v>
      </c>
      <c r="BA25" s="666">
        <f t="shared" ref="BA25:BA30" si="1">SUM(AQ25:AZ25)</f>
        <v>94</v>
      </c>
      <c r="BB25" s="684"/>
      <c r="BC25" s="684"/>
      <c r="BD25" s="684"/>
      <c r="BE25" s="684"/>
      <c r="BF25" s="684"/>
      <c r="BG25" s="29"/>
      <c r="BI25" s="29"/>
      <c r="BJ25" s="29"/>
      <c r="CS25" s="29"/>
      <c r="CT25" s="118"/>
      <c r="CU25" s="2299" t="s">
        <v>2105</v>
      </c>
      <c r="CV25" s="2300"/>
      <c r="CW25" s="2301"/>
      <c r="CX25" s="607">
        <v>100</v>
      </c>
      <c r="CY25" s="610" t="s">
        <v>2194</v>
      </c>
      <c r="CZ25" s="611" t="s">
        <v>2335</v>
      </c>
      <c r="DA25" s="608" t="s">
        <v>2337</v>
      </c>
      <c r="DB25" s="612" t="s">
        <v>2194</v>
      </c>
      <c r="DC25" s="609" t="s">
        <v>2336</v>
      </c>
      <c r="DD25" s="608" t="s">
        <v>2338</v>
      </c>
      <c r="DE25" s="514" t="s">
        <v>2194</v>
      </c>
      <c r="DF25" s="609">
        <v>0</v>
      </c>
      <c r="DG25" s="513"/>
      <c r="DH25" s="513"/>
      <c r="DI25" s="681"/>
      <c r="DK25" s="512"/>
      <c r="DL25" s="512"/>
      <c r="DM25" s="512"/>
      <c r="DN25" s="547"/>
      <c r="DO25" s="547"/>
      <c r="DP25" s="547"/>
      <c r="DQ25" s="547"/>
      <c r="DR25" s="547"/>
      <c r="DS25" s="547"/>
      <c r="DT25" s="547"/>
      <c r="DU25" s="547"/>
      <c r="DV25" s="547"/>
      <c r="DW25" s="547"/>
      <c r="DX25" s="547"/>
      <c r="DY25" s="547"/>
    </row>
    <row r="26" spans="1:130" s="526" customFormat="1" ht="20.100000000000001" customHeight="1">
      <c r="A26" s="118"/>
      <c r="B26" s="118"/>
      <c r="C26" s="118"/>
      <c r="D26" s="118"/>
      <c r="E26" s="118"/>
      <c r="F26" s="118"/>
      <c r="G26" s="118"/>
      <c r="H26" s="118"/>
      <c r="I26" s="118"/>
      <c r="J26" s="118"/>
      <c r="K26" s="118"/>
      <c r="L26" s="118"/>
      <c r="M26" s="118"/>
      <c r="N26" s="118"/>
      <c r="O26" s="2320" t="s">
        <v>2111</v>
      </c>
      <c r="P26" s="2321"/>
      <c r="Q26" s="2321"/>
      <c r="R26" s="2322"/>
      <c r="S26" s="2323" t="s">
        <v>2199</v>
      </c>
      <c r="T26" s="2324"/>
      <c r="U26" s="2729">
        <f t="shared" ref="U26:U30" si="2">AA26</f>
        <v>60</v>
      </c>
      <c r="V26" s="2730"/>
      <c r="W26" s="2707" t="s">
        <v>2820</v>
      </c>
      <c r="X26" s="2708"/>
      <c r="Y26" s="657"/>
      <c r="Z26" s="29"/>
      <c r="AA26" s="675">
        <f>(AB26/AC26)*100</f>
        <v>60</v>
      </c>
      <c r="AB26" s="685">
        <f>AD26+AE26</f>
        <v>81</v>
      </c>
      <c r="AC26" s="686">
        <f>(AM26*5)+(AN26*5*2)+(AO26*1)</f>
        <v>135</v>
      </c>
      <c r="AD26" s="688">
        <f>((AQ26*5)+(AS26*3)+(AU26*1))*2</f>
        <v>46</v>
      </c>
      <c r="AE26" s="688">
        <f>(AR26*5)+(AT26*3)+(AU26*1)</f>
        <v>35</v>
      </c>
      <c r="AF26" s="688">
        <f>AU26*1</f>
        <v>0</v>
      </c>
      <c r="AG26" s="687">
        <v>0</v>
      </c>
      <c r="AH26" s="678"/>
      <c r="AJ26" s="647" t="s">
        <v>2112</v>
      </c>
      <c r="AK26" s="648"/>
      <c r="AL26" s="600">
        <f>AM26+AN26+AO26</f>
        <v>20</v>
      </c>
      <c r="AM26" s="600">
        <v>13</v>
      </c>
      <c r="AN26" s="215">
        <v>7</v>
      </c>
      <c r="AO26" s="215">
        <v>0</v>
      </c>
      <c r="AP26" s="869">
        <v>2</v>
      </c>
      <c r="AQ26" s="515">
        <v>1</v>
      </c>
      <c r="AR26" s="515">
        <v>1</v>
      </c>
      <c r="AS26" s="515">
        <v>6</v>
      </c>
      <c r="AT26" s="515">
        <v>10</v>
      </c>
      <c r="AU26" s="515">
        <v>0</v>
      </c>
      <c r="AV26" s="515">
        <v>0</v>
      </c>
      <c r="AW26" s="515">
        <v>2</v>
      </c>
      <c r="AX26" s="515">
        <v>0</v>
      </c>
      <c r="AY26" s="515">
        <v>0</v>
      </c>
      <c r="AZ26" s="670">
        <v>0</v>
      </c>
      <c r="BA26" s="629">
        <f t="shared" si="1"/>
        <v>20</v>
      </c>
      <c r="BB26" s="684"/>
      <c r="BC26" s="684"/>
      <c r="BD26" s="684"/>
      <c r="BE26" s="684"/>
      <c r="BF26" s="684"/>
      <c r="BG26" s="29"/>
      <c r="BI26" s="29"/>
      <c r="BJ26" s="29"/>
      <c r="CS26" s="29"/>
      <c r="CT26" s="118"/>
      <c r="CU26" s="2299" t="s">
        <v>2112</v>
      </c>
      <c r="CV26" s="2300"/>
      <c r="CW26" s="2301"/>
      <c r="CX26" s="607">
        <v>100</v>
      </c>
      <c r="CY26" s="514" t="s">
        <v>2194</v>
      </c>
      <c r="CZ26" s="611" t="s">
        <v>2339</v>
      </c>
      <c r="DA26" s="608" t="s">
        <v>2337</v>
      </c>
      <c r="DB26" s="612" t="s">
        <v>2194</v>
      </c>
      <c r="DC26" s="609" t="s">
        <v>2344</v>
      </c>
      <c r="DD26" s="608" t="s">
        <v>2338</v>
      </c>
      <c r="DE26" s="514" t="s">
        <v>2194</v>
      </c>
      <c r="DF26" s="609">
        <v>0</v>
      </c>
      <c r="DG26" s="513"/>
      <c r="DH26" s="513"/>
      <c r="DI26" s="681"/>
      <c r="DK26" s="512"/>
      <c r="DL26" s="512"/>
      <c r="DM26" s="512"/>
      <c r="DN26" s="547"/>
      <c r="DO26" s="547"/>
      <c r="DP26" s="547"/>
      <c r="DQ26" s="547"/>
      <c r="DR26" s="547"/>
      <c r="DS26" s="547"/>
      <c r="DT26" s="547"/>
      <c r="DU26" s="547"/>
      <c r="DV26" s="547"/>
      <c r="DW26" s="547"/>
      <c r="DX26" s="547"/>
      <c r="DY26" s="547"/>
    </row>
    <row r="27" spans="1:130" s="526" customFormat="1" ht="20.100000000000001" customHeight="1">
      <c r="A27" s="118"/>
      <c r="B27" s="118"/>
      <c r="C27" s="118"/>
      <c r="D27" s="118"/>
      <c r="E27" s="118"/>
      <c r="F27" s="118"/>
      <c r="G27" s="118"/>
      <c r="H27" s="118"/>
      <c r="I27" s="118"/>
      <c r="J27" s="118"/>
      <c r="K27" s="118"/>
      <c r="L27" s="118"/>
      <c r="M27" s="118"/>
      <c r="N27" s="118"/>
      <c r="O27" s="2305" t="s">
        <v>2118</v>
      </c>
      <c r="P27" s="2306"/>
      <c r="Q27" s="2306"/>
      <c r="R27" s="2307"/>
      <c r="S27" s="2308" t="s">
        <v>2199</v>
      </c>
      <c r="T27" s="2309"/>
      <c r="U27" s="2733">
        <f t="shared" si="2"/>
        <v>80.851063829787222</v>
      </c>
      <c r="V27" s="2734"/>
      <c r="W27" s="2711" t="s">
        <v>2821</v>
      </c>
      <c r="X27" s="2712"/>
      <c r="Y27" s="657"/>
      <c r="Z27" s="29"/>
      <c r="AA27" s="675">
        <f>(AB27/AC27)*100</f>
        <v>80.851063829787222</v>
      </c>
      <c r="AB27" s="685">
        <f>AD27+AE27</f>
        <v>114</v>
      </c>
      <c r="AC27" s="686">
        <f>(AM27*5)+(AN27*5*2)+(AO27*1)</f>
        <v>141</v>
      </c>
      <c r="AD27" s="688">
        <f>((AQ27*5)+(AS27*3)+(AU27*1))*2</f>
        <v>78</v>
      </c>
      <c r="AE27" s="688">
        <f>(AR27*5)+(AT27*3)+(AU27*1)</f>
        <v>36</v>
      </c>
      <c r="AF27" s="688">
        <f>AU27*1</f>
        <v>6</v>
      </c>
      <c r="AG27" s="687">
        <v>0</v>
      </c>
      <c r="AH27" s="678"/>
      <c r="AJ27" s="649" t="s">
        <v>2119</v>
      </c>
      <c r="AK27" s="650"/>
      <c r="AL27" s="218">
        <f>AM27+AN27+AO27</f>
        <v>25</v>
      </c>
      <c r="AM27" s="218">
        <v>11</v>
      </c>
      <c r="AN27" s="216">
        <v>8</v>
      </c>
      <c r="AO27" s="216">
        <v>6</v>
      </c>
      <c r="AP27" s="870">
        <v>2</v>
      </c>
      <c r="AQ27" s="129">
        <v>3</v>
      </c>
      <c r="AR27" s="129">
        <v>3</v>
      </c>
      <c r="AS27" s="129">
        <v>6</v>
      </c>
      <c r="AT27" s="129">
        <v>5</v>
      </c>
      <c r="AU27" s="129">
        <v>6</v>
      </c>
      <c r="AV27" s="129">
        <v>0</v>
      </c>
      <c r="AW27" s="129">
        <v>1</v>
      </c>
      <c r="AX27" s="129">
        <v>0</v>
      </c>
      <c r="AY27" s="129">
        <v>1</v>
      </c>
      <c r="AZ27" s="671">
        <v>0</v>
      </c>
      <c r="BA27" s="217">
        <f t="shared" si="1"/>
        <v>25</v>
      </c>
      <c r="BB27" s="684"/>
      <c r="BC27" s="684"/>
      <c r="BD27" s="684"/>
      <c r="BE27" s="684"/>
      <c r="BF27" s="684"/>
      <c r="BG27" s="29"/>
      <c r="BI27" s="29"/>
      <c r="BJ27" s="29"/>
      <c r="CS27" s="29"/>
      <c r="CT27" s="118"/>
      <c r="CU27" s="2299" t="s">
        <v>2119</v>
      </c>
      <c r="CV27" s="2300"/>
      <c r="CW27" s="2301"/>
      <c r="CX27" s="607">
        <v>100</v>
      </c>
      <c r="CY27" s="514" t="s">
        <v>2194</v>
      </c>
      <c r="CZ27" s="611" t="s">
        <v>2340</v>
      </c>
      <c r="DA27" s="608" t="s">
        <v>2337</v>
      </c>
      <c r="DB27" s="612" t="s">
        <v>2194</v>
      </c>
      <c r="DC27" s="609" t="s">
        <v>2345</v>
      </c>
      <c r="DD27" s="608" t="s">
        <v>2338</v>
      </c>
      <c r="DE27" s="514" t="s">
        <v>2194</v>
      </c>
      <c r="DF27" s="609">
        <v>0</v>
      </c>
      <c r="DG27" s="513"/>
      <c r="DH27" s="513"/>
      <c r="DI27" s="681"/>
      <c r="DK27" s="512"/>
      <c r="DL27" s="512"/>
      <c r="DM27" s="512"/>
      <c r="DN27" s="547"/>
      <c r="DO27" s="547"/>
      <c r="DP27" s="547"/>
      <c r="DQ27" s="547"/>
      <c r="DR27" s="547"/>
      <c r="DS27" s="547"/>
      <c r="DT27" s="547"/>
      <c r="DU27" s="547"/>
      <c r="DV27" s="547"/>
      <c r="DW27" s="547"/>
      <c r="DX27" s="547"/>
      <c r="DY27" s="547"/>
    </row>
    <row r="28" spans="1:130" s="526" customFormat="1" ht="20.100000000000001" customHeight="1">
      <c r="A28" s="118"/>
      <c r="B28" s="118"/>
      <c r="C28" s="118"/>
      <c r="D28" s="118"/>
      <c r="E28" s="118"/>
      <c r="F28" s="118"/>
      <c r="G28" s="118"/>
      <c r="H28" s="118"/>
      <c r="I28" s="118"/>
      <c r="J28" s="118"/>
      <c r="K28" s="118"/>
      <c r="L28" s="118"/>
      <c r="M28" s="118"/>
      <c r="N28" s="118"/>
      <c r="O28" s="2305" t="s">
        <v>2125</v>
      </c>
      <c r="P28" s="2306"/>
      <c r="Q28" s="2306"/>
      <c r="R28" s="2307"/>
      <c r="S28" s="2308" t="s">
        <v>2201</v>
      </c>
      <c r="T28" s="2309"/>
      <c r="U28" s="2733">
        <f t="shared" si="2"/>
        <v>45.454545454545453</v>
      </c>
      <c r="V28" s="2734"/>
      <c r="W28" s="2711" t="s">
        <v>2822</v>
      </c>
      <c r="X28" s="2712"/>
      <c r="Y28" s="657"/>
      <c r="Z28" s="29"/>
      <c r="AA28" s="675">
        <f>(AB28/AC28)*100</f>
        <v>45.454545454545453</v>
      </c>
      <c r="AB28" s="685">
        <f>AD28+AE28</f>
        <v>50</v>
      </c>
      <c r="AC28" s="686">
        <f>(AM28*5)+(AN28*5*2)+(AO28*1)</f>
        <v>110</v>
      </c>
      <c r="AD28" s="688">
        <f>((AQ28*5)+(AS28*3)+(AU28*1))*2</f>
        <v>24</v>
      </c>
      <c r="AE28" s="688">
        <f>(AR28*5)+(AT28*3)+(AU28*1)</f>
        <v>26</v>
      </c>
      <c r="AF28" s="688">
        <f>AU28*1</f>
        <v>0</v>
      </c>
      <c r="AG28" s="687">
        <v>0</v>
      </c>
      <c r="AH28" s="678"/>
      <c r="AJ28" s="649" t="s">
        <v>2126</v>
      </c>
      <c r="AK28" s="650"/>
      <c r="AL28" s="218">
        <f>AM28+AN28+AO28</f>
        <v>17</v>
      </c>
      <c r="AM28" s="218">
        <v>12</v>
      </c>
      <c r="AN28" s="216">
        <v>5</v>
      </c>
      <c r="AO28" s="216">
        <v>0</v>
      </c>
      <c r="AP28" s="870">
        <v>2</v>
      </c>
      <c r="AQ28" s="221">
        <v>0</v>
      </c>
      <c r="AR28" s="221">
        <v>1</v>
      </c>
      <c r="AS28" s="221">
        <v>4</v>
      </c>
      <c r="AT28" s="221">
        <v>7</v>
      </c>
      <c r="AU28" s="221">
        <v>0</v>
      </c>
      <c r="AV28" s="221">
        <v>1</v>
      </c>
      <c r="AW28" s="221">
        <v>4</v>
      </c>
      <c r="AX28" s="221">
        <v>0</v>
      </c>
      <c r="AY28" s="221">
        <v>0</v>
      </c>
      <c r="AZ28" s="672">
        <v>0</v>
      </c>
      <c r="BA28" s="217">
        <f t="shared" si="1"/>
        <v>17</v>
      </c>
      <c r="BB28" s="684"/>
      <c r="BC28" s="684"/>
      <c r="BD28" s="684"/>
      <c r="BE28" s="684"/>
      <c r="BF28" s="684"/>
      <c r="BG28" s="29"/>
      <c r="BI28" s="29"/>
      <c r="BJ28" s="29"/>
      <c r="CS28" s="626"/>
      <c r="CT28" s="118"/>
      <c r="CU28" s="2299" t="s">
        <v>2126</v>
      </c>
      <c r="CV28" s="2300"/>
      <c r="CW28" s="2301"/>
      <c r="CX28" s="607">
        <v>100</v>
      </c>
      <c r="CY28" s="514" t="s">
        <v>2194</v>
      </c>
      <c r="CZ28" s="611" t="s">
        <v>2341</v>
      </c>
      <c r="DA28" s="608" t="s">
        <v>2337</v>
      </c>
      <c r="DB28" s="612" t="s">
        <v>2194</v>
      </c>
      <c r="DC28" s="609" t="s">
        <v>2346</v>
      </c>
      <c r="DD28" s="608" t="s">
        <v>2338</v>
      </c>
      <c r="DE28" s="514" t="s">
        <v>2194</v>
      </c>
      <c r="DF28" s="609">
        <v>0</v>
      </c>
      <c r="DG28" s="513"/>
      <c r="DH28" s="513"/>
      <c r="DI28" s="681"/>
      <c r="DK28" s="512"/>
      <c r="DL28" s="512"/>
      <c r="DM28" s="512"/>
      <c r="DN28" s="547"/>
      <c r="DO28" s="547"/>
      <c r="DP28" s="547"/>
      <c r="DQ28" s="547"/>
      <c r="DR28" s="547"/>
      <c r="DS28" s="547"/>
      <c r="DT28" s="547"/>
      <c r="DU28" s="547"/>
      <c r="DV28" s="547"/>
      <c r="DW28" s="547"/>
      <c r="DX28" s="547"/>
      <c r="DY28" s="547"/>
    </row>
    <row r="29" spans="1:130" s="526" customFormat="1" ht="20.100000000000001" customHeight="1">
      <c r="A29" s="118"/>
      <c r="B29" s="118"/>
      <c r="C29" s="118"/>
      <c r="D29" s="118"/>
      <c r="E29" s="118"/>
      <c r="F29" s="118"/>
      <c r="G29" s="118"/>
      <c r="H29" s="118"/>
      <c r="I29" s="118"/>
      <c r="J29" s="118"/>
      <c r="K29" s="118"/>
      <c r="L29" s="118"/>
      <c r="M29" s="118"/>
      <c r="N29" s="118"/>
      <c r="O29" s="2314" t="s">
        <v>2369</v>
      </c>
      <c r="P29" s="2315"/>
      <c r="Q29" s="2315"/>
      <c r="R29" s="2316"/>
      <c r="S29" s="2308" t="s">
        <v>2199</v>
      </c>
      <c r="T29" s="2309"/>
      <c r="U29" s="2733">
        <f t="shared" si="2"/>
        <v>64.615384615384613</v>
      </c>
      <c r="V29" s="2734"/>
      <c r="W29" s="2711" t="s">
        <v>2823</v>
      </c>
      <c r="X29" s="2712"/>
      <c r="Y29" s="657"/>
      <c r="Z29" s="29"/>
      <c r="AA29" s="675">
        <f>(AB29/AC29)*100</f>
        <v>64.615384615384613</v>
      </c>
      <c r="AB29" s="685">
        <f>AD29+AE29</f>
        <v>42</v>
      </c>
      <c r="AC29" s="686">
        <f>(AM29*5)+(AN29*5*2)+(AO29*1)</f>
        <v>65</v>
      </c>
      <c r="AD29" s="688">
        <f>((AQ29*5)+(AS29*3)+(AU29*1))*2</f>
        <v>22</v>
      </c>
      <c r="AE29" s="688">
        <f>(AR29*5)+(AT29*3)+(AU29*1)</f>
        <v>20</v>
      </c>
      <c r="AF29" s="688">
        <f>AU29*1</f>
        <v>0</v>
      </c>
      <c r="AG29" s="687">
        <v>0</v>
      </c>
      <c r="AH29" s="678"/>
      <c r="AJ29" s="651" t="s">
        <v>2132</v>
      </c>
      <c r="AK29" s="652"/>
      <c r="AL29" s="218">
        <f>AM29+AN29+AO29</f>
        <v>10</v>
      </c>
      <c r="AM29" s="218">
        <v>7</v>
      </c>
      <c r="AN29" s="216">
        <v>3</v>
      </c>
      <c r="AO29" s="216">
        <v>0</v>
      </c>
      <c r="AP29" s="870">
        <v>2</v>
      </c>
      <c r="AQ29" s="221">
        <v>1</v>
      </c>
      <c r="AR29" s="221">
        <v>1</v>
      </c>
      <c r="AS29" s="221">
        <v>2</v>
      </c>
      <c r="AT29" s="221">
        <v>5</v>
      </c>
      <c r="AU29" s="221">
        <v>0</v>
      </c>
      <c r="AV29" s="221">
        <v>0</v>
      </c>
      <c r="AW29" s="221">
        <v>1</v>
      </c>
      <c r="AX29" s="221">
        <v>0</v>
      </c>
      <c r="AY29" s="221">
        <v>0</v>
      </c>
      <c r="AZ29" s="672">
        <v>0</v>
      </c>
      <c r="BA29" s="217">
        <f t="shared" si="1"/>
        <v>10</v>
      </c>
      <c r="BB29" s="684"/>
      <c r="BC29" s="684"/>
      <c r="BD29" s="684"/>
      <c r="BE29" s="684"/>
      <c r="BF29" s="684"/>
      <c r="BG29" s="29"/>
      <c r="BI29" s="29"/>
      <c r="BJ29" s="29"/>
      <c r="CS29" s="626"/>
      <c r="CT29" s="118"/>
      <c r="CU29" s="2317" t="s">
        <v>2132</v>
      </c>
      <c r="CV29" s="2318"/>
      <c r="CW29" s="2319"/>
      <c r="CX29" s="607">
        <v>100</v>
      </c>
      <c r="CY29" s="514" t="s">
        <v>2194</v>
      </c>
      <c r="CZ29" s="611" t="s">
        <v>2342</v>
      </c>
      <c r="DA29" s="608" t="s">
        <v>2337</v>
      </c>
      <c r="DB29" s="612" t="s">
        <v>2194</v>
      </c>
      <c r="DC29" s="609" t="s">
        <v>2347</v>
      </c>
      <c r="DD29" s="608" t="s">
        <v>2338</v>
      </c>
      <c r="DE29" s="514" t="s">
        <v>2194</v>
      </c>
      <c r="DF29" s="609">
        <v>0</v>
      </c>
      <c r="DG29" s="513"/>
      <c r="DH29" s="513"/>
      <c r="DI29" s="681"/>
      <c r="DK29" s="683"/>
      <c r="DL29" s="683"/>
      <c r="DM29" s="683"/>
      <c r="DN29" s="547"/>
      <c r="DO29" s="547"/>
      <c r="DP29" s="547"/>
      <c r="DQ29" s="547"/>
      <c r="DR29" s="547"/>
      <c r="DS29" s="547"/>
      <c r="DT29" s="547"/>
      <c r="DU29" s="547"/>
      <c r="DV29" s="547"/>
      <c r="DW29" s="547"/>
      <c r="DX29" s="547"/>
      <c r="DY29" s="547"/>
    </row>
    <row r="30" spans="1:130" s="526" customFormat="1" ht="20.100000000000001" customHeight="1" thickBot="1">
      <c r="A30" s="118"/>
      <c r="B30" s="118"/>
      <c r="C30" s="118"/>
      <c r="D30" s="118"/>
      <c r="E30" s="118"/>
      <c r="F30" s="118"/>
      <c r="G30" s="118"/>
      <c r="H30" s="118"/>
      <c r="I30" s="118"/>
      <c r="J30" s="118"/>
      <c r="K30" s="118"/>
      <c r="L30" s="118"/>
      <c r="M30" s="118"/>
      <c r="N30" s="118"/>
      <c r="O30" s="2290" t="s">
        <v>2133</v>
      </c>
      <c r="P30" s="2291"/>
      <c r="Q30" s="2291"/>
      <c r="R30" s="2292"/>
      <c r="S30" s="2293" t="s">
        <v>2372</v>
      </c>
      <c r="T30" s="2294"/>
      <c r="U30" s="2735">
        <f t="shared" si="2"/>
        <v>78.082191780821915</v>
      </c>
      <c r="V30" s="2736"/>
      <c r="W30" s="2715" t="s">
        <v>2824</v>
      </c>
      <c r="X30" s="2716"/>
      <c r="Y30" s="657"/>
      <c r="Z30" s="29"/>
      <c r="AA30" s="675">
        <f>(AB30/AC30)*100</f>
        <v>78.082191780821915</v>
      </c>
      <c r="AB30" s="685">
        <f>AD30+AE30</f>
        <v>57</v>
      </c>
      <c r="AC30" s="686">
        <f>(AM30*5)+(AN30*5*2)+(AO30*1)</f>
        <v>73</v>
      </c>
      <c r="AD30" s="688">
        <f>((AQ30*5)+(AS30*3)+(AU30*1))*2</f>
        <v>36</v>
      </c>
      <c r="AE30" s="688">
        <f>(AR30*5)+(AT30*3)+(AU30*1)</f>
        <v>21</v>
      </c>
      <c r="AF30" s="688">
        <f>AU30*1</f>
        <v>12</v>
      </c>
      <c r="AG30" s="687">
        <v>0</v>
      </c>
      <c r="AH30" s="678"/>
      <c r="AJ30" s="649" t="s">
        <v>2134</v>
      </c>
      <c r="AK30" s="650"/>
      <c r="AL30" s="218">
        <f>AM30+AN30+AO30</f>
        <v>22</v>
      </c>
      <c r="AM30" s="218">
        <v>6</v>
      </c>
      <c r="AN30" s="216">
        <v>3</v>
      </c>
      <c r="AO30" s="216">
        <v>13</v>
      </c>
      <c r="AP30" s="870">
        <v>2</v>
      </c>
      <c r="AQ30" s="221">
        <v>0</v>
      </c>
      <c r="AR30" s="221">
        <v>0</v>
      </c>
      <c r="AS30" s="221">
        <v>2</v>
      </c>
      <c r="AT30" s="221">
        <v>3</v>
      </c>
      <c r="AU30" s="221">
        <v>12</v>
      </c>
      <c r="AV30" s="221">
        <v>1</v>
      </c>
      <c r="AW30" s="221">
        <v>2</v>
      </c>
      <c r="AX30" s="221">
        <v>0</v>
      </c>
      <c r="AY30" s="221">
        <v>1</v>
      </c>
      <c r="AZ30" s="672">
        <v>1</v>
      </c>
      <c r="BA30" s="217">
        <f t="shared" si="1"/>
        <v>22</v>
      </c>
      <c r="BB30" s="684"/>
      <c r="BC30" s="684"/>
      <c r="BD30" s="684"/>
      <c r="BE30" s="684"/>
      <c r="BF30" s="684"/>
      <c r="BG30" s="29"/>
      <c r="CS30" s="626"/>
      <c r="CT30" s="118"/>
      <c r="CU30" s="2299" t="s">
        <v>2134</v>
      </c>
      <c r="CV30" s="2300"/>
      <c r="CW30" s="2301"/>
      <c r="CX30" s="607">
        <v>100</v>
      </c>
      <c r="CY30" s="514" t="s">
        <v>2194</v>
      </c>
      <c r="CZ30" s="611" t="s">
        <v>2343</v>
      </c>
      <c r="DA30" s="608" t="s">
        <v>2337</v>
      </c>
      <c r="DB30" s="612" t="s">
        <v>2194</v>
      </c>
      <c r="DC30" s="609" t="s">
        <v>2348</v>
      </c>
      <c r="DD30" s="608" t="s">
        <v>2338</v>
      </c>
      <c r="DE30" s="514" t="s">
        <v>2194</v>
      </c>
      <c r="DF30" s="609">
        <v>0</v>
      </c>
      <c r="DG30" s="513"/>
      <c r="DH30" s="513"/>
      <c r="DI30" s="681"/>
      <c r="DK30" s="512"/>
      <c r="DL30" s="512"/>
      <c r="DM30" s="512"/>
      <c r="DN30" s="547"/>
      <c r="DO30" s="547"/>
      <c r="DP30" s="547"/>
      <c r="DQ30" s="547"/>
      <c r="DR30" s="547"/>
      <c r="DS30" s="547"/>
      <c r="DT30" s="547"/>
      <c r="DU30" s="547"/>
      <c r="DV30" s="547"/>
      <c r="DW30" s="547"/>
      <c r="DX30" s="547"/>
      <c r="DY30" s="547"/>
    </row>
    <row r="31" spans="1:130" s="526" customFormat="1" ht="20.100000000000001" customHeight="1" thickBot="1">
      <c r="A31" s="118"/>
      <c r="B31" s="118"/>
      <c r="C31" s="118"/>
      <c r="D31" s="118"/>
      <c r="E31" s="118"/>
      <c r="F31" s="118"/>
      <c r="G31" s="118"/>
      <c r="H31" s="118"/>
      <c r="I31" s="118"/>
      <c r="J31" s="118"/>
      <c r="K31" s="118"/>
      <c r="L31" s="118"/>
      <c r="M31" s="118"/>
      <c r="N31" s="118"/>
      <c r="O31" s="118"/>
      <c r="P31" s="118"/>
      <c r="Q31" s="118"/>
      <c r="R31" s="118"/>
      <c r="S31" s="118"/>
      <c r="T31" s="118"/>
      <c r="U31" s="118"/>
      <c r="V31" s="29"/>
      <c r="W31" s="29"/>
      <c r="X31" s="29"/>
      <c r="Y31" s="29"/>
      <c r="Z31" s="29"/>
      <c r="AA31" s="676"/>
      <c r="AB31" s="513"/>
      <c r="AH31" s="678"/>
      <c r="AJ31" s="513"/>
      <c r="AP31" s="561"/>
      <c r="BB31" s="29"/>
      <c r="BC31" s="29"/>
    </row>
    <row r="32" spans="1:130" s="526" customFormat="1" ht="20.100000000000001" customHeight="1" thickBot="1">
      <c r="A32" s="118"/>
      <c r="B32" s="118"/>
      <c r="C32" s="118"/>
      <c r="D32" s="118"/>
      <c r="E32" s="118"/>
      <c r="F32" s="118"/>
      <c r="G32" s="118"/>
      <c r="H32" s="118"/>
      <c r="I32" s="118"/>
      <c r="J32" s="118"/>
      <c r="K32" s="118"/>
      <c r="L32" s="118"/>
      <c r="M32" s="118"/>
      <c r="N32" s="118"/>
      <c r="O32" s="2302" t="s">
        <v>2202</v>
      </c>
      <c r="P32" s="2303"/>
      <c r="Q32" s="2304"/>
      <c r="R32" s="118"/>
      <c r="S32" s="2269" t="s">
        <v>2136</v>
      </c>
      <c r="T32" s="2270"/>
      <c r="U32" s="2271"/>
      <c r="V32" s="2275" t="s">
        <v>2203</v>
      </c>
      <c r="W32" s="2276"/>
      <c r="X32" s="2277"/>
      <c r="Y32" s="658"/>
      <c r="Z32" s="29"/>
      <c r="AA32" s="673" t="s">
        <v>2100</v>
      </c>
      <c r="AB32" s="601" t="s">
        <v>2360</v>
      </c>
      <c r="AC32" s="597" t="s">
        <v>2359</v>
      </c>
      <c r="AD32" s="601" t="s">
        <v>2103</v>
      </c>
      <c r="AE32" s="599" t="s">
        <v>2361</v>
      </c>
      <c r="AF32" s="601" t="s">
        <v>2193</v>
      </c>
      <c r="AG32" s="597" t="s">
        <v>2357</v>
      </c>
      <c r="AH32" s="619"/>
      <c r="AI32" s="513"/>
      <c r="AJ32" s="2546" t="s">
        <v>2355</v>
      </c>
      <c r="AK32" s="2547"/>
      <c r="AL32" s="216" t="s">
        <v>5</v>
      </c>
      <c r="AM32" s="216" t="s">
        <v>557</v>
      </c>
      <c r="AN32" s="218" t="s">
        <v>1029</v>
      </c>
      <c r="AO32" s="218" t="s">
        <v>1881</v>
      </c>
      <c r="AP32" s="2548" t="s">
        <v>2204</v>
      </c>
      <c r="AQ32" s="2527" t="s">
        <v>2351</v>
      </c>
      <c r="AR32" s="2537"/>
      <c r="AS32" s="2537"/>
      <c r="AT32" s="2537"/>
      <c r="AU32" s="2537"/>
      <c r="AV32" s="2537"/>
      <c r="AW32" s="2537"/>
      <c r="AX32" s="2537"/>
      <c r="AY32" s="2537"/>
      <c r="AZ32" s="2537"/>
      <c r="BA32" s="2537"/>
      <c r="BB32" s="29"/>
      <c r="BC32" s="29"/>
      <c r="CK32" s="211"/>
      <c r="CV32" s="667"/>
      <c r="CW32" s="668"/>
      <c r="CX32" s="668"/>
      <c r="CY32" s="616"/>
      <c r="CZ32" s="616"/>
      <c r="DA32" s="616"/>
      <c r="DB32" s="616"/>
      <c r="DC32" s="616"/>
      <c r="DD32" s="616"/>
      <c r="DE32" s="616"/>
      <c r="DF32" s="616"/>
      <c r="DG32" s="614"/>
      <c r="DH32" s="614"/>
      <c r="DI32" s="614"/>
      <c r="DJ32" s="614"/>
      <c r="DL32" s="605"/>
      <c r="DM32" s="605"/>
      <c r="DN32" s="605"/>
      <c r="DO32" s="640"/>
      <c r="DP32" s="640"/>
      <c r="DQ32" s="640"/>
      <c r="DR32" s="640"/>
      <c r="DS32" s="640"/>
      <c r="DT32" s="640"/>
      <c r="DU32" s="640"/>
      <c r="DV32" s="640"/>
      <c r="DW32" s="640"/>
      <c r="DX32" s="640"/>
      <c r="DY32" s="640"/>
      <c r="DZ32" s="640"/>
    </row>
    <row r="33" spans="1:129" s="526" customFormat="1" ht="20.100000000000001" customHeight="1">
      <c r="A33" s="118"/>
      <c r="B33" s="118"/>
      <c r="C33" s="118"/>
      <c r="D33" s="118"/>
      <c r="E33" s="118"/>
      <c r="F33" s="118"/>
      <c r="G33" s="118"/>
      <c r="H33" s="118"/>
      <c r="I33" s="118"/>
      <c r="J33" s="118"/>
      <c r="K33" s="118"/>
      <c r="L33" s="118"/>
      <c r="M33" s="118"/>
      <c r="N33" s="118"/>
      <c r="O33" s="2282" t="s">
        <v>2193</v>
      </c>
      <c r="P33" s="2283"/>
      <c r="Q33" s="2284"/>
      <c r="R33" s="118"/>
      <c r="S33" s="2272"/>
      <c r="T33" s="2273"/>
      <c r="U33" s="2274"/>
      <c r="V33" s="2278"/>
      <c r="W33" s="2279"/>
      <c r="X33" s="2280"/>
      <c r="Y33" s="658"/>
      <c r="Z33" s="29"/>
      <c r="AA33" s="674" t="s">
        <v>2191</v>
      </c>
      <c r="AB33" s="215" t="s">
        <v>2356</v>
      </c>
      <c r="AC33" s="598" t="s">
        <v>2358</v>
      </c>
      <c r="AD33" s="215" t="s">
        <v>2365</v>
      </c>
      <c r="AE33" s="215" t="s">
        <v>2366</v>
      </c>
      <c r="AF33" s="215" t="s">
        <v>2350</v>
      </c>
      <c r="AG33" s="677" t="s">
        <v>16</v>
      </c>
      <c r="AH33" s="641"/>
      <c r="AI33" s="513"/>
      <c r="AJ33" s="2269" t="s">
        <v>2356</v>
      </c>
      <c r="AK33" s="2271"/>
      <c r="AL33" s="2540" t="s">
        <v>2192</v>
      </c>
      <c r="AM33" s="2531" t="s">
        <v>2095</v>
      </c>
      <c r="AN33" s="2542" t="s">
        <v>2097</v>
      </c>
      <c r="AO33" s="2542" t="s">
        <v>2350</v>
      </c>
      <c r="AP33" s="2549"/>
      <c r="AQ33" s="2527">
        <v>5</v>
      </c>
      <c r="AR33" s="2528"/>
      <c r="AS33" s="2527">
        <v>3</v>
      </c>
      <c r="AT33" s="2528"/>
      <c r="AU33" s="630">
        <v>1</v>
      </c>
      <c r="AV33" s="2527">
        <v>0</v>
      </c>
      <c r="AW33" s="2528"/>
      <c r="AX33" s="2527" t="s">
        <v>2353</v>
      </c>
      <c r="AY33" s="2528"/>
      <c r="AZ33" s="2529" t="s">
        <v>2352</v>
      </c>
      <c r="BA33" s="2531" t="s">
        <v>6</v>
      </c>
      <c r="BB33" s="29"/>
      <c r="BC33" s="29"/>
      <c r="BD33" s="29"/>
      <c r="BE33" s="29"/>
      <c r="BF33" s="29"/>
      <c r="BG33" s="29"/>
      <c r="CS33" s="211"/>
      <c r="CU33" s="668"/>
      <c r="CV33" s="668"/>
      <c r="CW33" s="668"/>
      <c r="CX33" s="2281"/>
      <c r="CY33" s="2281"/>
      <c r="CZ33" s="2281"/>
      <c r="DA33" s="2281"/>
      <c r="DB33" s="2281"/>
      <c r="DC33" s="2281"/>
      <c r="DD33" s="2281"/>
      <c r="DE33" s="2281"/>
      <c r="DF33" s="2281"/>
      <c r="DG33" s="614"/>
      <c r="DH33" s="614"/>
      <c r="DI33" s="614"/>
      <c r="DK33" s="605"/>
      <c r="DL33" s="605"/>
      <c r="DM33" s="605"/>
      <c r="DN33" s="640"/>
      <c r="DO33" s="640"/>
      <c r="DP33" s="640"/>
      <c r="DQ33" s="640"/>
      <c r="DR33" s="640"/>
      <c r="DS33" s="640"/>
      <c r="DT33" s="640"/>
      <c r="DU33" s="640"/>
      <c r="DV33" s="640"/>
      <c r="DW33" s="640"/>
      <c r="DX33" s="640"/>
      <c r="DY33" s="640"/>
    </row>
    <row r="34" spans="1:129" s="526" customFormat="1" ht="20.100000000000001" customHeight="1" thickBot="1">
      <c r="A34" s="118"/>
      <c r="B34" s="118"/>
      <c r="C34" s="118"/>
      <c r="D34" s="118"/>
      <c r="E34" s="118"/>
      <c r="F34" s="118"/>
      <c r="G34" s="118"/>
      <c r="H34" s="118"/>
      <c r="I34" s="118"/>
      <c r="J34" s="118"/>
      <c r="K34" s="118"/>
      <c r="L34" s="118"/>
      <c r="M34" s="118"/>
      <c r="N34" s="118"/>
      <c r="O34" s="2285"/>
      <c r="P34" s="2286"/>
      <c r="Q34" s="2287"/>
      <c r="R34" s="118"/>
      <c r="S34" s="2269" t="s">
        <v>2138</v>
      </c>
      <c r="T34" s="2270"/>
      <c r="U34" s="2271"/>
      <c r="V34" s="2275" t="s">
        <v>2367</v>
      </c>
      <c r="W34" s="2276"/>
      <c r="X34" s="2277"/>
      <c r="Y34" s="658"/>
      <c r="Z34" s="29"/>
      <c r="AA34" s="675">
        <f>SUM(AA35:AA39)/5</f>
        <v>61.34832091734804</v>
      </c>
      <c r="AB34" s="685">
        <f>SUM(AB35:AB39)</f>
        <v>579.5</v>
      </c>
      <c r="AC34" s="686">
        <f>SUM(AC35:AC39)</f>
        <v>975</v>
      </c>
      <c r="AD34" s="686">
        <f>SUM(AD35:AD39)</f>
        <v>324.5</v>
      </c>
      <c r="AE34" s="686">
        <f>SUM(AE35:AE39)</f>
        <v>255</v>
      </c>
      <c r="AF34" s="686">
        <f>SUM(AF35:AF39)</f>
        <v>24</v>
      </c>
      <c r="AG34" s="687">
        <v>0</v>
      </c>
      <c r="AH34" s="641"/>
      <c r="AJ34" s="2538"/>
      <c r="AK34" s="2539"/>
      <c r="AL34" s="2541"/>
      <c r="AM34" s="2532"/>
      <c r="AN34" s="2543"/>
      <c r="AO34" s="2543"/>
      <c r="AP34" s="2550"/>
      <c r="AQ34" s="634" t="s">
        <v>2354</v>
      </c>
      <c r="AR34" s="634" t="s">
        <v>2095</v>
      </c>
      <c r="AS34" s="634" t="s">
        <v>2354</v>
      </c>
      <c r="AT34" s="634" t="s">
        <v>2095</v>
      </c>
      <c r="AU34" s="634" t="s">
        <v>2363</v>
      </c>
      <c r="AV34" s="634" t="s">
        <v>2354</v>
      </c>
      <c r="AW34" s="634" t="s">
        <v>2095</v>
      </c>
      <c r="AX34" s="634" t="s">
        <v>2354</v>
      </c>
      <c r="AY34" s="634" t="s">
        <v>2095</v>
      </c>
      <c r="AZ34" s="2530"/>
      <c r="BA34" s="2532"/>
      <c r="BB34" s="29"/>
      <c r="BC34" s="29"/>
      <c r="BD34" s="29"/>
      <c r="BE34" s="29"/>
      <c r="BF34" s="29"/>
      <c r="BG34" s="29"/>
      <c r="CS34" s="29"/>
      <c r="CU34" s="2266"/>
      <c r="CV34" s="2266"/>
      <c r="CW34" s="2266"/>
      <c r="CX34" s="680"/>
      <c r="CY34" s="513"/>
      <c r="CZ34" s="513"/>
      <c r="DA34" s="513"/>
      <c r="DB34" s="513"/>
      <c r="DC34" s="681"/>
      <c r="DD34" s="513"/>
      <c r="DE34" s="513"/>
      <c r="DF34" s="681"/>
      <c r="DG34" s="513"/>
      <c r="DH34" s="513"/>
      <c r="DI34" s="681"/>
      <c r="DK34" s="512"/>
      <c r="DL34" s="512"/>
      <c r="DM34" s="512"/>
      <c r="DN34" s="547"/>
      <c r="DO34" s="547"/>
      <c r="DP34" s="679"/>
      <c r="DQ34" s="547"/>
      <c r="DR34" s="547"/>
      <c r="DS34" s="547"/>
      <c r="DT34" s="547"/>
      <c r="DU34" s="547"/>
      <c r="DV34" s="547"/>
      <c r="DW34" s="547"/>
      <c r="DX34" s="547"/>
      <c r="DY34" s="547"/>
    </row>
    <row r="35" spans="1:129" s="526" customFormat="1" ht="20.100000000000001" customHeight="1" thickBot="1">
      <c r="A35" s="118"/>
      <c r="B35" s="118"/>
      <c r="C35" s="118"/>
      <c r="D35" s="118"/>
      <c r="E35" s="118"/>
      <c r="F35" s="118"/>
      <c r="G35" s="118"/>
      <c r="H35" s="118"/>
      <c r="I35" s="118"/>
      <c r="J35" s="118"/>
      <c r="K35" s="118"/>
      <c r="L35" s="118"/>
      <c r="M35" s="118"/>
      <c r="N35" s="118"/>
      <c r="O35" s="2285"/>
      <c r="P35" s="2286"/>
      <c r="Q35" s="2287"/>
      <c r="R35" s="118"/>
      <c r="S35" s="2272"/>
      <c r="T35" s="2273"/>
      <c r="U35" s="2274"/>
      <c r="V35" s="2278"/>
      <c r="W35" s="2279"/>
      <c r="X35" s="2280"/>
      <c r="Y35" s="658"/>
      <c r="Z35" s="29"/>
      <c r="AA35" s="675">
        <f t="shared" ref="AA35:AA40" si="3">(AB35/AC35)*100</f>
        <v>55.820610687022899</v>
      </c>
      <c r="AB35" s="685">
        <f t="shared" ref="AB35:AB40" si="4">AD35+AE35</f>
        <v>292.5</v>
      </c>
      <c r="AC35" s="686">
        <f t="shared" ref="AC35:AC40" si="5">(AM35*5)+(AN35*5*2)+(AO35*1)</f>
        <v>524</v>
      </c>
      <c r="AD35" s="688">
        <f>((AQ35*5)+(AS35*3)+(AU35*1))*1.5</f>
        <v>154.5</v>
      </c>
      <c r="AE35" s="688">
        <f t="shared" ref="AE35:AE40" si="6">(AR35*5)+(AT35*3)+(AU35*1)</f>
        <v>138</v>
      </c>
      <c r="AF35" s="688">
        <f t="shared" ref="AF35:AF40" si="7">AU35*1</f>
        <v>18</v>
      </c>
      <c r="AG35" s="687">
        <v>0</v>
      </c>
      <c r="AH35" s="641"/>
      <c r="AJ35" s="2544" t="s">
        <v>2105</v>
      </c>
      <c r="AK35" s="2545"/>
      <c r="AL35" s="622">
        <f>SUM(AL36:AL40)</f>
        <v>94</v>
      </c>
      <c r="AM35" s="622">
        <f>SUM(AM36:AM40)</f>
        <v>49</v>
      </c>
      <c r="AN35" s="622">
        <f>SUM(AN36:AN40)</f>
        <v>26</v>
      </c>
      <c r="AO35" s="622">
        <f>SUM(AO36:AO40)</f>
        <v>19</v>
      </c>
      <c r="AP35" s="868"/>
      <c r="AQ35" s="628">
        <f>SUM(AQ36:AQ40)</f>
        <v>5</v>
      </c>
      <c r="AR35" s="628">
        <f t="shared" ref="AR35:AW35" si="8">SUM(AR36:AR40)</f>
        <v>6</v>
      </c>
      <c r="AS35" s="628">
        <f t="shared" si="8"/>
        <v>20</v>
      </c>
      <c r="AT35" s="628">
        <f t="shared" si="8"/>
        <v>30</v>
      </c>
      <c r="AU35" s="628">
        <f t="shared" si="8"/>
        <v>18</v>
      </c>
      <c r="AV35" s="628">
        <f t="shared" si="8"/>
        <v>2</v>
      </c>
      <c r="AW35" s="628">
        <f t="shared" si="8"/>
        <v>10</v>
      </c>
      <c r="AX35" s="628">
        <f>SUM(AX36:AX40)</f>
        <v>0</v>
      </c>
      <c r="AY35" s="628">
        <f>SUM(AY36:AY40)</f>
        <v>2</v>
      </c>
      <c r="AZ35" s="669">
        <f>SUM(AZ36:AZ40)</f>
        <v>1</v>
      </c>
      <c r="BA35" s="666">
        <f t="shared" ref="BA35:BA40" si="9">SUM(AQ35:AZ35)</f>
        <v>94</v>
      </c>
      <c r="BB35" s="29"/>
      <c r="BC35" s="29"/>
      <c r="BD35" s="29"/>
      <c r="BE35" s="29"/>
      <c r="BF35" s="29"/>
      <c r="BG35" s="29"/>
      <c r="CS35" s="29"/>
      <c r="CU35" s="2266"/>
      <c r="CV35" s="2266"/>
      <c r="CW35" s="2266"/>
      <c r="CX35" s="681"/>
      <c r="CY35" s="513"/>
      <c r="CZ35" s="513"/>
      <c r="DA35" s="513"/>
      <c r="DB35" s="513"/>
      <c r="DC35" s="681"/>
      <c r="DD35" s="682"/>
      <c r="DE35" s="513"/>
      <c r="DF35" s="681"/>
      <c r="DG35" s="513"/>
      <c r="DH35" s="513"/>
      <c r="DI35" s="681"/>
      <c r="DK35" s="512"/>
      <c r="DL35" s="512"/>
      <c r="DM35" s="512"/>
      <c r="DN35" s="547"/>
      <c r="DO35" s="547"/>
      <c r="DP35" s="679"/>
      <c r="DQ35" s="547"/>
      <c r="DR35" s="547"/>
      <c r="DS35" s="547"/>
      <c r="DT35" s="547"/>
      <c r="DU35" s="547"/>
      <c r="DV35" s="547"/>
      <c r="DW35" s="547"/>
      <c r="DX35" s="547"/>
      <c r="DY35" s="547"/>
    </row>
    <row r="36" spans="1:129" s="526" customFormat="1" ht="20.100000000000001" customHeight="1">
      <c r="A36" s="118"/>
      <c r="B36" s="118"/>
      <c r="C36" s="118"/>
      <c r="D36" s="118"/>
      <c r="E36" s="118"/>
      <c r="F36" s="118"/>
      <c r="G36" s="118"/>
      <c r="H36" s="118"/>
      <c r="I36" s="118"/>
      <c r="J36" s="118"/>
      <c r="K36" s="118"/>
      <c r="M36" s="118"/>
      <c r="N36" s="118"/>
      <c r="O36" s="518"/>
      <c r="P36" s="659"/>
      <c r="Q36" s="659"/>
      <c r="R36" s="118"/>
      <c r="S36" s="29"/>
      <c r="T36" s="29"/>
      <c r="U36" s="29"/>
      <c r="V36" s="29"/>
      <c r="W36" s="29"/>
      <c r="X36" s="29"/>
      <c r="Y36" s="29"/>
      <c r="Z36" s="29"/>
      <c r="AA36" s="675">
        <f t="shared" si="3"/>
        <v>60</v>
      </c>
      <c r="AB36" s="685">
        <f t="shared" si="4"/>
        <v>81</v>
      </c>
      <c r="AC36" s="686">
        <f t="shared" si="5"/>
        <v>135</v>
      </c>
      <c r="AD36" s="688">
        <f>((AQ36*5)+(AS36*3)+(AU36*1))*2</f>
        <v>46</v>
      </c>
      <c r="AE36" s="688">
        <f t="shared" si="6"/>
        <v>35</v>
      </c>
      <c r="AF36" s="688">
        <f t="shared" si="7"/>
        <v>0</v>
      </c>
      <c r="AG36" s="687">
        <v>0</v>
      </c>
      <c r="AH36" s="641"/>
      <c r="AJ36" s="647" t="s">
        <v>2112</v>
      </c>
      <c r="AK36" s="648"/>
      <c r="AL36" s="600">
        <f>AM36+AN36+AO36</f>
        <v>20</v>
      </c>
      <c r="AM36" s="600">
        <v>13</v>
      </c>
      <c r="AN36" s="215">
        <v>7</v>
      </c>
      <c r="AO36" s="215">
        <v>0</v>
      </c>
      <c r="AP36" s="871">
        <v>1.5</v>
      </c>
      <c r="AQ36" s="515">
        <v>1</v>
      </c>
      <c r="AR36" s="515">
        <v>1</v>
      </c>
      <c r="AS36" s="515">
        <v>6</v>
      </c>
      <c r="AT36" s="515">
        <v>10</v>
      </c>
      <c r="AU36" s="515">
        <v>0</v>
      </c>
      <c r="AV36" s="515">
        <v>0</v>
      </c>
      <c r="AW36" s="515">
        <v>2</v>
      </c>
      <c r="AX36" s="515">
        <v>0</v>
      </c>
      <c r="AY36" s="515">
        <v>0</v>
      </c>
      <c r="AZ36" s="670">
        <v>0</v>
      </c>
      <c r="BA36" s="629">
        <f t="shared" si="9"/>
        <v>20</v>
      </c>
      <c r="BB36" s="29"/>
      <c r="BC36" s="29"/>
      <c r="BD36" s="29"/>
      <c r="BE36" s="29"/>
      <c r="BF36" s="29"/>
      <c r="BG36" s="29"/>
      <c r="CS36" s="29"/>
      <c r="CU36" s="2266"/>
      <c r="CV36" s="2266"/>
      <c r="CW36" s="2266"/>
      <c r="CX36" s="211"/>
      <c r="CY36" s="211"/>
      <c r="CZ36" s="2288"/>
      <c r="DF36" s="681"/>
      <c r="DG36" s="513"/>
      <c r="DH36" s="513"/>
      <c r="DI36" s="681"/>
      <c r="DK36" s="512"/>
      <c r="DL36" s="512"/>
      <c r="DM36" s="512"/>
      <c r="DN36" s="547"/>
      <c r="DO36" s="547"/>
      <c r="DP36" s="679"/>
      <c r="DQ36" s="547"/>
      <c r="DR36" s="547"/>
      <c r="DS36" s="547"/>
      <c r="DT36" s="547"/>
      <c r="DU36" s="547"/>
      <c r="DV36" s="547"/>
      <c r="DW36" s="547"/>
      <c r="DX36" s="547"/>
      <c r="DY36" s="547"/>
    </row>
    <row r="37" spans="1:129" ht="20.100000000000001" customHeight="1">
      <c r="O37" s="2261" t="s">
        <v>2198</v>
      </c>
      <c r="P37" s="519" t="s">
        <v>2200</v>
      </c>
      <c r="Q37" s="2262" t="s">
        <v>2930</v>
      </c>
      <c r="R37" s="2263"/>
      <c r="S37" s="2263"/>
      <c r="T37" s="2263"/>
      <c r="U37" s="2263"/>
      <c r="V37" s="2263"/>
      <c r="W37" s="2263"/>
      <c r="X37" s="2264"/>
      <c r="AA37" s="675">
        <f t="shared" si="3"/>
        <v>80.851063829787222</v>
      </c>
      <c r="AB37" s="685">
        <f t="shared" si="4"/>
        <v>114</v>
      </c>
      <c r="AC37" s="686">
        <f t="shared" si="5"/>
        <v>141</v>
      </c>
      <c r="AD37" s="688">
        <f>((AQ37*5)+(AS37*3)+(AU37*1))*2</f>
        <v>78</v>
      </c>
      <c r="AE37" s="688">
        <f t="shared" si="6"/>
        <v>36</v>
      </c>
      <c r="AF37" s="688">
        <f t="shared" si="7"/>
        <v>6</v>
      </c>
      <c r="AG37" s="687">
        <v>0</v>
      </c>
      <c r="AH37" s="641"/>
      <c r="AI37" s="526"/>
      <c r="AJ37" s="649" t="s">
        <v>2119</v>
      </c>
      <c r="AK37" s="650"/>
      <c r="AL37" s="218">
        <f>AM37+AN37+AO37</f>
        <v>25</v>
      </c>
      <c r="AM37" s="218">
        <v>11</v>
      </c>
      <c r="AN37" s="216">
        <v>8</v>
      </c>
      <c r="AO37" s="216">
        <v>6</v>
      </c>
      <c r="AP37" s="872">
        <v>1.5</v>
      </c>
      <c r="AQ37" s="129">
        <v>3</v>
      </c>
      <c r="AR37" s="129">
        <v>3</v>
      </c>
      <c r="AS37" s="129">
        <v>6</v>
      </c>
      <c r="AT37" s="129">
        <v>5</v>
      </c>
      <c r="AU37" s="129">
        <v>6</v>
      </c>
      <c r="AV37" s="129">
        <v>0</v>
      </c>
      <c r="AW37" s="129">
        <v>1</v>
      </c>
      <c r="AX37" s="129">
        <v>0</v>
      </c>
      <c r="AY37" s="129">
        <v>1</v>
      </c>
      <c r="AZ37" s="671">
        <v>0</v>
      </c>
      <c r="BA37" s="217">
        <f t="shared" si="9"/>
        <v>25</v>
      </c>
      <c r="BJ37" s="526"/>
      <c r="CS37" s="626"/>
      <c r="CU37" s="2266"/>
      <c r="CV37" s="2266"/>
      <c r="CW37" s="2266"/>
      <c r="CY37" s="211"/>
      <c r="CZ37" s="2289"/>
      <c r="DA37" s="211"/>
      <c r="DB37" s="211"/>
      <c r="DC37" s="211"/>
      <c r="DD37" s="211"/>
      <c r="DE37" s="211"/>
      <c r="DF37" s="681"/>
      <c r="DG37" s="513"/>
      <c r="DH37" s="513"/>
      <c r="DI37" s="681"/>
      <c r="DK37" s="512"/>
      <c r="DL37" s="512"/>
      <c r="DM37" s="512"/>
      <c r="DN37" s="547"/>
      <c r="DO37" s="547"/>
      <c r="DP37" s="679"/>
      <c r="DQ37" s="547"/>
      <c r="DR37" s="547"/>
      <c r="DS37" s="547"/>
      <c r="DT37" s="547"/>
      <c r="DU37" s="547"/>
      <c r="DV37" s="547"/>
      <c r="DW37" s="547"/>
      <c r="DX37" s="547"/>
      <c r="DY37" s="547"/>
    </row>
    <row r="38" spans="1:129" s="526" customFormat="1" ht="20.100000000000001" customHeight="1">
      <c r="A38" s="118"/>
      <c r="B38" s="118"/>
      <c r="C38" s="118"/>
      <c r="D38" s="118"/>
      <c r="E38" s="118"/>
      <c r="F38" s="118"/>
      <c r="G38" s="118"/>
      <c r="H38" s="118"/>
      <c r="I38" s="118"/>
      <c r="J38" s="118"/>
      <c r="K38" s="118"/>
      <c r="L38" s="118"/>
      <c r="M38" s="118"/>
      <c r="N38" s="118"/>
      <c r="O38" s="2261"/>
      <c r="P38" s="519" t="s">
        <v>2199</v>
      </c>
      <c r="Q38" s="2262" t="s">
        <v>2931</v>
      </c>
      <c r="R38" s="2263"/>
      <c r="S38" s="2263"/>
      <c r="T38" s="2263"/>
      <c r="U38" s="2263"/>
      <c r="V38" s="2263"/>
      <c r="W38" s="2263"/>
      <c r="X38" s="2264"/>
      <c r="Y38" s="110"/>
      <c r="Z38" s="520"/>
      <c r="AA38" s="675">
        <f t="shared" si="3"/>
        <v>45.454545454545453</v>
      </c>
      <c r="AB38" s="685">
        <f t="shared" si="4"/>
        <v>50</v>
      </c>
      <c r="AC38" s="686">
        <f t="shared" si="5"/>
        <v>110</v>
      </c>
      <c r="AD38" s="688">
        <f>((AQ38*5)+(AS38*3)+(AU38*1))*2</f>
        <v>24</v>
      </c>
      <c r="AE38" s="688">
        <f t="shared" si="6"/>
        <v>26</v>
      </c>
      <c r="AF38" s="688">
        <f t="shared" si="7"/>
        <v>0</v>
      </c>
      <c r="AG38" s="687">
        <v>0</v>
      </c>
      <c r="AH38" s="641"/>
      <c r="AJ38" s="649" t="s">
        <v>2126</v>
      </c>
      <c r="AK38" s="650"/>
      <c r="AL38" s="218">
        <f>AM38+AN38+AO38</f>
        <v>17</v>
      </c>
      <c r="AM38" s="218">
        <v>12</v>
      </c>
      <c r="AN38" s="216">
        <v>5</v>
      </c>
      <c r="AO38" s="216">
        <v>0</v>
      </c>
      <c r="AP38" s="872">
        <v>1.5</v>
      </c>
      <c r="AQ38" s="221">
        <v>0</v>
      </c>
      <c r="AR38" s="221">
        <v>1</v>
      </c>
      <c r="AS38" s="221">
        <v>4</v>
      </c>
      <c r="AT38" s="221">
        <v>7</v>
      </c>
      <c r="AU38" s="221">
        <v>0</v>
      </c>
      <c r="AV38" s="221">
        <v>1</v>
      </c>
      <c r="AW38" s="221">
        <v>4</v>
      </c>
      <c r="AX38" s="221">
        <v>0</v>
      </c>
      <c r="AY38" s="221">
        <v>0</v>
      </c>
      <c r="AZ38" s="672">
        <v>0</v>
      </c>
      <c r="BA38" s="217">
        <f t="shared" si="9"/>
        <v>17</v>
      </c>
      <c r="BB38" s="29"/>
      <c r="BC38" s="29"/>
      <c r="BD38" s="29"/>
      <c r="BE38" s="29"/>
      <c r="BF38" s="29"/>
      <c r="BG38" s="29"/>
      <c r="BJ38" s="29"/>
      <c r="CS38" s="626"/>
      <c r="CU38" s="2265"/>
      <c r="CV38" s="2265"/>
      <c r="CW38" s="2265"/>
      <c r="CX38" s="211"/>
      <c r="CY38" s="211"/>
      <c r="CZ38" s="211"/>
      <c r="DA38" s="29"/>
      <c r="DB38" s="29"/>
      <c r="DC38" s="29"/>
      <c r="DD38" s="29"/>
      <c r="DE38" s="29"/>
      <c r="DF38" s="681"/>
      <c r="DG38" s="513"/>
      <c r="DH38" s="513"/>
      <c r="DI38" s="681"/>
      <c r="DK38" s="683"/>
      <c r="DL38" s="683"/>
      <c r="DM38" s="683"/>
      <c r="DN38" s="547"/>
      <c r="DO38" s="547"/>
      <c r="DP38" s="679"/>
      <c r="DQ38" s="547"/>
      <c r="DR38" s="547"/>
      <c r="DS38" s="547"/>
      <c r="DT38" s="547"/>
      <c r="DU38" s="547"/>
      <c r="DV38" s="547"/>
      <c r="DW38" s="547"/>
      <c r="DX38" s="547"/>
      <c r="DY38" s="547"/>
    </row>
    <row r="39" spans="1:129" s="526" customFormat="1" ht="20.100000000000001" customHeight="1">
      <c r="A39" s="118"/>
      <c r="B39" s="118"/>
      <c r="C39" s="118"/>
      <c r="D39" s="118"/>
      <c r="E39" s="118"/>
      <c r="F39" s="118"/>
      <c r="G39" s="118"/>
      <c r="H39" s="118"/>
      <c r="I39" s="118"/>
      <c r="J39" s="118"/>
      <c r="K39" s="118"/>
      <c r="L39" s="118"/>
      <c r="M39" s="118"/>
      <c r="N39" s="118"/>
      <c r="O39" s="2261"/>
      <c r="P39" s="519" t="s">
        <v>2201</v>
      </c>
      <c r="Q39" s="2267" t="s">
        <v>2932</v>
      </c>
      <c r="R39" s="2267"/>
      <c r="S39" s="2267"/>
      <c r="T39" s="2267"/>
      <c r="U39" s="2267"/>
      <c r="V39" s="2267"/>
      <c r="W39" s="2267"/>
      <c r="X39" s="2267"/>
      <c r="Y39" s="660"/>
      <c r="Z39" s="520"/>
      <c r="AA39" s="675">
        <f t="shared" si="3"/>
        <v>64.615384615384613</v>
      </c>
      <c r="AB39" s="685">
        <f t="shared" si="4"/>
        <v>42</v>
      </c>
      <c r="AC39" s="686">
        <f t="shared" si="5"/>
        <v>65</v>
      </c>
      <c r="AD39" s="688">
        <f>((AQ39*5)+(AS39*3)+(AU39*1))*2</f>
        <v>22</v>
      </c>
      <c r="AE39" s="688">
        <f t="shared" si="6"/>
        <v>20</v>
      </c>
      <c r="AF39" s="688">
        <f t="shared" si="7"/>
        <v>0</v>
      </c>
      <c r="AG39" s="687">
        <v>0</v>
      </c>
      <c r="AH39" s="641"/>
      <c r="AJ39" s="651" t="s">
        <v>2132</v>
      </c>
      <c r="AK39" s="652"/>
      <c r="AL39" s="218">
        <f>AM39+AN39+AO39</f>
        <v>10</v>
      </c>
      <c r="AM39" s="218">
        <v>7</v>
      </c>
      <c r="AN39" s="216">
        <v>3</v>
      </c>
      <c r="AO39" s="216">
        <v>0</v>
      </c>
      <c r="AP39" s="872">
        <v>1.5</v>
      </c>
      <c r="AQ39" s="221">
        <v>1</v>
      </c>
      <c r="AR39" s="221">
        <v>1</v>
      </c>
      <c r="AS39" s="221">
        <v>2</v>
      </c>
      <c r="AT39" s="221">
        <v>5</v>
      </c>
      <c r="AU39" s="221">
        <v>0</v>
      </c>
      <c r="AV39" s="221">
        <v>0</v>
      </c>
      <c r="AW39" s="221">
        <v>1</v>
      </c>
      <c r="AX39" s="221">
        <v>0</v>
      </c>
      <c r="AY39" s="221">
        <v>0</v>
      </c>
      <c r="AZ39" s="672">
        <v>0</v>
      </c>
      <c r="BA39" s="217">
        <f t="shared" si="9"/>
        <v>10</v>
      </c>
      <c r="BB39" s="29"/>
      <c r="BC39" s="29"/>
      <c r="BD39" s="29"/>
      <c r="BE39" s="29"/>
      <c r="BF39" s="29"/>
      <c r="BG39" s="29"/>
      <c r="CS39" s="626"/>
      <c r="CU39" s="2266"/>
      <c r="CV39" s="2266"/>
      <c r="CW39" s="2266"/>
      <c r="CX39" s="211"/>
      <c r="CY39" s="211"/>
      <c r="CZ39" s="211"/>
      <c r="DA39" s="29"/>
      <c r="DB39" s="29"/>
      <c r="DC39" s="29"/>
      <c r="DD39" s="29"/>
      <c r="DE39" s="29"/>
      <c r="DF39" s="681"/>
      <c r="DG39" s="513"/>
      <c r="DH39" s="513"/>
      <c r="DI39" s="681"/>
      <c r="DK39" s="512"/>
      <c r="DL39" s="512"/>
      <c r="DM39" s="512"/>
      <c r="DN39" s="547"/>
      <c r="DO39" s="547"/>
      <c r="DP39" s="679"/>
      <c r="DQ39" s="547"/>
      <c r="DR39" s="547"/>
      <c r="DS39" s="547"/>
      <c r="DT39" s="547"/>
      <c r="DU39" s="547"/>
      <c r="DV39" s="547"/>
      <c r="DW39" s="547"/>
      <c r="DX39" s="547"/>
      <c r="DY39" s="547"/>
    </row>
    <row r="40" spans="1:129" s="526" customFormat="1" ht="20.100000000000001" customHeight="1">
      <c r="A40" s="118"/>
      <c r="B40" s="118"/>
      <c r="C40" s="118"/>
      <c r="D40" s="118"/>
      <c r="E40" s="118"/>
      <c r="F40" s="118"/>
      <c r="G40" s="118"/>
      <c r="H40" s="118"/>
      <c r="I40" s="118"/>
      <c r="J40" s="118"/>
      <c r="K40" s="118"/>
      <c r="L40" s="118"/>
      <c r="M40" s="118"/>
      <c r="N40" s="118"/>
      <c r="O40" s="2261"/>
      <c r="P40" s="519" t="s">
        <v>2372</v>
      </c>
      <c r="Q40" s="2268" t="s">
        <v>2933</v>
      </c>
      <c r="R40" s="2268"/>
      <c r="S40" s="2268"/>
      <c r="T40" s="2268"/>
      <c r="U40" s="2268"/>
      <c r="V40" s="2268"/>
      <c r="W40" s="2268"/>
      <c r="X40" s="2268"/>
      <c r="Y40" s="660"/>
      <c r="Z40" s="521"/>
      <c r="AA40" s="675">
        <f t="shared" si="3"/>
        <v>78.082191780821915</v>
      </c>
      <c r="AB40" s="685">
        <f t="shared" si="4"/>
        <v>57</v>
      </c>
      <c r="AC40" s="686">
        <f t="shared" si="5"/>
        <v>73</v>
      </c>
      <c r="AD40" s="688">
        <f>((AQ40*5)+(AS40*3)+(AU40*1))*2</f>
        <v>36</v>
      </c>
      <c r="AE40" s="688">
        <f t="shared" si="6"/>
        <v>21</v>
      </c>
      <c r="AF40" s="688">
        <f t="shared" si="7"/>
        <v>12</v>
      </c>
      <c r="AG40" s="687">
        <v>0</v>
      </c>
      <c r="AH40" s="641"/>
      <c r="AJ40" s="649" t="s">
        <v>2134</v>
      </c>
      <c r="AK40" s="650"/>
      <c r="AL40" s="218">
        <f>AM40+AN40+AO40</f>
        <v>22</v>
      </c>
      <c r="AM40" s="218">
        <v>6</v>
      </c>
      <c r="AN40" s="216">
        <v>3</v>
      </c>
      <c r="AO40" s="216">
        <v>13</v>
      </c>
      <c r="AP40" s="872">
        <v>1.5</v>
      </c>
      <c r="AQ40" s="221">
        <v>0</v>
      </c>
      <c r="AR40" s="221">
        <v>0</v>
      </c>
      <c r="AS40" s="221">
        <v>2</v>
      </c>
      <c r="AT40" s="221">
        <v>3</v>
      </c>
      <c r="AU40" s="221">
        <v>12</v>
      </c>
      <c r="AV40" s="221">
        <v>1</v>
      </c>
      <c r="AW40" s="221">
        <v>2</v>
      </c>
      <c r="AX40" s="221">
        <v>0</v>
      </c>
      <c r="AY40" s="221">
        <v>1</v>
      </c>
      <c r="AZ40" s="672">
        <v>1</v>
      </c>
      <c r="BA40" s="217">
        <f t="shared" si="9"/>
        <v>22</v>
      </c>
      <c r="BB40" s="29"/>
      <c r="BC40" s="29"/>
      <c r="BD40" s="29"/>
      <c r="BE40" s="29"/>
      <c r="BF40" s="29"/>
      <c r="BG40" s="29"/>
      <c r="CX40" s="211"/>
      <c r="CY40" s="211"/>
      <c r="CZ40" s="211"/>
      <c r="DA40" s="29"/>
      <c r="DB40" s="29"/>
      <c r="DC40" s="29"/>
      <c r="DD40" s="29"/>
      <c r="DE40" s="29"/>
    </row>
    <row r="41" spans="1:129" s="526" customFormat="1" ht="9" customHeight="1">
      <c r="A41" s="118"/>
      <c r="B41" s="118"/>
      <c r="C41" s="118"/>
      <c r="D41" s="118"/>
      <c r="E41" s="118"/>
      <c r="F41" s="118"/>
      <c r="G41" s="118"/>
      <c r="H41" s="118"/>
      <c r="I41" s="118"/>
      <c r="J41" s="118"/>
      <c r="K41" s="118"/>
      <c r="L41" s="118"/>
      <c r="M41" s="118"/>
      <c r="N41" s="118"/>
      <c r="Y41" s="660"/>
      <c r="Z41" s="29"/>
      <c r="AA41" s="29"/>
      <c r="AB41" s="29"/>
      <c r="AC41" s="29"/>
      <c r="AD41" s="29"/>
      <c r="AE41" s="29"/>
      <c r="AF41" s="29"/>
      <c r="AG41" s="212"/>
      <c r="AH41" s="52"/>
      <c r="AI41" s="52"/>
      <c r="AJ41" s="52"/>
      <c r="AK41" s="52"/>
      <c r="AL41" s="212"/>
      <c r="AM41" s="212"/>
      <c r="AO41" s="29"/>
      <c r="AP41" s="29"/>
      <c r="AQ41" s="29"/>
      <c r="AR41" s="29"/>
      <c r="AS41" s="29"/>
      <c r="AT41" s="29"/>
      <c r="AW41" s="29"/>
      <c r="AX41" s="29"/>
      <c r="AY41" s="29"/>
      <c r="AZ41" s="29"/>
      <c r="BA41" s="29"/>
      <c r="BB41" s="29"/>
      <c r="BC41" s="29"/>
      <c r="BD41" s="29"/>
      <c r="BE41" s="29"/>
      <c r="BF41" s="29"/>
      <c r="BG41" s="29"/>
      <c r="CE41" s="513"/>
      <c r="DB41" s="211"/>
      <c r="DC41" s="211"/>
      <c r="DD41" s="211"/>
      <c r="DE41" s="626"/>
      <c r="DF41" s="626"/>
      <c r="DG41" s="626"/>
      <c r="DH41" s="626"/>
      <c r="DI41" s="626"/>
    </row>
    <row r="42" spans="1:129" s="526" customFormat="1" ht="9" customHeight="1">
      <c r="A42" s="118"/>
      <c r="B42" s="118"/>
      <c r="C42" s="118"/>
      <c r="D42" s="118"/>
      <c r="E42" s="118"/>
      <c r="F42" s="118"/>
      <c r="G42" s="118"/>
      <c r="H42" s="118"/>
      <c r="I42" s="118"/>
      <c r="J42" s="118"/>
      <c r="K42" s="118"/>
      <c r="L42" s="118"/>
      <c r="M42" s="118"/>
      <c r="N42" s="118"/>
      <c r="O42" s="604"/>
      <c r="P42" s="604"/>
      <c r="Q42" s="604"/>
      <c r="R42" s="118"/>
      <c r="S42" s="29"/>
      <c r="T42" s="29"/>
      <c r="U42" s="29"/>
      <c r="V42" s="29"/>
      <c r="W42" s="29"/>
      <c r="X42" s="29"/>
      <c r="Y42" s="29"/>
      <c r="Z42" s="29"/>
      <c r="AA42" s="29"/>
      <c r="AB42" s="29"/>
      <c r="AC42" s="29"/>
      <c r="AD42" s="29"/>
      <c r="AE42" s="29"/>
      <c r="AF42" s="29"/>
      <c r="AG42" s="212"/>
      <c r="AH42" s="52"/>
      <c r="AI42" s="52"/>
      <c r="AJ42" s="52"/>
      <c r="AK42" s="52"/>
      <c r="AL42" s="212"/>
      <c r="AM42" s="212"/>
      <c r="AO42" s="29"/>
      <c r="AP42" s="29"/>
      <c r="AQ42" s="29"/>
      <c r="AR42" s="29"/>
      <c r="AS42" s="29"/>
      <c r="AT42" s="29"/>
      <c r="AW42" s="29"/>
      <c r="AX42" s="29"/>
      <c r="AY42" s="29"/>
      <c r="AZ42" s="29"/>
      <c r="BA42" s="29"/>
      <c r="BB42" s="29"/>
      <c r="BC42" s="29"/>
      <c r="BD42" s="29"/>
      <c r="BE42" s="29"/>
      <c r="BF42" s="29"/>
      <c r="BG42" s="29"/>
      <c r="DB42" s="211"/>
      <c r="DC42" s="211"/>
      <c r="DD42" s="211"/>
      <c r="DE42" s="626"/>
      <c r="DF42" s="626"/>
      <c r="DG42" s="626"/>
      <c r="DH42" s="626"/>
      <c r="DI42" s="626"/>
    </row>
    <row r="43" spans="1:129" s="526" customFormat="1" ht="20.100000000000001" customHeight="1" thickBot="1">
      <c r="A43" s="118"/>
      <c r="B43" s="526" t="s">
        <v>2830</v>
      </c>
      <c r="L43" s="52"/>
      <c r="M43" s="52"/>
      <c r="N43" s="52" t="s">
        <v>2230</v>
      </c>
      <c r="P43" s="118"/>
      <c r="Q43" s="118"/>
      <c r="R43" s="118"/>
      <c r="S43" s="118"/>
      <c r="U43" s="118"/>
      <c r="V43" s="118"/>
      <c r="W43" s="118"/>
      <c r="X43" s="118"/>
      <c r="Y43" s="719"/>
      <c r="AA43" s="526" t="s">
        <v>2368</v>
      </c>
      <c r="AB43" s="52"/>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CO43" s="29"/>
      <c r="CP43" s="29"/>
      <c r="CQ43" s="29"/>
      <c r="CR43" s="29"/>
      <c r="CS43" s="29"/>
      <c r="CT43" s="29"/>
      <c r="CU43" s="29"/>
      <c r="CV43" s="29"/>
      <c r="CW43" s="29"/>
      <c r="CX43" s="29"/>
      <c r="CY43" s="29"/>
      <c r="CZ43" s="29"/>
      <c r="DA43" s="211"/>
      <c r="DB43" s="211"/>
      <c r="DC43" s="211"/>
      <c r="DD43" s="626"/>
      <c r="DE43" s="626"/>
      <c r="DF43" s="626"/>
      <c r="DG43" s="626"/>
      <c r="DH43" s="626"/>
      <c r="DI43" s="29"/>
      <c r="DJ43" s="29"/>
      <c r="DK43" s="29"/>
      <c r="DL43" s="29"/>
      <c r="DM43" s="29"/>
      <c r="DN43" s="29"/>
      <c r="DO43" s="29"/>
    </row>
    <row r="44" spans="1:129" s="526" customFormat="1" ht="20.100000000000001" customHeight="1" thickBot="1">
      <c r="A44" s="118"/>
      <c r="L44" s="29"/>
      <c r="M44" s="29"/>
      <c r="N44" s="118"/>
      <c r="O44" s="1"/>
      <c r="S44" s="231"/>
      <c r="T44" s="661"/>
      <c r="U44" s="661"/>
      <c r="V44" s="661"/>
      <c r="W44" s="65"/>
      <c r="X44" s="29"/>
      <c r="Y44" s="700"/>
      <c r="AA44" s="595" t="s">
        <v>2147</v>
      </c>
      <c r="AB44" s="596"/>
      <c r="AC44" s="596"/>
      <c r="AD44" s="596"/>
      <c r="AE44" s="225"/>
      <c r="AF44" s="226" t="s">
        <v>2144</v>
      </c>
      <c r="AG44" s="226" t="s">
        <v>2145</v>
      </c>
      <c r="AH44" s="227" t="s">
        <v>2146</v>
      </c>
      <c r="AI44" s="29"/>
      <c r="AJ44" s="52" t="s">
        <v>2148</v>
      </c>
      <c r="AK44" s="229" t="s">
        <v>2144</v>
      </c>
      <c r="AL44" s="2512" t="s">
        <v>2145</v>
      </c>
      <c r="AM44" s="2513"/>
      <c r="AN44" s="2512" t="s">
        <v>2146</v>
      </c>
      <c r="AO44" s="2513"/>
      <c r="AP44" s="693" t="s">
        <v>2149</v>
      </c>
      <c r="CE44" s="29"/>
      <c r="CF44" s="29"/>
      <c r="CJ44" s="278"/>
      <c r="CK44" s="29"/>
      <c r="CN44" s="513"/>
      <c r="CO44" s="513"/>
      <c r="CP44" s="513"/>
      <c r="CQ44" s="513"/>
      <c r="CR44" s="513"/>
      <c r="CS44" s="513"/>
      <c r="DK44" s="29"/>
    </row>
    <row r="45" spans="1:129" s="526" customFormat="1" ht="20.100000000000001" customHeight="1">
      <c r="A45" s="118"/>
      <c r="L45" s="29"/>
      <c r="M45" s="29"/>
      <c r="N45" s="118"/>
      <c r="O45" s="1"/>
      <c r="S45" s="231"/>
      <c r="T45" s="661"/>
      <c r="U45" s="661"/>
      <c r="V45" s="661"/>
      <c r="W45" s="65"/>
      <c r="X45" s="29"/>
      <c r="Y45" s="707"/>
      <c r="AA45" s="230">
        <v>1</v>
      </c>
      <c r="AB45" s="30" t="s">
        <v>2151</v>
      </c>
      <c r="AC45" s="231"/>
      <c r="AD45" s="231"/>
      <c r="AE45" s="29"/>
      <c r="AF45" s="531">
        <f>AK46/AK45</f>
        <v>0.3</v>
      </c>
      <c r="AG45" s="531">
        <f>AL46/AL45</f>
        <v>0.3</v>
      </c>
      <c r="AH45" s="532">
        <f>AN46/AN45</f>
        <v>0.28828828828828829</v>
      </c>
      <c r="AI45" s="29"/>
      <c r="AJ45" s="593" t="s">
        <v>2152</v>
      </c>
      <c r="AK45" s="533">
        <v>50000</v>
      </c>
      <c r="AL45" s="533">
        <v>52000</v>
      </c>
      <c r="AM45" s="534">
        <f t="shared" ref="AM45:AM52" si="10">IFERROR(AL45/AK45,"")</f>
        <v>1.04</v>
      </c>
      <c r="AN45" s="533">
        <v>55500</v>
      </c>
      <c r="AO45" s="534">
        <f t="shared" ref="AO45:AO52" si="11">IFERROR(AN45/AL45,"")</f>
        <v>1.0673076923076923</v>
      </c>
      <c r="AP45" s="694">
        <f t="shared" ref="AP45:AP52" si="12">IFERROR(((AN45/AK45)^(1/2)-1),"")</f>
        <v>5.3565375285273831E-2</v>
      </c>
      <c r="CE45" s="513"/>
      <c r="CF45" s="513"/>
      <c r="CI45" s="631"/>
      <c r="CJ45" s="631"/>
      <c r="CK45" s="631"/>
      <c r="CL45" s="631"/>
      <c r="CM45" s="631"/>
      <c r="CN45" s="631"/>
      <c r="DF45" s="29"/>
    </row>
    <row r="46" spans="1:129" s="526" customFormat="1" ht="20.100000000000001" customHeight="1">
      <c r="A46" s="118"/>
      <c r="L46" s="29"/>
      <c r="M46" s="29"/>
      <c r="N46" s="118"/>
      <c r="O46" s="1"/>
      <c r="S46" s="231"/>
      <c r="T46" s="661"/>
      <c r="U46" s="661"/>
      <c r="V46" s="661"/>
      <c r="W46" s="65"/>
      <c r="X46" s="29"/>
      <c r="Y46" s="707"/>
      <c r="AA46" s="230">
        <v>2</v>
      </c>
      <c r="AB46" s="30" t="s">
        <v>2154</v>
      </c>
      <c r="AC46" s="231"/>
      <c r="AD46" s="231"/>
      <c r="AE46" s="29"/>
      <c r="AF46" s="531">
        <f>AK47/AK45</f>
        <v>0.24</v>
      </c>
      <c r="AG46" s="531">
        <f>AL47/AL45</f>
        <v>0.21153846153846154</v>
      </c>
      <c r="AH46" s="532">
        <f>AN47/AN45</f>
        <v>0.25225225225225223</v>
      </c>
      <c r="AI46" s="29"/>
      <c r="AJ46" s="594" t="s">
        <v>2155</v>
      </c>
      <c r="AK46" s="535">
        <v>15000</v>
      </c>
      <c r="AL46" s="535">
        <v>15600</v>
      </c>
      <c r="AM46" s="536">
        <f t="shared" si="10"/>
        <v>1.04</v>
      </c>
      <c r="AN46" s="535">
        <v>16000</v>
      </c>
      <c r="AO46" s="536">
        <f t="shared" si="11"/>
        <v>1.0256410256410255</v>
      </c>
      <c r="AP46" s="695">
        <f t="shared" si="12"/>
        <v>3.2795558988644391E-2</v>
      </c>
      <c r="CE46" s="631"/>
      <c r="CF46" s="631"/>
      <c r="CI46" s="632"/>
      <c r="CJ46" s="632"/>
      <c r="CK46" s="632"/>
      <c r="CL46" s="632"/>
      <c r="CM46" s="632"/>
      <c r="CN46" s="632"/>
      <c r="DF46" s="29"/>
    </row>
    <row r="47" spans="1:129" s="526" customFormat="1" ht="20.100000000000001" customHeight="1">
      <c r="A47" s="118"/>
      <c r="L47" s="29"/>
      <c r="M47" s="29"/>
      <c r="N47" s="118"/>
      <c r="O47" s="1"/>
      <c r="S47" s="231"/>
      <c r="T47" s="661"/>
      <c r="U47" s="661"/>
      <c r="V47" s="661"/>
      <c r="W47" s="65"/>
      <c r="X47" s="29"/>
      <c r="Y47" s="707"/>
      <c r="AA47" s="230">
        <v>3</v>
      </c>
      <c r="AB47" s="30" t="s">
        <v>2157</v>
      </c>
      <c r="AC47" s="231"/>
      <c r="AD47" s="231"/>
      <c r="AE47" s="29"/>
      <c r="AF47" s="531">
        <f>AK48/AK45</f>
        <v>0.05</v>
      </c>
      <c r="AG47" s="531">
        <f>AL48/AL45</f>
        <v>3.8461538461538464E-2</v>
      </c>
      <c r="AH47" s="532">
        <f>AN48/AN45</f>
        <v>5.9459459459459463E-2</v>
      </c>
      <c r="AI47" s="29"/>
      <c r="AJ47" s="592" t="s">
        <v>2158</v>
      </c>
      <c r="AK47" s="535">
        <v>12000</v>
      </c>
      <c r="AL47" s="535">
        <v>11000</v>
      </c>
      <c r="AM47" s="536">
        <f t="shared" si="10"/>
        <v>0.91666666666666663</v>
      </c>
      <c r="AN47" s="535">
        <v>14000</v>
      </c>
      <c r="AO47" s="536">
        <f>IFERROR(AN47/AL47,"")</f>
        <v>1.2727272727272727</v>
      </c>
      <c r="AP47" s="695">
        <f t="shared" si="12"/>
        <v>8.012344973464347E-2</v>
      </c>
      <c r="CE47" s="632"/>
      <c r="CF47" s="632"/>
      <c r="CI47" s="632"/>
      <c r="CJ47" s="632"/>
      <c r="CK47" s="632"/>
      <c r="CL47" s="632"/>
      <c r="CM47" s="632"/>
      <c r="CN47" s="632"/>
      <c r="DF47" s="29"/>
    </row>
    <row r="48" spans="1:129" s="526" customFormat="1" ht="20.100000000000001" customHeight="1">
      <c r="A48" s="118"/>
      <c r="L48" s="29"/>
      <c r="M48" s="29"/>
      <c r="N48" s="118"/>
      <c r="O48" s="1"/>
      <c r="S48" s="231"/>
      <c r="T48" s="661"/>
      <c r="U48" s="661"/>
      <c r="V48" s="661"/>
      <c r="W48" s="65"/>
      <c r="X48" s="29"/>
      <c r="Y48" s="720"/>
      <c r="AA48" s="240" t="s">
        <v>2160</v>
      </c>
      <c r="AB48" s="241"/>
      <c r="AC48" s="242"/>
      <c r="AD48" s="242"/>
      <c r="AE48" s="243"/>
      <c r="AF48" s="543"/>
      <c r="AG48" s="543"/>
      <c r="AH48" s="544"/>
      <c r="AI48" s="29"/>
      <c r="AJ48" s="592" t="s">
        <v>2161</v>
      </c>
      <c r="AK48" s="537">
        <v>2500</v>
      </c>
      <c r="AL48" s="537">
        <v>2000</v>
      </c>
      <c r="AM48" s="538">
        <f t="shared" si="10"/>
        <v>0.8</v>
      </c>
      <c r="AN48" s="537">
        <v>3300</v>
      </c>
      <c r="AO48" s="538">
        <f t="shared" si="11"/>
        <v>1.65</v>
      </c>
      <c r="AP48" s="696">
        <f t="shared" si="12"/>
        <v>0.14891252930760568</v>
      </c>
      <c r="CE48" s="632"/>
      <c r="CF48" s="632"/>
      <c r="CI48" s="632"/>
      <c r="CJ48" s="632"/>
      <c r="CK48" s="632"/>
      <c r="CL48" s="632"/>
      <c r="CM48" s="632"/>
      <c r="CN48" s="632"/>
      <c r="DF48" s="29"/>
    </row>
    <row r="49" spans="1:113" s="526" customFormat="1" ht="20.100000000000001" customHeight="1">
      <c r="A49" s="118"/>
      <c r="L49" s="29"/>
      <c r="M49" s="29"/>
      <c r="N49" s="118"/>
      <c r="O49" s="1"/>
      <c r="S49" s="231"/>
      <c r="T49" s="661"/>
      <c r="U49" s="661"/>
      <c r="V49" s="661"/>
      <c r="W49" s="65"/>
      <c r="X49" s="29"/>
      <c r="Y49" s="707"/>
      <c r="AA49" s="230">
        <v>1</v>
      </c>
      <c r="AB49" s="30" t="s">
        <v>2163</v>
      </c>
      <c r="AC49" s="29"/>
      <c r="AD49" s="231"/>
      <c r="AE49" s="231"/>
      <c r="AF49" s="531">
        <f>AK50/AK49</f>
        <v>0.7</v>
      </c>
      <c r="AG49" s="531">
        <f>AL50/AL49</f>
        <v>0.69620253164556967</v>
      </c>
      <c r="AH49" s="532">
        <f>AN50/AN49</f>
        <v>0.54545454545454541</v>
      </c>
      <c r="AI49" s="29"/>
      <c r="AJ49" s="592" t="s">
        <v>2164</v>
      </c>
      <c r="AK49" s="537">
        <v>40000</v>
      </c>
      <c r="AL49" s="537">
        <v>39500</v>
      </c>
      <c r="AM49" s="538">
        <f t="shared" si="10"/>
        <v>0.98750000000000004</v>
      </c>
      <c r="AN49" s="537">
        <v>52800</v>
      </c>
      <c r="AO49" s="538">
        <f t="shared" si="11"/>
        <v>1.3367088607594937</v>
      </c>
      <c r="AP49" s="696">
        <f t="shared" si="12"/>
        <v>0.14891252930760568</v>
      </c>
      <c r="CE49" s="632"/>
      <c r="CF49" s="632"/>
      <c r="CI49" s="632"/>
      <c r="CJ49" s="632"/>
      <c r="CK49" s="632"/>
      <c r="CL49" s="632"/>
      <c r="CM49" s="632"/>
      <c r="CN49" s="632"/>
      <c r="DF49" s="29"/>
    </row>
    <row r="50" spans="1:113" s="526" customFormat="1" ht="20.100000000000001" customHeight="1">
      <c r="A50" s="118"/>
      <c r="L50" s="29"/>
      <c r="M50" s="29"/>
      <c r="N50" s="118"/>
      <c r="O50" s="1"/>
      <c r="S50" s="231"/>
      <c r="T50" s="661"/>
      <c r="U50" s="661"/>
      <c r="V50" s="661"/>
      <c r="W50" s="65"/>
      <c r="X50" s="29"/>
      <c r="Y50" s="707"/>
      <c r="AA50" s="230">
        <v>2</v>
      </c>
      <c r="AB50" s="30" t="s">
        <v>2167</v>
      </c>
      <c r="AC50" s="29"/>
      <c r="AD50" s="231"/>
      <c r="AE50" s="231"/>
      <c r="AF50" s="531">
        <f>AK51/AK45</f>
        <v>0.1</v>
      </c>
      <c r="AG50" s="531">
        <f>AL51/AL45</f>
        <v>8.6538461538461536E-2</v>
      </c>
      <c r="AH50" s="532">
        <f>AN51/AN45</f>
        <v>0.10450450450450451</v>
      </c>
      <c r="AI50" s="29"/>
      <c r="AJ50" s="592" t="s">
        <v>2168</v>
      </c>
      <c r="AK50" s="537">
        <v>28000</v>
      </c>
      <c r="AL50" s="537">
        <v>27500</v>
      </c>
      <c r="AM50" s="538">
        <f t="shared" si="10"/>
        <v>0.9821428571428571</v>
      </c>
      <c r="AN50" s="537">
        <v>28800</v>
      </c>
      <c r="AO50" s="538">
        <f t="shared" si="11"/>
        <v>1.0472727272727274</v>
      </c>
      <c r="AP50" s="696">
        <f t="shared" si="12"/>
        <v>1.4185105674219933E-2</v>
      </c>
      <c r="CE50" s="632"/>
      <c r="CF50" s="632"/>
      <c r="CI50" s="632"/>
      <c r="CJ50" s="632"/>
      <c r="CK50" s="632"/>
      <c r="CL50" s="632"/>
      <c r="CM50" s="632"/>
      <c r="CN50" s="632"/>
      <c r="DF50" s="29"/>
    </row>
    <row r="51" spans="1:113" s="526" customFormat="1" ht="20.100000000000001" customHeight="1">
      <c r="A51" s="118"/>
      <c r="L51" s="29"/>
      <c r="M51" s="29"/>
      <c r="N51" s="118"/>
      <c r="O51" s="1"/>
      <c r="S51" s="231"/>
      <c r="T51" s="661"/>
      <c r="U51" s="661"/>
      <c r="V51" s="661"/>
      <c r="W51" s="65"/>
      <c r="X51" s="29"/>
      <c r="Y51" s="703"/>
      <c r="AA51" s="240" t="s">
        <v>2169</v>
      </c>
      <c r="AB51" s="241"/>
      <c r="AC51" s="242"/>
      <c r="AD51" s="242"/>
      <c r="AE51" s="243"/>
      <c r="AF51" s="548"/>
      <c r="AG51" s="548"/>
      <c r="AH51" s="549"/>
      <c r="AI51" s="29"/>
      <c r="AJ51" s="698" t="s">
        <v>2170</v>
      </c>
      <c r="AK51" s="537">
        <v>5000</v>
      </c>
      <c r="AL51" s="537">
        <v>4500</v>
      </c>
      <c r="AM51" s="538">
        <f t="shared" si="10"/>
        <v>0.9</v>
      </c>
      <c r="AN51" s="537">
        <v>5800</v>
      </c>
      <c r="AO51" s="538">
        <f t="shared" si="11"/>
        <v>1.288888888888889</v>
      </c>
      <c r="AP51" s="696">
        <f t="shared" si="12"/>
        <v>7.7032961426900748E-2</v>
      </c>
      <c r="CE51" s="632"/>
      <c r="CF51" s="632"/>
      <c r="CI51" s="632"/>
      <c r="CJ51" s="632"/>
      <c r="CK51" s="632"/>
      <c r="CL51" s="632"/>
      <c r="CM51" s="632"/>
      <c r="CN51" s="632"/>
      <c r="DF51" s="29"/>
    </row>
    <row r="52" spans="1:113" s="526" customFormat="1" ht="20.100000000000001" customHeight="1" thickBot="1">
      <c r="A52" s="118"/>
      <c r="L52" s="29"/>
      <c r="M52" s="29"/>
      <c r="N52" s="118"/>
      <c r="O52" s="1"/>
      <c r="S52" s="231"/>
      <c r="T52" s="661"/>
      <c r="U52" s="661"/>
      <c r="V52" s="661"/>
      <c r="W52" s="65"/>
      <c r="X52" s="29"/>
      <c r="Y52" s="706"/>
      <c r="AA52" s="230">
        <v>1</v>
      </c>
      <c r="AB52" s="30" t="s">
        <v>2171</v>
      </c>
      <c r="AC52" s="29"/>
      <c r="AD52" s="231"/>
      <c r="AE52" s="231"/>
      <c r="AF52" s="565">
        <f>AK45/AK52</f>
        <v>10000</v>
      </c>
      <c r="AG52" s="565">
        <f>AL45/AL52</f>
        <v>10400</v>
      </c>
      <c r="AH52" s="699">
        <f>AN45/AN52</f>
        <v>9250</v>
      </c>
      <c r="AI52" s="29"/>
      <c r="AJ52" s="591" t="s">
        <v>2172</v>
      </c>
      <c r="AK52" s="553">
        <v>5</v>
      </c>
      <c r="AL52" s="553">
        <v>5</v>
      </c>
      <c r="AM52" s="554">
        <f t="shared" si="10"/>
        <v>1</v>
      </c>
      <c r="AN52" s="553">
        <v>6</v>
      </c>
      <c r="AO52" s="554">
        <f t="shared" si="11"/>
        <v>1.2</v>
      </c>
      <c r="AP52" s="697">
        <f t="shared" si="12"/>
        <v>9.5445115010332149E-2</v>
      </c>
      <c r="CE52" s="632"/>
      <c r="CF52" s="632"/>
      <c r="CI52" s="632"/>
      <c r="CJ52" s="632"/>
      <c r="CK52" s="632"/>
      <c r="CL52" s="632"/>
      <c r="CM52" s="632"/>
      <c r="CN52" s="632"/>
      <c r="DF52" s="29"/>
    </row>
    <row r="53" spans="1:113" s="526" customFormat="1" ht="20.100000000000001" customHeight="1" thickBot="1">
      <c r="A53" s="118"/>
      <c r="L53" s="29"/>
      <c r="M53" s="29"/>
      <c r="N53" s="118"/>
      <c r="O53" s="1"/>
      <c r="S53" s="231"/>
      <c r="T53" s="661"/>
      <c r="U53" s="661"/>
      <c r="V53" s="661"/>
      <c r="W53" s="65"/>
      <c r="X53" s="29"/>
      <c r="Y53" s="721"/>
      <c r="AA53" s="260">
        <v>2</v>
      </c>
      <c r="AB53" s="261" t="s">
        <v>2173</v>
      </c>
      <c r="AC53" s="262"/>
      <c r="AD53" s="263"/>
      <c r="AE53" s="263"/>
      <c r="AF53" s="557">
        <f>AK45/AK49</f>
        <v>1.25</v>
      </c>
      <c r="AG53" s="557">
        <f>AL45/AL49</f>
        <v>1.3164556962025316</v>
      </c>
      <c r="AH53" s="558">
        <f>AN45/AN49</f>
        <v>1.0511363636363635</v>
      </c>
      <c r="AI53" s="29"/>
      <c r="AJ53" s="268" t="s">
        <v>2174</v>
      </c>
      <c r="AK53" s="29"/>
      <c r="AL53" s="29"/>
      <c r="AM53" s="29"/>
      <c r="AN53" s="29"/>
      <c r="AO53" s="29"/>
      <c r="AP53" s="29"/>
      <c r="AQ53" s="29"/>
      <c r="AR53" s="29"/>
      <c r="AS53" s="29"/>
      <c r="AT53" s="29"/>
      <c r="CH53" s="632"/>
      <c r="CI53" s="632"/>
      <c r="CL53" s="527"/>
      <c r="CM53" s="527"/>
      <c r="CN53" s="527"/>
      <c r="CO53" s="527"/>
      <c r="CP53" s="527"/>
      <c r="CQ53" s="527"/>
      <c r="DI53" s="29"/>
    </row>
    <row r="54" spans="1:113" s="526" customFormat="1" ht="18.95" customHeight="1">
      <c r="A54" s="118"/>
      <c r="L54" s="29"/>
      <c r="M54" s="29"/>
      <c r="N54" s="118"/>
      <c r="O54" s="1"/>
      <c r="S54" s="231"/>
      <c r="T54" s="661"/>
      <c r="U54" s="661"/>
      <c r="V54" s="661"/>
      <c r="W54" s="65"/>
      <c r="X54" s="29"/>
      <c r="Y54" s="701"/>
      <c r="AA54" s="562"/>
      <c r="AB54" s="30"/>
      <c r="AC54" s="29"/>
      <c r="AD54" s="231"/>
      <c r="AE54" s="231"/>
      <c r="AF54" s="663"/>
      <c r="AG54" s="663"/>
      <c r="AH54" s="663"/>
      <c r="AI54" s="29"/>
      <c r="AJ54" s="268"/>
      <c r="AK54" s="29"/>
      <c r="AL54" s="29"/>
      <c r="AM54" s="29"/>
      <c r="AN54" s="29"/>
      <c r="AO54" s="29"/>
      <c r="AP54" s="29"/>
      <c r="AQ54" s="29"/>
      <c r="AR54" s="29"/>
      <c r="AS54" s="29"/>
      <c r="AT54" s="29"/>
      <c r="AU54" s="29"/>
      <c r="CH54" s="527"/>
      <c r="CI54" s="527"/>
      <c r="CL54" s="560"/>
      <c r="CM54" s="560"/>
      <c r="CN54" s="560"/>
      <c r="CO54" s="560"/>
      <c r="CP54" s="560"/>
      <c r="CQ54" s="560"/>
      <c r="DI54" s="29"/>
    </row>
    <row r="55" spans="1:113" s="526" customFormat="1" ht="18.95" customHeight="1">
      <c r="L55" s="118"/>
      <c r="M55" s="118"/>
      <c r="N55" s="662"/>
      <c r="O55" s="662"/>
      <c r="P55" s="662"/>
      <c r="Q55" s="662"/>
      <c r="R55" s="662"/>
      <c r="S55" s="662"/>
      <c r="T55" s="662"/>
      <c r="U55" s="662"/>
      <c r="V55" s="662"/>
      <c r="W55" s="662"/>
      <c r="X55" s="662"/>
      <c r="Y55" s="701"/>
      <c r="AA55" s="562"/>
      <c r="AB55" s="30"/>
      <c r="AC55" s="29"/>
      <c r="AD55" s="231"/>
      <c r="AE55" s="231"/>
      <c r="AF55" s="663"/>
      <c r="AG55" s="663"/>
      <c r="AH55" s="663"/>
      <c r="AI55" s="29"/>
      <c r="AJ55" s="268"/>
      <c r="AK55" s="29"/>
      <c r="AL55" s="29"/>
      <c r="AM55" s="29"/>
      <c r="AN55" s="29"/>
      <c r="AO55" s="29"/>
      <c r="AP55" s="29"/>
      <c r="AQ55" s="29"/>
      <c r="AR55" s="29"/>
      <c r="AS55" s="29"/>
      <c r="AT55" s="29"/>
      <c r="AU55" s="29"/>
      <c r="CH55" s="560"/>
      <c r="CI55" s="560"/>
      <c r="CL55" s="527"/>
      <c r="CM55" s="527"/>
      <c r="CN55" s="527"/>
      <c r="CO55" s="527"/>
      <c r="CP55" s="527"/>
      <c r="CQ55" s="527"/>
      <c r="DI55" s="29"/>
    </row>
    <row r="56" spans="1:113" s="526" customFormat="1" ht="9" customHeight="1" thickBot="1">
      <c r="L56" s="29"/>
      <c r="M56" s="29"/>
      <c r="N56" s="118"/>
      <c r="P56" s="118"/>
      <c r="Q56" s="118"/>
      <c r="R56" s="118"/>
      <c r="S56" s="118"/>
      <c r="T56" s="118"/>
      <c r="U56" s="118"/>
      <c r="V56" s="118"/>
      <c r="W56" s="118"/>
      <c r="X56" s="118"/>
      <c r="Y56" s="662"/>
      <c r="AA56" s="526" t="s">
        <v>2214</v>
      </c>
      <c r="AB56" s="527"/>
      <c r="AC56" s="527"/>
      <c r="AD56" s="527"/>
      <c r="AE56" s="527"/>
      <c r="AF56" s="527"/>
      <c r="AG56" s="527"/>
      <c r="AH56" s="527"/>
      <c r="AI56" s="527"/>
      <c r="AK56" s="527"/>
      <c r="AL56" s="527"/>
      <c r="AM56" s="527"/>
      <c r="AN56" s="527"/>
      <c r="AO56" s="527"/>
      <c r="AP56" s="527"/>
      <c r="AQ56" s="527"/>
      <c r="AR56" s="527"/>
      <c r="AS56" s="527"/>
      <c r="AT56" s="527"/>
      <c r="AU56" s="527"/>
      <c r="AV56" s="527"/>
      <c r="AW56" s="527"/>
      <c r="CH56" s="527"/>
      <c r="CI56" s="527"/>
      <c r="CL56" s="513"/>
      <c r="CM56" s="513"/>
      <c r="CN56" s="513"/>
      <c r="CO56" s="513"/>
      <c r="CP56" s="513"/>
      <c r="CQ56" s="513"/>
      <c r="DI56" s="29"/>
    </row>
    <row r="57" spans="1:113" s="526" customFormat="1" ht="20.100000000000001" customHeight="1" thickBot="1">
      <c r="B57" s="30" t="s">
        <v>2206</v>
      </c>
      <c r="C57" s="278"/>
      <c r="D57" s="278"/>
      <c r="E57" s="278"/>
      <c r="F57" s="278"/>
      <c r="G57" s="278"/>
      <c r="H57" s="278"/>
      <c r="I57" s="278"/>
      <c r="J57" s="278"/>
      <c r="K57" s="278"/>
      <c r="L57" s="29"/>
      <c r="M57" s="29"/>
      <c r="N57" s="118"/>
      <c r="Y57" s="662"/>
      <c r="AA57" s="522" t="s">
        <v>2147</v>
      </c>
      <c r="AB57" s="523"/>
      <c r="AC57" s="523"/>
      <c r="AD57" s="523"/>
      <c r="AE57" s="524" t="s">
        <v>2144</v>
      </c>
      <c r="AF57" s="524" t="s">
        <v>2145</v>
      </c>
      <c r="AG57" s="525" t="s">
        <v>2146</v>
      </c>
      <c r="AH57" s="524" t="s">
        <v>2208</v>
      </c>
      <c r="AI57" s="525" t="s">
        <v>2209</v>
      </c>
      <c r="AK57" s="526" t="s">
        <v>2215</v>
      </c>
      <c r="AL57" s="527"/>
      <c r="AM57" s="527"/>
      <c r="AN57" s="528" t="s">
        <v>2144</v>
      </c>
      <c r="AO57" s="2514" t="s">
        <v>2145</v>
      </c>
      <c r="AP57" s="2515"/>
      <c r="AQ57" s="2514" t="s">
        <v>2146</v>
      </c>
      <c r="AR57" s="2515"/>
      <c r="AS57" s="589" t="s">
        <v>2149</v>
      </c>
      <c r="AT57" s="528" t="s">
        <v>2210</v>
      </c>
      <c r="AU57" s="588"/>
      <c r="AV57" s="528" t="s">
        <v>2209</v>
      </c>
      <c r="AW57" s="588"/>
      <c r="CH57" s="513"/>
      <c r="CI57" s="513"/>
      <c r="CL57" s="631"/>
      <c r="CM57" s="631"/>
      <c r="CN57" s="631"/>
      <c r="CO57" s="631"/>
      <c r="CP57" s="631"/>
      <c r="CQ57" s="631"/>
      <c r="DI57" s="29"/>
    </row>
    <row r="58" spans="1:113" s="526" customFormat="1" ht="20.100000000000001" customHeight="1">
      <c r="B58" s="2455" t="s">
        <v>2143</v>
      </c>
      <c r="C58" s="2456"/>
      <c r="D58" s="2456"/>
      <c r="E58" s="2456"/>
      <c r="F58" s="2456"/>
      <c r="G58" s="2456" t="s">
        <v>2144</v>
      </c>
      <c r="H58" s="2456"/>
      <c r="I58" s="2456"/>
      <c r="J58" s="2456" t="s">
        <v>2145</v>
      </c>
      <c r="K58" s="2456"/>
      <c r="L58" s="2456"/>
      <c r="M58" s="2456" t="s">
        <v>2146</v>
      </c>
      <c r="N58" s="2456"/>
      <c r="O58" s="2456"/>
      <c r="P58" s="2456"/>
      <c r="Q58" s="2671"/>
      <c r="Y58" s="662"/>
      <c r="AA58" s="530">
        <v>1</v>
      </c>
      <c r="AB58" s="512" t="s">
        <v>2216</v>
      </c>
      <c r="AC58" s="512"/>
      <c r="AD58" s="512"/>
      <c r="AE58" s="531">
        <f>AN58/AN59</f>
        <v>0.21428571428571427</v>
      </c>
      <c r="AF58" s="531">
        <f>AO58/AO59</f>
        <v>0.19354838709677419</v>
      </c>
      <c r="AG58" s="532">
        <f>AQ58/AQ59</f>
        <v>0.20624999999999999</v>
      </c>
      <c r="AH58" s="531">
        <f>AQ58/AQ59</f>
        <v>0.20624999999999999</v>
      </c>
      <c r="AI58" s="532">
        <f>AV58/AV59</f>
        <v>0.2</v>
      </c>
      <c r="AK58" s="2520" t="s">
        <v>2217</v>
      </c>
      <c r="AL58" s="2521"/>
      <c r="AM58" s="2522"/>
      <c r="AN58" s="533">
        <v>3000</v>
      </c>
      <c r="AO58" s="533">
        <v>3000</v>
      </c>
      <c r="AP58" s="534">
        <f t="shared" ref="AP58:AP65" si="13">IFERROR(AO58/AN58,"")</f>
        <v>1</v>
      </c>
      <c r="AQ58" s="533">
        <v>3300</v>
      </c>
      <c r="AR58" s="534">
        <f t="shared" ref="AR58:AR65" si="14">IFERROR(AQ58/AO58,"")</f>
        <v>1.1000000000000001</v>
      </c>
      <c r="AS58" s="590">
        <f t="shared" ref="AS58:AS65" si="15">IFERROR(((AQ58/AN58)^(1/2)-1),"")</f>
        <v>4.8808848170151631E-2</v>
      </c>
      <c r="AT58" s="533">
        <v>3600</v>
      </c>
      <c r="AU58" s="534">
        <f t="shared" ref="AU58:AU65" si="16">AT58/AQ58</f>
        <v>1.0909090909090908</v>
      </c>
      <c r="AV58" s="533">
        <v>4000</v>
      </c>
      <c r="AW58" s="534">
        <f t="shared" ref="AW58:AW65" si="17">IFERROR(AV58/AT58,"")</f>
        <v>1.1111111111111112</v>
      </c>
      <c r="CH58" s="631"/>
      <c r="CI58" s="631"/>
      <c r="CL58" s="632"/>
      <c r="CM58" s="632"/>
      <c r="CN58" s="632"/>
      <c r="CO58" s="632"/>
      <c r="CP58" s="632"/>
      <c r="CQ58" s="632"/>
      <c r="DI58" s="29"/>
    </row>
    <row r="59" spans="1:113" s="526" customFormat="1" ht="20.100000000000001" customHeight="1">
      <c r="B59" s="2428" t="s">
        <v>2150</v>
      </c>
      <c r="C59" s="2429"/>
      <c r="D59" s="2429"/>
      <c r="E59" s="2429"/>
      <c r="F59" s="2429"/>
      <c r="G59" s="2672">
        <f>AE58</f>
        <v>0.21428571428571427</v>
      </c>
      <c r="H59" s="2672"/>
      <c r="I59" s="2672"/>
      <c r="J59" s="2672">
        <f>AF58</f>
        <v>0.19354838709677419</v>
      </c>
      <c r="K59" s="2672">
        <v>6.3157894736842107E-2</v>
      </c>
      <c r="L59" s="2672"/>
      <c r="M59" s="2672">
        <f>AG58</f>
        <v>0.20624999999999999</v>
      </c>
      <c r="N59" s="2672">
        <v>6.3157894736842107E-2</v>
      </c>
      <c r="O59" s="2672"/>
      <c r="P59" s="2672"/>
      <c r="Q59" s="2673"/>
      <c r="Y59" s="662"/>
      <c r="AA59" s="530">
        <v>2</v>
      </c>
      <c r="AB59" s="512" t="s">
        <v>2218</v>
      </c>
      <c r="AC59" s="512"/>
      <c r="AD59" s="512"/>
      <c r="AE59" s="531">
        <f>AN58/AN60</f>
        <v>0.23076923076923078</v>
      </c>
      <c r="AF59" s="531">
        <f>AO58/AO60</f>
        <v>0.21428571428571427</v>
      </c>
      <c r="AG59" s="532">
        <f>AQ58/AQ60</f>
        <v>0.22</v>
      </c>
      <c r="AH59" s="531">
        <f>AQ58/AQ60</f>
        <v>0.22</v>
      </c>
      <c r="AI59" s="532">
        <f>AV58/AV60</f>
        <v>0.21621621621621623</v>
      </c>
      <c r="AK59" s="2480" t="s">
        <v>2219</v>
      </c>
      <c r="AL59" s="2481"/>
      <c r="AM59" s="2482"/>
      <c r="AN59" s="537">
        <v>14000</v>
      </c>
      <c r="AO59" s="537">
        <v>15500</v>
      </c>
      <c r="AP59" s="538">
        <f t="shared" si="13"/>
        <v>1.1071428571428572</v>
      </c>
      <c r="AQ59" s="537">
        <v>16000</v>
      </c>
      <c r="AR59" s="538">
        <f t="shared" si="14"/>
        <v>1.032258064516129</v>
      </c>
      <c r="AS59" s="587">
        <f t="shared" si="15"/>
        <v>6.9044967649697586E-2</v>
      </c>
      <c r="AT59" s="537">
        <v>19000</v>
      </c>
      <c r="AU59" s="538">
        <f t="shared" si="16"/>
        <v>1.1875</v>
      </c>
      <c r="AV59" s="537">
        <v>20000</v>
      </c>
      <c r="AW59" s="538">
        <f t="shared" si="17"/>
        <v>1.0526315789473684</v>
      </c>
      <c r="BJ59" s="662"/>
      <c r="CH59" s="632"/>
      <c r="CI59" s="632"/>
      <c r="CL59" s="632"/>
      <c r="CM59" s="632"/>
      <c r="CN59" s="632"/>
      <c r="CO59" s="632"/>
      <c r="CP59" s="632"/>
      <c r="CQ59" s="632"/>
      <c r="DI59" s="29"/>
    </row>
    <row r="60" spans="1:113" s="526" customFormat="1" ht="20.100000000000001" customHeight="1">
      <c r="B60" s="2428" t="s">
        <v>2153</v>
      </c>
      <c r="C60" s="2429"/>
      <c r="D60" s="2429"/>
      <c r="E60" s="2429"/>
      <c r="F60" s="2429"/>
      <c r="G60" s="2672">
        <f>AE59</f>
        <v>0.23076923076923078</v>
      </c>
      <c r="H60" s="2672"/>
      <c r="I60" s="2672"/>
      <c r="J60" s="2672">
        <f>AF59</f>
        <v>0.21428571428571427</v>
      </c>
      <c r="K60" s="2672">
        <v>6.5217391304347824E-2</v>
      </c>
      <c r="L60" s="2672"/>
      <c r="M60" s="2672">
        <f>AG59</f>
        <v>0.22</v>
      </c>
      <c r="N60" s="2672">
        <v>6.5217391304347824E-2</v>
      </c>
      <c r="O60" s="2672"/>
      <c r="P60" s="2672"/>
      <c r="Q60" s="2673"/>
      <c r="Y60" s="662"/>
      <c r="AA60" s="540" t="s">
        <v>2160</v>
      </c>
      <c r="AB60" s="541"/>
      <c r="AC60" s="542"/>
      <c r="AD60" s="542"/>
      <c r="AE60" s="543"/>
      <c r="AF60" s="543"/>
      <c r="AG60" s="544"/>
      <c r="AH60" s="543"/>
      <c r="AI60" s="544"/>
      <c r="AK60" s="2480" t="s">
        <v>2220</v>
      </c>
      <c r="AL60" s="2481"/>
      <c r="AM60" s="2482"/>
      <c r="AN60" s="537">
        <v>13000</v>
      </c>
      <c r="AO60" s="537">
        <v>14000</v>
      </c>
      <c r="AP60" s="538">
        <f t="shared" si="13"/>
        <v>1.0769230769230769</v>
      </c>
      <c r="AQ60" s="537">
        <v>15000</v>
      </c>
      <c r="AR60" s="538">
        <f t="shared" si="14"/>
        <v>1.0714285714285714</v>
      </c>
      <c r="AS60" s="587">
        <f t="shared" si="15"/>
        <v>7.4172311059149232E-2</v>
      </c>
      <c r="AT60" s="537">
        <v>18000</v>
      </c>
      <c r="AU60" s="538">
        <f t="shared" si="16"/>
        <v>1.2</v>
      </c>
      <c r="AV60" s="537">
        <v>18500</v>
      </c>
      <c r="AW60" s="538">
        <f t="shared" si="17"/>
        <v>1.0277777777777777</v>
      </c>
      <c r="BJ60" s="662"/>
      <c r="CH60" s="632"/>
      <c r="CI60" s="632"/>
      <c r="CL60" s="632"/>
      <c r="CM60" s="632"/>
      <c r="CN60" s="632"/>
      <c r="CO60" s="632"/>
      <c r="CP60" s="632"/>
      <c r="CQ60" s="632"/>
      <c r="DI60" s="29"/>
    </row>
    <row r="61" spans="1:113" s="526" customFormat="1" ht="20.100000000000001" customHeight="1">
      <c r="B61" s="2682" t="s">
        <v>2156</v>
      </c>
      <c r="C61" s="2674"/>
      <c r="D61" s="2674"/>
      <c r="E61" s="2674"/>
      <c r="F61" s="2674"/>
      <c r="G61" s="2674" t="s">
        <v>2144</v>
      </c>
      <c r="H61" s="2674"/>
      <c r="I61" s="2674"/>
      <c r="J61" s="2674" t="s">
        <v>2145</v>
      </c>
      <c r="K61" s="2674"/>
      <c r="L61" s="2674"/>
      <c r="M61" s="2674" t="s">
        <v>2146</v>
      </c>
      <c r="N61" s="2674"/>
      <c r="O61" s="2674"/>
      <c r="P61" s="2674"/>
      <c r="Q61" s="2675"/>
      <c r="Y61" s="662"/>
      <c r="AA61" s="530">
        <v>1</v>
      </c>
      <c r="AB61" s="512" t="s">
        <v>2221</v>
      </c>
      <c r="AC61" s="512"/>
      <c r="AD61" s="512"/>
      <c r="AE61" s="531">
        <f>AN62/AN64</f>
        <v>0.8</v>
      </c>
      <c r="AF61" s="531">
        <f>AO62/AO64</f>
        <v>0.75</v>
      </c>
      <c r="AG61" s="532">
        <f>AQ62/AQ64</f>
        <v>0.66666666666666663</v>
      </c>
      <c r="AH61" s="531">
        <f>AT62/AT64</f>
        <v>0.59090909090909094</v>
      </c>
      <c r="AI61" s="532">
        <f>AV62/AV64</f>
        <v>0.52173913043478259</v>
      </c>
      <c r="AK61" s="2480" t="s">
        <v>2222</v>
      </c>
      <c r="AL61" s="2481"/>
      <c r="AM61" s="2482"/>
      <c r="AN61" s="537">
        <v>10000</v>
      </c>
      <c r="AO61" s="537">
        <v>10000</v>
      </c>
      <c r="AP61" s="538">
        <f t="shared" si="13"/>
        <v>1</v>
      </c>
      <c r="AQ61" s="537">
        <v>10500</v>
      </c>
      <c r="AR61" s="538">
        <f t="shared" si="14"/>
        <v>1.05</v>
      </c>
      <c r="AS61" s="586">
        <f t="shared" si="15"/>
        <v>2.4695076595959931E-2</v>
      </c>
      <c r="AT61" s="537">
        <v>12000</v>
      </c>
      <c r="AU61" s="538">
        <f t="shared" si="16"/>
        <v>1.1428571428571428</v>
      </c>
      <c r="AV61" s="537">
        <v>12000</v>
      </c>
      <c r="AW61" s="538">
        <f t="shared" si="17"/>
        <v>1</v>
      </c>
      <c r="BJ61" s="662"/>
      <c r="CH61" s="632"/>
      <c r="CI61" s="632"/>
      <c r="CL61" s="627"/>
      <c r="CM61" s="627"/>
      <c r="CN61" s="627"/>
      <c r="CO61" s="627"/>
      <c r="CP61" s="627"/>
      <c r="CQ61" s="627"/>
      <c r="DI61" s="29"/>
    </row>
    <row r="62" spans="1:113" s="526" customFormat="1" ht="20.100000000000001" customHeight="1">
      <c r="B62" s="2428" t="s">
        <v>2159</v>
      </c>
      <c r="C62" s="2429"/>
      <c r="D62" s="2429"/>
      <c r="E62" s="2429"/>
      <c r="F62" s="2429"/>
      <c r="G62" s="2672">
        <f>AE61</f>
        <v>0.8</v>
      </c>
      <c r="H62" s="2672">
        <v>0.28846153846153844</v>
      </c>
      <c r="I62" s="2672"/>
      <c r="J62" s="2672">
        <f>AF61</f>
        <v>0.75</v>
      </c>
      <c r="K62" s="2672">
        <v>0.31372549019607843</v>
      </c>
      <c r="L62" s="2672"/>
      <c r="M62" s="2672">
        <f>AG61</f>
        <v>0.66666666666666663</v>
      </c>
      <c r="N62" s="2672">
        <v>0.25454545454545452</v>
      </c>
      <c r="O62" s="2672"/>
      <c r="P62" s="2672"/>
      <c r="Q62" s="2673"/>
      <c r="Y62" s="662"/>
      <c r="AA62" s="530">
        <v>2</v>
      </c>
      <c r="AB62" s="512" t="s">
        <v>2223</v>
      </c>
      <c r="AC62" s="512"/>
      <c r="AD62" s="512"/>
      <c r="AE62" s="531">
        <f>AN63/AN62</f>
        <v>1.8749999999999999E-2</v>
      </c>
      <c r="AF62" s="531">
        <f>AO63/AO62</f>
        <v>1.8666666666666668E-2</v>
      </c>
      <c r="AG62" s="532">
        <f>AQ63/AQ62</f>
        <v>1.8571428571428572E-2</v>
      </c>
      <c r="AH62" s="531">
        <f>AT63/AT62</f>
        <v>1.9230769230769232E-2</v>
      </c>
      <c r="AI62" s="532">
        <f>AV63/AV62</f>
        <v>1.9166666666666665E-2</v>
      </c>
      <c r="AK62" s="2480" t="s">
        <v>2224</v>
      </c>
      <c r="AL62" s="2481"/>
      <c r="AM62" s="2482"/>
      <c r="AN62" s="537">
        <v>16000</v>
      </c>
      <c r="AO62" s="537">
        <v>15000</v>
      </c>
      <c r="AP62" s="538">
        <f t="shared" si="13"/>
        <v>0.9375</v>
      </c>
      <c r="AQ62" s="537">
        <v>14000</v>
      </c>
      <c r="AR62" s="538">
        <f t="shared" si="14"/>
        <v>0.93333333333333335</v>
      </c>
      <c r="AS62" s="586">
        <f t="shared" si="15"/>
        <v>-6.4585653306514668E-2</v>
      </c>
      <c r="AT62" s="537">
        <v>13000</v>
      </c>
      <c r="AU62" s="538">
        <f t="shared" si="16"/>
        <v>0.9285714285714286</v>
      </c>
      <c r="AV62" s="537">
        <v>12000</v>
      </c>
      <c r="AW62" s="538">
        <f t="shared" si="17"/>
        <v>0.92307692307692313</v>
      </c>
      <c r="BJ62" s="662"/>
      <c r="CH62" s="632"/>
      <c r="CI62" s="632"/>
      <c r="CL62" s="627"/>
      <c r="CM62" s="627"/>
      <c r="CN62" s="627"/>
      <c r="CO62" s="627"/>
      <c r="CP62" s="627"/>
      <c r="CQ62" s="627"/>
      <c r="DI62" s="29"/>
    </row>
    <row r="63" spans="1:113" s="526" customFormat="1" ht="20.100000000000001" customHeight="1">
      <c r="B63" s="2428" t="s">
        <v>2162</v>
      </c>
      <c r="C63" s="2429"/>
      <c r="D63" s="2429"/>
      <c r="E63" s="2429"/>
      <c r="F63" s="2429"/>
      <c r="G63" s="2672">
        <f>AE62</f>
        <v>1.8749999999999999E-2</v>
      </c>
      <c r="H63" s="2672">
        <v>1.8666666666666668E-2</v>
      </c>
      <c r="I63" s="2672"/>
      <c r="J63" s="2672">
        <f>AF62</f>
        <v>1.8666666666666668E-2</v>
      </c>
      <c r="K63" s="2672">
        <v>1.8749999999999999E-2</v>
      </c>
      <c r="L63" s="2672"/>
      <c r="M63" s="2672">
        <f>AG62</f>
        <v>1.8571428571428572E-2</v>
      </c>
      <c r="N63" s="2672">
        <v>1.8571428571428572E-2</v>
      </c>
      <c r="O63" s="2672"/>
      <c r="P63" s="2672"/>
      <c r="Q63" s="2673"/>
      <c r="Y63" s="662"/>
      <c r="AA63" s="540" t="s">
        <v>2169</v>
      </c>
      <c r="AB63" s="541"/>
      <c r="AC63" s="542"/>
      <c r="AD63" s="542"/>
      <c r="AE63" s="548"/>
      <c r="AF63" s="548"/>
      <c r="AG63" s="549"/>
      <c r="AH63" s="548"/>
      <c r="AI63" s="549"/>
      <c r="AK63" s="2480" t="s">
        <v>2225</v>
      </c>
      <c r="AL63" s="2481"/>
      <c r="AM63" s="2482"/>
      <c r="AN63" s="537">
        <v>300</v>
      </c>
      <c r="AO63" s="537">
        <v>280</v>
      </c>
      <c r="AP63" s="538">
        <f t="shared" si="13"/>
        <v>0.93333333333333335</v>
      </c>
      <c r="AQ63" s="537">
        <v>260</v>
      </c>
      <c r="AR63" s="538">
        <f t="shared" si="14"/>
        <v>0.9285714285714286</v>
      </c>
      <c r="AS63" s="586">
        <f t="shared" si="15"/>
        <v>-6.9050663748737251E-2</v>
      </c>
      <c r="AT63" s="537">
        <v>250</v>
      </c>
      <c r="AU63" s="538">
        <f t="shared" si="16"/>
        <v>0.96153846153846156</v>
      </c>
      <c r="AV63" s="537">
        <v>230</v>
      </c>
      <c r="AW63" s="538">
        <f t="shared" si="17"/>
        <v>0.92</v>
      </c>
      <c r="BJ63" s="662"/>
      <c r="CH63" s="632"/>
      <c r="CI63" s="632"/>
      <c r="CL63" s="627"/>
      <c r="CM63" s="627"/>
      <c r="CN63" s="627"/>
      <c r="CO63" s="627"/>
      <c r="CP63" s="627"/>
      <c r="CQ63" s="627"/>
      <c r="DI63" s="29"/>
    </row>
    <row r="64" spans="1:113" s="526" customFormat="1" ht="20.100000000000001" customHeight="1">
      <c r="B64" s="2682" t="s">
        <v>2165</v>
      </c>
      <c r="C64" s="2674"/>
      <c r="D64" s="2674"/>
      <c r="E64" s="2674"/>
      <c r="F64" s="2674"/>
      <c r="G64" s="2674" t="s">
        <v>2144</v>
      </c>
      <c r="H64" s="2674"/>
      <c r="I64" s="2674"/>
      <c r="J64" s="2674" t="s">
        <v>2145</v>
      </c>
      <c r="K64" s="2674"/>
      <c r="L64" s="2674"/>
      <c r="M64" s="2674" t="s">
        <v>2146</v>
      </c>
      <c r="N64" s="2674"/>
      <c r="O64" s="2674"/>
      <c r="P64" s="2674"/>
      <c r="Q64" s="2675"/>
      <c r="Y64" s="662"/>
      <c r="AA64" s="530">
        <v>1</v>
      </c>
      <c r="AB64" s="512" t="s">
        <v>2226</v>
      </c>
      <c r="AC64" s="512"/>
      <c r="AD64" s="512"/>
      <c r="AE64" s="890">
        <f>AN59/AN65</f>
        <v>7000</v>
      </c>
      <c r="AF64" s="890">
        <f>AO59/AO65</f>
        <v>7750</v>
      </c>
      <c r="AG64" s="891">
        <f>AQ59/AQ65</f>
        <v>8000</v>
      </c>
      <c r="AH64" s="890">
        <f>AT59/AT65</f>
        <v>9500</v>
      </c>
      <c r="AI64" s="891">
        <f>AV59/AV65</f>
        <v>10000</v>
      </c>
      <c r="AK64" s="2480" t="s">
        <v>2227</v>
      </c>
      <c r="AL64" s="2481"/>
      <c r="AM64" s="2482"/>
      <c r="AN64" s="537">
        <v>20000</v>
      </c>
      <c r="AO64" s="537">
        <v>20000</v>
      </c>
      <c r="AP64" s="538">
        <f t="shared" si="13"/>
        <v>1</v>
      </c>
      <c r="AQ64" s="537">
        <v>21000</v>
      </c>
      <c r="AR64" s="538">
        <f t="shared" si="14"/>
        <v>1.05</v>
      </c>
      <c r="AS64" s="586">
        <f t="shared" si="15"/>
        <v>2.4695076595959931E-2</v>
      </c>
      <c r="AT64" s="537">
        <v>22000</v>
      </c>
      <c r="AU64" s="538">
        <f t="shared" si="16"/>
        <v>1.0476190476190477</v>
      </c>
      <c r="AV64" s="537">
        <v>23000</v>
      </c>
      <c r="AW64" s="538">
        <f t="shared" si="17"/>
        <v>1.0454545454545454</v>
      </c>
      <c r="BJ64" s="662"/>
      <c r="CH64" s="632"/>
      <c r="CI64" s="632"/>
      <c r="CL64" s="627"/>
      <c r="CM64" s="627"/>
      <c r="CN64" s="627"/>
      <c r="CO64" s="627"/>
      <c r="CP64" s="627"/>
      <c r="CQ64" s="627"/>
      <c r="DI64" s="29"/>
    </row>
    <row r="65" spans="2:133" s="526" customFormat="1" ht="20.100000000000001" customHeight="1" thickBot="1">
      <c r="B65" s="2496" t="s">
        <v>2211</v>
      </c>
      <c r="C65" s="2497"/>
      <c r="D65" s="2497"/>
      <c r="E65" s="2497"/>
      <c r="F65" s="2497"/>
      <c r="G65" s="2737">
        <f>AE64</f>
        <v>7000</v>
      </c>
      <c r="H65" s="2737"/>
      <c r="I65" s="2737"/>
      <c r="J65" s="2737">
        <f>AF64</f>
        <v>7750</v>
      </c>
      <c r="K65" s="2737">
        <v>23750</v>
      </c>
      <c r="L65" s="2737"/>
      <c r="M65" s="2737">
        <f>AG64</f>
        <v>8000</v>
      </c>
      <c r="N65" s="2737">
        <v>25000</v>
      </c>
      <c r="O65" s="2737"/>
      <c r="P65" s="2737"/>
      <c r="Q65" s="2738"/>
      <c r="Y65" s="662"/>
      <c r="AA65" s="556">
        <v>2</v>
      </c>
      <c r="AB65" s="584" t="s">
        <v>2228</v>
      </c>
      <c r="AC65" s="584"/>
      <c r="AD65" s="584"/>
      <c r="AE65" s="892">
        <f>AN60/AN65</f>
        <v>6500</v>
      </c>
      <c r="AF65" s="892">
        <f>AO60/AO65</f>
        <v>7000</v>
      </c>
      <c r="AG65" s="893">
        <f>AQ60/AQ65</f>
        <v>7500</v>
      </c>
      <c r="AH65" s="892">
        <f>AT60/AT65</f>
        <v>9000</v>
      </c>
      <c r="AI65" s="893">
        <f>AV60/AV65</f>
        <v>9250</v>
      </c>
      <c r="AK65" s="2502" t="s">
        <v>2229</v>
      </c>
      <c r="AL65" s="2503"/>
      <c r="AM65" s="2504"/>
      <c r="AN65" s="553">
        <v>2</v>
      </c>
      <c r="AO65" s="553">
        <v>2</v>
      </c>
      <c r="AP65" s="554">
        <f t="shared" si="13"/>
        <v>1</v>
      </c>
      <c r="AQ65" s="553">
        <v>2</v>
      </c>
      <c r="AR65" s="554">
        <f t="shared" si="14"/>
        <v>1</v>
      </c>
      <c r="AS65" s="585">
        <f t="shared" si="15"/>
        <v>0</v>
      </c>
      <c r="AT65" s="553">
        <v>2</v>
      </c>
      <c r="AU65" s="554">
        <f t="shared" si="16"/>
        <v>1</v>
      </c>
      <c r="AV65" s="553">
        <v>2</v>
      </c>
      <c r="AW65" s="554">
        <f t="shared" si="17"/>
        <v>1</v>
      </c>
      <c r="BJ65" s="662"/>
      <c r="CH65" s="632"/>
      <c r="CI65" s="632"/>
      <c r="CU65" s="29"/>
      <c r="DJ65" s="29"/>
    </row>
    <row r="66" spans="2:133" s="526" customFormat="1" ht="20.100000000000001" customHeight="1" thickBot="1">
      <c r="B66" s="2401" t="s">
        <v>2212</v>
      </c>
      <c r="C66" s="2402"/>
      <c r="D66" s="2402"/>
      <c r="E66" s="2402"/>
      <c r="F66" s="2402"/>
      <c r="G66" s="2727">
        <f>AE65</f>
        <v>6500</v>
      </c>
      <c r="H66" s="2727"/>
      <c r="I66" s="2727"/>
      <c r="J66" s="2727">
        <f>AF65</f>
        <v>7000</v>
      </c>
      <c r="K66" s="2727">
        <v>23000</v>
      </c>
      <c r="L66" s="2727"/>
      <c r="M66" s="2727">
        <f>AG65</f>
        <v>7500</v>
      </c>
      <c r="N66" s="2727">
        <v>24000</v>
      </c>
      <c r="O66" s="2727"/>
      <c r="P66" s="2727"/>
      <c r="Q66" s="2728"/>
      <c r="Y66" s="662"/>
      <c r="AM66" s="29"/>
      <c r="AQ66" s="268" t="s">
        <v>2174</v>
      </c>
      <c r="AR66" s="29"/>
      <c r="AS66" s="29"/>
      <c r="AT66" s="29"/>
      <c r="AU66" s="29"/>
      <c r="AV66" s="29"/>
      <c r="AW66" s="29"/>
      <c r="BJ66" s="662"/>
      <c r="CH66" s="29"/>
      <c r="CI66" s="29"/>
      <c r="CJ66" s="29"/>
      <c r="CK66" s="29"/>
      <c r="DA66" s="118"/>
      <c r="DP66" s="29"/>
      <c r="DR66" s="662"/>
      <c r="DS66" s="662"/>
      <c r="DT66" s="662"/>
      <c r="DU66" s="662"/>
      <c r="DV66" s="662"/>
      <c r="DW66" s="662"/>
      <c r="DX66" s="662"/>
      <c r="DY66" s="662"/>
      <c r="DZ66" s="662"/>
      <c r="EA66" s="662"/>
      <c r="EB66" s="662"/>
      <c r="EC66" s="662"/>
    </row>
    <row r="67" spans="2:133" s="526" customFormat="1" ht="9" customHeight="1" thickBot="1">
      <c r="B67" s="904"/>
      <c r="C67" s="905"/>
      <c r="D67" s="905"/>
      <c r="E67" s="905"/>
      <c r="F67" s="906"/>
      <c r="G67" s="906"/>
      <c r="H67" s="906"/>
      <c r="I67" s="906"/>
      <c r="J67" s="906"/>
      <c r="K67" s="906"/>
      <c r="L67" s="907"/>
      <c r="M67" s="907"/>
      <c r="N67" s="903"/>
      <c r="O67" s="908"/>
      <c r="P67" s="908"/>
      <c r="Q67" s="908"/>
      <c r="R67" s="908"/>
      <c r="S67" s="909"/>
      <c r="T67" s="909"/>
      <c r="U67" s="909"/>
      <c r="V67" s="909"/>
      <c r="W67" s="909"/>
      <c r="X67" s="909"/>
      <c r="Y67" s="662"/>
      <c r="AM67" s="29"/>
      <c r="AQ67" s="268"/>
      <c r="AR67" s="29"/>
      <c r="AS67" s="29"/>
      <c r="AT67" s="29"/>
      <c r="AU67" s="29"/>
      <c r="AV67" s="29"/>
      <c r="AW67" s="29"/>
      <c r="BJ67" s="662"/>
      <c r="CH67" s="29"/>
      <c r="CI67" s="29"/>
      <c r="CJ67" s="29"/>
      <c r="CK67" s="29"/>
      <c r="DA67" s="118"/>
      <c r="DP67" s="29"/>
      <c r="DR67" s="662"/>
      <c r="DS67" s="662"/>
      <c r="DT67" s="662"/>
      <c r="DU67" s="662"/>
      <c r="DV67" s="662"/>
      <c r="DW67" s="662"/>
      <c r="DX67" s="662"/>
      <c r="DY67" s="662"/>
      <c r="DZ67" s="662"/>
      <c r="EA67" s="662"/>
      <c r="EB67" s="662"/>
      <c r="EC67" s="662"/>
    </row>
    <row r="68" spans="2:133" s="662" customFormat="1" ht="9" customHeight="1">
      <c r="N68" s="118"/>
      <c r="O68" s="52"/>
      <c r="P68" s="118"/>
      <c r="Q68" s="118"/>
      <c r="R68" s="118"/>
      <c r="S68" s="118"/>
      <c r="T68" s="118"/>
      <c r="U68" s="118"/>
      <c r="V68" s="118"/>
      <c r="W68" s="118"/>
      <c r="X68" s="118"/>
      <c r="Y68" s="29"/>
      <c r="Z68" s="526"/>
      <c r="AA68" s="560"/>
      <c r="AB68" s="560"/>
      <c r="AC68" s="560"/>
      <c r="AD68" s="560"/>
      <c r="AE68" s="560"/>
      <c r="AF68" s="560"/>
      <c r="AG68" s="560"/>
      <c r="AH68" s="560"/>
      <c r="AI68" s="560"/>
      <c r="AJ68" s="526"/>
      <c r="AK68" s="560"/>
      <c r="AL68" s="560"/>
      <c r="AM68" s="560"/>
      <c r="AN68" s="560"/>
      <c r="AO68" s="560"/>
      <c r="AP68" s="560"/>
      <c r="AQ68" s="560"/>
      <c r="AR68" s="560"/>
      <c r="AS68" s="560"/>
      <c r="AT68" s="560"/>
      <c r="AU68" s="560"/>
      <c r="AV68" s="560"/>
      <c r="AW68" s="560"/>
      <c r="AX68" s="526"/>
      <c r="AY68" s="526"/>
      <c r="AZ68" s="526"/>
      <c r="BA68" s="526"/>
      <c r="BB68" s="526"/>
      <c r="BC68" s="526"/>
      <c r="BD68" s="526"/>
      <c r="BE68" s="526"/>
      <c r="BF68" s="526"/>
      <c r="BG68" s="526"/>
      <c r="BH68" s="526"/>
      <c r="BI68" s="526"/>
      <c r="BK68" s="526"/>
      <c r="BL68" s="526"/>
      <c r="BM68" s="526"/>
      <c r="BN68" s="526"/>
      <c r="BO68" s="526"/>
      <c r="BP68" s="526"/>
      <c r="BQ68" s="526"/>
      <c r="BR68" s="526"/>
      <c r="BS68" s="526"/>
      <c r="BT68" s="526"/>
      <c r="BU68" s="526"/>
      <c r="BV68" s="526"/>
      <c r="BW68" s="526"/>
      <c r="BX68" s="526"/>
      <c r="BY68" s="526"/>
      <c r="BZ68" s="526"/>
      <c r="CA68" s="526"/>
      <c r="CB68" s="526"/>
      <c r="CC68" s="526"/>
      <c r="CD68" s="526"/>
      <c r="CE68" s="526"/>
      <c r="CF68" s="526"/>
      <c r="CG68" s="526"/>
      <c r="CH68" s="526"/>
      <c r="CI68" s="526"/>
      <c r="CJ68" s="118"/>
      <c r="CK68" s="118"/>
      <c r="CL68" s="118"/>
      <c r="CM68" s="526"/>
      <c r="CN68" s="526"/>
      <c r="DA68" s="118"/>
      <c r="DB68" s="29"/>
      <c r="DC68" s="29"/>
      <c r="DD68" s="29"/>
      <c r="DE68" s="526"/>
      <c r="DF68" s="526"/>
      <c r="DG68" s="526"/>
      <c r="DH68" s="526"/>
      <c r="DI68" s="526"/>
      <c r="DJ68" s="526"/>
      <c r="DK68" s="526"/>
      <c r="DL68" s="526"/>
      <c r="DM68" s="526"/>
      <c r="DN68" s="526"/>
      <c r="DO68" s="526"/>
      <c r="DP68" s="29"/>
      <c r="DQ68" s="526"/>
    </row>
    <row r="69" spans="2:133" s="662" customFormat="1" ht="35.1" customHeight="1">
      <c r="B69" s="2202" t="s">
        <v>2175</v>
      </c>
      <c r="C69" s="2202"/>
      <c r="D69" s="2202"/>
      <c r="E69" s="2202"/>
      <c r="F69" s="2202"/>
      <c r="G69" s="2202"/>
      <c r="H69" s="2202"/>
      <c r="I69" s="2202"/>
      <c r="J69" s="2202"/>
      <c r="K69" s="2202"/>
      <c r="L69" s="2202"/>
      <c r="M69" s="2202"/>
      <c r="N69" s="2202"/>
      <c r="O69" s="2202"/>
      <c r="P69" s="2202"/>
      <c r="Q69" s="2202"/>
      <c r="R69" s="2202"/>
      <c r="S69" s="2202"/>
      <c r="T69" s="2202"/>
      <c r="U69" s="2202"/>
      <c r="V69" s="2202"/>
      <c r="W69" s="2202"/>
      <c r="X69" s="2202"/>
      <c r="Y69" s="29"/>
      <c r="BJ69" s="526"/>
      <c r="BK69" s="30"/>
      <c r="BL69" s="118"/>
      <c r="BM69" s="118"/>
      <c r="BN69" s="118"/>
      <c r="BO69" s="118"/>
      <c r="BP69" s="118"/>
      <c r="BQ69" s="118"/>
      <c r="BR69" s="118"/>
      <c r="BS69" s="118"/>
      <c r="BT69" s="118"/>
      <c r="BU69" s="118"/>
      <c r="BV69" s="118"/>
      <c r="BW69" s="118"/>
      <c r="CA69" s="512"/>
      <c r="CB69" s="512"/>
      <c r="CC69" s="512"/>
      <c r="CD69" s="512"/>
      <c r="CE69" s="513"/>
      <c r="CF69" s="513"/>
      <c r="CG69" s="513"/>
      <c r="CH69" s="513"/>
      <c r="CI69" s="513"/>
      <c r="CJ69" s="513"/>
      <c r="CK69" s="29"/>
      <c r="CL69" s="29"/>
      <c r="DA69" s="29"/>
      <c r="DB69" s="29"/>
      <c r="DC69" s="29"/>
      <c r="DD69" s="29"/>
      <c r="DE69" s="29"/>
      <c r="DF69" s="29"/>
      <c r="DG69" s="29"/>
      <c r="DH69" s="29"/>
      <c r="DI69" s="29"/>
      <c r="DJ69" s="29"/>
      <c r="DK69" s="29"/>
      <c r="DL69" s="29"/>
      <c r="DM69" s="29"/>
      <c r="DN69" s="29"/>
      <c r="DO69" s="29"/>
      <c r="DP69" s="526"/>
      <c r="DQ69" s="526"/>
    </row>
    <row r="70" spans="2:133" s="662" customFormat="1" ht="18.95" customHeight="1" thickBot="1">
      <c r="B70" s="118"/>
      <c r="C70" s="118"/>
      <c r="D70" s="118"/>
      <c r="E70" s="118"/>
      <c r="F70" s="118"/>
      <c r="G70" s="118"/>
      <c r="H70" s="118"/>
      <c r="I70" s="118"/>
      <c r="J70" s="118"/>
      <c r="K70" s="118"/>
      <c r="L70" s="118"/>
      <c r="M70" s="118"/>
      <c r="N70" s="118"/>
      <c r="O70" s="29"/>
      <c r="P70" s="29"/>
      <c r="Q70" s="29"/>
      <c r="R70" s="29"/>
      <c r="S70" s="29"/>
      <c r="T70" s="29"/>
      <c r="U70" s="29"/>
      <c r="V70" s="29"/>
      <c r="W70" s="29"/>
      <c r="X70" s="29"/>
      <c r="Y70" s="29"/>
      <c r="BJ70" s="526"/>
      <c r="BK70" s="2381"/>
      <c r="BL70" s="2381"/>
      <c r="BM70" s="2381"/>
      <c r="BN70" s="2381"/>
      <c r="BO70" s="2381"/>
      <c r="BP70" s="2381"/>
      <c r="BQ70" s="2381"/>
      <c r="BR70" s="2381"/>
      <c r="BS70" s="32"/>
      <c r="BT70" s="32"/>
      <c r="BU70" s="32"/>
      <c r="BV70" s="32"/>
      <c r="BW70" s="118"/>
      <c r="CA70" s="605"/>
      <c r="CB70" s="512"/>
      <c r="CC70" s="512"/>
      <c r="CD70" s="512"/>
      <c r="CE70" s="512"/>
      <c r="CF70" s="635"/>
      <c r="CG70" s="635"/>
      <c r="CH70" s="635"/>
      <c r="CI70" s="635"/>
      <c r="CJ70" s="635"/>
      <c r="CK70" s="29"/>
      <c r="CL70" s="29"/>
      <c r="DA70" s="29"/>
      <c r="DB70" s="29"/>
      <c r="DC70" s="29"/>
      <c r="DD70" s="29"/>
      <c r="DE70" s="29"/>
      <c r="DF70" s="29"/>
      <c r="DG70" s="29"/>
      <c r="DH70" s="29"/>
      <c r="DI70" s="29"/>
      <c r="DJ70" s="29"/>
      <c r="DK70" s="29"/>
      <c r="DL70" s="29"/>
      <c r="DM70" s="29"/>
      <c r="DN70" s="29"/>
      <c r="DO70" s="29"/>
      <c r="DP70" s="526"/>
      <c r="DQ70" s="526"/>
    </row>
    <row r="71" spans="2:133" s="662" customFormat="1" ht="30.95" customHeight="1" thickBot="1">
      <c r="B71" s="2483" t="s">
        <v>2893</v>
      </c>
      <c r="C71" s="2484"/>
      <c r="D71" s="2485" t="s">
        <v>2177</v>
      </c>
      <c r="E71" s="2486"/>
      <c r="F71" s="2486"/>
      <c r="G71" s="2486"/>
      <c r="H71" s="2486"/>
      <c r="I71" s="2486"/>
      <c r="J71" s="2486"/>
      <c r="K71" s="2486"/>
      <c r="L71" s="2486"/>
      <c r="M71" s="2486"/>
      <c r="N71" s="2486"/>
      <c r="O71" s="2486"/>
      <c r="P71" s="2486"/>
      <c r="Q71" s="2486"/>
      <c r="R71" s="2486"/>
      <c r="S71" s="2487" t="s">
        <v>2887</v>
      </c>
      <c r="T71" s="2486"/>
      <c r="U71" s="2486"/>
      <c r="V71" s="2486"/>
      <c r="W71" s="2486"/>
      <c r="X71" s="2488"/>
      <c r="Y71" s="29"/>
      <c r="BJ71" s="526"/>
      <c r="BK71" s="562"/>
      <c r="BL71" s="30"/>
      <c r="BM71" s="231"/>
      <c r="BN71" s="231"/>
      <c r="BO71" s="231"/>
      <c r="BP71" s="231"/>
      <c r="BQ71" s="231"/>
      <c r="BR71" s="231"/>
      <c r="BS71" s="29"/>
      <c r="BT71" s="563"/>
      <c r="BU71" s="563"/>
      <c r="BV71" s="563"/>
      <c r="BW71" s="118"/>
      <c r="CA71" s="605"/>
      <c r="CB71" s="512"/>
      <c r="CC71" s="512"/>
      <c r="CD71" s="512"/>
      <c r="CE71" s="512"/>
      <c r="CF71" s="635"/>
      <c r="CG71" s="635"/>
      <c r="CH71" s="635"/>
      <c r="CI71" s="635"/>
      <c r="CJ71" s="635"/>
      <c r="CK71" s="29"/>
      <c r="CL71" s="29"/>
      <c r="DA71" s="29"/>
      <c r="DB71" s="29"/>
      <c r="DC71" s="29"/>
      <c r="DD71" s="29"/>
      <c r="DE71" s="29"/>
      <c r="DF71" s="29"/>
      <c r="DG71" s="29"/>
      <c r="DH71" s="29"/>
      <c r="DI71" s="29"/>
      <c r="DJ71" s="29"/>
      <c r="DK71" s="29"/>
      <c r="DL71" s="29"/>
      <c r="DM71" s="29"/>
      <c r="DN71" s="29"/>
      <c r="DO71" s="29"/>
      <c r="DP71" s="526"/>
      <c r="DQ71" s="526"/>
    </row>
    <row r="72" spans="2:133" s="662" customFormat="1" ht="24" customHeight="1">
      <c r="B72" s="2489">
        <v>1</v>
      </c>
      <c r="C72" s="2490"/>
      <c r="D72" s="2491" t="s">
        <v>2231</v>
      </c>
      <c r="E72" s="2492"/>
      <c r="F72" s="2492"/>
      <c r="G72" s="2492"/>
      <c r="H72" s="2492"/>
      <c r="I72" s="2492"/>
      <c r="J72" s="2492"/>
      <c r="K72" s="2492"/>
      <c r="L72" s="2492"/>
      <c r="M72" s="2492"/>
      <c r="N72" s="2492"/>
      <c r="O72" s="2492"/>
      <c r="P72" s="2492"/>
      <c r="Q72" s="2492"/>
      <c r="R72" s="2492"/>
      <c r="S72" s="2493" t="s">
        <v>2888</v>
      </c>
      <c r="T72" s="2494"/>
      <c r="U72" s="2494"/>
      <c r="V72" s="2494"/>
      <c r="W72" s="2494"/>
      <c r="X72" s="2495"/>
      <c r="Y72" s="29"/>
      <c r="BJ72" s="526"/>
      <c r="BK72" s="562"/>
      <c r="BL72" s="30"/>
      <c r="BM72" s="231"/>
      <c r="BN72" s="231"/>
      <c r="BO72" s="231"/>
      <c r="BP72" s="231"/>
      <c r="BQ72" s="231"/>
      <c r="BR72" s="231"/>
      <c r="BS72" s="29"/>
      <c r="BT72" s="563"/>
      <c r="BU72" s="563"/>
      <c r="BV72" s="563"/>
      <c r="BW72" s="118"/>
      <c r="CA72" s="605"/>
      <c r="CB72" s="512"/>
      <c r="CC72" s="512"/>
      <c r="CD72" s="512"/>
      <c r="CE72" s="512"/>
      <c r="CF72" s="635"/>
      <c r="CG72" s="635"/>
      <c r="CH72" s="635"/>
      <c r="CI72" s="635"/>
      <c r="CJ72" s="635"/>
      <c r="CK72" s="29"/>
      <c r="CL72" s="29"/>
      <c r="DA72" s="29"/>
      <c r="DB72" s="29"/>
      <c r="DC72" s="29"/>
      <c r="DD72" s="29"/>
      <c r="DE72" s="29"/>
      <c r="DF72" s="29"/>
      <c r="DG72" s="29"/>
      <c r="DH72" s="29"/>
      <c r="DI72" s="29"/>
      <c r="DJ72" s="29"/>
      <c r="DK72" s="29"/>
      <c r="DL72" s="29"/>
      <c r="DM72" s="29"/>
      <c r="DN72" s="29"/>
      <c r="DO72" s="29"/>
      <c r="DP72" s="526"/>
      <c r="DQ72" s="526"/>
    </row>
    <row r="73" spans="2:133" s="662" customFormat="1" ht="24" customHeight="1">
      <c r="B73" s="2468">
        <v>2</v>
      </c>
      <c r="C73" s="2469"/>
      <c r="D73" s="2475" t="s">
        <v>2232</v>
      </c>
      <c r="E73" s="2476"/>
      <c r="F73" s="2476"/>
      <c r="G73" s="2476"/>
      <c r="H73" s="2476"/>
      <c r="I73" s="2476"/>
      <c r="J73" s="2476"/>
      <c r="K73" s="2476"/>
      <c r="L73" s="2476"/>
      <c r="M73" s="2476"/>
      <c r="N73" s="2476"/>
      <c r="O73" s="2476"/>
      <c r="P73" s="2476"/>
      <c r="Q73" s="2476"/>
      <c r="R73" s="2476"/>
      <c r="S73" s="2477" t="s">
        <v>2889</v>
      </c>
      <c r="T73" s="2478"/>
      <c r="U73" s="2478"/>
      <c r="V73" s="2478"/>
      <c r="W73" s="2478"/>
      <c r="X73" s="2479"/>
      <c r="Y73" s="29"/>
      <c r="BJ73" s="526"/>
      <c r="BK73" s="562"/>
      <c r="BL73" s="30"/>
      <c r="BM73" s="231"/>
      <c r="BN73" s="231"/>
      <c r="BO73" s="231"/>
      <c r="BP73" s="231"/>
      <c r="BQ73" s="231"/>
      <c r="BR73" s="231"/>
      <c r="BS73" s="29"/>
      <c r="BT73" s="563"/>
      <c r="BU73" s="563"/>
      <c r="BV73" s="563"/>
      <c r="BW73" s="118"/>
      <c r="CA73" s="512"/>
      <c r="CB73" s="512"/>
      <c r="CC73" s="636"/>
      <c r="CD73" s="636"/>
      <c r="CE73" s="560"/>
      <c r="CF73" s="637"/>
      <c r="CG73" s="637"/>
      <c r="CH73" s="637"/>
      <c r="CI73" s="637"/>
      <c r="CJ73" s="637"/>
      <c r="CK73" s="29"/>
      <c r="CL73" s="29"/>
      <c r="DA73" s="29"/>
      <c r="DB73" s="29"/>
      <c r="DC73" s="29"/>
      <c r="DD73" s="29"/>
      <c r="DE73" s="29"/>
      <c r="DF73" s="29"/>
      <c r="DG73" s="29"/>
      <c r="DH73" s="29"/>
      <c r="DI73" s="29"/>
      <c r="DJ73" s="29"/>
      <c r="DK73" s="29"/>
      <c r="DL73" s="29"/>
      <c r="DM73" s="29"/>
      <c r="DN73" s="29"/>
      <c r="DO73" s="29"/>
      <c r="DP73" s="526"/>
      <c r="DQ73" s="526"/>
    </row>
    <row r="74" spans="2:133" s="662" customFormat="1" ht="24" customHeight="1">
      <c r="B74" s="2468">
        <v>3</v>
      </c>
      <c r="C74" s="2469"/>
      <c r="D74" s="2475" t="s">
        <v>2233</v>
      </c>
      <c r="E74" s="2476"/>
      <c r="F74" s="2476"/>
      <c r="G74" s="2476"/>
      <c r="H74" s="2476"/>
      <c r="I74" s="2476"/>
      <c r="J74" s="2476"/>
      <c r="K74" s="2476"/>
      <c r="L74" s="2476"/>
      <c r="M74" s="2476"/>
      <c r="N74" s="2476"/>
      <c r="O74" s="2476"/>
      <c r="P74" s="2476"/>
      <c r="Q74" s="2476"/>
      <c r="R74" s="2476"/>
      <c r="S74" s="2477" t="s">
        <v>2890</v>
      </c>
      <c r="T74" s="2478"/>
      <c r="U74" s="2478"/>
      <c r="V74" s="2478"/>
      <c r="W74" s="2478"/>
      <c r="X74" s="2479"/>
      <c r="Y74" s="29"/>
      <c r="BJ74" s="526"/>
      <c r="BK74" s="30"/>
      <c r="BL74" s="30"/>
      <c r="BM74" s="231"/>
      <c r="BN74" s="231"/>
      <c r="BO74" s="231"/>
      <c r="BP74" s="231"/>
      <c r="BQ74" s="231"/>
      <c r="BR74" s="231"/>
      <c r="BS74" s="118"/>
      <c r="BT74" s="564"/>
      <c r="BU74" s="564"/>
      <c r="BV74" s="564"/>
      <c r="BW74" s="118"/>
      <c r="CA74" s="605"/>
      <c r="CB74" s="512"/>
      <c r="CC74" s="512"/>
      <c r="CD74" s="512"/>
      <c r="CE74" s="512"/>
      <c r="CF74" s="635"/>
      <c r="CG74" s="635"/>
      <c r="CH74" s="635"/>
      <c r="CI74" s="635"/>
      <c r="CJ74" s="635"/>
      <c r="CK74" s="29"/>
      <c r="CL74" s="29"/>
      <c r="DA74" s="29"/>
      <c r="DB74" s="29"/>
      <c r="DC74" s="29"/>
      <c r="DD74" s="29"/>
      <c r="DE74" s="29"/>
      <c r="DF74" s="29"/>
      <c r="DG74" s="29"/>
      <c r="DH74" s="29"/>
      <c r="DI74" s="29"/>
      <c r="DJ74" s="29"/>
      <c r="DK74" s="29"/>
      <c r="DL74" s="29"/>
      <c r="DM74" s="29"/>
      <c r="DN74" s="29"/>
      <c r="DO74" s="29"/>
      <c r="DP74" s="526"/>
      <c r="DQ74" s="526"/>
    </row>
    <row r="75" spans="2:133" s="662" customFormat="1" ht="24" customHeight="1">
      <c r="B75" s="2468">
        <v>4</v>
      </c>
      <c r="C75" s="2469"/>
      <c r="D75" s="2475" t="s">
        <v>2234</v>
      </c>
      <c r="E75" s="2476"/>
      <c r="F75" s="2476"/>
      <c r="G75" s="2476"/>
      <c r="H75" s="2476"/>
      <c r="I75" s="2476"/>
      <c r="J75" s="2476"/>
      <c r="K75" s="2476"/>
      <c r="L75" s="2476"/>
      <c r="M75" s="2476"/>
      <c r="N75" s="2476"/>
      <c r="O75" s="2476"/>
      <c r="P75" s="2476"/>
      <c r="Q75" s="2476"/>
      <c r="R75" s="2476"/>
      <c r="S75" s="2477" t="s">
        <v>2900</v>
      </c>
      <c r="T75" s="2478"/>
      <c r="U75" s="2478"/>
      <c r="V75" s="2478"/>
      <c r="W75" s="2478"/>
      <c r="X75" s="2479"/>
      <c r="Y75" s="29"/>
      <c r="BJ75" s="526"/>
      <c r="BK75" s="562"/>
      <c r="BL75" s="30"/>
      <c r="BM75" s="29"/>
      <c r="BN75" s="29"/>
      <c r="BO75" s="29"/>
      <c r="BP75" s="29"/>
      <c r="BQ75" s="29"/>
      <c r="BR75" s="231"/>
      <c r="BS75" s="231"/>
      <c r="BT75" s="563"/>
      <c r="BU75" s="563"/>
      <c r="BV75" s="563"/>
      <c r="BW75" s="118"/>
      <c r="CA75" s="605"/>
      <c r="CB75" s="664"/>
      <c r="CC75" s="664"/>
      <c r="CD75" s="664"/>
      <c r="CE75" s="664"/>
      <c r="CF75" s="635"/>
      <c r="CG75" s="635"/>
      <c r="CH75" s="635"/>
      <c r="CI75" s="635"/>
      <c r="CJ75" s="635"/>
      <c r="CK75" s="29"/>
      <c r="CL75" s="29"/>
      <c r="DA75" s="29"/>
      <c r="DB75" s="29"/>
      <c r="DC75" s="29"/>
      <c r="DD75" s="29"/>
      <c r="DE75" s="29"/>
      <c r="DF75" s="29"/>
      <c r="DG75" s="29"/>
      <c r="DH75" s="29"/>
      <c r="DI75" s="29"/>
      <c r="DJ75" s="29"/>
      <c r="DK75" s="29"/>
      <c r="DL75" s="29"/>
      <c r="DM75" s="29"/>
      <c r="DN75" s="29"/>
      <c r="DO75" s="29"/>
      <c r="DP75" s="526"/>
      <c r="DQ75" s="526"/>
    </row>
    <row r="76" spans="2:133" s="662" customFormat="1" ht="24" customHeight="1">
      <c r="B76" s="2468">
        <v>5</v>
      </c>
      <c r="C76" s="2469"/>
      <c r="D76" s="2475" t="s">
        <v>2235</v>
      </c>
      <c r="E76" s="2476"/>
      <c r="F76" s="2476"/>
      <c r="G76" s="2476"/>
      <c r="H76" s="2476"/>
      <c r="I76" s="2476"/>
      <c r="J76" s="2476"/>
      <c r="K76" s="2476"/>
      <c r="L76" s="2476"/>
      <c r="M76" s="2476"/>
      <c r="N76" s="2476"/>
      <c r="O76" s="2476"/>
      <c r="P76" s="2476"/>
      <c r="Q76" s="2476"/>
      <c r="R76" s="2476"/>
      <c r="S76" s="2477" t="s">
        <v>2892</v>
      </c>
      <c r="T76" s="2478"/>
      <c r="U76" s="2478"/>
      <c r="V76" s="2478"/>
      <c r="W76" s="2478"/>
      <c r="X76" s="2479"/>
      <c r="Y76" s="29"/>
      <c r="BJ76" s="526"/>
      <c r="BK76" s="562"/>
      <c r="BL76" s="30"/>
      <c r="BM76" s="29"/>
      <c r="BN76" s="29"/>
      <c r="BO76" s="29"/>
      <c r="BP76" s="29"/>
      <c r="BQ76" s="29"/>
      <c r="BR76" s="231"/>
      <c r="BS76" s="231"/>
      <c r="BT76" s="563"/>
      <c r="BU76" s="563"/>
      <c r="BV76" s="563"/>
      <c r="BW76" s="118"/>
      <c r="CA76" s="512"/>
      <c r="CB76" s="512"/>
      <c r="CC76" s="636"/>
      <c r="CD76" s="636"/>
      <c r="CE76" s="560"/>
      <c r="CF76" s="560"/>
      <c r="CG76" s="560"/>
      <c r="CH76" s="560"/>
      <c r="CI76" s="560"/>
      <c r="CJ76" s="560"/>
      <c r="CK76" s="29"/>
      <c r="CL76" s="29"/>
      <c r="DA76" s="526"/>
      <c r="DB76" s="526"/>
      <c r="DC76" s="526"/>
      <c r="DD76" s="526"/>
      <c r="DE76" s="526"/>
      <c r="DF76" s="526"/>
      <c r="DG76" s="526"/>
      <c r="DH76" s="526"/>
      <c r="DI76" s="526"/>
      <c r="DJ76" s="526"/>
      <c r="DK76" s="526"/>
      <c r="DL76" s="526"/>
      <c r="DM76" s="526"/>
      <c r="DN76" s="526"/>
      <c r="DO76" s="526"/>
      <c r="DP76" s="526"/>
      <c r="DQ76" s="526"/>
      <c r="DR76" s="526"/>
      <c r="DS76" s="526"/>
      <c r="DT76" s="526"/>
      <c r="DU76" s="526"/>
      <c r="DV76" s="526"/>
      <c r="DW76" s="526"/>
      <c r="DX76" s="526"/>
      <c r="DY76" s="526"/>
      <c r="DZ76" s="526"/>
      <c r="EA76" s="526"/>
      <c r="EB76" s="526"/>
      <c r="EC76" s="526"/>
    </row>
    <row r="77" spans="2:133" s="526" customFormat="1" ht="24" customHeight="1">
      <c r="B77" s="2468">
        <v>6</v>
      </c>
      <c r="C77" s="2469"/>
      <c r="D77" s="2470"/>
      <c r="E77" s="2471"/>
      <c r="F77" s="2471"/>
      <c r="G77" s="2471"/>
      <c r="H77" s="2471"/>
      <c r="I77" s="2471"/>
      <c r="J77" s="2471"/>
      <c r="K77" s="2471"/>
      <c r="L77" s="2471"/>
      <c r="M77" s="2471"/>
      <c r="N77" s="2471"/>
      <c r="O77" s="2471"/>
      <c r="P77" s="2471"/>
      <c r="Q77" s="2471"/>
      <c r="R77" s="2471"/>
      <c r="S77" s="2472"/>
      <c r="T77" s="2473"/>
      <c r="U77" s="2473"/>
      <c r="V77" s="2473"/>
      <c r="W77" s="2473"/>
      <c r="X77" s="2474"/>
      <c r="Y77" s="29"/>
      <c r="Z77" s="662"/>
      <c r="AX77" s="662"/>
      <c r="AY77" s="662"/>
      <c r="AZ77" s="662"/>
      <c r="BA77" s="662"/>
      <c r="BB77" s="662"/>
      <c r="BC77" s="662"/>
      <c r="BD77" s="662"/>
      <c r="BE77" s="662"/>
      <c r="BF77" s="662"/>
      <c r="BG77" s="662"/>
      <c r="BH77" s="662"/>
      <c r="BI77" s="662"/>
      <c r="BX77" s="662"/>
      <c r="BY77" s="662"/>
      <c r="BZ77" s="662"/>
      <c r="CA77" s="605"/>
      <c r="CB77" s="512"/>
      <c r="CC77" s="512"/>
      <c r="CD77" s="512"/>
      <c r="CE77" s="512"/>
      <c r="CF77" s="638"/>
      <c r="CG77" s="638"/>
      <c r="CH77" s="638"/>
      <c r="CI77" s="638"/>
      <c r="CJ77" s="638"/>
      <c r="CM77" s="662"/>
      <c r="CN77" s="662"/>
    </row>
    <row r="78" spans="2:133" s="526" customFormat="1" ht="24" customHeight="1">
      <c r="B78" s="2468">
        <v>7</v>
      </c>
      <c r="C78" s="2469"/>
      <c r="D78" s="2470"/>
      <c r="E78" s="2471"/>
      <c r="F78" s="2471"/>
      <c r="G78" s="2471"/>
      <c r="H78" s="2471"/>
      <c r="I78" s="2471"/>
      <c r="J78" s="2471"/>
      <c r="K78" s="2471"/>
      <c r="L78" s="2471"/>
      <c r="M78" s="2471"/>
      <c r="N78" s="2471"/>
      <c r="O78" s="2471"/>
      <c r="P78" s="2471"/>
      <c r="Q78" s="2471"/>
      <c r="R78" s="2471"/>
      <c r="S78" s="2472"/>
      <c r="T78" s="2473"/>
      <c r="U78" s="2473"/>
      <c r="V78" s="2473"/>
      <c r="W78" s="2473"/>
      <c r="X78" s="2474"/>
      <c r="Y78" s="29"/>
      <c r="Z78" s="662"/>
      <c r="AA78" s="95"/>
      <c r="AB78" s="40"/>
      <c r="AC78" s="1"/>
      <c r="AD78" s="40"/>
      <c r="AE78" s="40"/>
      <c r="AF78" s="661"/>
      <c r="AG78" s="661"/>
      <c r="AH78" s="661"/>
      <c r="AI78" s="1"/>
      <c r="AJ78" s="1"/>
      <c r="AK78" s="1"/>
      <c r="AL78" s="1"/>
      <c r="AM78" s="1"/>
      <c r="AN78" s="1"/>
      <c r="AO78" s="1"/>
      <c r="AP78" s="1"/>
      <c r="AQ78" s="1"/>
      <c r="AR78" s="1"/>
      <c r="AS78" s="1"/>
      <c r="AT78" s="1"/>
      <c r="AU78" s="1"/>
      <c r="AV78" s="662"/>
      <c r="AW78" s="662"/>
      <c r="AX78" s="662"/>
      <c r="AY78" s="662"/>
      <c r="AZ78" s="662"/>
      <c r="BA78" s="662"/>
      <c r="BB78" s="662"/>
      <c r="BC78" s="662"/>
      <c r="BD78" s="662"/>
      <c r="BE78" s="662"/>
      <c r="BF78" s="662"/>
      <c r="BG78" s="662"/>
      <c r="BH78" s="662"/>
      <c r="BI78" s="662"/>
      <c r="CA78" s="605"/>
      <c r="CB78" s="512"/>
      <c r="CC78" s="512"/>
      <c r="CD78" s="512"/>
      <c r="CE78" s="512"/>
      <c r="CF78" s="639"/>
      <c r="CG78" s="639"/>
      <c r="CH78" s="639"/>
      <c r="CI78" s="639"/>
      <c r="CJ78" s="639"/>
    </row>
    <row r="79" spans="2:133" s="526" customFormat="1" ht="24" customHeight="1">
      <c r="B79" s="2468">
        <v>8</v>
      </c>
      <c r="C79" s="2469"/>
      <c r="D79" s="2470"/>
      <c r="E79" s="2471"/>
      <c r="F79" s="2471"/>
      <c r="G79" s="2471"/>
      <c r="H79" s="2471"/>
      <c r="I79" s="2471"/>
      <c r="J79" s="2471"/>
      <c r="K79" s="2471"/>
      <c r="L79" s="2471"/>
      <c r="M79" s="2471"/>
      <c r="N79" s="2471"/>
      <c r="O79" s="2471"/>
      <c r="P79" s="2471"/>
      <c r="Q79" s="2471"/>
      <c r="R79" s="2471"/>
      <c r="S79" s="2472"/>
      <c r="T79" s="2473"/>
      <c r="U79" s="2473"/>
      <c r="V79" s="2473"/>
      <c r="W79" s="2473"/>
      <c r="X79" s="2474"/>
      <c r="Y79" s="29"/>
      <c r="Z79" s="662"/>
      <c r="AA79" s="95"/>
      <c r="AB79" s="40"/>
      <c r="AC79" s="1"/>
      <c r="AD79" s="40"/>
      <c r="AE79" s="40"/>
      <c r="AF79" s="661"/>
      <c r="AG79" s="661"/>
      <c r="AH79" s="661"/>
      <c r="AI79" s="1"/>
      <c r="AJ79" s="1"/>
      <c r="AK79" s="1"/>
      <c r="AL79" s="1"/>
      <c r="AM79" s="1"/>
      <c r="AN79" s="1"/>
      <c r="AO79" s="1"/>
      <c r="AP79" s="1"/>
      <c r="AQ79" s="1"/>
      <c r="AR79" s="1"/>
      <c r="AS79" s="1"/>
      <c r="AT79" s="1"/>
      <c r="AU79" s="1"/>
      <c r="AV79" s="662"/>
      <c r="AW79" s="662"/>
      <c r="AX79" s="662"/>
      <c r="AY79" s="662"/>
      <c r="AZ79" s="662"/>
      <c r="BA79" s="662"/>
      <c r="BB79" s="662"/>
      <c r="BC79" s="662"/>
      <c r="BD79" s="662"/>
      <c r="BE79" s="662"/>
      <c r="BF79" s="662"/>
      <c r="BG79" s="662"/>
      <c r="BH79" s="662"/>
      <c r="BI79" s="662"/>
    </row>
    <row r="80" spans="2:133" s="526" customFormat="1" ht="24" customHeight="1">
      <c r="B80" s="2468">
        <v>9</v>
      </c>
      <c r="C80" s="2469"/>
      <c r="D80" s="2470"/>
      <c r="E80" s="2471"/>
      <c r="F80" s="2471"/>
      <c r="G80" s="2471"/>
      <c r="H80" s="2471"/>
      <c r="I80" s="2471"/>
      <c r="J80" s="2471"/>
      <c r="K80" s="2471"/>
      <c r="L80" s="2471"/>
      <c r="M80" s="2471"/>
      <c r="N80" s="2471"/>
      <c r="O80" s="2471"/>
      <c r="P80" s="2471"/>
      <c r="Q80" s="2471"/>
      <c r="R80" s="2471"/>
      <c r="S80" s="2472"/>
      <c r="T80" s="2473"/>
      <c r="U80" s="2473"/>
      <c r="V80" s="2473"/>
      <c r="W80" s="2473"/>
      <c r="X80" s="2474"/>
      <c r="Y80" s="29"/>
      <c r="AA80" s="562"/>
      <c r="AB80" s="30"/>
      <c r="AC80" s="29"/>
      <c r="AD80" s="231"/>
      <c r="AE80" s="231"/>
      <c r="AF80" s="663"/>
      <c r="AG80" s="663"/>
      <c r="AH80" s="663"/>
      <c r="AI80" s="29"/>
      <c r="AJ80" s="268"/>
      <c r="AK80" s="29"/>
      <c r="AL80" s="29"/>
      <c r="AM80" s="29"/>
      <c r="AN80" s="29"/>
      <c r="AO80" s="29"/>
      <c r="AP80" s="29"/>
      <c r="AQ80" s="29"/>
      <c r="AR80" s="29"/>
      <c r="AS80" s="29"/>
      <c r="AT80" s="29"/>
      <c r="AU80" s="29"/>
    </row>
    <row r="81" spans="1:92" ht="24" customHeight="1" thickBot="1">
      <c r="A81" s="95"/>
      <c r="B81" s="2459">
        <v>10</v>
      </c>
      <c r="C81" s="2460"/>
      <c r="D81" s="2461"/>
      <c r="E81" s="2462"/>
      <c r="F81" s="2462"/>
      <c r="G81" s="2462"/>
      <c r="H81" s="2462"/>
      <c r="I81" s="2462"/>
      <c r="J81" s="2462"/>
      <c r="K81" s="2462"/>
      <c r="L81" s="2462"/>
      <c r="M81" s="2462"/>
      <c r="N81" s="2462"/>
      <c r="O81" s="2462"/>
      <c r="P81" s="2462"/>
      <c r="Q81" s="2462"/>
      <c r="R81" s="2462"/>
      <c r="S81" s="2463"/>
      <c r="T81" s="2464"/>
      <c r="U81" s="2464"/>
      <c r="V81" s="2464"/>
      <c r="W81" s="2464"/>
      <c r="X81" s="2465"/>
      <c r="Z81" s="30"/>
      <c r="AA81" s="30"/>
      <c r="AB81" s="231"/>
      <c r="AC81" s="231"/>
      <c r="AD81" s="118"/>
      <c r="AE81" s="689"/>
      <c r="AF81" s="689"/>
      <c r="AG81" s="689"/>
      <c r="AI81" s="2466"/>
      <c r="AJ81" s="2466"/>
      <c r="AK81" s="2466"/>
      <c r="AL81" s="690"/>
      <c r="AM81" s="690"/>
      <c r="AN81" s="691"/>
      <c r="AO81" s="690"/>
      <c r="AP81" s="691"/>
      <c r="AQ81" s="2467"/>
      <c r="AR81" s="2467"/>
      <c r="AS81" s="526"/>
      <c r="AT81" s="526"/>
      <c r="AU81" s="526"/>
      <c r="AV81" s="526"/>
      <c r="AW81" s="526"/>
      <c r="AX81" s="526"/>
      <c r="AY81" s="526"/>
      <c r="AZ81" s="526"/>
      <c r="BA81" s="526"/>
      <c r="BB81" s="526"/>
      <c r="BC81" s="526"/>
      <c r="BD81" s="526"/>
      <c r="BE81" s="526"/>
      <c r="BF81" s="526"/>
      <c r="BG81" s="526"/>
      <c r="BH81" s="526"/>
      <c r="BI81" s="526"/>
      <c r="BJ81" s="526"/>
      <c r="BK81" s="526"/>
      <c r="BL81" s="526"/>
      <c r="BM81" s="526"/>
      <c r="BN81" s="526"/>
      <c r="BO81" s="526"/>
      <c r="BP81" s="526"/>
      <c r="BQ81" s="526"/>
      <c r="BR81" s="526"/>
      <c r="BS81" s="526"/>
      <c r="BT81" s="526"/>
      <c r="BU81" s="526"/>
      <c r="BV81" s="526"/>
      <c r="BW81" s="526"/>
      <c r="BX81" s="526"/>
      <c r="BY81" s="526"/>
      <c r="BZ81" s="526"/>
      <c r="CA81" s="526"/>
      <c r="CB81" s="526"/>
      <c r="CC81" s="526"/>
      <c r="CD81" s="526"/>
      <c r="CE81" s="526"/>
      <c r="CF81" s="526"/>
      <c r="CG81" s="526"/>
      <c r="CH81" s="526"/>
      <c r="CI81" s="526"/>
      <c r="CJ81" s="526"/>
      <c r="CK81" s="526"/>
      <c r="CL81" s="526"/>
      <c r="CM81" s="526"/>
      <c r="CN81" s="526"/>
    </row>
    <row r="82" spans="1:92" ht="9" customHeight="1">
      <c r="A82" s="118"/>
      <c r="Z82" s="562"/>
      <c r="AA82" s="30"/>
      <c r="AC82" s="231"/>
      <c r="AD82" s="231"/>
      <c r="AE82" s="692"/>
      <c r="AF82" s="692"/>
      <c r="AG82" s="692"/>
      <c r="AI82" s="2466"/>
      <c r="AJ82" s="2466"/>
      <c r="AK82" s="2466"/>
      <c r="AL82" s="690"/>
      <c r="AM82" s="690"/>
      <c r="AN82" s="691"/>
      <c r="AO82" s="690"/>
      <c r="AP82" s="691"/>
      <c r="AQ82" s="2467"/>
      <c r="AR82" s="2467"/>
      <c r="AS82" s="526"/>
      <c r="AT82" s="526"/>
      <c r="AU82" s="526"/>
      <c r="AV82" s="526"/>
      <c r="AW82" s="526"/>
      <c r="AX82" s="526"/>
      <c r="AY82" s="526"/>
      <c r="AZ82" s="526"/>
      <c r="BA82" s="526"/>
      <c r="BB82" s="526"/>
      <c r="BC82" s="526"/>
      <c r="BD82" s="526"/>
      <c r="BE82" s="526"/>
      <c r="BF82" s="526"/>
      <c r="BG82" s="526"/>
      <c r="BH82" s="526"/>
      <c r="BI82" s="526"/>
    </row>
    <row r="83" spans="1:92" ht="19.5" thickBot="1">
      <c r="A83" s="118"/>
      <c r="B83" s="30" t="s">
        <v>2178</v>
      </c>
      <c r="C83" s="32"/>
      <c r="D83" s="118"/>
      <c r="E83" s="118"/>
      <c r="F83" s="118"/>
      <c r="G83" s="118"/>
      <c r="H83" s="118"/>
      <c r="I83" s="118"/>
      <c r="J83" s="118"/>
      <c r="K83" s="118"/>
      <c r="Y83" s="513"/>
      <c r="Z83" s="562"/>
      <c r="AA83" s="30"/>
      <c r="AC83" s="231"/>
      <c r="AD83" s="231"/>
      <c r="AE83" s="663"/>
      <c r="AF83" s="663"/>
      <c r="AG83" s="663"/>
      <c r="AI83" s="268"/>
      <c r="AU83" s="526"/>
      <c r="AV83" s="526"/>
      <c r="AW83" s="526"/>
      <c r="AX83" s="526"/>
      <c r="AY83" s="526"/>
      <c r="AZ83" s="526"/>
      <c r="BA83" s="526"/>
      <c r="BB83" s="526"/>
      <c r="BC83" s="526"/>
      <c r="BD83" s="526"/>
      <c r="BE83" s="526"/>
      <c r="BF83" s="526"/>
      <c r="BG83" s="526"/>
      <c r="BH83" s="526"/>
      <c r="BI83" s="526"/>
    </row>
    <row r="84" spans="1:92" ht="24" customHeight="1">
      <c r="A84" s="118"/>
      <c r="B84" s="2455" t="s">
        <v>2180</v>
      </c>
      <c r="C84" s="2456"/>
      <c r="D84" s="2456"/>
      <c r="E84" s="2456"/>
      <c r="F84" s="2456"/>
      <c r="G84" s="2456" t="s">
        <v>2181</v>
      </c>
      <c r="H84" s="2456"/>
      <c r="I84" s="2456"/>
      <c r="J84" s="2456" t="s">
        <v>2182</v>
      </c>
      <c r="K84" s="2456"/>
      <c r="L84" s="2456"/>
      <c r="M84" s="2456"/>
      <c r="N84" s="2456" t="s">
        <v>2183</v>
      </c>
      <c r="O84" s="2456"/>
      <c r="P84" s="2456"/>
      <c r="Q84" s="2671"/>
      <c r="Y84" s="665"/>
      <c r="Z84" s="52"/>
      <c r="AA84" s="52"/>
      <c r="AB84" s="52"/>
      <c r="AC84" s="52"/>
      <c r="AD84" s="52"/>
      <c r="AE84" s="52"/>
      <c r="AF84" s="52"/>
      <c r="AG84" s="52"/>
    </row>
    <row r="85" spans="1:92" ht="24" customHeight="1">
      <c r="A85" s="118"/>
      <c r="B85" s="2740" t="s">
        <v>2184</v>
      </c>
      <c r="C85" s="2741"/>
      <c r="D85" s="2741"/>
      <c r="E85" s="2741"/>
      <c r="F85" s="2741"/>
      <c r="G85" s="2717">
        <f>AQ59</f>
        <v>16000</v>
      </c>
      <c r="H85" s="2717"/>
      <c r="I85" s="2717"/>
      <c r="J85" s="2717">
        <f>AT59</f>
        <v>19000</v>
      </c>
      <c r="K85" s="2717"/>
      <c r="L85" s="2717"/>
      <c r="M85" s="2717"/>
      <c r="N85" s="2717">
        <f>AV59</f>
        <v>20000</v>
      </c>
      <c r="O85" s="2717"/>
      <c r="P85" s="2717"/>
      <c r="Q85" s="2726"/>
      <c r="Y85" s="665"/>
      <c r="Z85" s="52"/>
      <c r="AA85" s="52"/>
      <c r="AB85" s="52"/>
      <c r="AC85" s="52"/>
      <c r="AD85" s="52"/>
      <c r="AE85" s="52"/>
      <c r="AF85" s="52"/>
      <c r="AG85" s="52"/>
    </row>
    <row r="86" spans="1:92" ht="24" customHeight="1">
      <c r="A86" s="118"/>
      <c r="B86" s="2740" t="s">
        <v>2186</v>
      </c>
      <c r="C86" s="2741"/>
      <c r="D86" s="2741"/>
      <c r="E86" s="2741"/>
      <c r="F86" s="2741"/>
      <c r="G86" s="2679">
        <v>2</v>
      </c>
      <c r="H86" s="2679"/>
      <c r="I86" s="2679"/>
      <c r="J86" s="2679">
        <v>3</v>
      </c>
      <c r="K86" s="2679"/>
      <c r="L86" s="2679"/>
      <c r="M86" s="2679"/>
      <c r="N86" s="2679">
        <v>3</v>
      </c>
      <c r="O86" s="2679"/>
      <c r="P86" s="2679"/>
      <c r="Q86" s="2680"/>
      <c r="Y86" s="665"/>
      <c r="Z86" s="52"/>
      <c r="AA86" s="52"/>
      <c r="AB86" s="52"/>
      <c r="AC86" s="52"/>
      <c r="AD86" s="52"/>
      <c r="AE86" s="52"/>
      <c r="AF86" s="52"/>
      <c r="AG86" s="52"/>
    </row>
    <row r="87" spans="1:92" ht="24" customHeight="1">
      <c r="A87" s="118"/>
      <c r="B87" s="2682" t="s">
        <v>2143</v>
      </c>
      <c r="C87" s="2674"/>
      <c r="D87" s="2674"/>
      <c r="E87" s="2674"/>
      <c r="F87" s="2674"/>
      <c r="G87" s="2739" t="s">
        <v>2181</v>
      </c>
      <c r="H87" s="2739"/>
      <c r="I87" s="2739"/>
      <c r="J87" s="2739" t="s">
        <v>2182</v>
      </c>
      <c r="K87" s="2739"/>
      <c r="L87" s="2739"/>
      <c r="M87" s="2739"/>
      <c r="N87" s="2739" t="s">
        <v>2183</v>
      </c>
      <c r="O87" s="2739"/>
      <c r="P87" s="2739"/>
      <c r="Q87" s="2742"/>
      <c r="Y87" s="665"/>
      <c r="Z87" s="52"/>
      <c r="AA87" s="52"/>
      <c r="AB87" s="52"/>
      <c r="AC87" s="52"/>
      <c r="AD87" s="52"/>
      <c r="AE87" s="52"/>
      <c r="AF87" s="52"/>
      <c r="AG87" s="52"/>
    </row>
    <row r="88" spans="1:92" ht="24" customHeight="1">
      <c r="A88" s="118"/>
      <c r="B88" s="2740" t="s">
        <v>2150</v>
      </c>
      <c r="C88" s="2741"/>
      <c r="D88" s="2741"/>
      <c r="E88" s="2741"/>
      <c r="F88" s="2741"/>
      <c r="G88" s="2743">
        <f>AG58</f>
        <v>0.20624999999999999</v>
      </c>
      <c r="H88" s="2743"/>
      <c r="I88" s="2743"/>
      <c r="J88" s="2672">
        <f>AH58</f>
        <v>0.20624999999999999</v>
      </c>
      <c r="K88" s="2672"/>
      <c r="L88" s="2672"/>
      <c r="M88" s="2672"/>
      <c r="N88" s="2672">
        <f>AI58</f>
        <v>0.2</v>
      </c>
      <c r="O88" s="2672"/>
      <c r="P88" s="2672"/>
      <c r="Q88" s="2673"/>
      <c r="Y88" s="665"/>
      <c r="Z88" s="52"/>
      <c r="AA88" s="52"/>
      <c r="AB88" s="52"/>
      <c r="AC88" s="52"/>
      <c r="AD88" s="52"/>
      <c r="AE88" s="52"/>
      <c r="AF88" s="52"/>
      <c r="AG88" s="52"/>
    </row>
    <row r="89" spans="1:92" ht="24" customHeight="1">
      <c r="A89" s="118"/>
      <c r="B89" s="2740" t="s">
        <v>2153</v>
      </c>
      <c r="C89" s="2741"/>
      <c r="D89" s="2741"/>
      <c r="E89" s="2741"/>
      <c r="F89" s="2741"/>
      <c r="G89" s="2743">
        <f>AG59</f>
        <v>0.22</v>
      </c>
      <c r="H89" s="2743"/>
      <c r="I89" s="2743"/>
      <c r="J89" s="2672">
        <f>AH59</f>
        <v>0.22</v>
      </c>
      <c r="K89" s="2672"/>
      <c r="L89" s="2672"/>
      <c r="M89" s="2672"/>
      <c r="N89" s="2672">
        <f>AI59</f>
        <v>0.21621621621621623</v>
      </c>
      <c r="O89" s="2672"/>
      <c r="P89" s="2672"/>
      <c r="Q89" s="2673"/>
      <c r="Y89" s="665"/>
      <c r="Z89" s="2391"/>
      <c r="AA89" s="2391"/>
      <c r="AB89" s="2391"/>
      <c r="AC89" s="2391"/>
      <c r="AD89" s="2393"/>
      <c r="AE89" s="2393"/>
      <c r="AF89" s="2393"/>
      <c r="AG89" s="2393"/>
      <c r="AH89" s="2393"/>
      <c r="AI89" s="2393"/>
    </row>
    <row r="90" spans="1:92" ht="24" customHeight="1">
      <c r="A90" s="118"/>
      <c r="B90" s="2682" t="s">
        <v>2165</v>
      </c>
      <c r="C90" s="2674"/>
      <c r="D90" s="2674"/>
      <c r="E90" s="2674"/>
      <c r="F90" s="2674"/>
      <c r="G90" s="2674" t="s">
        <v>2181</v>
      </c>
      <c r="H90" s="2674"/>
      <c r="I90" s="2674"/>
      <c r="J90" s="2674" t="s">
        <v>2182</v>
      </c>
      <c r="K90" s="2674"/>
      <c r="L90" s="2674"/>
      <c r="M90" s="2674"/>
      <c r="N90" s="2674" t="s">
        <v>2183</v>
      </c>
      <c r="O90" s="2674"/>
      <c r="P90" s="2674"/>
      <c r="Q90" s="2675"/>
      <c r="Y90" s="665"/>
      <c r="Z90" s="2393"/>
      <c r="AA90" s="2393"/>
      <c r="AB90" s="2393"/>
      <c r="AC90" s="2393"/>
      <c r="AD90" s="2399"/>
      <c r="AE90" s="2399"/>
      <c r="AF90" s="2399"/>
      <c r="AG90" s="2399"/>
      <c r="AH90" s="2399"/>
      <c r="AI90" s="2399"/>
    </row>
    <row r="91" spans="1:92" ht="24" customHeight="1">
      <c r="A91" s="118"/>
      <c r="B91" s="2746" t="s">
        <v>2236</v>
      </c>
      <c r="C91" s="2747"/>
      <c r="D91" s="2747"/>
      <c r="E91" s="2747"/>
      <c r="F91" s="2747"/>
      <c r="G91" s="2717">
        <f>AG64</f>
        <v>8000</v>
      </c>
      <c r="H91" s="2717">
        <v>22500</v>
      </c>
      <c r="I91" s="2717"/>
      <c r="J91" s="2717">
        <f>AH64</f>
        <v>9500</v>
      </c>
      <c r="K91" s="2717"/>
      <c r="L91" s="2717"/>
      <c r="M91" s="2717"/>
      <c r="N91" s="2717">
        <f>AI64</f>
        <v>10000</v>
      </c>
      <c r="O91" s="2717"/>
      <c r="P91" s="2717"/>
      <c r="Q91" s="2726"/>
      <c r="Y91" s="665"/>
      <c r="Z91" s="2393"/>
      <c r="AA91" s="2393"/>
      <c r="AB91" s="2393"/>
      <c r="AC91" s="2393"/>
      <c r="AD91" s="2399"/>
      <c r="AE91" s="2399"/>
      <c r="AF91" s="2399"/>
      <c r="AG91" s="2399"/>
      <c r="AH91" s="2399"/>
      <c r="AI91" s="2399"/>
    </row>
    <row r="92" spans="1:92" ht="24" customHeight="1" thickBot="1">
      <c r="A92" s="118"/>
      <c r="B92" s="2744" t="s">
        <v>2237</v>
      </c>
      <c r="C92" s="2745"/>
      <c r="D92" s="2745"/>
      <c r="E92" s="2745"/>
      <c r="F92" s="2745"/>
      <c r="G92" s="2727">
        <f>AG65</f>
        <v>7500</v>
      </c>
      <c r="H92" s="2727">
        <v>22000</v>
      </c>
      <c r="I92" s="2727"/>
      <c r="J92" s="2727">
        <f>AH65</f>
        <v>9000</v>
      </c>
      <c r="K92" s="2727"/>
      <c r="L92" s="2727"/>
      <c r="M92" s="2727"/>
      <c r="N92" s="2727">
        <f>AI65</f>
        <v>9250</v>
      </c>
      <c r="O92" s="2727"/>
      <c r="P92" s="2727"/>
      <c r="Q92" s="2728"/>
      <c r="Y92" s="526"/>
      <c r="Z92" s="2391"/>
      <c r="AA92" s="2391"/>
      <c r="AB92" s="2391"/>
      <c r="AC92" s="2391"/>
      <c r="AD92" s="2400"/>
      <c r="AE92" s="2400"/>
      <c r="AF92" s="2400"/>
      <c r="AG92" s="2400"/>
      <c r="AH92" s="2400"/>
      <c r="AI92" s="2400"/>
    </row>
    <row r="93" spans="1:92" ht="24" customHeight="1">
      <c r="A93" s="118"/>
      <c r="Y93" s="526"/>
      <c r="Z93" s="2393"/>
      <c r="AA93" s="2393"/>
      <c r="AB93" s="2393"/>
      <c r="AC93" s="2393"/>
      <c r="AD93" s="2399"/>
      <c r="AE93" s="2399"/>
      <c r="AF93" s="2399"/>
      <c r="AG93" s="2399"/>
      <c r="AH93" s="2399"/>
      <c r="AI93" s="2399"/>
    </row>
    <row r="94" spans="1:92" ht="18.75">
      <c r="A94" s="118"/>
      <c r="B94" s="1"/>
      <c r="C94" s="526"/>
      <c r="D94" s="526"/>
      <c r="E94" s="526"/>
      <c r="F94" s="231"/>
      <c r="G94" s="661"/>
      <c r="H94" s="661"/>
      <c r="I94" s="661"/>
      <c r="J94" s="65"/>
      <c r="L94" s="118"/>
      <c r="M94" s="118"/>
      <c r="N94" s="118"/>
      <c r="Z94" s="2393"/>
      <c r="AA94" s="2393"/>
      <c r="AB94" s="2393"/>
      <c r="AC94" s="2393"/>
      <c r="AD94" s="2399"/>
      <c r="AE94" s="2399"/>
      <c r="AF94" s="2399"/>
      <c r="AG94" s="2399"/>
      <c r="AH94" s="2399"/>
      <c r="AI94" s="2399"/>
    </row>
    <row r="95" spans="1:92" ht="18.75">
      <c r="A95" s="118"/>
      <c r="L95" s="52"/>
      <c r="M95" s="52"/>
      <c r="O95" s="713"/>
      <c r="P95" s="65"/>
      <c r="Q95" s="65"/>
      <c r="R95" s="65"/>
      <c r="S95" s="65"/>
      <c r="T95" s="65"/>
      <c r="U95" s="65"/>
      <c r="V95" s="65"/>
      <c r="W95" s="65"/>
      <c r="X95" s="65"/>
      <c r="Y95" s="65"/>
      <c r="Z95" s="2391"/>
      <c r="AA95" s="2391"/>
      <c r="AB95" s="2391"/>
      <c r="AC95" s="2391"/>
      <c r="AD95" s="2400"/>
      <c r="AE95" s="2400"/>
      <c r="AF95" s="2400"/>
      <c r="AG95" s="2400"/>
      <c r="AH95" s="2400"/>
      <c r="AI95" s="2400"/>
    </row>
    <row r="96" spans="1:92" ht="27.95" customHeight="1">
      <c r="A96" s="118"/>
      <c r="O96" s="2391"/>
      <c r="P96" s="2391"/>
      <c r="Q96" s="2391"/>
      <c r="R96" s="2391"/>
      <c r="S96" s="2393"/>
      <c r="T96" s="2393"/>
      <c r="U96" s="2393"/>
      <c r="V96" s="2393"/>
      <c r="W96" s="2393"/>
      <c r="X96" s="2393"/>
      <c r="Y96" s="700"/>
      <c r="Z96" s="2398"/>
      <c r="AA96" s="2398"/>
      <c r="AB96" s="2398"/>
      <c r="AC96" s="2398"/>
      <c r="AD96" s="2397"/>
      <c r="AE96" s="2397"/>
      <c r="AF96" s="2397"/>
      <c r="AG96" s="2397"/>
      <c r="AH96" s="2397"/>
      <c r="AI96" s="2397"/>
    </row>
    <row r="97" spans="2:35" ht="27.95" customHeight="1">
      <c r="O97" s="2387"/>
      <c r="P97" s="2388"/>
      <c r="Q97" s="2388"/>
      <c r="R97" s="2388"/>
      <c r="S97" s="2394"/>
      <c r="T97" s="2394"/>
      <c r="U97" s="2394"/>
      <c r="V97" s="2394"/>
      <c r="W97" s="2394"/>
      <c r="X97" s="2394"/>
      <c r="Y97" s="701"/>
      <c r="Z97" s="2398"/>
      <c r="AA97" s="2398"/>
      <c r="AB97" s="2398"/>
      <c r="AC97" s="2398"/>
      <c r="AD97" s="2397"/>
      <c r="AE97" s="2397"/>
      <c r="AF97" s="2397"/>
      <c r="AG97" s="2397"/>
      <c r="AH97" s="2397"/>
      <c r="AI97" s="2397"/>
    </row>
    <row r="98" spans="2:35" ht="27.95" customHeight="1">
      <c r="O98" s="2387"/>
      <c r="P98" s="2388"/>
      <c r="Q98" s="2388"/>
      <c r="R98" s="2388"/>
      <c r="S98" s="2396"/>
      <c r="T98" s="2396"/>
      <c r="U98" s="2396"/>
      <c r="V98" s="2396"/>
      <c r="W98" s="2396"/>
      <c r="X98" s="2396"/>
      <c r="Y98" s="701"/>
      <c r="Z98" s="714"/>
      <c r="AA98" s="714"/>
      <c r="AB98" s="714"/>
      <c r="AC98" s="714"/>
      <c r="AD98" s="52"/>
      <c r="AE98" s="52"/>
      <c r="AF98" s="52"/>
      <c r="AG98" s="52"/>
    </row>
    <row r="99" spans="2:35" ht="27.95" customHeight="1">
      <c r="O99" s="2391"/>
      <c r="P99" s="2391"/>
      <c r="Q99" s="2391"/>
      <c r="R99" s="2391"/>
      <c r="S99" s="2393"/>
      <c r="T99" s="2393"/>
      <c r="U99" s="2393"/>
      <c r="V99" s="2393"/>
      <c r="W99" s="2393"/>
      <c r="X99" s="2393"/>
      <c r="Y99" s="700"/>
      <c r="Z99" s="714"/>
      <c r="AA99" s="714"/>
      <c r="AB99" s="714"/>
      <c r="AC99" s="714"/>
      <c r="AD99" s="52"/>
      <c r="AE99" s="52"/>
      <c r="AF99" s="52"/>
      <c r="AG99" s="52"/>
    </row>
    <row r="100" spans="2:35" ht="27.95" customHeight="1">
      <c r="O100" s="2387"/>
      <c r="P100" s="2388"/>
      <c r="Q100" s="2388"/>
      <c r="R100" s="2388"/>
      <c r="S100" s="2395"/>
      <c r="T100" s="2390"/>
      <c r="U100" s="2395"/>
      <c r="V100" s="2390"/>
      <c r="W100" s="2395"/>
      <c r="X100" s="2390"/>
      <c r="Y100" s="701"/>
      <c r="Z100" s="714"/>
      <c r="AA100" s="714"/>
      <c r="AB100" s="714"/>
      <c r="AC100" s="714"/>
      <c r="AD100" s="52"/>
      <c r="AE100" s="52"/>
      <c r="AF100" s="52"/>
      <c r="AG100" s="52"/>
    </row>
    <row r="101" spans="2:35" ht="27.95" customHeight="1">
      <c r="O101" s="2387"/>
      <c r="P101" s="2388"/>
      <c r="Q101" s="2388"/>
      <c r="R101" s="2388"/>
      <c r="S101" s="2395"/>
      <c r="T101" s="2390"/>
      <c r="U101" s="2395"/>
      <c r="V101" s="2390"/>
      <c r="W101" s="2395"/>
      <c r="X101" s="2390"/>
      <c r="Y101" s="701"/>
      <c r="Z101" s="714"/>
      <c r="AA101" s="714"/>
      <c r="AB101" s="714"/>
      <c r="AC101" s="714"/>
      <c r="AD101" s="52"/>
      <c r="AE101" s="52"/>
      <c r="AF101" s="52"/>
      <c r="AG101" s="52"/>
    </row>
    <row r="102" spans="2:35" ht="27.95" customHeight="1">
      <c r="O102" s="2387"/>
      <c r="P102" s="2388"/>
      <c r="Q102" s="2388"/>
      <c r="R102" s="2388"/>
      <c r="S102" s="2395"/>
      <c r="T102" s="2390"/>
      <c r="U102" s="2395"/>
      <c r="V102" s="2390"/>
      <c r="W102" s="2395"/>
      <c r="X102" s="2390"/>
      <c r="Y102" s="701"/>
      <c r="Z102" s="714"/>
      <c r="AA102" s="714"/>
      <c r="AB102" s="714"/>
      <c r="AC102" s="714"/>
      <c r="AD102" s="52"/>
      <c r="AE102" s="52"/>
      <c r="AF102" s="52"/>
      <c r="AG102" s="52"/>
    </row>
    <row r="103" spans="2:35" ht="27.95" customHeight="1">
      <c r="O103" s="2391"/>
      <c r="P103" s="2392"/>
      <c r="Q103" s="2392"/>
      <c r="R103" s="2392"/>
      <c r="S103" s="2393"/>
      <c r="T103" s="2393"/>
      <c r="U103" s="2393"/>
      <c r="V103" s="2393"/>
      <c r="W103" s="2393"/>
      <c r="X103" s="2393"/>
      <c r="Y103" s="700"/>
      <c r="Z103" s="714"/>
      <c r="AA103" s="714"/>
      <c r="AB103" s="714"/>
      <c r="AC103" s="714"/>
      <c r="AD103" s="52"/>
      <c r="AE103" s="52"/>
      <c r="AF103" s="52"/>
      <c r="AG103" s="52"/>
    </row>
    <row r="104" spans="2:35" ht="27.95" customHeight="1">
      <c r="O104" s="2387"/>
      <c r="P104" s="2388"/>
      <c r="Q104" s="2388"/>
      <c r="R104" s="2388"/>
      <c r="S104" s="2395"/>
      <c r="T104" s="2390"/>
      <c r="U104" s="2395"/>
      <c r="V104" s="2390"/>
      <c r="W104" s="2395"/>
      <c r="X104" s="2390"/>
      <c r="Y104" s="701"/>
      <c r="Z104" s="714"/>
      <c r="AA104" s="714"/>
      <c r="AB104" s="714"/>
      <c r="AC104" s="714"/>
      <c r="AD104" s="52"/>
      <c r="AE104" s="52"/>
      <c r="AF104" s="52"/>
      <c r="AG104" s="52"/>
    </row>
    <row r="105" spans="2:35" ht="27.95" customHeight="1">
      <c r="B105" s="1"/>
      <c r="C105" s="526"/>
      <c r="D105" s="526"/>
      <c r="E105" s="526"/>
      <c r="F105" s="231"/>
      <c r="G105" s="661"/>
      <c r="H105" s="661"/>
      <c r="I105" s="661"/>
      <c r="J105" s="65"/>
      <c r="O105" s="2387"/>
      <c r="P105" s="2388"/>
      <c r="Q105" s="2388"/>
      <c r="R105" s="2388"/>
      <c r="S105" s="2395"/>
      <c r="T105" s="2390"/>
      <c r="U105" s="2395"/>
      <c r="V105" s="2390"/>
      <c r="W105" s="2395"/>
      <c r="X105" s="2390"/>
      <c r="Y105" s="701"/>
      <c r="Z105" s="714"/>
      <c r="AA105" s="714"/>
      <c r="AB105" s="714"/>
      <c r="AC105" s="714"/>
      <c r="AD105" s="52"/>
      <c r="AE105" s="52"/>
      <c r="AF105" s="52"/>
      <c r="AG105" s="52"/>
    </row>
    <row r="106" spans="2:35" ht="27.95" customHeight="1">
      <c r="B106" s="1"/>
      <c r="C106" s="526"/>
      <c r="D106" s="526"/>
      <c r="E106" s="526"/>
      <c r="F106" s="231"/>
      <c r="G106" s="661"/>
      <c r="H106" s="661"/>
      <c r="I106" s="661"/>
      <c r="J106" s="65"/>
      <c r="O106" s="2391"/>
      <c r="P106" s="2392"/>
      <c r="Q106" s="2392"/>
      <c r="R106" s="2392"/>
      <c r="S106" s="2393"/>
      <c r="T106" s="2393"/>
      <c r="U106" s="2393"/>
      <c r="V106" s="2393"/>
      <c r="W106" s="2393"/>
      <c r="X106" s="2393"/>
      <c r="Y106" s="700"/>
      <c r="Z106" s="714"/>
      <c r="AA106" s="714"/>
      <c r="AB106" s="714"/>
      <c r="AC106" s="714"/>
      <c r="AD106" s="52"/>
      <c r="AE106" s="52"/>
      <c r="AF106" s="52"/>
      <c r="AG106" s="52"/>
    </row>
    <row r="107" spans="2:35" ht="27.95" customHeight="1">
      <c r="J107" s="1"/>
      <c r="K107" s="1"/>
      <c r="O107" s="2387"/>
      <c r="P107" s="2388"/>
      <c r="Q107" s="2388"/>
      <c r="R107" s="2388"/>
      <c r="S107" s="2394"/>
      <c r="T107" s="2390"/>
      <c r="U107" s="2394"/>
      <c r="V107" s="2390"/>
      <c r="W107" s="2394"/>
      <c r="X107" s="2390"/>
      <c r="Y107" s="701"/>
      <c r="Z107" s="714"/>
      <c r="AA107" s="714"/>
      <c r="AB107" s="714"/>
      <c r="AC107" s="714"/>
      <c r="AD107" s="52"/>
      <c r="AE107" s="52"/>
      <c r="AF107" s="52"/>
      <c r="AG107" s="52"/>
    </row>
    <row r="108" spans="2:35" ht="27.95" customHeight="1">
      <c r="J108" s="1"/>
      <c r="K108" s="1"/>
      <c r="O108" s="2387"/>
      <c r="P108" s="2388"/>
      <c r="Q108" s="2388"/>
      <c r="R108" s="2388"/>
      <c r="S108" s="2389"/>
      <c r="T108" s="2390"/>
      <c r="U108" s="2389"/>
      <c r="V108" s="2390"/>
      <c r="W108" s="2389"/>
      <c r="X108" s="2390"/>
      <c r="Y108" s="701"/>
      <c r="Z108" s="714"/>
      <c r="AA108" s="714"/>
      <c r="AB108" s="714"/>
      <c r="AC108" s="714"/>
      <c r="AD108" s="52"/>
      <c r="AE108" s="52"/>
      <c r="AF108" s="52"/>
      <c r="AG108" s="52"/>
    </row>
    <row r="109" spans="2:35" ht="14.25">
      <c r="J109" s="1"/>
      <c r="K109" s="1"/>
      <c r="L109" s="1"/>
      <c r="M109" s="1"/>
      <c r="N109" s="1"/>
      <c r="O109" s="716"/>
      <c r="P109" s="716"/>
      <c r="Q109" s="716"/>
      <c r="R109" s="716"/>
      <c r="S109" s="716"/>
      <c r="T109" s="716"/>
      <c r="U109" s="716"/>
      <c r="V109" s="716"/>
      <c r="W109" s="716"/>
      <c r="X109" s="716"/>
      <c r="Y109" s="716"/>
      <c r="Z109" s="714"/>
      <c r="AA109" s="714"/>
      <c r="AB109" s="714"/>
      <c r="AC109" s="714"/>
      <c r="AD109" s="52"/>
      <c r="AE109" s="52"/>
      <c r="AF109" s="52"/>
      <c r="AG109" s="52"/>
    </row>
    <row r="110" spans="2:35" ht="14.25">
      <c r="J110" s="1"/>
      <c r="K110" s="1"/>
      <c r="L110" s="1"/>
      <c r="M110" s="1"/>
      <c r="N110" s="1"/>
      <c r="O110" s="716"/>
      <c r="P110" s="716"/>
      <c r="Q110" s="716"/>
      <c r="R110" s="716"/>
      <c r="S110" s="716"/>
      <c r="T110" s="716"/>
      <c r="U110" s="716"/>
      <c r="V110" s="716"/>
      <c r="W110" s="716"/>
      <c r="X110" s="716"/>
      <c r="Y110" s="716"/>
      <c r="Z110" s="714"/>
      <c r="AA110" s="714"/>
      <c r="AB110" s="714"/>
      <c r="AC110" s="714"/>
      <c r="AD110" s="52"/>
      <c r="AE110" s="52"/>
      <c r="AF110" s="52"/>
      <c r="AG110" s="52"/>
    </row>
    <row r="111" spans="2:35" ht="14.25">
      <c r="J111" s="1"/>
      <c r="K111" s="1"/>
      <c r="L111" s="1"/>
      <c r="M111" s="1"/>
      <c r="N111" s="1"/>
      <c r="O111" s="716"/>
      <c r="P111" s="716"/>
      <c r="Q111" s="716"/>
      <c r="R111" s="716"/>
      <c r="S111" s="716"/>
      <c r="T111" s="716"/>
      <c r="U111" s="716"/>
      <c r="V111" s="716"/>
      <c r="W111" s="716"/>
      <c r="X111" s="716"/>
      <c r="Y111" s="716"/>
      <c r="Z111" s="714"/>
      <c r="AA111" s="714"/>
      <c r="AB111" s="714"/>
      <c r="AC111" s="714"/>
      <c r="AD111" s="52"/>
      <c r="AE111" s="52"/>
      <c r="AF111" s="52"/>
      <c r="AG111" s="52"/>
    </row>
    <row r="112" spans="2:35" ht="14.25">
      <c r="J112" s="1"/>
      <c r="K112" s="1"/>
      <c r="L112" s="1"/>
      <c r="M112" s="1"/>
      <c r="N112" s="1"/>
      <c r="O112" s="716"/>
      <c r="P112" s="716"/>
      <c r="Q112" s="716"/>
      <c r="R112" s="716"/>
      <c r="S112" s="716"/>
      <c r="T112" s="716"/>
      <c r="U112" s="716"/>
      <c r="V112" s="716"/>
      <c r="W112" s="716"/>
      <c r="X112" s="716"/>
      <c r="Y112" s="716"/>
      <c r="Z112" s="714"/>
      <c r="AA112" s="714"/>
      <c r="AB112" s="714"/>
      <c r="AC112" s="714"/>
      <c r="AD112" s="52"/>
      <c r="AE112" s="52"/>
      <c r="AF112" s="52"/>
      <c r="AG112" s="52"/>
    </row>
    <row r="113" spans="10:33" ht="14.25">
      <c r="J113" s="1"/>
      <c r="K113" s="1"/>
      <c r="L113" s="1"/>
      <c r="M113" s="1"/>
      <c r="N113" s="1"/>
      <c r="O113" s="716"/>
      <c r="P113" s="716"/>
      <c r="Q113" s="716"/>
      <c r="R113" s="716"/>
      <c r="S113" s="716"/>
      <c r="T113" s="716"/>
      <c r="U113" s="716"/>
      <c r="V113" s="716"/>
      <c r="W113" s="716"/>
      <c r="X113" s="716"/>
      <c r="Y113" s="716"/>
      <c r="Z113" s="714"/>
      <c r="AA113" s="714"/>
      <c r="AB113" s="714"/>
      <c r="AC113" s="714"/>
      <c r="AD113" s="52"/>
      <c r="AE113" s="52"/>
      <c r="AF113" s="52"/>
      <c r="AG113" s="52"/>
    </row>
    <row r="114" spans="10:33" ht="14.25">
      <c r="J114" s="1"/>
      <c r="K114" s="1"/>
      <c r="L114" s="1"/>
      <c r="M114" s="1"/>
      <c r="N114" s="1"/>
      <c r="O114" s="716"/>
      <c r="P114" s="716"/>
      <c r="Q114" s="716"/>
      <c r="R114" s="716"/>
      <c r="S114" s="716"/>
      <c r="T114" s="716"/>
      <c r="U114" s="716"/>
      <c r="V114" s="716"/>
      <c r="W114" s="716"/>
      <c r="X114" s="716"/>
      <c r="Y114" s="716"/>
      <c r="Z114" s="714"/>
      <c r="AA114" s="714"/>
      <c r="AB114" s="714"/>
      <c r="AC114" s="714"/>
      <c r="AD114" s="52"/>
      <c r="AE114" s="52"/>
      <c r="AF114" s="52"/>
      <c r="AG114" s="52"/>
    </row>
    <row r="115" spans="10:33" ht="14.25">
      <c r="J115" s="1"/>
      <c r="K115" s="1"/>
      <c r="L115" s="1"/>
      <c r="M115" s="1"/>
      <c r="N115" s="1"/>
      <c r="O115" s="1"/>
      <c r="P115" s="1"/>
      <c r="Q115" s="1"/>
      <c r="R115" s="1"/>
      <c r="S115" s="1"/>
      <c r="T115" s="1"/>
      <c r="U115" s="1"/>
      <c r="V115" s="1"/>
      <c r="W115" s="1"/>
      <c r="X115" s="1"/>
      <c r="Y115" s="1"/>
      <c r="Z115" s="52"/>
      <c r="AA115" s="52"/>
      <c r="AB115" s="52"/>
      <c r="AC115" s="52"/>
      <c r="AD115" s="52"/>
      <c r="AE115" s="52"/>
      <c r="AF115" s="52"/>
      <c r="AG115" s="52"/>
    </row>
    <row r="116" spans="10:33" ht="14.25">
      <c r="J116" s="1"/>
      <c r="K116" s="1"/>
      <c r="L116" s="1"/>
      <c r="M116" s="1"/>
      <c r="N116" s="1"/>
      <c r="O116" s="1"/>
      <c r="P116" s="1"/>
      <c r="Q116" s="1"/>
      <c r="R116" s="1"/>
      <c r="S116" s="1"/>
      <c r="T116" s="1"/>
      <c r="U116" s="1"/>
      <c r="V116" s="1"/>
      <c r="W116" s="1"/>
      <c r="X116" s="1"/>
      <c r="Y116" s="1"/>
      <c r="Z116" s="52"/>
      <c r="AA116" s="52"/>
      <c r="AB116" s="52"/>
      <c r="AC116" s="52"/>
      <c r="AD116" s="52"/>
      <c r="AE116" s="52"/>
      <c r="AF116" s="52"/>
      <c r="AG116" s="52"/>
    </row>
    <row r="117" spans="10:33" ht="14.25">
      <c r="J117" s="1"/>
      <c r="K117" s="1"/>
      <c r="L117" s="1"/>
      <c r="M117" s="1"/>
      <c r="N117" s="1"/>
      <c r="O117" s="1"/>
      <c r="P117" s="1"/>
      <c r="Q117" s="1"/>
      <c r="R117" s="1"/>
      <c r="S117" s="1"/>
      <c r="T117" s="1"/>
      <c r="U117" s="1"/>
      <c r="V117" s="1"/>
      <c r="W117" s="1"/>
      <c r="X117" s="1"/>
      <c r="Y117" s="1"/>
      <c r="Z117" s="52"/>
      <c r="AA117" s="52"/>
      <c r="AB117" s="52"/>
      <c r="AC117" s="52"/>
      <c r="AD117" s="52"/>
      <c r="AE117" s="52"/>
      <c r="AF117" s="52"/>
      <c r="AG117" s="52"/>
    </row>
    <row r="118" spans="10:33" ht="14.25">
      <c r="J118" s="1"/>
      <c r="K118" s="1"/>
      <c r="L118" s="1"/>
      <c r="M118" s="1"/>
      <c r="N118" s="1"/>
      <c r="O118" s="1"/>
      <c r="P118" s="1"/>
      <c r="Q118" s="1"/>
      <c r="R118" s="1"/>
      <c r="S118" s="1"/>
      <c r="T118" s="1"/>
      <c r="U118" s="1"/>
      <c r="V118" s="1"/>
      <c r="W118" s="1"/>
      <c r="X118" s="1"/>
      <c r="Y118" s="1"/>
      <c r="Z118" s="52"/>
      <c r="AA118" s="52"/>
      <c r="AB118" s="52"/>
      <c r="AC118" s="52"/>
      <c r="AD118" s="52"/>
      <c r="AE118" s="52"/>
      <c r="AF118" s="52"/>
      <c r="AG118" s="52"/>
    </row>
    <row r="119" spans="10:33" ht="14.25">
      <c r="J119" s="1"/>
      <c r="K119" s="1"/>
      <c r="L119" s="1"/>
      <c r="M119" s="1"/>
      <c r="N119" s="1"/>
      <c r="O119" s="1"/>
      <c r="P119" s="1"/>
      <c r="Q119" s="1"/>
      <c r="R119" s="1"/>
      <c r="S119" s="1"/>
      <c r="T119" s="1"/>
      <c r="U119" s="1"/>
      <c r="V119" s="1"/>
      <c r="W119" s="1"/>
      <c r="X119" s="1"/>
      <c r="Y119" s="1"/>
      <c r="Z119" s="52"/>
      <c r="AA119" s="52"/>
      <c r="AB119" s="52"/>
      <c r="AC119" s="52"/>
      <c r="AD119" s="52"/>
      <c r="AE119" s="52"/>
      <c r="AF119" s="52"/>
      <c r="AG119" s="52"/>
    </row>
    <row r="120" spans="10:33" ht="14.25">
      <c r="J120" s="1"/>
      <c r="K120" s="1"/>
      <c r="L120" s="1"/>
      <c r="M120" s="1"/>
      <c r="N120" s="1"/>
      <c r="O120" s="1"/>
      <c r="P120" s="1"/>
      <c r="Q120" s="1"/>
      <c r="R120" s="1"/>
      <c r="S120" s="1"/>
      <c r="T120" s="1"/>
      <c r="U120" s="1"/>
      <c r="V120" s="1"/>
      <c r="W120" s="1"/>
      <c r="X120" s="1"/>
      <c r="Y120" s="1"/>
      <c r="Z120" s="52"/>
      <c r="AA120" s="52"/>
      <c r="AB120" s="52"/>
      <c r="AC120" s="52"/>
      <c r="AD120" s="52"/>
      <c r="AE120" s="52"/>
      <c r="AF120" s="52"/>
      <c r="AG120" s="52"/>
    </row>
    <row r="121" spans="10:33" ht="14.25">
      <c r="J121" s="1"/>
      <c r="K121" s="1"/>
      <c r="L121" s="1"/>
      <c r="M121" s="1"/>
      <c r="N121" s="1"/>
      <c r="O121" s="1"/>
      <c r="P121" s="1"/>
      <c r="Q121" s="1"/>
      <c r="R121" s="1"/>
      <c r="S121" s="1"/>
      <c r="T121" s="1"/>
      <c r="U121" s="1"/>
      <c r="V121" s="1"/>
      <c r="W121" s="1"/>
      <c r="X121" s="1"/>
      <c r="Y121" s="1"/>
      <c r="Z121" s="52"/>
      <c r="AA121" s="52"/>
      <c r="AB121" s="52"/>
      <c r="AC121" s="52"/>
      <c r="AD121" s="52"/>
      <c r="AE121" s="52"/>
      <c r="AF121" s="52"/>
      <c r="AG121" s="52"/>
    </row>
    <row r="122" spans="10:33" ht="14.25">
      <c r="J122" s="1"/>
      <c r="K122" s="1"/>
      <c r="L122" s="1"/>
      <c r="M122" s="1"/>
      <c r="N122" s="1"/>
      <c r="O122" s="1"/>
      <c r="P122" s="1"/>
      <c r="Q122" s="1"/>
      <c r="R122" s="1"/>
      <c r="S122" s="1"/>
      <c r="T122" s="1"/>
      <c r="U122" s="1"/>
      <c r="V122" s="1"/>
      <c r="W122" s="1"/>
      <c r="X122" s="1"/>
      <c r="Y122" s="1"/>
      <c r="Z122" s="52"/>
      <c r="AA122" s="52"/>
      <c r="AB122" s="52"/>
      <c r="AC122" s="52"/>
      <c r="AD122" s="52"/>
      <c r="AE122" s="52"/>
      <c r="AF122" s="52"/>
      <c r="AG122" s="52"/>
    </row>
    <row r="123" spans="10:33" ht="14.25">
      <c r="J123" s="1"/>
      <c r="K123" s="1"/>
      <c r="L123" s="1"/>
      <c r="M123" s="1"/>
      <c r="N123" s="1"/>
      <c r="O123" s="1"/>
      <c r="P123" s="1"/>
      <c r="Q123" s="1"/>
      <c r="R123" s="1"/>
      <c r="S123" s="1"/>
      <c r="T123" s="1"/>
      <c r="U123" s="1"/>
      <c r="V123" s="1"/>
      <c r="W123" s="1"/>
      <c r="X123" s="1"/>
      <c r="Y123" s="1"/>
      <c r="Z123" s="52"/>
      <c r="AA123" s="52"/>
      <c r="AB123" s="52"/>
      <c r="AC123" s="52"/>
      <c r="AD123" s="52"/>
      <c r="AE123" s="52"/>
      <c r="AF123" s="52"/>
      <c r="AG123" s="52"/>
    </row>
    <row r="124" spans="10:33" ht="14.25">
      <c r="J124" s="1"/>
      <c r="K124" s="1"/>
      <c r="L124" s="1"/>
      <c r="M124" s="1"/>
      <c r="N124" s="1"/>
      <c r="O124" s="1"/>
      <c r="P124" s="1"/>
      <c r="Q124" s="1"/>
      <c r="R124" s="1"/>
      <c r="S124" s="1"/>
      <c r="T124" s="1"/>
      <c r="U124" s="1"/>
      <c r="V124" s="1"/>
      <c r="W124" s="1"/>
      <c r="X124" s="1"/>
      <c r="Y124" s="1"/>
      <c r="Z124" s="52"/>
      <c r="AA124" s="52"/>
      <c r="AB124" s="52"/>
      <c r="AC124" s="52"/>
      <c r="AD124" s="52"/>
      <c r="AE124" s="52"/>
      <c r="AF124" s="52"/>
      <c r="AG124" s="52"/>
    </row>
    <row r="125" spans="10:33" ht="14.25">
      <c r="J125" s="1"/>
      <c r="K125" s="1"/>
      <c r="L125" s="1"/>
      <c r="M125" s="1"/>
      <c r="N125" s="1"/>
      <c r="O125" s="1"/>
      <c r="P125" s="1"/>
      <c r="Q125" s="1"/>
      <c r="R125" s="1"/>
      <c r="S125" s="1"/>
      <c r="T125" s="1"/>
      <c r="U125" s="1"/>
      <c r="V125" s="1"/>
      <c r="W125" s="1"/>
      <c r="X125" s="1"/>
      <c r="Y125" s="1"/>
      <c r="Z125" s="52"/>
      <c r="AA125" s="52"/>
      <c r="AB125" s="52"/>
      <c r="AC125" s="52"/>
      <c r="AD125" s="52"/>
      <c r="AE125" s="52"/>
      <c r="AF125" s="52"/>
      <c r="AG125" s="52"/>
    </row>
    <row r="126" spans="10:33" ht="14.25">
      <c r="J126" s="1"/>
      <c r="K126" s="1"/>
      <c r="L126" s="1"/>
      <c r="M126" s="1"/>
      <c r="N126" s="1"/>
      <c r="O126" s="1"/>
      <c r="P126" s="1"/>
      <c r="Q126" s="1"/>
      <c r="R126" s="1"/>
      <c r="S126" s="1"/>
      <c r="T126" s="1"/>
      <c r="U126" s="1"/>
      <c r="V126" s="1"/>
      <c r="W126" s="1"/>
      <c r="X126" s="1"/>
      <c r="Y126" s="1"/>
      <c r="Z126" s="52"/>
      <c r="AA126" s="52"/>
      <c r="AB126" s="52"/>
      <c r="AC126" s="52"/>
      <c r="AD126" s="52"/>
      <c r="AE126" s="52"/>
      <c r="AF126" s="52"/>
      <c r="AG126" s="52"/>
    </row>
    <row r="127" spans="10:33" ht="14.25">
      <c r="J127" s="1"/>
      <c r="K127" s="1"/>
      <c r="L127" s="1"/>
      <c r="M127" s="1"/>
      <c r="N127" s="1"/>
      <c r="O127" s="1"/>
      <c r="P127" s="1"/>
      <c r="Q127" s="1"/>
      <c r="R127" s="1"/>
      <c r="S127" s="1"/>
      <c r="T127" s="1"/>
      <c r="U127" s="1"/>
      <c r="V127" s="1"/>
      <c r="W127" s="1"/>
      <c r="X127" s="1"/>
      <c r="Y127" s="1"/>
      <c r="Z127" s="52"/>
      <c r="AA127" s="52"/>
      <c r="AB127" s="52"/>
      <c r="AC127" s="52"/>
      <c r="AD127" s="52"/>
      <c r="AE127" s="52"/>
      <c r="AF127" s="52"/>
      <c r="AG127" s="52"/>
    </row>
    <row r="128" spans="10:33" ht="14.25">
      <c r="J128" s="1"/>
      <c r="K128" s="1"/>
      <c r="L128" s="1"/>
      <c r="M128" s="1"/>
      <c r="N128" s="1"/>
      <c r="O128" s="1"/>
      <c r="P128" s="1"/>
      <c r="Q128" s="1"/>
      <c r="R128" s="1"/>
      <c r="S128" s="1"/>
      <c r="T128" s="1"/>
      <c r="U128" s="1"/>
      <c r="V128" s="1"/>
      <c r="W128" s="1"/>
      <c r="X128" s="1"/>
      <c r="Y128" s="1"/>
      <c r="Z128" s="52"/>
      <c r="AA128" s="52"/>
      <c r="AB128" s="52"/>
      <c r="AC128" s="52"/>
      <c r="AD128" s="52"/>
      <c r="AE128" s="52"/>
      <c r="AF128" s="52"/>
      <c r="AG128" s="52"/>
    </row>
    <row r="129" spans="10:33" ht="14.25">
      <c r="J129" s="1"/>
      <c r="K129" s="1"/>
      <c r="L129" s="1"/>
      <c r="M129" s="1"/>
      <c r="N129" s="1"/>
      <c r="O129" s="1"/>
      <c r="P129" s="1"/>
      <c r="Q129" s="1"/>
      <c r="R129" s="1"/>
      <c r="S129" s="1"/>
      <c r="T129" s="1"/>
      <c r="U129" s="1"/>
      <c r="V129" s="1"/>
      <c r="W129" s="1"/>
      <c r="X129" s="1"/>
      <c r="Y129" s="1"/>
      <c r="Z129" s="52"/>
      <c r="AA129" s="52"/>
      <c r="AB129" s="52"/>
      <c r="AC129" s="52"/>
      <c r="AD129" s="52"/>
      <c r="AE129" s="52"/>
      <c r="AF129" s="52"/>
      <c r="AG129" s="52"/>
    </row>
    <row r="130" spans="10:33" ht="14.25">
      <c r="J130" s="1"/>
      <c r="K130" s="1"/>
      <c r="L130" s="1"/>
      <c r="M130" s="1"/>
      <c r="N130" s="1"/>
      <c r="O130" s="1"/>
      <c r="P130" s="1"/>
      <c r="Q130" s="1"/>
      <c r="R130" s="1"/>
      <c r="S130" s="1"/>
      <c r="T130" s="1"/>
      <c r="U130" s="1"/>
      <c r="V130" s="1"/>
      <c r="W130" s="1"/>
      <c r="X130" s="1"/>
      <c r="Y130" s="1"/>
      <c r="Z130" s="52"/>
      <c r="AA130" s="52"/>
      <c r="AB130" s="52"/>
      <c r="AC130" s="52"/>
      <c r="AD130" s="52"/>
      <c r="AE130" s="52"/>
      <c r="AF130" s="52"/>
      <c r="AG130" s="52"/>
    </row>
    <row r="131" spans="10:33" ht="14.25">
      <c r="J131" s="1"/>
      <c r="K131" s="1"/>
      <c r="L131" s="1"/>
      <c r="M131" s="1"/>
      <c r="N131" s="1"/>
      <c r="O131" s="1"/>
      <c r="P131" s="1"/>
      <c r="Q131" s="1"/>
      <c r="R131" s="1"/>
      <c r="S131" s="1"/>
      <c r="T131" s="1"/>
      <c r="U131" s="1"/>
      <c r="V131" s="1"/>
      <c r="W131" s="1"/>
      <c r="X131" s="1"/>
      <c r="Y131" s="1"/>
      <c r="Z131" s="52"/>
      <c r="AA131" s="52"/>
      <c r="AB131" s="52"/>
      <c r="AC131" s="52"/>
      <c r="AD131" s="52"/>
      <c r="AE131" s="52"/>
      <c r="AF131" s="52"/>
      <c r="AG131" s="52"/>
    </row>
    <row r="132" spans="10:33" ht="14.25">
      <c r="J132" s="1"/>
      <c r="K132" s="1"/>
      <c r="L132" s="1"/>
      <c r="M132" s="1"/>
      <c r="N132" s="1"/>
      <c r="O132" s="1"/>
      <c r="P132" s="1"/>
      <c r="Q132" s="1"/>
      <c r="R132" s="1"/>
      <c r="S132" s="1"/>
      <c r="T132" s="1"/>
      <c r="U132" s="1"/>
      <c r="V132" s="1"/>
      <c r="W132" s="1"/>
      <c r="X132" s="1"/>
      <c r="Y132" s="1"/>
      <c r="Z132" s="52"/>
      <c r="AA132" s="52"/>
      <c r="AB132" s="52"/>
      <c r="AC132" s="52"/>
      <c r="AD132" s="52"/>
      <c r="AE132" s="52"/>
      <c r="AF132" s="52"/>
      <c r="AG132" s="52"/>
    </row>
    <row r="133" spans="10:33" ht="14.25">
      <c r="J133" s="1"/>
      <c r="K133" s="1"/>
      <c r="L133" s="1"/>
      <c r="M133" s="1"/>
      <c r="N133" s="1"/>
      <c r="O133" s="1"/>
      <c r="P133" s="1"/>
      <c r="Q133" s="1"/>
      <c r="R133" s="1"/>
      <c r="S133" s="1"/>
      <c r="T133" s="1"/>
      <c r="U133" s="1"/>
      <c r="V133" s="1"/>
      <c r="W133" s="1"/>
      <c r="X133" s="1"/>
      <c r="Y133" s="1"/>
      <c r="Z133" s="52"/>
      <c r="AA133" s="52"/>
      <c r="AB133" s="52"/>
      <c r="AC133" s="52"/>
      <c r="AD133" s="52"/>
      <c r="AE133" s="52"/>
      <c r="AF133" s="52"/>
      <c r="AG133" s="52"/>
    </row>
    <row r="134" spans="10:33" ht="14.25">
      <c r="J134" s="1"/>
      <c r="K134" s="1"/>
      <c r="L134" s="1"/>
      <c r="M134" s="1"/>
      <c r="N134" s="1"/>
      <c r="O134" s="1"/>
      <c r="P134" s="1"/>
      <c r="Q134" s="1"/>
      <c r="R134" s="1"/>
      <c r="S134" s="1"/>
      <c r="T134" s="1"/>
      <c r="U134" s="1"/>
      <c r="V134" s="1"/>
      <c r="W134" s="1"/>
      <c r="X134" s="1"/>
      <c r="Y134" s="1"/>
      <c r="Z134" s="52"/>
      <c r="AA134" s="52"/>
      <c r="AB134" s="52"/>
      <c r="AC134" s="52"/>
      <c r="AD134" s="52"/>
      <c r="AE134" s="52"/>
      <c r="AF134" s="52"/>
      <c r="AG134" s="52"/>
    </row>
    <row r="135" spans="10:33" ht="14.25">
      <c r="J135" s="1"/>
      <c r="K135" s="1"/>
      <c r="L135" s="1"/>
      <c r="M135" s="1"/>
      <c r="N135" s="1"/>
      <c r="O135" s="1"/>
      <c r="P135" s="1"/>
      <c r="Q135" s="1"/>
      <c r="R135" s="1"/>
      <c r="S135" s="1"/>
      <c r="T135" s="1"/>
      <c r="U135" s="1"/>
      <c r="V135" s="1"/>
      <c r="W135" s="1"/>
      <c r="X135" s="1"/>
      <c r="Y135" s="1"/>
      <c r="Z135" s="52"/>
      <c r="AA135" s="52"/>
      <c r="AB135" s="52"/>
      <c r="AC135" s="52"/>
      <c r="AD135" s="52"/>
      <c r="AE135" s="52"/>
      <c r="AF135" s="52"/>
      <c r="AG135" s="52"/>
    </row>
    <row r="136" spans="10:33" ht="14.25">
      <c r="J136" s="1"/>
      <c r="K136" s="1"/>
      <c r="L136" s="1"/>
      <c r="M136" s="1"/>
      <c r="N136" s="1"/>
      <c r="O136" s="1"/>
      <c r="P136" s="1"/>
      <c r="Q136" s="1"/>
      <c r="R136" s="1"/>
      <c r="S136" s="1"/>
      <c r="T136" s="1"/>
      <c r="U136" s="1"/>
      <c r="V136" s="1"/>
      <c r="W136" s="1"/>
      <c r="X136" s="1"/>
      <c r="Y136" s="1"/>
      <c r="Z136" s="52"/>
      <c r="AA136" s="52"/>
      <c r="AB136" s="52"/>
      <c r="AC136" s="52"/>
      <c r="AD136" s="52"/>
      <c r="AE136" s="52"/>
      <c r="AF136" s="52"/>
      <c r="AG136" s="52"/>
    </row>
    <row r="137" spans="10:33" ht="14.25">
      <c r="J137" s="1"/>
      <c r="K137" s="1"/>
      <c r="L137" s="1"/>
      <c r="M137" s="1"/>
      <c r="N137" s="1"/>
      <c r="O137" s="1"/>
      <c r="P137" s="1"/>
      <c r="Q137" s="1"/>
      <c r="R137" s="1"/>
      <c r="S137" s="1"/>
      <c r="T137" s="1"/>
      <c r="U137" s="1"/>
      <c r="V137" s="1"/>
      <c r="W137" s="1"/>
      <c r="X137" s="1"/>
      <c r="Y137" s="1"/>
      <c r="Z137" s="52"/>
      <c r="AA137" s="52"/>
      <c r="AB137" s="52"/>
      <c r="AC137" s="52"/>
      <c r="AD137" s="52"/>
      <c r="AE137" s="52"/>
      <c r="AF137" s="52"/>
      <c r="AG137" s="52"/>
    </row>
    <row r="138" spans="10:33" ht="14.25">
      <c r="J138" s="1"/>
      <c r="K138" s="1"/>
      <c r="L138" s="1"/>
      <c r="M138" s="1"/>
      <c r="N138" s="1"/>
      <c r="O138" s="1"/>
      <c r="P138" s="1"/>
      <c r="Q138" s="1"/>
      <c r="R138" s="1"/>
      <c r="S138" s="1"/>
      <c r="T138" s="1"/>
      <c r="U138" s="1"/>
      <c r="V138" s="1"/>
      <c r="W138" s="1"/>
      <c r="X138" s="1"/>
      <c r="Y138" s="1"/>
      <c r="Z138" s="52"/>
      <c r="AA138" s="52"/>
      <c r="AB138" s="52"/>
      <c r="AC138" s="52"/>
      <c r="AD138" s="52"/>
      <c r="AE138" s="52"/>
      <c r="AF138" s="52"/>
      <c r="AG138" s="52"/>
    </row>
    <row r="139" spans="10:33" ht="14.25">
      <c r="J139" s="1"/>
      <c r="K139" s="1"/>
      <c r="L139" s="1"/>
      <c r="M139" s="1"/>
      <c r="N139" s="1"/>
      <c r="O139" s="1"/>
      <c r="P139" s="1"/>
      <c r="Q139" s="1"/>
      <c r="R139" s="1"/>
      <c r="S139" s="1"/>
      <c r="T139" s="1"/>
      <c r="U139" s="1"/>
      <c r="V139" s="1"/>
      <c r="W139" s="1"/>
      <c r="X139" s="1"/>
      <c r="Y139" s="1"/>
      <c r="Z139" s="52"/>
      <c r="AA139" s="52"/>
      <c r="AB139" s="52"/>
      <c r="AC139" s="52"/>
      <c r="AD139" s="52"/>
      <c r="AE139" s="52"/>
      <c r="AF139" s="52"/>
      <c r="AG139" s="52"/>
    </row>
    <row r="140" spans="10:33" ht="14.25">
      <c r="J140" s="1"/>
      <c r="K140" s="1"/>
      <c r="L140" s="1"/>
      <c r="M140" s="1"/>
      <c r="N140" s="1"/>
      <c r="O140" s="1"/>
      <c r="P140" s="1"/>
      <c r="Q140" s="1"/>
      <c r="R140" s="1"/>
      <c r="S140" s="1"/>
      <c r="T140" s="1"/>
      <c r="U140" s="1"/>
      <c r="V140" s="1"/>
      <c r="W140" s="1"/>
      <c r="X140" s="1"/>
      <c r="Y140" s="1"/>
      <c r="Z140" s="52"/>
      <c r="AA140" s="52"/>
      <c r="AB140" s="52"/>
      <c r="AC140" s="52"/>
      <c r="AD140" s="52"/>
      <c r="AE140" s="52"/>
      <c r="AF140" s="52"/>
      <c r="AG140" s="52"/>
    </row>
    <row r="141" spans="10:33" ht="14.25">
      <c r="J141" s="1"/>
      <c r="K141" s="1"/>
      <c r="L141" s="1"/>
      <c r="M141" s="1"/>
      <c r="N141" s="1"/>
      <c r="O141" s="1"/>
      <c r="P141" s="1"/>
      <c r="Q141" s="1"/>
      <c r="R141" s="1"/>
      <c r="S141" s="1"/>
      <c r="T141" s="1"/>
      <c r="U141" s="1"/>
      <c r="V141" s="1"/>
      <c r="W141" s="1"/>
      <c r="X141" s="1"/>
      <c r="Y141" s="1"/>
      <c r="Z141" s="52"/>
      <c r="AA141" s="52"/>
      <c r="AB141" s="52"/>
      <c r="AC141" s="52"/>
      <c r="AD141" s="52"/>
      <c r="AE141" s="52"/>
      <c r="AF141" s="52"/>
      <c r="AG141" s="52"/>
    </row>
    <row r="142" spans="10:33" ht="14.25">
      <c r="J142" s="1"/>
      <c r="K142" s="1"/>
      <c r="L142" s="1"/>
      <c r="M142" s="1"/>
      <c r="N142" s="1"/>
      <c r="O142" s="1"/>
      <c r="P142" s="1"/>
      <c r="Q142" s="1"/>
      <c r="R142" s="1"/>
      <c r="S142" s="1"/>
      <c r="T142" s="1"/>
      <c r="U142" s="1"/>
      <c r="V142" s="1"/>
      <c r="W142" s="1"/>
      <c r="X142" s="1"/>
      <c r="Y142" s="1"/>
      <c r="Z142" s="52"/>
      <c r="AA142" s="52"/>
      <c r="AB142" s="52"/>
      <c r="AC142" s="52"/>
      <c r="AD142" s="52"/>
      <c r="AE142" s="52"/>
      <c r="AF142" s="52"/>
      <c r="AG142" s="52"/>
    </row>
    <row r="143" spans="10:33" ht="14.25">
      <c r="J143" s="1"/>
      <c r="K143" s="1"/>
      <c r="L143" s="1"/>
      <c r="M143" s="1"/>
      <c r="N143" s="1"/>
      <c r="O143" s="1"/>
      <c r="P143" s="1"/>
      <c r="Q143" s="1"/>
      <c r="R143" s="1"/>
      <c r="S143" s="1"/>
      <c r="T143" s="1"/>
      <c r="U143" s="1"/>
      <c r="V143" s="1"/>
      <c r="W143" s="1"/>
      <c r="X143" s="1"/>
      <c r="Y143" s="1"/>
      <c r="Z143" s="52"/>
      <c r="AA143" s="52"/>
      <c r="AB143" s="52"/>
      <c r="AC143" s="52"/>
      <c r="AD143" s="52"/>
      <c r="AE143" s="52"/>
      <c r="AF143" s="52"/>
      <c r="AG143" s="52"/>
    </row>
    <row r="144" spans="10:33" ht="14.25">
      <c r="J144" s="1"/>
      <c r="K144" s="1"/>
      <c r="L144" s="1"/>
      <c r="M144" s="1"/>
      <c r="N144" s="1"/>
      <c r="O144" s="1"/>
      <c r="P144" s="1"/>
      <c r="Q144" s="1"/>
      <c r="R144" s="1"/>
      <c r="S144" s="1"/>
      <c r="T144" s="1"/>
      <c r="U144" s="1"/>
      <c r="V144" s="1"/>
      <c r="W144" s="1"/>
      <c r="X144" s="1"/>
      <c r="Y144" s="1"/>
      <c r="Z144" s="52"/>
      <c r="AA144" s="52"/>
      <c r="AB144" s="52"/>
      <c r="AC144" s="52"/>
      <c r="AD144" s="52"/>
      <c r="AE144" s="52"/>
      <c r="AF144" s="52"/>
      <c r="AG144" s="52"/>
    </row>
    <row r="145" spans="10:33" ht="14.25">
      <c r="J145" s="1"/>
      <c r="K145" s="1"/>
      <c r="L145" s="1"/>
      <c r="M145" s="1"/>
      <c r="N145" s="1"/>
      <c r="O145" s="1"/>
      <c r="P145" s="1"/>
      <c r="Q145" s="1"/>
      <c r="R145" s="1"/>
      <c r="S145" s="1"/>
      <c r="T145" s="1"/>
      <c r="U145" s="1"/>
      <c r="V145" s="1"/>
      <c r="W145" s="1"/>
      <c r="X145" s="1"/>
      <c r="Y145" s="1"/>
      <c r="Z145" s="52"/>
      <c r="AA145" s="52"/>
      <c r="AB145" s="52"/>
      <c r="AC145" s="52"/>
      <c r="AD145" s="52"/>
      <c r="AE145" s="52"/>
      <c r="AF145" s="52"/>
      <c r="AG145" s="52"/>
    </row>
    <row r="146" spans="10:33" ht="14.25">
      <c r="J146" s="1"/>
      <c r="K146" s="1"/>
      <c r="L146" s="1"/>
      <c r="M146" s="1"/>
      <c r="N146" s="1"/>
      <c r="O146" s="1"/>
      <c r="P146" s="1"/>
      <c r="Q146" s="1"/>
      <c r="R146" s="1"/>
      <c r="S146" s="1"/>
      <c r="T146" s="1"/>
      <c r="U146" s="1"/>
      <c r="V146" s="1"/>
      <c r="W146" s="1"/>
      <c r="X146" s="1"/>
      <c r="Y146" s="1"/>
      <c r="Z146" s="52"/>
      <c r="AA146" s="52"/>
      <c r="AB146" s="52"/>
      <c r="AC146" s="52"/>
      <c r="AD146" s="52"/>
      <c r="AE146" s="52"/>
      <c r="AF146" s="52"/>
      <c r="AG146" s="52"/>
    </row>
    <row r="147" spans="10:33" ht="14.25">
      <c r="J147" s="1"/>
      <c r="K147" s="1"/>
      <c r="L147" s="1"/>
      <c r="M147" s="1"/>
      <c r="N147" s="1"/>
      <c r="O147" s="1"/>
      <c r="P147" s="1"/>
      <c r="Q147" s="1"/>
      <c r="R147" s="1"/>
      <c r="S147" s="1"/>
      <c r="T147" s="1"/>
      <c r="U147" s="1"/>
      <c r="V147" s="1"/>
      <c r="W147" s="1"/>
      <c r="X147" s="1"/>
      <c r="Y147" s="1"/>
      <c r="Z147" s="52"/>
      <c r="AA147" s="52"/>
      <c r="AB147" s="52"/>
      <c r="AC147" s="52"/>
      <c r="AD147" s="52"/>
      <c r="AE147" s="52"/>
      <c r="AF147" s="52"/>
      <c r="AG147" s="52"/>
    </row>
    <row r="148" spans="10:33" ht="14.25">
      <c r="J148" s="1"/>
      <c r="K148" s="1"/>
      <c r="L148" s="1"/>
      <c r="M148" s="1"/>
      <c r="N148" s="1"/>
      <c r="O148" s="1"/>
      <c r="P148" s="1"/>
      <c r="Q148" s="1"/>
      <c r="R148" s="1"/>
      <c r="S148" s="1"/>
      <c r="T148" s="1"/>
      <c r="U148" s="1"/>
      <c r="V148" s="1"/>
      <c r="W148" s="1"/>
      <c r="X148" s="1"/>
      <c r="Y148" s="1"/>
      <c r="Z148" s="52"/>
      <c r="AA148" s="52"/>
      <c r="AB148" s="52"/>
      <c r="AC148" s="52"/>
      <c r="AD148" s="52"/>
      <c r="AE148" s="52"/>
      <c r="AF148" s="52"/>
      <c r="AG148" s="52"/>
    </row>
    <row r="149" spans="10:33" ht="14.25">
      <c r="J149" s="1"/>
      <c r="K149" s="1"/>
      <c r="L149" s="1"/>
      <c r="M149" s="1"/>
      <c r="N149" s="1"/>
      <c r="O149" s="1"/>
      <c r="P149" s="1"/>
      <c r="Q149" s="1"/>
      <c r="R149" s="1"/>
      <c r="S149" s="1"/>
      <c r="T149" s="1"/>
      <c r="U149" s="1"/>
      <c r="V149" s="1"/>
      <c r="W149" s="1"/>
      <c r="X149" s="1"/>
      <c r="Y149" s="1"/>
      <c r="Z149" s="52"/>
      <c r="AA149" s="52"/>
      <c r="AB149" s="52"/>
      <c r="AC149" s="52"/>
      <c r="AD149" s="52"/>
      <c r="AE149" s="52"/>
      <c r="AF149" s="52"/>
      <c r="AG149" s="52"/>
    </row>
    <row r="150" spans="10:33" ht="14.25">
      <c r="J150" s="1"/>
      <c r="K150" s="1"/>
      <c r="L150" s="1"/>
      <c r="M150" s="1"/>
      <c r="N150" s="1"/>
      <c r="O150" s="1"/>
      <c r="P150" s="1"/>
      <c r="Q150" s="1"/>
      <c r="R150" s="1"/>
      <c r="S150" s="1"/>
      <c r="T150" s="1"/>
      <c r="U150" s="1"/>
      <c r="V150" s="1"/>
      <c r="W150" s="1"/>
      <c r="X150" s="1"/>
      <c r="Y150" s="1"/>
      <c r="Z150" s="52"/>
      <c r="AA150" s="52"/>
      <c r="AB150" s="52"/>
      <c r="AC150" s="52"/>
      <c r="AD150" s="52"/>
      <c r="AE150" s="52"/>
      <c r="AF150" s="52"/>
      <c r="AG150" s="52"/>
    </row>
    <row r="151" spans="10:33" ht="14.25">
      <c r="J151" s="1"/>
      <c r="K151" s="1"/>
      <c r="L151" s="1"/>
      <c r="M151" s="1"/>
      <c r="N151" s="1"/>
      <c r="O151" s="1"/>
      <c r="P151" s="1"/>
      <c r="Q151" s="1"/>
      <c r="R151" s="1"/>
      <c r="S151" s="1"/>
      <c r="T151" s="1"/>
      <c r="U151" s="1"/>
      <c r="V151" s="1"/>
      <c r="W151" s="1"/>
      <c r="X151" s="1"/>
      <c r="Y151" s="1"/>
      <c r="Z151" s="52"/>
      <c r="AA151" s="52"/>
      <c r="AB151" s="52"/>
      <c r="AC151" s="52"/>
      <c r="AD151" s="52"/>
      <c r="AE151" s="52"/>
      <c r="AF151" s="52"/>
      <c r="AG151" s="52"/>
    </row>
    <row r="152" spans="10:33" ht="14.25">
      <c r="J152" s="1"/>
      <c r="K152" s="1"/>
      <c r="L152" s="1"/>
      <c r="M152" s="1"/>
      <c r="N152" s="1"/>
      <c r="O152" s="1"/>
      <c r="P152" s="1"/>
      <c r="Q152" s="1"/>
      <c r="R152" s="1"/>
      <c r="S152" s="1"/>
      <c r="T152" s="1"/>
      <c r="U152" s="1"/>
      <c r="V152" s="1"/>
      <c r="W152" s="1"/>
      <c r="X152" s="1"/>
      <c r="Y152" s="1"/>
      <c r="Z152" s="52"/>
      <c r="AA152" s="52"/>
      <c r="AB152" s="52"/>
      <c r="AC152" s="52"/>
      <c r="AD152" s="52"/>
      <c r="AE152" s="52"/>
      <c r="AF152" s="52"/>
      <c r="AG152" s="52"/>
    </row>
    <row r="153" spans="10:33" ht="14.25">
      <c r="J153" s="1"/>
      <c r="K153" s="1"/>
      <c r="L153" s="1"/>
      <c r="M153" s="1"/>
      <c r="N153" s="1"/>
      <c r="O153" s="1"/>
      <c r="P153" s="1"/>
      <c r="Q153" s="1"/>
      <c r="R153" s="1"/>
      <c r="S153" s="1"/>
      <c r="T153" s="1"/>
      <c r="U153" s="1"/>
      <c r="V153" s="1"/>
      <c r="W153" s="1"/>
      <c r="X153" s="1"/>
      <c r="Y153" s="1"/>
      <c r="Z153" s="52"/>
      <c r="AA153" s="52"/>
      <c r="AB153" s="52"/>
      <c r="AC153" s="52"/>
      <c r="AD153" s="52"/>
      <c r="AE153" s="52"/>
      <c r="AF153" s="52"/>
      <c r="AG153" s="52"/>
    </row>
    <row r="154" spans="10:33" ht="14.25">
      <c r="J154" s="1"/>
      <c r="K154" s="1"/>
      <c r="L154" s="1"/>
      <c r="M154" s="1"/>
      <c r="N154" s="1"/>
      <c r="O154" s="1"/>
      <c r="P154" s="1"/>
      <c r="Q154" s="1"/>
      <c r="R154" s="1"/>
      <c r="S154" s="1"/>
      <c r="T154" s="1"/>
      <c r="U154" s="1"/>
      <c r="V154" s="1"/>
      <c r="W154" s="1"/>
      <c r="X154" s="1"/>
      <c r="Y154" s="1"/>
      <c r="Z154" s="52"/>
      <c r="AA154" s="52"/>
      <c r="AB154" s="52"/>
      <c r="AC154" s="52"/>
      <c r="AD154" s="52"/>
      <c r="AE154" s="52"/>
      <c r="AF154" s="52"/>
      <c r="AG154" s="52"/>
    </row>
    <row r="155" spans="10:33" ht="14.25">
      <c r="J155" s="1"/>
      <c r="K155" s="1"/>
      <c r="L155" s="1"/>
      <c r="M155" s="1"/>
      <c r="N155" s="1"/>
      <c r="O155" s="1"/>
      <c r="P155" s="1"/>
      <c r="Q155" s="1"/>
      <c r="R155" s="1"/>
      <c r="S155" s="1"/>
      <c r="T155" s="1"/>
      <c r="U155" s="1"/>
      <c r="V155" s="1"/>
      <c r="W155" s="1"/>
      <c r="X155" s="1"/>
      <c r="Y155" s="1"/>
      <c r="Z155" s="52"/>
      <c r="AA155" s="52"/>
      <c r="AB155" s="52"/>
      <c r="AC155" s="52"/>
      <c r="AD155" s="52"/>
      <c r="AE155" s="52"/>
      <c r="AF155" s="52"/>
      <c r="AG155" s="52"/>
    </row>
    <row r="156" spans="10:33" ht="14.25">
      <c r="J156" s="1"/>
      <c r="K156" s="1"/>
      <c r="L156" s="1"/>
      <c r="M156" s="1"/>
      <c r="N156" s="1"/>
      <c r="O156" s="1"/>
      <c r="P156" s="1"/>
      <c r="Q156" s="1"/>
      <c r="R156" s="1"/>
      <c r="S156" s="1"/>
      <c r="T156" s="1"/>
      <c r="U156" s="1"/>
      <c r="V156" s="1"/>
      <c r="W156" s="1"/>
      <c r="X156" s="1"/>
      <c r="Y156" s="1"/>
      <c r="Z156" s="52"/>
      <c r="AA156" s="52"/>
      <c r="AB156" s="52"/>
      <c r="AC156" s="52"/>
      <c r="AD156" s="52"/>
      <c r="AE156" s="52"/>
      <c r="AF156" s="52"/>
      <c r="AG156" s="52"/>
    </row>
    <row r="157" spans="10:33" ht="14.25">
      <c r="J157" s="1"/>
      <c r="K157" s="1"/>
      <c r="L157" s="1"/>
      <c r="M157" s="1"/>
      <c r="N157" s="1"/>
      <c r="O157" s="1"/>
      <c r="P157" s="1"/>
      <c r="Q157" s="1"/>
      <c r="R157" s="1"/>
      <c r="S157" s="1"/>
      <c r="T157" s="1"/>
      <c r="U157" s="1"/>
      <c r="V157" s="1"/>
      <c r="W157" s="1"/>
      <c r="X157" s="1"/>
      <c r="Y157" s="1"/>
      <c r="Z157" s="52"/>
      <c r="AA157" s="52"/>
      <c r="AB157" s="52"/>
      <c r="AC157" s="52"/>
      <c r="AD157" s="52"/>
      <c r="AE157" s="52"/>
    </row>
    <row r="158" spans="10:33" ht="14.25">
      <c r="J158" s="1"/>
      <c r="K158" s="1"/>
      <c r="L158" s="1"/>
      <c r="M158" s="1"/>
      <c r="N158" s="1"/>
      <c r="O158" s="1"/>
      <c r="P158" s="1"/>
      <c r="Q158" s="1"/>
      <c r="R158" s="1"/>
      <c r="S158" s="1"/>
      <c r="T158" s="1"/>
      <c r="U158" s="1"/>
      <c r="V158" s="1"/>
      <c r="W158" s="1"/>
      <c r="X158" s="1"/>
      <c r="Y158" s="1"/>
      <c r="Z158" s="52"/>
      <c r="AA158" s="52"/>
      <c r="AB158" s="52"/>
      <c r="AC158" s="52"/>
      <c r="AD158" s="52"/>
      <c r="AE158" s="52"/>
    </row>
    <row r="159" spans="10:33">
      <c r="J159" s="1"/>
      <c r="K159" s="1"/>
      <c r="L159" s="1"/>
      <c r="M159" s="1"/>
      <c r="N159" s="1"/>
      <c r="O159" s="1"/>
      <c r="P159" s="1"/>
      <c r="Q159" s="1"/>
      <c r="R159" s="1"/>
      <c r="S159" s="1"/>
      <c r="T159" s="1"/>
      <c r="U159" s="1"/>
      <c r="V159" s="1"/>
      <c r="W159" s="1"/>
      <c r="X159" s="1"/>
      <c r="Y159" s="1"/>
    </row>
    <row r="160" spans="10:33">
      <c r="J160" s="1"/>
      <c r="K160" s="1"/>
      <c r="L160" s="1"/>
      <c r="M160" s="1"/>
      <c r="N160" s="1"/>
      <c r="O160" s="1"/>
      <c r="P160" s="1"/>
      <c r="Q160" s="1"/>
      <c r="R160" s="1"/>
      <c r="S160" s="1"/>
      <c r="T160" s="1"/>
      <c r="U160" s="1"/>
      <c r="V160" s="1"/>
      <c r="W160" s="1"/>
      <c r="X160" s="1"/>
      <c r="Y160" s="1"/>
    </row>
    <row r="161" spans="10:25">
      <c r="J161" s="1"/>
      <c r="K161" s="1"/>
      <c r="L161" s="1"/>
      <c r="M161" s="1"/>
      <c r="N161" s="1"/>
      <c r="O161" s="1"/>
      <c r="P161" s="1"/>
      <c r="Q161" s="1"/>
      <c r="R161" s="1"/>
      <c r="S161" s="1"/>
      <c r="T161" s="1"/>
      <c r="U161" s="1"/>
      <c r="V161" s="1"/>
      <c r="W161" s="1"/>
      <c r="X161" s="1"/>
      <c r="Y161" s="1"/>
    </row>
    <row r="162" spans="10:25">
      <c r="J162" s="1"/>
      <c r="K162" s="1"/>
      <c r="L162" s="1"/>
      <c r="M162" s="1"/>
      <c r="N162" s="1"/>
      <c r="O162" s="1"/>
      <c r="P162" s="1"/>
      <c r="Q162" s="1"/>
      <c r="R162" s="1"/>
      <c r="S162" s="1"/>
      <c r="T162" s="1"/>
      <c r="U162" s="1"/>
      <c r="V162" s="1"/>
      <c r="W162" s="1"/>
      <c r="X162" s="1"/>
      <c r="Y162" s="1"/>
    </row>
    <row r="163" spans="10:25">
      <c r="J163" s="1"/>
      <c r="K163" s="1"/>
      <c r="L163" s="1"/>
      <c r="M163" s="1"/>
      <c r="N163" s="1"/>
      <c r="O163" s="1"/>
      <c r="P163" s="1"/>
      <c r="Q163" s="1"/>
      <c r="R163" s="1"/>
      <c r="S163" s="1"/>
      <c r="T163" s="1"/>
      <c r="U163" s="1"/>
      <c r="V163" s="1"/>
      <c r="W163" s="1"/>
      <c r="X163" s="1"/>
      <c r="Y163" s="1"/>
    </row>
    <row r="164" spans="10:25">
      <c r="J164" s="1"/>
      <c r="K164" s="1"/>
      <c r="L164" s="1"/>
      <c r="M164" s="1"/>
      <c r="N164" s="1"/>
      <c r="O164" s="1"/>
      <c r="P164" s="1"/>
      <c r="Q164" s="1"/>
      <c r="R164" s="1"/>
      <c r="S164" s="1"/>
      <c r="T164" s="1"/>
      <c r="U164" s="1"/>
      <c r="V164" s="1"/>
      <c r="W164" s="1"/>
      <c r="X164" s="1"/>
      <c r="Y164" s="1"/>
    </row>
    <row r="165" spans="10:25">
      <c r="J165" s="1"/>
      <c r="K165" s="1"/>
      <c r="L165" s="1"/>
      <c r="M165" s="1"/>
      <c r="N165" s="1"/>
      <c r="O165" s="1"/>
      <c r="P165" s="1"/>
      <c r="Q165" s="1"/>
      <c r="R165" s="1"/>
      <c r="S165" s="1"/>
      <c r="T165" s="1"/>
      <c r="U165" s="1"/>
      <c r="V165" s="1"/>
      <c r="W165" s="1"/>
      <c r="X165" s="1"/>
      <c r="Y165" s="1"/>
    </row>
    <row r="166" spans="10:25">
      <c r="J166" s="1"/>
      <c r="K166" s="1"/>
      <c r="L166" s="1"/>
      <c r="M166" s="1"/>
      <c r="N166" s="1"/>
      <c r="O166" s="1"/>
      <c r="P166" s="1"/>
      <c r="Q166" s="1"/>
      <c r="R166" s="1"/>
      <c r="S166" s="1"/>
      <c r="T166" s="1"/>
      <c r="U166" s="1"/>
      <c r="V166" s="1"/>
      <c r="W166" s="1"/>
      <c r="X166" s="1"/>
      <c r="Y166" s="1"/>
    </row>
    <row r="167" spans="10:25">
      <c r="J167" s="1"/>
      <c r="K167" s="1"/>
      <c r="L167" s="1"/>
      <c r="M167" s="1"/>
      <c r="N167" s="1"/>
      <c r="O167" s="1"/>
      <c r="P167" s="1"/>
      <c r="Q167" s="1"/>
      <c r="R167" s="1"/>
      <c r="S167" s="1"/>
      <c r="T167" s="1"/>
      <c r="U167" s="1"/>
      <c r="V167" s="1"/>
      <c r="W167" s="1"/>
      <c r="X167" s="1"/>
      <c r="Y167" s="1"/>
    </row>
    <row r="168" spans="10:25">
      <c r="J168" s="1"/>
      <c r="K168" s="1"/>
      <c r="L168" s="1"/>
      <c r="M168" s="1"/>
      <c r="N168" s="1"/>
      <c r="O168" s="1"/>
      <c r="P168" s="1"/>
      <c r="Q168" s="1"/>
      <c r="R168" s="1"/>
      <c r="S168" s="1"/>
      <c r="T168" s="1"/>
      <c r="U168" s="1"/>
      <c r="V168" s="1"/>
      <c r="W168" s="1"/>
      <c r="X168" s="1"/>
      <c r="Y168" s="1"/>
    </row>
    <row r="169" spans="10:25">
      <c r="J169" s="1"/>
      <c r="K169" s="1"/>
      <c r="L169" s="1"/>
      <c r="M169" s="1"/>
      <c r="N169" s="1"/>
      <c r="O169" s="1"/>
      <c r="P169" s="1"/>
      <c r="Q169" s="1"/>
      <c r="R169" s="1"/>
      <c r="S169" s="1"/>
      <c r="T169" s="1"/>
      <c r="U169" s="1"/>
      <c r="V169" s="1"/>
      <c r="W169" s="1"/>
      <c r="X169" s="1"/>
      <c r="Y169" s="1"/>
    </row>
    <row r="170" spans="10:25">
      <c r="J170" s="1"/>
      <c r="K170" s="1"/>
      <c r="L170" s="1"/>
      <c r="M170" s="1"/>
      <c r="N170" s="1"/>
      <c r="O170" s="1"/>
      <c r="P170" s="1"/>
      <c r="Q170" s="1"/>
      <c r="R170" s="1"/>
      <c r="S170" s="1"/>
      <c r="T170" s="1"/>
      <c r="U170" s="1"/>
      <c r="V170" s="1"/>
      <c r="W170" s="1"/>
      <c r="X170" s="1"/>
      <c r="Y170" s="1"/>
    </row>
    <row r="171" spans="10:25">
      <c r="J171" s="1"/>
      <c r="K171" s="1"/>
      <c r="L171" s="1"/>
      <c r="M171" s="1"/>
      <c r="N171" s="1"/>
      <c r="O171" s="1"/>
      <c r="P171" s="1"/>
      <c r="Q171" s="1"/>
      <c r="R171" s="1"/>
      <c r="S171" s="1"/>
      <c r="T171" s="1"/>
      <c r="U171" s="1"/>
      <c r="V171" s="1"/>
      <c r="W171" s="1"/>
      <c r="X171" s="1"/>
      <c r="Y171" s="1"/>
    </row>
    <row r="172" spans="10:25">
      <c r="J172" s="1"/>
      <c r="K172" s="1"/>
      <c r="L172" s="1"/>
      <c r="M172" s="1"/>
      <c r="N172" s="1"/>
      <c r="O172" s="1"/>
      <c r="P172" s="1"/>
      <c r="Q172" s="1"/>
      <c r="R172" s="1"/>
      <c r="S172" s="1"/>
      <c r="T172" s="1"/>
      <c r="U172" s="1"/>
      <c r="V172" s="1"/>
      <c r="W172" s="1"/>
      <c r="X172" s="1"/>
      <c r="Y172" s="1"/>
    </row>
    <row r="173" spans="10:25">
      <c r="J173" s="1"/>
      <c r="K173" s="1"/>
      <c r="L173" s="1"/>
      <c r="M173" s="1"/>
      <c r="N173" s="1"/>
      <c r="O173" s="1"/>
      <c r="P173" s="1"/>
      <c r="Q173" s="1"/>
      <c r="R173" s="1"/>
      <c r="S173" s="1"/>
      <c r="T173" s="1"/>
      <c r="U173" s="1"/>
      <c r="V173" s="1"/>
      <c r="W173" s="1"/>
      <c r="X173" s="1"/>
      <c r="Y173" s="1"/>
    </row>
    <row r="174" spans="10:25">
      <c r="J174" s="1"/>
      <c r="K174" s="1"/>
      <c r="L174" s="1"/>
      <c r="M174" s="1"/>
      <c r="N174" s="1"/>
      <c r="O174" s="1"/>
      <c r="P174" s="1"/>
      <c r="Q174" s="1"/>
      <c r="R174" s="1"/>
      <c r="S174" s="1"/>
      <c r="T174" s="1"/>
      <c r="U174" s="1"/>
      <c r="V174" s="1"/>
      <c r="W174" s="1"/>
      <c r="X174" s="1"/>
      <c r="Y174" s="1"/>
    </row>
    <row r="175" spans="10:25">
      <c r="J175" s="1"/>
      <c r="K175" s="1"/>
      <c r="L175" s="1"/>
      <c r="M175" s="1"/>
      <c r="N175" s="1"/>
      <c r="O175" s="1"/>
      <c r="P175" s="1"/>
      <c r="Q175" s="1"/>
      <c r="R175" s="1"/>
      <c r="S175" s="1"/>
      <c r="T175" s="1"/>
      <c r="U175" s="1"/>
      <c r="V175" s="1"/>
      <c r="W175" s="1"/>
      <c r="X175" s="1"/>
      <c r="Y175" s="1"/>
    </row>
    <row r="176" spans="10:25">
      <c r="J176" s="1"/>
      <c r="K176" s="1"/>
      <c r="L176" s="1"/>
      <c r="M176" s="1"/>
      <c r="N176" s="1"/>
      <c r="O176" s="1"/>
      <c r="P176" s="1"/>
      <c r="Q176" s="1"/>
      <c r="R176" s="1"/>
      <c r="S176" s="1"/>
      <c r="T176" s="1"/>
      <c r="U176" s="1"/>
      <c r="V176" s="1"/>
      <c r="W176" s="1"/>
      <c r="X176" s="1"/>
      <c r="Y176" s="1"/>
    </row>
    <row r="177" spans="10:25">
      <c r="J177" s="1"/>
      <c r="K177" s="1"/>
      <c r="L177" s="1"/>
      <c r="M177" s="1"/>
      <c r="N177" s="1"/>
      <c r="O177" s="1"/>
      <c r="P177" s="1"/>
      <c r="Q177" s="1"/>
      <c r="R177" s="1"/>
      <c r="S177" s="1"/>
      <c r="T177" s="1"/>
      <c r="U177" s="1"/>
      <c r="V177" s="1"/>
      <c r="W177" s="1"/>
      <c r="X177" s="1"/>
      <c r="Y177" s="1"/>
    </row>
    <row r="178" spans="10:25">
      <c r="J178" s="1"/>
      <c r="K178" s="1"/>
      <c r="L178" s="1"/>
      <c r="M178" s="1"/>
      <c r="N178" s="1"/>
      <c r="O178" s="1"/>
      <c r="P178" s="1"/>
      <c r="Q178" s="1"/>
      <c r="R178" s="1"/>
      <c r="S178" s="1"/>
      <c r="T178" s="1"/>
      <c r="U178" s="1"/>
      <c r="V178" s="1"/>
      <c r="W178" s="1"/>
      <c r="X178" s="1"/>
      <c r="Y178" s="1"/>
    </row>
    <row r="179" spans="10:25">
      <c r="J179" s="1"/>
      <c r="K179" s="1"/>
      <c r="L179" s="1"/>
      <c r="M179" s="1"/>
      <c r="N179" s="1"/>
      <c r="O179" s="1"/>
      <c r="P179" s="1"/>
      <c r="Q179" s="1"/>
      <c r="R179" s="1"/>
      <c r="S179" s="1"/>
      <c r="T179" s="1"/>
      <c r="U179" s="1"/>
      <c r="V179" s="1"/>
      <c r="W179" s="1"/>
      <c r="X179" s="1"/>
      <c r="Y179" s="1"/>
    </row>
    <row r="180" spans="10:25">
      <c r="J180" s="1"/>
      <c r="K180" s="1"/>
      <c r="L180" s="1"/>
      <c r="M180" s="1"/>
      <c r="N180" s="1"/>
      <c r="O180" s="1"/>
      <c r="P180" s="1"/>
      <c r="Q180" s="1"/>
      <c r="R180" s="1"/>
      <c r="S180" s="1"/>
      <c r="T180" s="1"/>
      <c r="U180" s="1"/>
      <c r="V180" s="1"/>
      <c r="W180" s="1"/>
      <c r="X180" s="1"/>
      <c r="Y180" s="1"/>
    </row>
    <row r="181" spans="10:25">
      <c r="J181" s="1"/>
      <c r="K181" s="1"/>
      <c r="L181" s="1"/>
      <c r="M181" s="1"/>
      <c r="N181" s="1"/>
      <c r="O181" s="1"/>
      <c r="P181" s="1"/>
      <c r="Q181" s="1"/>
      <c r="R181" s="1"/>
      <c r="S181" s="1"/>
      <c r="T181" s="1"/>
      <c r="U181" s="1"/>
      <c r="V181" s="1"/>
      <c r="W181" s="1"/>
      <c r="X181" s="1"/>
      <c r="Y181" s="1"/>
    </row>
    <row r="182" spans="10:25">
      <c r="J182" s="1"/>
      <c r="K182" s="1"/>
      <c r="L182" s="1"/>
      <c r="M182" s="1"/>
      <c r="N182" s="1"/>
      <c r="O182" s="1"/>
      <c r="P182" s="1"/>
      <c r="Q182" s="1"/>
      <c r="R182" s="1"/>
      <c r="S182" s="1"/>
      <c r="T182" s="1"/>
      <c r="U182" s="1"/>
      <c r="V182" s="1"/>
      <c r="W182" s="1"/>
      <c r="X182" s="1"/>
      <c r="Y182" s="1"/>
    </row>
    <row r="183" spans="10:25">
      <c r="J183" s="1"/>
      <c r="K183" s="1"/>
      <c r="L183" s="1"/>
      <c r="M183" s="1"/>
      <c r="N183" s="1"/>
      <c r="O183" s="1"/>
      <c r="P183" s="1"/>
      <c r="Q183" s="1"/>
      <c r="R183" s="1"/>
      <c r="S183" s="1"/>
      <c r="T183" s="1"/>
      <c r="U183" s="1"/>
      <c r="V183" s="1"/>
      <c r="W183" s="1"/>
      <c r="X183" s="1"/>
      <c r="Y183" s="1"/>
    </row>
    <row r="184" spans="10:25">
      <c r="J184" s="1"/>
      <c r="K184" s="1"/>
      <c r="L184" s="1"/>
      <c r="M184" s="1"/>
      <c r="N184" s="1"/>
      <c r="O184" s="1"/>
      <c r="P184" s="1"/>
      <c r="Q184" s="1"/>
      <c r="R184" s="1"/>
      <c r="S184" s="1"/>
      <c r="T184" s="1"/>
      <c r="U184" s="1"/>
      <c r="V184" s="1"/>
      <c r="W184" s="1"/>
      <c r="X184" s="1"/>
      <c r="Y184" s="1"/>
    </row>
    <row r="185" spans="10:25">
      <c r="J185" s="1"/>
      <c r="K185" s="1"/>
      <c r="L185" s="1"/>
      <c r="M185" s="1"/>
      <c r="N185" s="1"/>
      <c r="O185" s="1"/>
      <c r="P185" s="1"/>
      <c r="Q185" s="1"/>
      <c r="R185" s="1"/>
      <c r="S185" s="1"/>
      <c r="T185" s="1"/>
      <c r="U185" s="1"/>
      <c r="V185" s="1"/>
      <c r="W185" s="1"/>
      <c r="X185" s="1"/>
      <c r="Y185" s="1"/>
    </row>
    <row r="186" spans="10:25">
      <c r="J186" s="1"/>
      <c r="K186" s="1"/>
      <c r="L186" s="1"/>
      <c r="M186" s="1"/>
      <c r="N186" s="1"/>
      <c r="O186" s="1"/>
      <c r="P186" s="1"/>
      <c r="Q186" s="1"/>
      <c r="R186" s="1"/>
      <c r="S186" s="1"/>
      <c r="T186" s="1"/>
      <c r="U186" s="1"/>
      <c r="V186" s="1"/>
      <c r="W186" s="1"/>
      <c r="X186" s="1"/>
      <c r="Y186" s="1"/>
    </row>
    <row r="187" spans="10:25">
      <c r="J187" s="1"/>
      <c r="K187" s="1"/>
      <c r="L187" s="1"/>
      <c r="M187" s="1"/>
      <c r="N187" s="1"/>
      <c r="O187" s="1"/>
      <c r="P187" s="1"/>
      <c r="Q187" s="1"/>
      <c r="R187" s="1"/>
      <c r="S187" s="1"/>
      <c r="T187" s="1"/>
      <c r="U187" s="1"/>
      <c r="V187" s="1"/>
      <c r="W187" s="1"/>
      <c r="X187" s="1"/>
      <c r="Y187" s="1"/>
    </row>
    <row r="188" spans="10:25">
      <c r="J188" s="1"/>
      <c r="K188" s="1"/>
      <c r="L188" s="1"/>
      <c r="M188" s="1"/>
      <c r="N188" s="1"/>
      <c r="O188" s="1"/>
      <c r="P188" s="1"/>
      <c r="Q188" s="1"/>
      <c r="R188" s="1"/>
      <c r="S188" s="1"/>
      <c r="T188" s="1"/>
      <c r="U188" s="1"/>
      <c r="V188" s="1"/>
      <c r="W188" s="1"/>
      <c r="X188" s="1"/>
      <c r="Y188" s="1"/>
    </row>
    <row r="189" spans="10:25">
      <c r="J189" s="1"/>
      <c r="K189" s="1"/>
      <c r="L189" s="1"/>
      <c r="M189" s="1"/>
      <c r="N189" s="1"/>
      <c r="O189" s="1"/>
      <c r="P189" s="1"/>
      <c r="Q189" s="1"/>
      <c r="R189" s="1"/>
      <c r="S189" s="1"/>
      <c r="T189" s="1"/>
      <c r="U189" s="1"/>
      <c r="V189" s="1"/>
      <c r="W189" s="1"/>
      <c r="X189" s="1"/>
      <c r="Y189" s="1"/>
    </row>
    <row r="190" spans="10:25">
      <c r="J190" s="1"/>
      <c r="K190" s="1"/>
      <c r="L190" s="1"/>
      <c r="M190" s="1"/>
      <c r="N190" s="1"/>
      <c r="O190" s="1"/>
      <c r="P190" s="1"/>
      <c r="Q190" s="1"/>
      <c r="R190" s="1"/>
      <c r="S190" s="1"/>
      <c r="T190" s="1"/>
      <c r="U190" s="1"/>
      <c r="V190" s="1"/>
      <c r="W190" s="1"/>
      <c r="X190" s="1"/>
      <c r="Y190" s="1"/>
    </row>
    <row r="191" spans="10:25">
      <c r="J191" s="1"/>
      <c r="K191" s="1"/>
      <c r="L191" s="1"/>
      <c r="M191" s="1"/>
      <c r="N191" s="1"/>
      <c r="O191" s="1"/>
      <c r="P191" s="1"/>
      <c r="Q191" s="1"/>
      <c r="R191" s="1"/>
      <c r="S191" s="1"/>
      <c r="T191" s="1"/>
      <c r="U191" s="1"/>
      <c r="V191" s="1"/>
      <c r="W191" s="1"/>
      <c r="X191" s="1"/>
      <c r="Y191" s="1"/>
    </row>
    <row r="192" spans="10:25">
      <c r="J192" s="1"/>
      <c r="K192" s="1"/>
      <c r="L192" s="1"/>
      <c r="M192" s="1"/>
      <c r="N192" s="1"/>
      <c r="O192" s="1"/>
      <c r="P192" s="1"/>
      <c r="Q192" s="1"/>
      <c r="R192" s="1"/>
      <c r="S192" s="1"/>
      <c r="T192" s="1"/>
      <c r="U192" s="1"/>
      <c r="V192" s="1"/>
      <c r="W192" s="1"/>
      <c r="X192" s="1"/>
      <c r="Y192" s="1"/>
    </row>
    <row r="193" spans="10:25">
      <c r="J193" s="1"/>
      <c r="K193" s="1"/>
      <c r="L193" s="1"/>
      <c r="M193" s="1"/>
      <c r="N193" s="1"/>
      <c r="O193" s="1"/>
      <c r="P193" s="1"/>
      <c r="Q193" s="1"/>
      <c r="R193" s="1"/>
      <c r="S193" s="1"/>
      <c r="T193" s="1"/>
      <c r="U193" s="1"/>
      <c r="V193" s="1"/>
      <c r="W193" s="1"/>
      <c r="X193" s="1"/>
      <c r="Y193" s="1"/>
    </row>
    <row r="194" spans="10:25">
      <c r="J194" s="1"/>
      <c r="K194" s="1"/>
      <c r="L194" s="1"/>
      <c r="M194" s="1"/>
      <c r="N194" s="1"/>
      <c r="O194" s="1"/>
      <c r="P194" s="1"/>
      <c r="Q194" s="1"/>
      <c r="R194" s="1"/>
      <c r="S194" s="1"/>
      <c r="T194" s="1"/>
      <c r="U194" s="1"/>
      <c r="V194" s="1"/>
      <c r="W194" s="1"/>
      <c r="X194" s="1"/>
      <c r="Y194" s="1"/>
    </row>
    <row r="195" spans="10:25">
      <c r="J195" s="1"/>
      <c r="K195" s="1"/>
      <c r="L195" s="1"/>
      <c r="M195" s="1"/>
      <c r="N195" s="1"/>
      <c r="O195" s="1"/>
      <c r="P195" s="1"/>
      <c r="Q195" s="1"/>
      <c r="R195" s="1"/>
      <c r="S195" s="1"/>
      <c r="T195" s="1"/>
      <c r="U195" s="1"/>
      <c r="V195" s="1"/>
      <c r="W195" s="1"/>
      <c r="X195" s="1"/>
      <c r="Y195" s="1"/>
    </row>
    <row r="196" spans="10:25">
      <c r="J196" s="1"/>
      <c r="K196" s="1"/>
      <c r="L196" s="1"/>
      <c r="M196" s="1"/>
      <c r="N196" s="1"/>
      <c r="O196" s="1"/>
      <c r="P196" s="1"/>
      <c r="Q196" s="1"/>
      <c r="R196" s="1"/>
      <c r="S196" s="1"/>
      <c r="T196" s="1"/>
      <c r="U196" s="1"/>
      <c r="V196" s="1"/>
      <c r="W196" s="1"/>
      <c r="X196" s="1"/>
      <c r="Y196" s="1"/>
    </row>
    <row r="197" spans="10:25">
      <c r="J197" s="1"/>
      <c r="K197" s="1"/>
      <c r="L197" s="1"/>
      <c r="M197" s="1"/>
      <c r="N197" s="1"/>
      <c r="O197" s="1"/>
      <c r="P197" s="1"/>
      <c r="Q197" s="1"/>
      <c r="R197" s="1"/>
      <c r="S197" s="1"/>
      <c r="T197" s="1"/>
      <c r="U197" s="1"/>
      <c r="V197" s="1"/>
      <c r="W197" s="1"/>
      <c r="X197" s="1"/>
      <c r="Y197" s="1"/>
    </row>
    <row r="198" spans="10:25">
      <c r="J198" s="1"/>
      <c r="K198" s="1"/>
      <c r="L198" s="1"/>
      <c r="M198" s="1"/>
      <c r="N198" s="1"/>
      <c r="O198" s="1"/>
      <c r="P198" s="1"/>
      <c r="Q198" s="1"/>
      <c r="R198" s="1"/>
      <c r="S198" s="1"/>
      <c r="T198" s="1"/>
      <c r="U198" s="1"/>
      <c r="V198" s="1"/>
      <c r="W198" s="1"/>
      <c r="X198" s="1"/>
      <c r="Y198" s="1"/>
    </row>
    <row r="199" spans="10:25">
      <c r="J199" s="1"/>
      <c r="K199" s="1"/>
      <c r="L199" s="1"/>
      <c r="M199" s="1"/>
      <c r="N199" s="1"/>
      <c r="O199" s="1"/>
      <c r="P199" s="1"/>
      <c r="Q199" s="1"/>
      <c r="R199" s="1"/>
      <c r="S199" s="1"/>
      <c r="T199" s="1"/>
      <c r="U199" s="1"/>
      <c r="V199" s="1"/>
      <c r="W199" s="1"/>
      <c r="X199" s="1"/>
      <c r="Y199" s="1"/>
    </row>
    <row r="200" spans="10:25">
      <c r="J200" s="1"/>
      <c r="K200" s="1"/>
      <c r="L200" s="1"/>
      <c r="M200" s="1"/>
      <c r="N200" s="1"/>
      <c r="O200" s="1"/>
      <c r="P200" s="1"/>
      <c r="Q200" s="1"/>
      <c r="R200" s="1"/>
      <c r="S200" s="1"/>
      <c r="T200" s="1"/>
      <c r="U200" s="1"/>
      <c r="V200" s="1"/>
      <c r="W200" s="1"/>
      <c r="X200" s="1"/>
      <c r="Y200" s="1"/>
    </row>
    <row r="201" spans="10:25">
      <c r="J201" s="1"/>
      <c r="K201" s="1"/>
      <c r="L201" s="1"/>
      <c r="M201" s="1"/>
      <c r="N201" s="1"/>
      <c r="O201" s="1"/>
      <c r="P201" s="1"/>
      <c r="Q201" s="1"/>
      <c r="R201" s="1"/>
      <c r="S201" s="1"/>
      <c r="T201" s="1"/>
      <c r="U201" s="1"/>
      <c r="V201" s="1"/>
      <c r="W201" s="1"/>
      <c r="X201" s="1"/>
      <c r="Y201" s="1"/>
    </row>
    <row r="202" spans="10:25">
      <c r="J202" s="1"/>
      <c r="K202" s="1"/>
      <c r="L202" s="1"/>
      <c r="M202" s="1"/>
      <c r="N202" s="1"/>
      <c r="O202" s="1"/>
      <c r="P202" s="1"/>
      <c r="Q202" s="1"/>
      <c r="R202" s="1"/>
      <c r="S202" s="1"/>
      <c r="T202" s="1"/>
      <c r="U202" s="1"/>
      <c r="V202" s="1"/>
      <c r="W202" s="1"/>
      <c r="X202" s="1"/>
      <c r="Y202" s="1"/>
    </row>
    <row r="203" spans="10:25">
      <c r="J203" s="1"/>
      <c r="K203" s="1"/>
      <c r="L203" s="1"/>
      <c r="M203" s="1"/>
      <c r="N203" s="1"/>
      <c r="O203" s="1"/>
      <c r="P203" s="1"/>
      <c r="Q203" s="1"/>
      <c r="R203" s="1"/>
      <c r="S203" s="1"/>
      <c r="T203" s="1"/>
      <c r="U203" s="1"/>
      <c r="V203" s="1"/>
      <c r="W203" s="1"/>
      <c r="X203" s="1"/>
      <c r="Y203" s="1"/>
    </row>
    <row r="204" spans="10:25">
      <c r="J204" s="1"/>
      <c r="K204" s="1"/>
      <c r="L204" s="1"/>
      <c r="M204" s="1"/>
      <c r="N204" s="1"/>
      <c r="O204" s="1"/>
      <c r="P204" s="1"/>
      <c r="Q204" s="1"/>
      <c r="R204" s="1"/>
      <c r="S204" s="1"/>
      <c r="T204" s="1"/>
      <c r="U204" s="1"/>
      <c r="V204" s="1"/>
      <c r="W204" s="1"/>
      <c r="X204" s="1"/>
      <c r="Y204" s="1"/>
    </row>
    <row r="205" spans="10:25">
      <c r="J205" s="1"/>
      <c r="K205" s="1"/>
      <c r="L205" s="1"/>
      <c r="M205" s="1"/>
      <c r="N205" s="1"/>
      <c r="O205" s="1"/>
      <c r="P205" s="1"/>
      <c r="Q205" s="1"/>
      <c r="R205" s="1"/>
      <c r="S205" s="1"/>
      <c r="T205" s="1"/>
      <c r="U205" s="1"/>
      <c r="V205" s="1"/>
      <c r="W205" s="1"/>
      <c r="X205" s="1"/>
      <c r="Y205" s="1"/>
    </row>
    <row r="206" spans="10:25">
      <c r="J206" s="1"/>
      <c r="K206" s="1"/>
      <c r="L206" s="1"/>
      <c r="M206" s="1"/>
      <c r="N206" s="1"/>
      <c r="O206" s="1"/>
      <c r="P206" s="1"/>
      <c r="Q206" s="1"/>
      <c r="R206" s="1"/>
      <c r="S206" s="1"/>
      <c r="T206" s="1"/>
      <c r="U206" s="1"/>
      <c r="V206" s="1"/>
      <c r="W206" s="1"/>
      <c r="X206" s="1"/>
      <c r="Y206" s="1"/>
    </row>
    <row r="207" spans="10:25">
      <c r="J207" s="1"/>
      <c r="K207" s="1"/>
      <c r="L207" s="1"/>
      <c r="M207" s="1"/>
      <c r="N207" s="1"/>
      <c r="O207" s="1"/>
      <c r="P207" s="1"/>
      <c r="Q207" s="1"/>
      <c r="R207" s="1"/>
      <c r="S207" s="1"/>
      <c r="T207" s="1"/>
      <c r="U207" s="1"/>
      <c r="V207" s="1"/>
      <c r="W207" s="1"/>
      <c r="X207" s="1"/>
      <c r="Y207" s="1"/>
    </row>
    <row r="208" spans="10:25">
      <c r="J208" s="1"/>
      <c r="K208" s="1"/>
      <c r="L208" s="1"/>
      <c r="M208" s="1"/>
      <c r="N208" s="1"/>
      <c r="O208" s="1"/>
      <c r="P208" s="1"/>
      <c r="Q208" s="1"/>
      <c r="R208" s="1"/>
      <c r="S208" s="1"/>
      <c r="T208" s="1"/>
      <c r="U208" s="1"/>
      <c r="V208" s="1"/>
      <c r="W208" s="1"/>
      <c r="X208" s="1"/>
      <c r="Y208" s="1"/>
    </row>
    <row r="209" spans="10:25">
      <c r="J209" s="1"/>
      <c r="K209" s="1"/>
      <c r="L209" s="1"/>
      <c r="M209" s="1"/>
      <c r="N209" s="1"/>
      <c r="O209" s="1"/>
      <c r="P209" s="1"/>
      <c r="Q209" s="1"/>
      <c r="R209" s="1"/>
      <c r="S209" s="1"/>
      <c r="T209" s="1"/>
      <c r="U209" s="1"/>
      <c r="V209" s="1"/>
      <c r="W209" s="1"/>
      <c r="X209" s="1"/>
      <c r="Y209" s="1"/>
    </row>
    <row r="210" spans="10:25">
      <c r="J210" s="1"/>
      <c r="K210" s="1"/>
      <c r="L210" s="1"/>
      <c r="M210" s="1"/>
      <c r="N210" s="1"/>
      <c r="O210" s="1"/>
      <c r="P210" s="1"/>
      <c r="Q210" s="1"/>
      <c r="R210" s="1"/>
      <c r="S210" s="1"/>
      <c r="T210" s="1"/>
      <c r="U210" s="1"/>
      <c r="V210" s="1"/>
      <c r="W210" s="1"/>
      <c r="X210" s="1"/>
      <c r="Y210" s="1"/>
    </row>
    <row r="211" spans="10:25">
      <c r="J211" s="1"/>
      <c r="K211" s="1"/>
      <c r="L211" s="1"/>
      <c r="M211" s="1"/>
      <c r="N211" s="1"/>
      <c r="O211" s="1"/>
      <c r="P211" s="1"/>
      <c r="Q211" s="1"/>
      <c r="R211" s="1"/>
      <c r="S211" s="1"/>
      <c r="T211" s="1"/>
      <c r="U211" s="1"/>
      <c r="V211" s="1"/>
      <c r="W211" s="1"/>
      <c r="X211" s="1"/>
      <c r="Y211" s="1"/>
    </row>
    <row r="212" spans="10:25">
      <c r="J212" s="1"/>
      <c r="K212" s="1"/>
      <c r="L212" s="1"/>
      <c r="M212" s="1"/>
      <c r="N212" s="1"/>
      <c r="O212" s="1"/>
      <c r="P212" s="1"/>
      <c r="Q212" s="1"/>
      <c r="R212" s="1"/>
      <c r="S212" s="1"/>
      <c r="T212" s="1"/>
      <c r="U212" s="1"/>
      <c r="V212" s="1"/>
      <c r="W212" s="1"/>
      <c r="X212" s="1"/>
      <c r="Y212" s="1"/>
    </row>
    <row r="213" spans="10:25">
      <c r="J213" s="1"/>
      <c r="K213" s="1"/>
      <c r="L213" s="1"/>
      <c r="M213" s="1"/>
      <c r="N213" s="1"/>
      <c r="O213" s="1"/>
      <c r="P213" s="1"/>
      <c r="Q213" s="1"/>
      <c r="R213" s="1"/>
      <c r="S213" s="1"/>
      <c r="T213" s="1"/>
      <c r="U213" s="1"/>
      <c r="V213" s="1"/>
      <c r="W213" s="1"/>
      <c r="X213" s="1"/>
      <c r="Y213" s="1"/>
    </row>
    <row r="214" spans="10:25">
      <c r="J214" s="1"/>
      <c r="K214" s="1"/>
      <c r="L214" s="1"/>
      <c r="M214" s="1"/>
      <c r="N214" s="1"/>
      <c r="O214" s="1"/>
      <c r="P214" s="1"/>
      <c r="Q214" s="1"/>
      <c r="R214" s="1"/>
      <c r="S214" s="1"/>
      <c r="T214" s="1"/>
      <c r="U214" s="1"/>
      <c r="V214" s="1"/>
      <c r="W214" s="1"/>
      <c r="X214" s="1"/>
      <c r="Y214" s="1"/>
    </row>
    <row r="215" spans="10:25">
      <c r="J215" s="1"/>
      <c r="K215" s="1"/>
      <c r="L215" s="1"/>
      <c r="M215" s="1"/>
      <c r="N215" s="1"/>
      <c r="O215" s="1"/>
      <c r="P215" s="1"/>
      <c r="Q215" s="1"/>
      <c r="R215" s="1"/>
      <c r="S215" s="1"/>
      <c r="T215" s="1"/>
      <c r="U215" s="1"/>
      <c r="V215" s="1"/>
      <c r="W215" s="1"/>
      <c r="X215" s="1"/>
      <c r="Y215" s="1"/>
    </row>
    <row r="216" spans="10:25">
      <c r="J216" s="1"/>
      <c r="K216" s="1"/>
      <c r="L216" s="1"/>
      <c r="M216" s="1"/>
      <c r="N216" s="1"/>
      <c r="O216" s="1"/>
      <c r="P216" s="1"/>
      <c r="Q216" s="1"/>
      <c r="R216" s="1"/>
      <c r="S216" s="1"/>
      <c r="T216" s="1"/>
      <c r="U216" s="1"/>
      <c r="V216" s="1"/>
      <c r="W216" s="1"/>
      <c r="X216" s="1"/>
      <c r="Y216" s="1"/>
    </row>
    <row r="217" spans="10:25">
      <c r="J217" s="1"/>
      <c r="K217" s="1"/>
      <c r="L217" s="1"/>
      <c r="M217" s="1"/>
      <c r="N217" s="1"/>
      <c r="O217" s="1"/>
      <c r="P217" s="1"/>
      <c r="Q217" s="1"/>
      <c r="R217" s="1"/>
      <c r="S217" s="1"/>
      <c r="T217" s="1"/>
      <c r="U217" s="1"/>
      <c r="V217" s="1"/>
      <c r="W217" s="1"/>
      <c r="X217" s="1"/>
      <c r="Y217" s="1"/>
    </row>
    <row r="218" spans="10:25">
      <c r="J218" s="1"/>
      <c r="K218" s="1"/>
      <c r="L218" s="1"/>
      <c r="M218" s="1"/>
      <c r="N218" s="1"/>
      <c r="O218" s="1"/>
      <c r="P218" s="1"/>
      <c r="Q218" s="1"/>
      <c r="R218" s="1"/>
      <c r="S218" s="1"/>
      <c r="T218" s="1"/>
      <c r="U218" s="1"/>
      <c r="V218" s="1"/>
      <c r="W218" s="1"/>
      <c r="X218" s="1"/>
      <c r="Y218" s="1"/>
    </row>
    <row r="219" spans="10:25">
      <c r="J219" s="1"/>
      <c r="K219" s="1"/>
      <c r="L219" s="1"/>
      <c r="M219" s="1"/>
      <c r="N219" s="1"/>
      <c r="O219" s="1"/>
      <c r="P219" s="1"/>
      <c r="Q219" s="1"/>
      <c r="R219" s="1"/>
      <c r="S219" s="1"/>
      <c r="T219" s="1"/>
      <c r="U219" s="1"/>
      <c r="V219" s="1"/>
      <c r="W219" s="1"/>
      <c r="X219" s="1"/>
      <c r="Y219" s="1"/>
    </row>
    <row r="220" spans="10:25">
      <c r="J220" s="1"/>
      <c r="K220" s="1"/>
      <c r="L220" s="1"/>
      <c r="M220" s="1"/>
      <c r="N220" s="1"/>
      <c r="O220" s="1"/>
      <c r="P220" s="1"/>
      <c r="Q220" s="1"/>
      <c r="R220" s="1"/>
      <c r="S220" s="1"/>
      <c r="T220" s="1"/>
      <c r="U220" s="1"/>
      <c r="V220" s="1"/>
      <c r="W220" s="1"/>
      <c r="X220" s="1"/>
      <c r="Y220" s="1"/>
    </row>
    <row r="221" spans="10:25">
      <c r="J221" s="1"/>
      <c r="K221" s="1"/>
      <c r="L221" s="1"/>
      <c r="M221" s="1"/>
      <c r="N221" s="1"/>
      <c r="O221" s="1"/>
      <c r="P221" s="1"/>
      <c r="Q221" s="1"/>
      <c r="R221" s="1"/>
      <c r="S221" s="1"/>
      <c r="T221" s="1"/>
      <c r="U221" s="1"/>
      <c r="V221" s="1"/>
      <c r="W221" s="1"/>
      <c r="X221" s="1"/>
      <c r="Y221" s="1"/>
    </row>
    <row r="222" spans="10:25">
      <c r="J222" s="1"/>
      <c r="K222" s="1"/>
      <c r="L222" s="1"/>
      <c r="M222" s="1"/>
      <c r="N222" s="1"/>
      <c r="O222" s="1"/>
      <c r="P222" s="1"/>
      <c r="Q222" s="1"/>
      <c r="R222" s="1"/>
      <c r="S222" s="1"/>
      <c r="T222" s="1"/>
      <c r="U222" s="1"/>
      <c r="V222" s="1"/>
      <c r="W222" s="1"/>
      <c r="X222" s="1"/>
      <c r="Y222" s="1"/>
    </row>
    <row r="223" spans="10:25">
      <c r="J223" s="1"/>
      <c r="K223" s="1"/>
      <c r="L223" s="1"/>
      <c r="M223" s="1"/>
      <c r="N223" s="1"/>
      <c r="O223" s="1"/>
      <c r="P223" s="1"/>
      <c r="Q223" s="1"/>
      <c r="R223" s="1"/>
      <c r="S223" s="1"/>
      <c r="T223" s="1"/>
      <c r="U223" s="1"/>
      <c r="V223" s="1"/>
      <c r="W223" s="1"/>
      <c r="X223" s="1"/>
      <c r="Y223" s="1"/>
    </row>
    <row r="224" spans="10:25">
      <c r="J224" s="1"/>
      <c r="K224" s="1"/>
      <c r="L224" s="1"/>
      <c r="M224" s="1"/>
      <c r="N224" s="1"/>
      <c r="O224" s="1"/>
      <c r="P224" s="1"/>
      <c r="Q224" s="1"/>
      <c r="R224" s="1"/>
      <c r="S224" s="1"/>
      <c r="T224" s="1"/>
      <c r="U224" s="1"/>
      <c r="V224" s="1"/>
      <c r="W224" s="1"/>
      <c r="X224" s="1"/>
      <c r="Y224" s="1"/>
    </row>
    <row r="225" spans="10:25">
      <c r="J225" s="1"/>
      <c r="K225" s="1"/>
      <c r="L225" s="1"/>
      <c r="M225" s="1"/>
      <c r="N225" s="1"/>
      <c r="O225" s="1"/>
      <c r="P225" s="1"/>
      <c r="Q225" s="1"/>
      <c r="R225" s="1"/>
      <c r="S225" s="1"/>
      <c r="T225" s="1"/>
      <c r="U225" s="1"/>
      <c r="V225" s="1"/>
      <c r="W225" s="1"/>
      <c r="X225" s="1"/>
      <c r="Y225" s="1"/>
    </row>
    <row r="226" spans="10:25">
      <c r="J226" s="1"/>
      <c r="K226" s="1"/>
      <c r="L226" s="1"/>
      <c r="M226" s="1"/>
      <c r="N226" s="1"/>
      <c r="O226" s="1"/>
      <c r="P226" s="1"/>
      <c r="Q226" s="1"/>
      <c r="R226" s="1"/>
      <c r="S226" s="1"/>
      <c r="T226" s="1"/>
      <c r="U226" s="1"/>
      <c r="V226" s="1"/>
      <c r="W226" s="1"/>
      <c r="X226" s="1"/>
      <c r="Y226" s="1"/>
    </row>
    <row r="227" spans="10:25">
      <c r="J227" s="1"/>
      <c r="K227" s="1"/>
      <c r="L227" s="1"/>
      <c r="M227" s="1"/>
      <c r="N227" s="1"/>
      <c r="O227" s="1"/>
      <c r="P227" s="1"/>
      <c r="Q227" s="1"/>
      <c r="R227" s="1"/>
      <c r="S227" s="1"/>
      <c r="T227" s="1"/>
      <c r="U227" s="1"/>
      <c r="V227" s="1"/>
      <c r="W227" s="1"/>
      <c r="X227" s="1"/>
      <c r="Y227" s="1"/>
    </row>
    <row r="228" spans="10:25">
      <c r="J228" s="1"/>
      <c r="K228" s="1"/>
      <c r="L228" s="1"/>
      <c r="M228" s="1"/>
      <c r="N228" s="1"/>
      <c r="O228" s="1"/>
      <c r="P228" s="1"/>
      <c r="Q228" s="1"/>
      <c r="R228" s="1"/>
      <c r="S228" s="1"/>
      <c r="T228" s="1"/>
      <c r="U228" s="1"/>
      <c r="V228" s="1"/>
      <c r="W228" s="1"/>
      <c r="X228" s="1"/>
      <c r="Y228" s="1"/>
    </row>
    <row r="229" spans="10:25">
      <c r="J229" s="1"/>
      <c r="K229" s="1"/>
      <c r="L229" s="1"/>
      <c r="M229" s="1"/>
      <c r="N229" s="1"/>
      <c r="O229" s="1"/>
      <c r="P229" s="1"/>
      <c r="Q229" s="1"/>
      <c r="R229" s="1"/>
      <c r="S229" s="1"/>
      <c r="T229" s="1"/>
      <c r="U229" s="1"/>
      <c r="V229" s="1"/>
      <c r="W229" s="1"/>
      <c r="X229" s="1"/>
      <c r="Y229" s="1"/>
    </row>
    <row r="230" spans="10:25">
      <c r="J230" s="1"/>
      <c r="K230" s="1"/>
      <c r="L230" s="1"/>
      <c r="M230" s="1"/>
      <c r="N230" s="1"/>
      <c r="O230" s="1"/>
      <c r="P230" s="1"/>
      <c r="Q230" s="1"/>
      <c r="R230" s="1"/>
      <c r="S230" s="1"/>
      <c r="T230" s="1"/>
      <c r="U230" s="1"/>
      <c r="V230" s="1"/>
      <c r="W230" s="1"/>
      <c r="X230" s="1"/>
      <c r="Y230" s="1"/>
    </row>
    <row r="231" spans="10:25">
      <c r="J231" s="1"/>
      <c r="K231" s="1"/>
      <c r="L231" s="1"/>
      <c r="M231" s="1"/>
      <c r="N231" s="1"/>
      <c r="O231" s="1"/>
      <c r="P231" s="1"/>
      <c r="Q231" s="1"/>
      <c r="R231" s="1"/>
      <c r="S231" s="1"/>
      <c r="T231" s="1"/>
      <c r="U231" s="1"/>
      <c r="V231" s="1"/>
      <c r="W231" s="1"/>
      <c r="X231" s="1"/>
      <c r="Y231" s="1"/>
    </row>
    <row r="232" spans="10:25">
      <c r="J232" s="1"/>
      <c r="K232" s="1"/>
      <c r="L232" s="1"/>
      <c r="M232" s="1"/>
      <c r="N232" s="1"/>
      <c r="O232" s="1"/>
      <c r="P232" s="1"/>
      <c r="Q232" s="1"/>
      <c r="R232" s="1"/>
      <c r="S232" s="1"/>
      <c r="T232" s="1"/>
      <c r="U232" s="1"/>
      <c r="V232" s="1"/>
      <c r="W232" s="1"/>
      <c r="X232" s="1"/>
      <c r="Y232" s="1"/>
    </row>
    <row r="233" spans="10:25">
      <c r="J233" s="1"/>
      <c r="K233" s="1"/>
      <c r="L233" s="1"/>
      <c r="M233" s="1"/>
      <c r="N233" s="1"/>
      <c r="O233" s="1"/>
      <c r="P233" s="1"/>
      <c r="Q233" s="1"/>
      <c r="R233" s="1"/>
      <c r="S233" s="1"/>
      <c r="T233" s="1"/>
      <c r="U233" s="1"/>
      <c r="V233" s="1"/>
      <c r="W233" s="1"/>
      <c r="X233" s="1"/>
      <c r="Y233" s="1"/>
    </row>
    <row r="234" spans="10:25">
      <c r="J234" s="1"/>
      <c r="K234" s="1"/>
      <c r="L234" s="1"/>
      <c r="M234" s="1"/>
      <c r="N234" s="1"/>
      <c r="O234" s="1"/>
      <c r="P234" s="1"/>
      <c r="Q234" s="1"/>
      <c r="R234" s="1"/>
      <c r="S234" s="1"/>
      <c r="T234" s="1"/>
      <c r="U234" s="1"/>
      <c r="V234" s="1"/>
      <c r="W234" s="1"/>
      <c r="X234" s="1"/>
      <c r="Y234" s="1"/>
    </row>
    <row r="235" spans="10:25">
      <c r="J235" s="1"/>
      <c r="K235" s="1"/>
      <c r="L235" s="1"/>
      <c r="M235" s="1"/>
      <c r="N235" s="1"/>
      <c r="O235" s="1"/>
      <c r="P235" s="1"/>
      <c r="Q235" s="1"/>
      <c r="R235" s="1"/>
      <c r="S235" s="1"/>
      <c r="T235" s="1"/>
      <c r="U235" s="1"/>
      <c r="V235" s="1"/>
      <c r="W235" s="1"/>
      <c r="X235" s="1"/>
      <c r="Y235" s="1"/>
    </row>
    <row r="236" spans="10:25">
      <c r="J236" s="1"/>
      <c r="K236" s="1"/>
      <c r="L236" s="1"/>
      <c r="M236" s="1"/>
      <c r="N236" s="1"/>
      <c r="O236" s="1"/>
      <c r="P236" s="1"/>
      <c r="Q236" s="1"/>
      <c r="R236" s="1"/>
      <c r="S236" s="1"/>
      <c r="T236" s="1"/>
      <c r="U236" s="1"/>
      <c r="V236" s="1"/>
      <c r="W236" s="1"/>
      <c r="X236" s="1"/>
      <c r="Y236" s="1"/>
    </row>
    <row r="237" spans="10:25">
      <c r="J237" s="1"/>
      <c r="K237" s="1"/>
      <c r="L237" s="1"/>
      <c r="M237" s="1"/>
      <c r="N237" s="1"/>
      <c r="O237" s="1"/>
      <c r="P237" s="1"/>
      <c r="Q237" s="1"/>
      <c r="R237" s="1"/>
      <c r="S237" s="1"/>
      <c r="T237" s="1"/>
      <c r="U237" s="1"/>
      <c r="V237" s="1"/>
      <c r="W237" s="1"/>
      <c r="X237" s="1"/>
      <c r="Y237" s="1"/>
    </row>
    <row r="238" spans="10:25">
      <c r="J238" s="1"/>
      <c r="K238" s="1"/>
      <c r="L238" s="1"/>
      <c r="M238" s="1"/>
      <c r="N238" s="1"/>
      <c r="O238" s="1"/>
      <c r="P238" s="1"/>
      <c r="Q238" s="1"/>
      <c r="R238" s="1"/>
      <c r="S238" s="1"/>
      <c r="T238" s="1"/>
      <c r="U238" s="1"/>
      <c r="V238" s="1"/>
      <c r="W238" s="1"/>
      <c r="X238" s="1"/>
      <c r="Y238" s="1"/>
    </row>
    <row r="239" spans="10:25">
      <c r="J239" s="1"/>
      <c r="K239" s="1"/>
      <c r="L239" s="1"/>
      <c r="M239" s="1"/>
      <c r="N239" s="1"/>
      <c r="O239" s="1"/>
      <c r="P239" s="1"/>
      <c r="Q239" s="1"/>
      <c r="R239" s="1"/>
      <c r="S239" s="1"/>
      <c r="T239" s="1"/>
      <c r="U239" s="1"/>
      <c r="V239" s="1"/>
      <c r="W239" s="1"/>
      <c r="X239" s="1"/>
      <c r="Y239" s="1"/>
    </row>
    <row r="240" spans="10:25">
      <c r="J240" s="1"/>
      <c r="K240" s="1"/>
      <c r="L240" s="1"/>
      <c r="M240" s="1"/>
      <c r="N240" s="1"/>
      <c r="O240" s="1"/>
      <c r="P240" s="1"/>
      <c r="Q240" s="1"/>
      <c r="R240" s="1"/>
      <c r="S240" s="1"/>
      <c r="T240" s="1"/>
      <c r="U240" s="1"/>
      <c r="V240" s="1"/>
      <c r="W240" s="1"/>
      <c r="X240" s="1"/>
      <c r="Y240" s="1"/>
    </row>
    <row r="241" spans="10:25">
      <c r="J241" s="1"/>
      <c r="K241" s="1"/>
      <c r="L241" s="1"/>
      <c r="M241" s="1"/>
      <c r="N241" s="1"/>
      <c r="O241" s="1"/>
      <c r="P241" s="1"/>
      <c r="Q241" s="1"/>
      <c r="R241" s="1"/>
      <c r="S241" s="1"/>
      <c r="T241" s="1"/>
      <c r="U241" s="1"/>
      <c r="V241" s="1"/>
      <c r="W241" s="1"/>
      <c r="X241" s="1"/>
      <c r="Y241" s="1"/>
    </row>
    <row r="242" spans="10:25">
      <c r="J242" s="1"/>
      <c r="K242" s="1"/>
      <c r="L242" s="1"/>
      <c r="M242" s="1"/>
      <c r="N242" s="1"/>
      <c r="O242" s="1"/>
      <c r="P242" s="1"/>
      <c r="Q242" s="1"/>
      <c r="R242" s="1"/>
      <c r="S242" s="1"/>
      <c r="T242" s="1"/>
      <c r="U242" s="1"/>
      <c r="V242" s="1"/>
      <c r="W242" s="1"/>
      <c r="X242" s="1"/>
      <c r="Y242" s="1"/>
    </row>
    <row r="243" spans="10:25">
      <c r="J243" s="1"/>
      <c r="K243" s="1"/>
      <c r="L243" s="1"/>
      <c r="M243" s="1"/>
      <c r="N243" s="1"/>
      <c r="O243" s="1"/>
      <c r="P243" s="1"/>
      <c r="Q243" s="1"/>
      <c r="R243" s="1"/>
      <c r="S243" s="1"/>
      <c r="T243" s="1"/>
      <c r="U243" s="1"/>
      <c r="V243" s="1"/>
      <c r="W243" s="1"/>
      <c r="X243" s="1"/>
      <c r="Y243" s="1"/>
    </row>
    <row r="244" spans="10:25">
      <c r="J244" s="1"/>
      <c r="K244" s="1"/>
      <c r="L244" s="1"/>
      <c r="M244" s="1"/>
      <c r="N244" s="1"/>
      <c r="O244" s="1"/>
      <c r="P244" s="1"/>
      <c r="Q244" s="1"/>
      <c r="R244" s="1"/>
      <c r="S244" s="1"/>
      <c r="T244" s="1"/>
      <c r="U244" s="1"/>
      <c r="V244" s="1"/>
      <c r="W244" s="1"/>
      <c r="X244" s="1"/>
      <c r="Y244" s="1"/>
    </row>
    <row r="245" spans="10:25">
      <c r="J245" s="1"/>
      <c r="K245" s="1"/>
      <c r="L245" s="1"/>
      <c r="M245" s="1"/>
      <c r="N245" s="1"/>
      <c r="O245" s="1"/>
      <c r="P245" s="1"/>
      <c r="Q245" s="1"/>
      <c r="R245" s="1"/>
      <c r="S245" s="1"/>
      <c r="T245" s="1"/>
      <c r="U245" s="1"/>
      <c r="V245" s="1"/>
      <c r="W245" s="1"/>
      <c r="X245" s="1"/>
      <c r="Y245" s="1"/>
    </row>
    <row r="246" spans="10:25">
      <c r="J246" s="1"/>
      <c r="K246" s="1"/>
      <c r="L246" s="1"/>
      <c r="M246" s="1"/>
      <c r="N246" s="1"/>
      <c r="O246" s="1"/>
      <c r="P246" s="1"/>
      <c r="Q246" s="1"/>
      <c r="R246" s="1"/>
      <c r="S246" s="1"/>
      <c r="T246" s="1"/>
      <c r="U246" s="1"/>
      <c r="V246" s="1"/>
      <c r="W246" s="1"/>
      <c r="X246" s="1"/>
      <c r="Y246" s="1"/>
    </row>
    <row r="247" spans="10:25">
      <c r="J247" s="1"/>
      <c r="K247" s="1"/>
      <c r="L247" s="1"/>
      <c r="M247" s="1"/>
      <c r="N247" s="1"/>
      <c r="O247" s="1"/>
      <c r="P247" s="1"/>
      <c r="Q247" s="1"/>
      <c r="R247" s="1"/>
      <c r="S247" s="1"/>
      <c r="T247" s="1"/>
      <c r="U247" s="1"/>
      <c r="V247" s="1"/>
      <c r="W247" s="1"/>
      <c r="X247" s="1"/>
      <c r="Y247" s="1"/>
    </row>
    <row r="248" spans="10:25">
      <c r="J248" s="1"/>
      <c r="K248" s="1"/>
      <c r="L248" s="1"/>
      <c r="M248" s="1"/>
      <c r="N248" s="1"/>
      <c r="O248" s="1"/>
      <c r="P248" s="1"/>
      <c r="Q248" s="1"/>
      <c r="R248" s="1"/>
      <c r="S248" s="1"/>
      <c r="T248" s="1"/>
      <c r="U248" s="1"/>
      <c r="V248" s="1"/>
      <c r="W248" s="1"/>
      <c r="X248" s="1"/>
      <c r="Y248" s="1"/>
    </row>
    <row r="249" spans="10:25">
      <c r="J249" s="1"/>
      <c r="K249" s="1"/>
      <c r="L249" s="1"/>
      <c r="M249" s="1"/>
      <c r="N249" s="1"/>
      <c r="O249" s="1"/>
      <c r="P249" s="1"/>
      <c r="Q249" s="1"/>
      <c r="R249" s="1"/>
      <c r="S249" s="1"/>
      <c r="T249" s="1"/>
      <c r="U249" s="1"/>
      <c r="V249" s="1"/>
      <c r="W249" s="1"/>
      <c r="X249" s="1"/>
      <c r="Y249" s="1"/>
    </row>
    <row r="250" spans="10:25">
      <c r="J250" s="1"/>
      <c r="K250" s="1"/>
      <c r="L250" s="1"/>
      <c r="M250" s="1"/>
      <c r="N250" s="1"/>
      <c r="O250" s="1"/>
      <c r="P250" s="1"/>
      <c r="Q250" s="1"/>
      <c r="R250" s="1"/>
      <c r="S250" s="1"/>
      <c r="T250" s="1"/>
      <c r="U250" s="1"/>
      <c r="V250" s="1"/>
      <c r="W250" s="1"/>
      <c r="X250" s="1"/>
      <c r="Y250" s="1"/>
    </row>
    <row r="251" spans="10:25">
      <c r="J251" s="1"/>
      <c r="K251" s="1"/>
      <c r="L251" s="1"/>
      <c r="M251" s="1"/>
      <c r="N251" s="1"/>
      <c r="O251" s="1"/>
      <c r="P251" s="1"/>
      <c r="Q251" s="1"/>
      <c r="R251" s="1"/>
      <c r="S251" s="1"/>
      <c r="T251" s="1"/>
      <c r="U251" s="1"/>
      <c r="V251" s="1"/>
      <c r="W251" s="1"/>
      <c r="X251" s="1"/>
      <c r="Y251" s="1"/>
    </row>
    <row r="252" spans="10:25">
      <c r="J252" s="1"/>
      <c r="K252" s="1"/>
      <c r="L252" s="1"/>
      <c r="M252" s="1"/>
      <c r="N252" s="1"/>
      <c r="O252" s="1"/>
      <c r="P252" s="1"/>
      <c r="Q252" s="1"/>
      <c r="R252" s="1"/>
      <c r="S252" s="1"/>
      <c r="T252" s="1"/>
      <c r="U252" s="1"/>
      <c r="V252" s="1"/>
      <c r="W252" s="1"/>
      <c r="X252" s="1"/>
      <c r="Y252" s="1"/>
    </row>
    <row r="253" spans="10:25">
      <c r="J253" s="1"/>
      <c r="K253" s="1"/>
      <c r="L253" s="1"/>
      <c r="M253" s="1"/>
      <c r="N253" s="1"/>
      <c r="O253" s="1"/>
      <c r="P253" s="1"/>
      <c r="Q253" s="1"/>
      <c r="R253" s="1"/>
      <c r="S253" s="1"/>
      <c r="T253" s="1"/>
      <c r="U253" s="1"/>
      <c r="V253" s="1"/>
      <c r="W253" s="1"/>
      <c r="X253" s="1"/>
      <c r="Y253" s="1"/>
    </row>
    <row r="254" spans="10:25">
      <c r="J254" s="1"/>
      <c r="K254" s="1"/>
      <c r="L254" s="1"/>
      <c r="M254" s="1"/>
      <c r="N254" s="1"/>
      <c r="O254" s="1"/>
      <c r="P254" s="1"/>
      <c r="Q254" s="1"/>
      <c r="R254" s="1"/>
      <c r="S254" s="1"/>
      <c r="T254" s="1"/>
      <c r="U254" s="1"/>
      <c r="V254" s="1"/>
      <c r="W254" s="1"/>
      <c r="X254" s="1"/>
      <c r="Y254" s="1"/>
    </row>
    <row r="255" spans="10:25">
      <c r="J255" s="1"/>
      <c r="K255" s="1"/>
      <c r="L255" s="1"/>
      <c r="M255" s="1"/>
      <c r="N255" s="1"/>
      <c r="O255" s="1"/>
      <c r="P255" s="1"/>
      <c r="Q255" s="1"/>
      <c r="R255" s="1"/>
      <c r="S255" s="1"/>
      <c r="T255" s="1"/>
      <c r="U255" s="1"/>
      <c r="V255" s="1"/>
      <c r="W255" s="1"/>
      <c r="X255" s="1"/>
      <c r="Y255" s="1"/>
    </row>
    <row r="256" spans="10:25">
      <c r="J256" s="1"/>
      <c r="K256" s="1"/>
      <c r="L256" s="1"/>
      <c r="M256" s="1"/>
      <c r="N256" s="1"/>
      <c r="O256" s="1"/>
      <c r="P256" s="1"/>
      <c r="Q256" s="1"/>
      <c r="R256" s="1"/>
      <c r="S256" s="1"/>
      <c r="T256" s="1"/>
      <c r="U256" s="1"/>
      <c r="V256" s="1"/>
      <c r="W256" s="1"/>
      <c r="X256" s="1"/>
      <c r="Y256" s="1"/>
    </row>
    <row r="257" spans="10:25">
      <c r="J257" s="1"/>
      <c r="K257" s="1"/>
      <c r="L257" s="1"/>
      <c r="M257" s="1"/>
      <c r="N257" s="1"/>
      <c r="O257" s="1"/>
      <c r="P257" s="1"/>
      <c r="Q257" s="1"/>
      <c r="R257" s="1"/>
      <c r="S257" s="1"/>
      <c r="T257" s="1"/>
      <c r="U257" s="1"/>
      <c r="V257" s="1"/>
      <c r="W257" s="1"/>
      <c r="X257" s="1"/>
      <c r="Y257" s="1"/>
    </row>
    <row r="258" spans="10:25">
      <c r="J258" s="1"/>
      <c r="K258" s="1"/>
      <c r="L258" s="1"/>
      <c r="M258" s="1"/>
      <c r="N258" s="1"/>
      <c r="O258" s="1"/>
      <c r="P258" s="1"/>
      <c r="Q258" s="1"/>
      <c r="R258" s="1"/>
      <c r="S258" s="1"/>
      <c r="T258" s="1"/>
      <c r="U258" s="1"/>
      <c r="V258" s="1"/>
      <c r="W258" s="1"/>
      <c r="X258" s="1"/>
      <c r="Y258" s="1"/>
    </row>
    <row r="259" spans="10:25">
      <c r="J259" s="1"/>
      <c r="K259" s="1"/>
      <c r="L259" s="1"/>
      <c r="M259" s="1"/>
      <c r="N259" s="1"/>
      <c r="O259" s="1"/>
      <c r="P259" s="1"/>
      <c r="Q259" s="1"/>
      <c r="R259" s="1"/>
      <c r="S259" s="1"/>
      <c r="T259" s="1"/>
      <c r="U259" s="1"/>
      <c r="V259" s="1"/>
      <c r="W259" s="1"/>
      <c r="X259" s="1"/>
      <c r="Y259" s="1"/>
    </row>
    <row r="260" spans="10:25">
      <c r="J260" s="1"/>
      <c r="K260" s="1"/>
      <c r="L260" s="1"/>
      <c r="M260" s="1"/>
      <c r="N260" s="1"/>
      <c r="O260" s="1"/>
      <c r="P260" s="1"/>
      <c r="Q260" s="1"/>
      <c r="R260" s="1"/>
      <c r="S260" s="1"/>
      <c r="T260" s="1"/>
      <c r="U260" s="1"/>
      <c r="V260" s="1"/>
      <c r="W260" s="1"/>
      <c r="X260" s="1"/>
      <c r="Y260" s="1"/>
    </row>
    <row r="261" spans="10:25">
      <c r="J261" s="1"/>
      <c r="K261" s="1"/>
      <c r="L261" s="1"/>
      <c r="M261" s="1"/>
      <c r="N261" s="1"/>
      <c r="O261" s="1"/>
      <c r="P261" s="1"/>
      <c r="Q261" s="1"/>
      <c r="R261" s="1"/>
      <c r="S261" s="1"/>
      <c r="T261" s="1"/>
      <c r="U261" s="1"/>
      <c r="V261" s="1"/>
      <c r="W261" s="1"/>
      <c r="X261" s="1"/>
      <c r="Y261" s="1"/>
    </row>
  </sheetData>
  <mergeCells count="338">
    <mergeCell ref="O108:R108"/>
    <mergeCell ref="S108:T108"/>
    <mergeCell ref="U108:V108"/>
    <mergeCell ref="W108:X108"/>
    <mergeCell ref="O106:R106"/>
    <mergeCell ref="S106:T106"/>
    <mergeCell ref="U106:V106"/>
    <mergeCell ref="W106:X106"/>
    <mergeCell ref="O107:R107"/>
    <mergeCell ref="S107:T107"/>
    <mergeCell ref="U107:V107"/>
    <mergeCell ref="W107:X107"/>
    <mergeCell ref="O104:R104"/>
    <mergeCell ref="S104:T104"/>
    <mergeCell ref="U104:V104"/>
    <mergeCell ref="W104:X104"/>
    <mergeCell ref="O105:R105"/>
    <mergeCell ref="S105:T105"/>
    <mergeCell ref="U105:V105"/>
    <mergeCell ref="W105:X105"/>
    <mergeCell ref="O102:R102"/>
    <mergeCell ref="S102:T102"/>
    <mergeCell ref="U102:V102"/>
    <mergeCell ref="W102:X102"/>
    <mergeCell ref="O103:R103"/>
    <mergeCell ref="S103:T103"/>
    <mergeCell ref="U103:V103"/>
    <mergeCell ref="W103:X103"/>
    <mergeCell ref="O101:R101"/>
    <mergeCell ref="S101:T101"/>
    <mergeCell ref="U101:V101"/>
    <mergeCell ref="W101:X101"/>
    <mergeCell ref="O98:R98"/>
    <mergeCell ref="S98:T98"/>
    <mergeCell ref="U98:V98"/>
    <mergeCell ref="W98:X98"/>
    <mergeCell ref="O99:R99"/>
    <mergeCell ref="S99:T99"/>
    <mergeCell ref="U99:V99"/>
    <mergeCell ref="W99:X99"/>
    <mergeCell ref="O97:R97"/>
    <mergeCell ref="S97:T97"/>
    <mergeCell ref="U97:V97"/>
    <mergeCell ref="W97:X97"/>
    <mergeCell ref="Z97:AC97"/>
    <mergeCell ref="AD97:AE97"/>
    <mergeCell ref="AF97:AG97"/>
    <mergeCell ref="AH97:AI97"/>
    <mergeCell ref="O100:R100"/>
    <mergeCell ref="S100:T100"/>
    <mergeCell ref="U100:V100"/>
    <mergeCell ref="W100:X100"/>
    <mergeCell ref="Z95:AC95"/>
    <mergeCell ref="AD95:AE95"/>
    <mergeCell ref="AF95:AG95"/>
    <mergeCell ref="AH95:AI95"/>
    <mergeCell ref="O96:R96"/>
    <mergeCell ref="S96:T96"/>
    <mergeCell ref="U96:V96"/>
    <mergeCell ref="W96:X96"/>
    <mergeCell ref="Z96:AC96"/>
    <mergeCell ref="AD96:AE96"/>
    <mergeCell ref="AF96:AG96"/>
    <mergeCell ref="AH96:AI96"/>
    <mergeCell ref="Z93:AC93"/>
    <mergeCell ref="AD93:AE93"/>
    <mergeCell ref="AF93:AG93"/>
    <mergeCell ref="AH93:AI93"/>
    <mergeCell ref="Z94:AC94"/>
    <mergeCell ref="AD94:AE94"/>
    <mergeCell ref="AF94:AG94"/>
    <mergeCell ref="AH94:AI94"/>
    <mergeCell ref="Z91:AC91"/>
    <mergeCell ref="AD91:AE91"/>
    <mergeCell ref="AF91:AG91"/>
    <mergeCell ref="AH91:AI91"/>
    <mergeCell ref="Z92:AC92"/>
    <mergeCell ref="AD92:AE92"/>
    <mergeCell ref="AF92:AG92"/>
    <mergeCell ref="AH92:AI92"/>
    <mergeCell ref="BK70:BR70"/>
    <mergeCell ref="B71:C71"/>
    <mergeCell ref="B92:F92"/>
    <mergeCell ref="G92:I92"/>
    <mergeCell ref="J92:M92"/>
    <mergeCell ref="N92:Q92"/>
    <mergeCell ref="B75:C75"/>
    <mergeCell ref="B76:C76"/>
    <mergeCell ref="B77:C77"/>
    <mergeCell ref="B72:C72"/>
    <mergeCell ref="B73:C73"/>
    <mergeCell ref="B74:C74"/>
    <mergeCell ref="AQ81:AR81"/>
    <mergeCell ref="AI82:AK82"/>
    <mergeCell ref="AQ82:AR82"/>
    <mergeCell ref="B78:C78"/>
    <mergeCell ref="B91:F91"/>
    <mergeCell ref="G91:I91"/>
    <mergeCell ref="J91:M91"/>
    <mergeCell ref="N91:Q91"/>
    <mergeCell ref="AF90:AG90"/>
    <mergeCell ref="AH90:AI90"/>
    <mergeCell ref="B88:F88"/>
    <mergeCell ref="B89:F89"/>
    <mergeCell ref="Z89:AC89"/>
    <mergeCell ref="AD89:AE89"/>
    <mergeCell ref="Z90:AC90"/>
    <mergeCell ref="AD90:AE90"/>
    <mergeCell ref="B81:C81"/>
    <mergeCell ref="AK63:AM63"/>
    <mergeCell ref="AI81:AK81"/>
    <mergeCell ref="B86:F86"/>
    <mergeCell ref="G86:I86"/>
    <mergeCell ref="J86:M86"/>
    <mergeCell ref="N86:Q86"/>
    <mergeCell ref="J87:M87"/>
    <mergeCell ref="N87:Q87"/>
    <mergeCell ref="B90:F90"/>
    <mergeCell ref="G90:I90"/>
    <mergeCell ref="J90:M90"/>
    <mergeCell ref="N90:Q90"/>
    <mergeCell ref="AK64:AM64"/>
    <mergeCell ref="AK65:AM65"/>
    <mergeCell ref="AF89:AG89"/>
    <mergeCell ref="AH89:AI89"/>
    <mergeCell ref="G88:I88"/>
    <mergeCell ref="G89:I89"/>
    <mergeCell ref="B87:F87"/>
    <mergeCell ref="G87:I87"/>
    <mergeCell ref="J88:M88"/>
    <mergeCell ref="J89:M89"/>
    <mergeCell ref="N88:Q88"/>
    <mergeCell ref="N89:Q89"/>
    <mergeCell ref="B84:F84"/>
    <mergeCell ref="B85:F85"/>
    <mergeCell ref="G84:I84"/>
    <mergeCell ref="G85:I85"/>
    <mergeCell ref="J84:M84"/>
    <mergeCell ref="J85:M85"/>
    <mergeCell ref="N84:Q84"/>
    <mergeCell ref="N85:Q85"/>
    <mergeCell ref="CZ36:CZ37"/>
    <mergeCell ref="CU37:CW37"/>
    <mergeCell ref="CU38:CW38"/>
    <mergeCell ref="CU39:CW39"/>
    <mergeCell ref="AQ57:AR57"/>
    <mergeCell ref="CX33:CZ33"/>
    <mergeCell ref="G65:I65"/>
    <mergeCell ref="J61:L61"/>
    <mergeCell ref="J62:L62"/>
    <mergeCell ref="J63:L63"/>
    <mergeCell ref="J64:L64"/>
    <mergeCell ref="J65:L65"/>
    <mergeCell ref="M61:Q61"/>
    <mergeCell ref="M62:Q62"/>
    <mergeCell ref="AK58:AM58"/>
    <mergeCell ref="M63:Q63"/>
    <mergeCell ref="M64:Q64"/>
    <mergeCell ref="M65:Q65"/>
    <mergeCell ref="AK59:AM59"/>
    <mergeCell ref="AK60:AM60"/>
    <mergeCell ref="AK61:AM61"/>
    <mergeCell ref="AK62:AM62"/>
    <mergeCell ref="G61:I61"/>
    <mergeCell ref="G62:I62"/>
    <mergeCell ref="AL44:AM44"/>
    <mergeCell ref="AN44:AO44"/>
    <mergeCell ref="AO57:AP57"/>
    <mergeCell ref="CU30:CW30"/>
    <mergeCell ref="O32:Q32"/>
    <mergeCell ref="S32:U33"/>
    <mergeCell ref="V32:X33"/>
    <mergeCell ref="AJ32:AK32"/>
    <mergeCell ref="AP32:AP34"/>
    <mergeCell ref="CU36:CW36"/>
    <mergeCell ref="AX33:AY33"/>
    <mergeCell ref="AZ33:AZ34"/>
    <mergeCell ref="BA33:BA34"/>
    <mergeCell ref="Q37:X37"/>
    <mergeCell ref="Q38:X38"/>
    <mergeCell ref="Q39:X39"/>
    <mergeCell ref="Q40:X40"/>
    <mergeCell ref="O30:R30"/>
    <mergeCell ref="S30:T30"/>
    <mergeCell ref="U30:V30"/>
    <mergeCell ref="W30:X30"/>
    <mergeCell ref="DA33:DC33"/>
    <mergeCell ref="DD33:DF33"/>
    <mergeCell ref="AQ32:BA32"/>
    <mergeCell ref="O33:Q35"/>
    <mergeCell ref="AJ33:AK34"/>
    <mergeCell ref="AL33:AL34"/>
    <mergeCell ref="AM33:AM34"/>
    <mergeCell ref="AN33:AN34"/>
    <mergeCell ref="AO33:AO34"/>
    <mergeCell ref="AQ33:AR33"/>
    <mergeCell ref="AS33:AT33"/>
    <mergeCell ref="AV33:AW33"/>
    <mergeCell ref="S34:U35"/>
    <mergeCell ref="V34:X35"/>
    <mergeCell ref="CU34:CW34"/>
    <mergeCell ref="AJ35:AK35"/>
    <mergeCell ref="CU35:CW35"/>
    <mergeCell ref="O28:R28"/>
    <mergeCell ref="S28:T28"/>
    <mergeCell ref="U28:V28"/>
    <mergeCell ref="W28:X28"/>
    <mergeCell ref="CU28:CW28"/>
    <mergeCell ref="O29:R29"/>
    <mergeCell ref="S29:T29"/>
    <mergeCell ref="U29:V29"/>
    <mergeCell ref="W29:X29"/>
    <mergeCell ref="CU29:CW29"/>
    <mergeCell ref="S26:T26"/>
    <mergeCell ref="U26:V26"/>
    <mergeCell ref="W26:X26"/>
    <mergeCell ref="CU26:CW26"/>
    <mergeCell ref="O25:R25"/>
    <mergeCell ref="S25:T25"/>
    <mergeCell ref="U25:V25"/>
    <mergeCell ref="W25:X25"/>
    <mergeCell ref="CU27:CW27"/>
    <mergeCell ref="O27:R27"/>
    <mergeCell ref="S27:T27"/>
    <mergeCell ref="U27:V27"/>
    <mergeCell ref="W27:X27"/>
    <mergeCell ref="DD24:DF24"/>
    <mergeCell ref="AN23:AN24"/>
    <mergeCell ref="AO23:AO24"/>
    <mergeCell ref="AQ23:AR23"/>
    <mergeCell ref="AS23:AT23"/>
    <mergeCell ref="AV23:AW23"/>
    <mergeCell ref="AX23:AY23"/>
    <mergeCell ref="AJ25:AK25"/>
    <mergeCell ref="CU25:CW25"/>
    <mergeCell ref="AZ23:AZ24"/>
    <mergeCell ref="BA23:BA24"/>
    <mergeCell ref="CU23:CW24"/>
    <mergeCell ref="C8:F8"/>
    <mergeCell ref="G8:L8"/>
    <mergeCell ref="N8:Q8"/>
    <mergeCell ref="R8:X8"/>
    <mergeCell ref="C9:F9"/>
    <mergeCell ref="G9:X9"/>
    <mergeCell ref="B11:X11"/>
    <mergeCell ref="CT17:CV17"/>
    <mergeCell ref="B18:X18"/>
    <mergeCell ref="CT18:CV18"/>
    <mergeCell ref="B14:X14"/>
    <mergeCell ref="B15:X15"/>
    <mergeCell ref="B16:X16"/>
    <mergeCell ref="B17:X17"/>
    <mergeCell ref="CY11:DA12"/>
    <mergeCell ref="DE11:DE12"/>
    <mergeCell ref="B13:X13"/>
    <mergeCell ref="AB13:AD13"/>
    <mergeCell ref="CY13:DA13"/>
    <mergeCell ref="CY14:DA14"/>
    <mergeCell ref="CY15:DA15"/>
    <mergeCell ref="CY16:DA16"/>
    <mergeCell ref="AJ22:AK22"/>
    <mergeCell ref="AP22:AP24"/>
    <mergeCell ref="AQ22:BA22"/>
    <mergeCell ref="O23:R24"/>
    <mergeCell ref="S23:T24"/>
    <mergeCell ref="U23:V24"/>
    <mergeCell ref="W23:X24"/>
    <mergeCell ref="AJ23:AK24"/>
    <mergeCell ref="AL23:AL24"/>
    <mergeCell ref="AM23:AM24"/>
    <mergeCell ref="CX23:DF23"/>
    <mergeCell ref="CX24:CZ24"/>
    <mergeCell ref="B19:X19"/>
    <mergeCell ref="B21:X21"/>
    <mergeCell ref="AJ21:AO21"/>
    <mergeCell ref="DA24:DC24"/>
    <mergeCell ref="B1:X1"/>
    <mergeCell ref="B4:X4"/>
    <mergeCell ref="C6:F6"/>
    <mergeCell ref="G6:L6"/>
    <mergeCell ref="N6:Q6"/>
    <mergeCell ref="R6:X6"/>
    <mergeCell ref="G58:I58"/>
    <mergeCell ref="G59:I59"/>
    <mergeCell ref="G60:I60"/>
    <mergeCell ref="J58:L58"/>
    <mergeCell ref="J59:L59"/>
    <mergeCell ref="J60:L60"/>
    <mergeCell ref="M58:Q58"/>
    <mergeCell ref="M59:Q59"/>
    <mergeCell ref="M60:Q60"/>
    <mergeCell ref="B58:F58"/>
    <mergeCell ref="B59:F59"/>
    <mergeCell ref="B60:F60"/>
    <mergeCell ref="O37:O40"/>
    <mergeCell ref="C7:F7"/>
    <mergeCell ref="G7:I7"/>
    <mergeCell ref="J7:L7"/>
    <mergeCell ref="N7:Q7"/>
    <mergeCell ref="R7:X7"/>
    <mergeCell ref="S81:X81"/>
    <mergeCell ref="B12:X12"/>
    <mergeCell ref="D71:R71"/>
    <mergeCell ref="D72:R72"/>
    <mergeCell ref="D73:R73"/>
    <mergeCell ref="D74:R74"/>
    <mergeCell ref="D75:R75"/>
    <mergeCell ref="D76:R76"/>
    <mergeCell ref="D77:R77"/>
    <mergeCell ref="D78:R78"/>
    <mergeCell ref="D79:R79"/>
    <mergeCell ref="D80:R80"/>
    <mergeCell ref="D81:R81"/>
    <mergeCell ref="S71:X71"/>
    <mergeCell ref="S72:X72"/>
    <mergeCell ref="S73:X73"/>
    <mergeCell ref="S74:X74"/>
    <mergeCell ref="S75:X75"/>
    <mergeCell ref="G66:I66"/>
    <mergeCell ref="B61:F61"/>
    <mergeCell ref="B62:F62"/>
    <mergeCell ref="B63:F63"/>
    <mergeCell ref="B64:F64"/>
    <mergeCell ref="O26:R26"/>
    <mergeCell ref="B65:F65"/>
    <mergeCell ref="B66:F66"/>
    <mergeCell ref="S77:X77"/>
    <mergeCell ref="S78:X78"/>
    <mergeCell ref="S79:X79"/>
    <mergeCell ref="S76:X76"/>
    <mergeCell ref="G63:I63"/>
    <mergeCell ref="G64:I64"/>
    <mergeCell ref="S80:X80"/>
    <mergeCell ref="B69:X69"/>
    <mergeCell ref="B79:C79"/>
    <mergeCell ref="B80:C80"/>
    <mergeCell ref="J66:L66"/>
    <mergeCell ref="M66:Q66"/>
  </mergeCells>
  <phoneticPr fontId="1"/>
  <pageMargins left="0.82677165354330717" right="0.23622047244094491" top="0.74803149606299213" bottom="0.74803149606299213" header="0.31496062992125984" footer="0.31496062992125984"/>
  <pageSetup paperSize="9" scale="50" fitToHeight="2" orientation="portrait" r:id="rId1"/>
  <rowBreaks count="1" manualBreakCount="1">
    <brk id="67" max="24" man="1"/>
  </row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4C009-CB89-4693-8C1A-01A0D4DE8441}">
  <sheetPr>
    <tabColor rgb="FFFF0000"/>
    <pageSetUpPr fitToPage="1"/>
  </sheetPr>
  <dimension ref="B1:X224"/>
  <sheetViews>
    <sheetView showGridLines="0" topLeftCell="A30" zoomScale="85" zoomScaleNormal="85" zoomScaleSheetLayoutView="100" workbookViewId="0">
      <selection activeCell="P15" sqref="P15"/>
    </sheetView>
  </sheetViews>
  <sheetFormatPr defaultColWidth="6.625" defaultRowHeight="13.5"/>
  <cols>
    <col min="1" max="1" width="1.375" style="29" customWidth="1"/>
    <col min="2" max="2" width="4.5" style="29" customWidth="1"/>
    <col min="3" max="3" width="3.625" style="29" customWidth="1"/>
    <col min="4" max="13" width="4.625" style="29" customWidth="1"/>
    <col min="14" max="14" width="0.375" style="29" customWidth="1"/>
    <col min="15" max="24" width="4.625" style="29" customWidth="1"/>
    <col min="25" max="25" width="1.375" style="29" customWidth="1"/>
    <col min="26" max="16384" width="6.625" style="29"/>
  </cols>
  <sheetData>
    <row r="1" spans="2:24" ht="20.100000000000001" customHeight="1">
      <c r="B1" s="1606" t="s">
        <v>2238</v>
      </c>
      <c r="C1" s="1606"/>
      <c r="D1" s="1606"/>
      <c r="E1" s="1606"/>
      <c r="F1" s="1606"/>
      <c r="G1" s="1606"/>
      <c r="H1" s="1606"/>
      <c r="I1" s="1606"/>
      <c r="J1" s="1606"/>
      <c r="K1" s="1606"/>
      <c r="L1" s="1606"/>
      <c r="M1" s="1606"/>
      <c r="N1" s="1606"/>
      <c r="O1" s="1606"/>
      <c r="P1" s="1606"/>
      <c r="Q1" s="1606"/>
      <c r="R1" s="1606"/>
      <c r="S1" s="1606"/>
      <c r="T1" s="1606"/>
      <c r="U1" s="1606"/>
      <c r="V1" s="1606"/>
      <c r="W1" s="1606"/>
      <c r="X1" s="1606"/>
    </row>
    <row r="2" spans="2:24" ht="20.100000000000001" customHeight="1">
      <c r="B2" s="1606"/>
      <c r="C2" s="1606"/>
      <c r="D2" s="1606"/>
      <c r="E2" s="1606"/>
      <c r="F2" s="1606"/>
      <c r="G2" s="1606"/>
      <c r="H2" s="1606"/>
      <c r="I2" s="1606"/>
      <c r="J2" s="1606"/>
      <c r="K2" s="1606"/>
      <c r="L2" s="1606"/>
      <c r="M2" s="1606"/>
      <c r="N2" s="1606"/>
      <c r="O2" s="1606"/>
      <c r="P2" s="1606"/>
      <c r="Q2" s="1606"/>
      <c r="R2" s="1606"/>
      <c r="S2" s="1606"/>
      <c r="T2" s="1606"/>
      <c r="U2" s="1606"/>
      <c r="V2" s="1606"/>
      <c r="W2" s="1606"/>
      <c r="X2" s="1606"/>
    </row>
    <row r="3" spans="2:24" customFormat="1" ht="20.100000000000001" customHeight="1">
      <c r="B3" s="1606"/>
      <c r="C3" s="1606"/>
      <c r="D3" s="1606"/>
      <c r="E3" s="1606"/>
      <c r="F3" s="1606"/>
      <c r="G3" s="1606"/>
      <c r="H3" s="1606"/>
      <c r="I3" s="1606"/>
      <c r="J3" s="1606"/>
      <c r="K3" s="1606"/>
      <c r="L3" s="1606"/>
      <c r="M3" s="1606"/>
      <c r="N3" s="1606"/>
      <c r="O3" s="1606"/>
      <c r="P3" s="1606"/>
      <c r="Q3" s="1606"/>
      <c r="R3" s="1606"/>
      <c r="S3" s="1606"/>
      <c r="T3" s="1606"/>
      <c r="U3" s="1606"/>
      <c r="V3" s="1606"/>
      <c r="W3" s="1606"/>
      <c r="X3" s="1606"/>
    </row>
    <row r="4" spans="2:24" ht="41.1" customHeight="1">
      <c r="B4" s="63"/>
      <c r="C4" s="1624" t="s">
        <v>2239</v>
      </c>
      <c r="D4" s="90" t="s">
        <v>15</v>
      </c>
      <c r="E4" s="2748" t="s">
        <v>2245</v>
      </c>
      <c r="F4" s="2749"/>
      <c r="G4" s="2750" t="s">
        <v>2246</v>
      </c>
      <c r="H4" s="2751"/>
      <c r="I4" s="2751"/>
      <c r="J4" s="2751"/>
      <c r="K4" s="2751"/>
      <c r="L4" s="2751"/>
      <c r="M4" s="2752"/>
      <c r="N4" s="116"/>
      <c r="O4" s="90" t="s">
        <v>21</v>
      </c>
      <c r="P4" s="1627"/>
      <c r="Q4" s="1627"/>
      <c r="R4" s="1627"/>
      <c r="S4" s="1627"/>
      <c r="T4" s="1627"/>
      <c r="U4" s="1627"/>
      <c r="V4" s="1627"/>
      <c r="W4" s="1627"/>
      <c r="X4" s="1628"/>
    </row>
    <row r="5" spans="2:24" ht="41.1" customHeight="1">
      <c r="B5" s="63"/>
      <c r="C5" s="1625"/>
      <c r="D5" s="92" t="s">
        <v>17</v>
      </c>
      <c r="E5" s="1629"/>
      <c r="F5" s="1629"/>
      <c r="G5" s="1629"/>
      <c r="H5" s="1629"/>
      <c r="I5" s="1629"/>
      <c r="J5" s="1629"/>
      <c r="K5" s="1629"/>
      <c r="L5" s="1629"/>
      <c r="M5" s="1630"/>
      <c r="N5" s="113"/>
      <c r="O5" s="92" t="s">
        <v>22</v>
      </c>
      <c r="P5" s="1629"/>
      <c r="Q5" s="1629"/>
      <c r="R5" s="1629"/>
      <c r="S5" s="1629"/>
      <c r="T5" s="1629"/>
      <c r="U5" s="1629"/>
      <c r="V5" s="1629"/>
      <c r="W5" s="1629"/>
      <c r="X5" s="1630"/>
    </row>
    <row r="6" spans="2:24" ht="41.1" customHeight="1">
      <c r="B6" s="63"/>
      <c r="C6" s="1625"/>
      <c r="D6" s="92" t="s">
        <v>18</v>
      </c>
      <c r="E6" s="113"/>
      <c r="F6" s="113"/>
      <c r="G6" s="113"/>
      <c r="H6" s="113"/>
      <c r="I6" s="113"/>
      <c r="J6" s="113"/>
      <c r="K6" s="113"/>
      <c r="L6" s="113"/>
      <c r="M6" s="114"/>
      <c r="N6" s="113"/>
      <c r="O6" s="92" t="s">
        <v>23</v>
      </c>
      <c r="P6" s="113"/>
      <c r="Q6" s="113"/>
      <c r="R6" s="113"/>
      <c r="S6" s="113"/>
      <c r="T6" s="113"/>
      <c r="U6" s="113"/>
      <c r="V6" s="113"/>
      <c r="W6" s="113"/>
      <c r="X6" s="114"/>
    </row>
    <row r="7" spans="2:24" ht="41.1" customHeight="1">
      <c r="B7" s="63"/>
      <c r="C7" s="1625"/>
      <c r="D7" s="92" t="s">
        <v>19</v>
      </c>
      <c r="E7" s="113"/>
      <c r="F7" s="113"/>
      <c r="G7" s="113"/>
      <c r="H7" s="113"/>
      <c r="I7" s="113"/>
      <c r="J7" s="113"/>
      <c r="K7" s="113"/>
      <c r="L7" s="113"/>
      <c r="M7" s="114"/>
      <c r="N7" s="113"/>
      <c r="O7" s="92" t="s">
        <v>24</v>
      </c>
      <c r="P7" s="113"/>
      <c r="Q7" s="113"/>
      <c r="R7" s="113"/>
      <c r="S7" s="113"/>
      <c r="T7" s="113"/>
      <c r="U7" s="113"/>
      <c r="V7" s="113"/>
      <c r="W7" s="113"/>
      <c r="X7" s="114"/>
    </row>
    <row r="8" spans="2:24" ht="41.1" customHeight="1">
      <c r="B8" s="63"/>
      <c r="C8" s="1626"/>
      <c r="D8" s="93" t="s">
        <v>20</v>
      </c>
      <c r="E8" s="1631"/>
      <c r="F8" s="1631"/>
      <c r="G8" s="1631"/>
      <c r="H8" s="1631"/>
      <c r="I8" s="1631"/>
      <c r="J8" s="1631"/>
      <c r="K8" s="1631"/>
      <c r="L8" s="1631"/>
      <c r="M8" s="1632"/>
      <c r="N8" s="115"/>
      <c r="O8" s="93" t="s">
        <v>27</v>
      </c>
      <c r="P8" s="1631"/>
      <c r="Q8" s="1631"/>
      <c r="R8" s="1631"/>
      <c r="S8" s="1631"/>
      <c r="T8" s="1631"/>
      <c r="U8" s="1631"/>
      <c r="V8" s="1631"/>
      <c r="W8" s="1631"/>
      <c r="X8" s="1632"/>
    </row>
    <row r="9" spans="2:24" ht="41.1" customHeight="1">
      <c r="B9" s="63"/>
      <c r="C9" s="127"/>
      <c r="D9" s="128"/>
      <c r="E9" s="110"/>
      <c r="F9" s="110"/>
      <c r="G9" s="110"/>
      <c r="H9" s="110"/>
      <c r="I9" s="110"/>
      <c r="J9" s="110"/>
      <c r="K9" s="110"/>
      <c r="L9" s="110"/>
      <c r="M9" s="110"/>
      <c r="N9" s="110"/>
      <c r="O9" s="128"/>
      <c r="P9" s="110"/>
      <c r="Q9" s="110"/>
      <c r="R9" s="110"/>
      <c r="S9" s="110"/>
      <c r="T9" s="110"/>
      <c r="U9" s="110"/>
      <c r="V9" s="110"/>
      <c r="W9" s="110"/>
      <c r="X9" s="110"/>
    </row>
    <row r="10" spans="2:24" ht="41.1" customHeight="1">
      <c r="B10" s="63"/>
      <c r="C10" s="1624" t="s">
        <v>2247</v>
      </c>
      <c r="D10" s="90" t="s">
        <v>15</v>
      </c>
      <c r="E10" s="1627"/>
      <c r="F10" s="1627"/>
      <c r="G10" s="1627"/>
      <c r="H10" s="1627"/>
      <c r="I10" s="1627"/>
      <c r="J10" s="1627"/>
      <c r="K10" s="1627"/>
      <c r="L10" s="1627"/>
      <c r="M10" s="1628"/>
      <c r="N10" s="116"/>
      <c r="O10" s="90" t="s">
        <v>21</v>
      </c>
      <c r="P10" s="1627"/>
      <c r="Q10" s="1627"/>
      <c r="R10" s="1627"/>
      <c r="S10" s="1627"/>
      <c r="T10" s="1627"/>
      <c r="U10" s="1627"/>
      <c r="V10" s="1627"/>
      <c r="W10" s="1627"/>
      <c r="X10" s="1628"/>
    </row>
    <row r="11" spans="2:24" ht="41.1" customHeight="1">
      <c r="B11" s="63"/>
      <c r="C11" s="1625"/>
      <c r="D11" s="92" t="s">
        <v>17</v>
      </c>
      <c r="E11" s="1629"/>
      <c r="F11" s="1629"/>
      <c r="G11" s="1629"/>
      <c r="H11" s="1629"/>
      <c r="I11" s="1629"/>
      <c r="J11" s="1629"/>
      <c r="K11" s="1629"/>
      <c r="L11" s="1629"/>
      <c r="M11" s="1630"/>
      <c r="N11" s="113"/>
      <c r="O11" s="92" t="s">
        <v>22</v>
      </c>
      <c r="P11" s="1629"/>
      <c r="Q11" s="1629"/>
      <c r="R11" s="1629"/>
      <c r="S11" s="1629"/>
      <c r="T11" s="1629"/>
      <c r="U11" s="1629"/>
      <c r="V11" s="1629"/>
      <c r="W11" s="1629"/>
      <c r="X11" s="1630"/>
    </row>
    <row r="12" spans="2:24" ht="41.1" customHeight="1">
      <c r="B12" s="63"/>
      <c r="C12" s="1625"/>
      <c r="D12" s="92" t="s">
        <v>18</v>
      </c>
      <c r="E12" s="113"/>
      <c r="F12" s="113"/>
      <c r="G12" s="113"/>
      <c r="H12" s="113"/>
      <c r="I12" s="113"/>
      <c r="J12" s="113"/>
      <c r="K12" s="113"/>
      <c r="L12" s="113"/>
      <c r="M12" s="114"/>
      <c r="N12" s="113"/>
      <c r="O12" s="92" t="s">
        <v>23</v>
      </c>
      <c r="P12" s="113"/>
      <c r="Q12" s="113"/>
      <c r="R12" s="113"/>
      <c r="S12" s="113"/>
      <c r="T12" s="113"/>
      <c r="U12" s="113"/>
      <c r="V12" s="113"/>
      <c r="W12" s="113"/>
      <c r="X12" s="114"/>
    </row>
    <row r="13" spans="2:24" ht="41.1" customHeight="1">
      <c r="B13" s="63"/>
      <c r="C13" s="1625"/>
      <c r="D13" s="92" t="s">
        <v>19</v>
      </c>
      <c r="E13" s="113"/>
      <c r="F13" s="113"/>
      <c r="G13" s="113"/>
      <c r="H13" s="113"/>
      <c r="I13" s="113"/>
      <c r="J13" s="113"/>
      <c r="K13" s="113"/>
      <c r="L13" s="113"/>
      <c r="M13" s="114"/>
      <c r="N13" s="113"/>
      <c r="O13" s="92" t="s">
        <v>24</v>
      </c>
      <c r="P13" s="113"/>
      <c r="Q13" s="113"/>
      <c r="R13" s="113"/>
      <c r="S13" s="113"/>
      <c r="T13" s="113"/>
      <c r="U13" s="113"/>
      <c r="V13" s="113"/>
      <c r="W13" s="113"/>
      <c r="X13" s="114"/>
    </row>
    <row r="14" spans="2:24" ht="41.1" customHeight="1">
      <c r="B14" s="63"/>
      <c r="C14" s="1626"/>
      <c r="D14" s="93" t="s">
        <v>20</v>
      </c>
      <c r="E14" s="1631"/>
      <c r="F14" s="1631"/>
      <c r="G14" s="1631"/>
      <c r="H14" s="1631"/>
      <c r="I14" s="1631"/>
      <c r="J14" s="1631"/>
      <c r="K14" s="1631"/>
      <c r="L14" s="1631"/>
      <c r="M14" s="1632"/>
      <c r="N14" s="115"/>
      <c r="O14" s="93" t="s">
        <v>27</v>
      </c>
      <c r="P14" s="1631"/>
      <c r="Q14" s="1631"/>
      <c r="R14" s="1631"/>
      <c r="S14" s="1631"/>
      <c r="T14" s="1631"/>
      <c r="U14" s="1631"/>
      <c r="V14" s="1631"/>
      <c r="W14" s="1631"/>
      <c r="X14" s="1632"/>
    </row>
    <row r="15" spans="2:24" ht="41.1" customHeight="1">
      <c r="K15" s="1"/>
      <c r="L15" s="1"/>
      <c r="M15" s="1"/>
      <c r="N15" s="1"/>
      <c r="O15" s="1"/>
      <c r="P15" s="1"/>
      <c r="Q15" s="1"/>
      <c r="R15" s="1"/>
      <c r="S15" s="1"/>
      <c r="T15" s="1"/>
      <c r="U15" s="1"/>
      <c r="V15" s="1"/>
      <c r="W15" s="1"/>
      <c r="X15" s="1"/>
    </row>
    <row r="16" spans="2:24" ht="41.1" customHeight="1">
      <c r="C16" s="1624" t="s">
        <v>2248</v>
      </c>
      <c r="D16" s="90" t="s">
        <v>15</v>
      </c>
      <c r="E16" s="1627"/>
      <c r="F16" s="1627"/>
      <c r="G16" s="1627"/>
      <c r="H16" s="1627"/>
      <c r="I16" s="1627"/>
      <c r="J16" s="1627"/>
      <c r="K16" s="1627"/>
      <c r="L16" s="1627"/>
      <c r="M16" s="1628"/>
      <c r="N16" s="116"/>
      <c r="O16" s="90" t="s">
        <v>21</v>
      </c>
      <c r="P16" s="1627"/>
      <c r="Q16" s="1627"/>
      <c r="R16" s="1627"/>
      <c r="S16" s="1627"/>
      <c r="T16" s="1627"/>
      <c r="U16" s="1627"/>
      <c r="V16" s="1627"/>
      <c r="W16" s="1627"/>
      <c r="X16" s="1628"/>
    </row>
    <row r="17" spans="3:24" ht="41.1" customHeight="1">
      <c r="C17" s="1625"/>
      <c r="D17" s="92" t="s">
        <v>17</v>
      </c>
      <c r="E17" s="1629"/>
      <c r="F17" s="1629"/>
      <c r="G17" s="1629"/>
      <c r="H17" s="1629"/>
      <c r="I17" s="1629"/>
      <c r="J17" s="1629"/>
      <c r="K17" s="1629"/>
      <c r="L17" s="1629"/>
      <c r="M17" s="1630"/>
      <c r="N17" s="113"/>
      <c r="O17" s="92" t="s">
        <v>22</v>
      </c>
      <c r="P17" s="1629"/>
      <c r="Q17" s="1629"/>
      <c r="R17" s="1629"/>
      <c r="S17" s="1629"/>
      <c r="T17" s="1629"/>
      <c r="U17" s="1629"/>
      <c r="V17" s="1629"/>
      <c r="W17" s="1629"/>
      <c r="X17" s="1630"/>
    </row>
    <row r="18" spans="3:24" ht="41.1" customHeight="1">
      <c r="C18" s="1625"/>
      <c r="D18" s="92" t="s">
        <v>18</v>
      </c>
      <c r="E18" s="113"/>
      <c r="F18" s="113"/>
      <c r="G18" s="113"/>
      <c r="H18" s="113"/>
      <c r="I18" s="113"/>
      <c r="J18" s="113"/>
      <c r="K18" s="113"/>
      <c r="L18" s="113"/>
      <c r="M18" s="114"/>
      <c r="N18" s="113"/>
      <c r="O18" s="92" t="s">
        <v>23</v>
      </c>
      <c r="P18" s="113"/>
      <c r="Q18" s="113"/>
      <c r="R18" s="113"/>
      <c r="S18" s="113"/>
      <c r="T18" s="113"/>
      <c r="U18" s="113"/>
      <c r="V18" s="113"/>
      <c r="W18" s="113"/>
      <c r="X18" s="114"/>
    </row>
    <row r="19" spans="3:24" ht="41.1" customHeight="1">
      <c r="C19" s="1625"/>
      <c r="D19" s="92" t="s">
        <v>19</v>
      </c>
      <c r="E19" s="113"/>
      <c r="F19" s="113"/>
      <c r="G19" s="113"/>
      <c r="H19" s="113"/>
      <c r="I19" s="113"/>
      <c r="J19" s="113"/>
      <c r="K19" s="113"/>
      <c r="L19" s="113"/>
      <c r="M19" s="114"/>
      <c r="N19" s="113"/>
      <c r="O19" s="92" t="s">
        <v>24</v>
      </c>
      <c r="P19" s="113"/>
      <c r="Q19" s="113"/>
      <c r="R19" s="113"/>
      <c r="S19" s="113"/>
      <c r="T19" s="113"/>
      <c r="U19" s="113"/>
      <c r="V19" s="113"/>
      <c r="W19" s="113"/>
      <c r="X19" s="114"/>
    </row>
    <row r="20" spans="3:24" ht="41.1" customHeight="1">
      <c r="C20" s="1626"/>
      <c r="D20" s="93" t="s">
        <v>20</v>
      </c>
      <c r="E20" s="1631"/>
      <c r="F20" s="1631"/>
      <c r="G20" s="1631"/>
      <c r="H20" s="1631"/>
      <c r="I20" s="1631"/>
      <c r="J20" s="1631"/>
      <c r="K20" s="1631"/>
      <c r="L20" s="1631"/>
      <c r="M20" s="1632"/>
      <c r="N20" s="115"/>
      <c r="O20" s="93" t="s">
        <v>27</v>
      </c>
      <c r="P20" s="1631"/>
      <c r="Q20" s="1631"/>
      <c r="R20" s="1631"/>
      <c r="S20" s="1631"/>
      <c r="T20" s="1631"/>
      <c r="U20" s="1631"/>
      <c r="V20" s="1631"/>
      <c r="W20" s="1631"/>
      <c r="X20" s="1632"/>
    </row>
    <row r="21" spans="3:24" ht="41.1" customHeight="1">
      <c r="K21" s="1"/>
      <c r="L21" s="1"/>
      <c r="M21" s="1"/>
      <c r="N21" s="1"/>
      <c r="O21" s="1"/>
      <c r="P21" s="1"/>
      <c r="Q21" s="1"/>
      <c r="R21" s="1"/>
      <c r="S21" s="1"/>
      <c r="T21" s="1"/>
      <c r="U21" s="1"/>
      <c r="V21" s="1"/>
      <c r="W21" s="1"/>
      <c r="X21" s="1"/>
    </row>
    <row r="22" spans="3:24" ht="41.1" customHeight="1">
      <c r="C22" s="129"/>
      <c r="D22" s="2753" t="s">
        <v>2249</v>
      </c>
      <c r="E22" s="2754"/>
      <c r="F22" s="2754"/>
      <c r="G22" s="2754"/>
      <c r="H22" s="2754"/>
      <c r="I22" s="2754"/>
      <c r="J22" s="2754"/>
      <c r="K22" s="2754"/>
      <c r="L22" s="2754"/>
      <c r="M22" s="2754"/>
      <c r="N22" s="2754"/>
      <c r="O22" s="2754"/>
      <c r="P22" s="2754"/>
      <c r="Q22" s="2754"/>
      <c r="R22" s="2754"/>
      <c r="S22" s="2754"/>
      <c r="T22" s="2754"/>
      <c r="U22" s="2754"/>
      <c r="V22" s="2754"/>
      <c r="W22" s="2754"/>
      <c r="X22" s="2755"/>
    </row>
    <row r="23" spans="3:24" ht="27.95" customHeight="1">
      <c r="C23" s="2756" t="s">
        <v>2240</v>
      </c>
      <c r="D23" s="90" t="s">
        <v>15</v>
      </c>
      <c r="E23" s="1627"/>
      <c r="F23" s="1627"/>
      <c r="G23" s="1627"/>
      <c r="H23" s="1627"/>
      <c r="I23" s="1627"/>
      <c r="J23" s="1627"/>
      <c r="K23" s="1627"/>
      <c r="L23" s="1627"/>
      <c r="M23" s="1628"/>
      <c r="N23" s="116"/>
      <c r="O23" s="90" t="s">
        <v>21</v>
      </c>
      <c r="P23" s="1627"/>
      <c r="Q23" s="1627"/>
      <c r="R23" s="1627"/>
      <c r="S23" s="1627"/>
      <c r="T23" s="1627"/>
      <c r="U23" s="1627"/>
      <c r="V23" s="1627"/>
      <c r="W23" s="1627"/>
      <c r="X23" s="1628"/>
    </row>
    <row r="24" spans="3:24" ht="27.95" customHeight="1">
      <c r="C24" s="2757"/>
      <c r="D24" s="92" t="s">
        <v>17</v>
      </c>
      <c r="E24" s="1629"/>
      <c r="F24" s="1629"/>
      <c r="G24" s="1629"/>
      <c r="H24" s="1629"/>
      <c r="I24" s="1629"/>
      <c r="J24" s="1629"/>
      <c r="K24" s="1629"/>
      <c r="L24" s="1629"/>
      <c r="M24" s="1630"/>
      <c r="N24" s="113"/>
      <c r="O24" s="92" t="s">
        <v>22</v>
      </c>
      <c r="P24" s="1629"/>
      <c r="Q24" s="1629"/>
      <c r="R24" s="1629"/>
      <c r="S24" s="1629"/>
      <c r="T24" s="1629"/>
      <c r="U24" s="1629"/>
      <c r="V24" s="1629"/>
      <c r="W24" s="1629"/>
      <c r="X24" s="1630"/>
    </row>
    <row r="25" spans="3:24" ht="27.95" customHeight="1">
      <c r="C25" s="2757"/>
      <c r="D25" s="92" t="s">
        <v>18</v>
      </c>
      <c r="E25" s="113"/>
      <c r="F25" s="113"/>
      <c r="G25" s="113"/>
      <c r="H25" s="113"/>
      <c r="I25" s="113"/>
      <c r="J25" s="113"/>
      <c r="K25" s="113"/>
      <c r="L25" s="113"/>
      <c r="M25" s="114"/>
      <c r="N25" s="113"/>
      <c r="O25" s="92" t="s">
        <v>23</v>
      </c>
      <c r="P25" s="113"/>
      <c r="Q25" s="113"/>
      <c r="R25" s="113"/>
      <c r="S25" s="113"/>
      <c r="T25" s="113"/>
      <c r="U25" s="113"/>
      <c r="V25" s="113"/>
      <c r="W25" s="113"/>
      <c r="X25" s="114"/>
    </row>
    <row r="26" spans="3:24" ht="27.95" customHeight="1">
      <c r="C26" s="2757"/>
      <c r="D26" s="92" t="s">
        <v>19</v>
      </c>
      <c r="E26" s="113"/>
      <c r="F26" s="113"/>
      <c r="G26" s="113"/>
      <c r="H26" s="113"/>
      <c r="I26" s="113"/>
      <c r="J26" s="113"/>
      <c r="K26" s="113"/>
      <c r="L26" s="113"/>
      <c r="M26" s="114"/>
      <c r="N26" s="113"/>
      <c r="O26" s="92" t="s">
        <v>24</v>
      </c>
      <c r="P26" s="113"/>
      <c r="Q26" s="113"/>
      <c r="R26" s="113"/>
      <c r="S26" s="113"/>
      <c r="T26" s="113"/>
      <c r="U26" s="113"/>
      <c r="V26" s="113"/>
      <c r="W26" s="113"/>
      <c r="X26" s="114"/>
    </row>
    <row r="27" spans="3:24" ht="27.95" customHeight="1">
      <c r="C27" s="2758"/>
      <c r="D27" s="93" t="s">
        <v>20</v>
      </c>
      <c r="E27" s="1631"/>
      <c r="F27" s="1631"/>
      <c r="G27" s="1631"/>
      <c r="H27" s="1631"/>
      <c r="I27" s="1631"/>
      <c r="J27" s="1631"/>
      <c r="K27" s="1631"/>
      <c r="L27" s="1631"/>
      <c r="M27" s="1632"/>
      <c r="N27" s="115"/>
      <c r="O27" s="93" t="s">
        <v>27</v>
      </c>
      <c r="P27" s="1631"/>
      <c r="Q27" s="1631"/>
      <c r="R27" s="1631"/>
      <c r="S27" s="1631"/>
      <c r="T27" s="1631"/>
      <c r="U27" s="1631"/>
      <c r="V27" s="1631"/>
      <c r="W27" s="1631"/>
      <c r="X27" s="1632"/>
    </row>
    <row r="28" spans="3:24" ht="27.95" customHeight="1">
      <c r="C28" s="2756" t="s">
        <v>2241</v>
      </c>
      <c r="D28" s="90" t="s">
        <v>15</v>
      </c>
      <c r="E28" s="1627"/>
      <c r="F28" s="1627"/>
      <c r="G28" s="1627"/>
      <c r="H28" s="1627"/>
      <c r="I28" s="1627"/>
      <c r="J28" s="1627"/>
      <c r="K28" s="1627"/>
      <c r="L28" s="1627"/>
      <c r="M28" s="1628"/>
      <c r="N28" s="116"/>
      <c r="O28" s="90" t="s">
        <v>21</v>
      </c>
      <c r="P28" s="1627"/>
      <c r="Q28" s="1627"/>
      <c r="R28" s="1627"/>
      <c r="S28" s="1627"/>
      <c r="T28" s="1627"/>
      <c r="U28" s="1627"/>
      <c r="V28" s="1627"/>
      <c r="W28" s="1627"/>
      <c r="X28" s="1628"/>
    </row>
    <row r="29" spans="3:24" ht="27.95" customHeight="1">
      <c r="C29" s="2757"/>
      <c r="D29" s="92" t="s">
        <v>17</v>
      </c>
      <c r="E29" s="1629"/>
      <c r="F29" s="1629"/>
      <c r="G29" s="1629"/>
      <c r="H29" s="1629"/>
      <c r="I29" s="1629"/>
      <c r="J29" s="1629"/>
      <c r="K29" s="1629"/>
      <c r="L29" s="1629"/>
      <c r="M29" s="1630"/>
      <c r="N29" s="113"/>
      <c r="O29" s="92" t="s">
        <v>22</v>
      </c>
      <c r="P29" s="1629"/>
      <c r="Q29" s="1629"/>
      <c r="R29" s="1629"/>
      <c r="S29" s="1629"/>
      <c r="T29" s="1629"/>
      <c r="U29" s="1629"/>
      <c r="V29" s="1629"/>
      <c r="W29" s="1629"/>
      <c r="X29" s="1630"/>
    </row>
    <row r="30" spans="3:24" ht="27.95" customHeight="1">
      <c r="C30" s="2757"/>
      <c r="D30" s="92" t="s">
        <v>18</v>
      </c>
      <c r="E30" s="113"/>
      <c r="F30" s="113"/>
      <c r="G30" s="113"/>
      <c r="H30" s="113"/>
      <c r="I30" s="113"/>
      <c r="J30" s="113"/>
      <c r="K30" s="113"/>
      <c r="L30" s="113"/>
      <c r="M30" s="114"/>
      <c r="N30" s="113"/>
      <c r="O30" s="92" t="s">
        <v>23</v>
      </c>
      <c r="P30" s="113"/>
      <c r="Q30" s="113"/>
      <c r="R30" s="113"/>
      <c r="S30" s="113"/>
      <c r="T30" s="113"/>
      <c r="U30" s="113"/>
      <c r="V30" s="113"/>
      <c r="W30" s="113"/>
      <c r="X30" s="114"/>
    </row>
    <row r="31" spans="3:24" ht="27.95" customHeight="1">
      <c r="C31" s="2757"/>
      <c r="D31" s="92" t="s">
        <v>19</v>
      </c>
      <c r="E31" s="113"/>
      <c r="F31" s="113"/>
      <c r="G31" s="113"/>
      <c r="H31" s="113"/>
      <c r="I31" s="113"/>
      <c r="J31" s="113"/>
      <c r="K31" s="113"/>
      <c r="L31" s="113"/>
      <c r="M31" s="114"/>
      <c r="N31" s="113"/>
      <c r="O31" s="92" t="s">
        <v>24</v>
      </c>
      <c r="P31" s="113"/>
      <c r="Q31" s="113"/>
      <c r="R31" s="113"/>
      <c r="S31" s="113"/>
      <c r="T31" s="113"/>
      <c r="U31" s="113"/>
      <c r="V31" s="113"/>
      <c r="W31" s="113"/>
      <c r="X31" s="114"/>
    </row>
    <row r="32" spans="3:24" ht="27.95" customHeight="1">
      <c r="C32" s="2758"/>
      <c r="D32" s="93" t="s">
        <v>20</v>
      </c>
      <c r="E32" s="1631"/>
      <c r="F32" s="1631"/>
      <c r="G32" s="1631"/>
      <c r="H32" s="1631"/>
      <c r="I32" s="1631"/>
      <c r="J32" s="1631"/>
      <c r="K32" s="1631"/>
      <c r="L32" s="1631"/>
      <c r="M32" s="1632"/>
      <c r="N32" s="115"/>
      <c r="O32" s="93" t="s">
        <v>27</v>
      </c>
      <c r="P32" s="1631"/>
      <c r="Q32" s="1631"/>
      <c r="R32" s="1631"/>
      <c r="S32" s="1631"/>
      <c r="T32" s="1631"/>
      <c r="U32" s="1631"/>
      <c r="V32" s="1631"/>
      <c r="W32" s="1631"/>
      <c r="X32" s="1632"/>
    </row>
    <row r="33" spans="3:24" ht="27.95" customHeight="1">
      <c r="C33" s="2756" t="s">
        <v>2242</v>
      </c>
      <c r="D33" s="90" t="s">
        <v>15</v>
      </c>
      <c r="E33" s="1627"/>
      <c r="F33" s="1627"/>
      <c r="G33" s="1627"/>
      <c r="H33" s="1627"/>
      <c r="I33" s="1627"/>
      <c r="J33" s="1627"/>
      <c r="K33" s="1627"/>
      <c r="L33" s="1627"/>
      <c r="M33" s="1628"/>
      <c r="N33" s="116"/>
      <c r="O33" s="90" t="s">
        <v>21</v>
      </c>
      <c r="P33" s="1627"/>
      <c r="Q33" s="1627"/>
      <c r="R33" s="1627"/>
      <c r="S33" s="1627"/>
      <c r="T33" s="1627"/>
      <c r="U33" s="1627"/>
      <c r="V33" s="1627"/>
      <c r="W33" s="1627"/>
      <c r="X33" s="1628"/>
    </row>
    <row r="34" spans="3:24" ht="27.95" customHeight="1">
      <c r="C34" s="2757"/>
      <c r="D34" s="92" t="s">
        <v>17</v>
      </c>
      <c r="E34" s="1629"/>
      <c r="F34" s="1629"/>
      <c r="G34" s="1629"/>
      <c r="H34" s="1629"/>
      <c r="I34" s="1629"/>
      <c r="J34" s="1629"/>
      <c r="K34" s="1629"/>
      <c r="L34" s="1629"/>
      <c r="M34" s="1630"/>
      <c r="N34" s="113"/>
      <c r="O34" s="92" t="s">
        <v>22</v>
      </c>
      <c r="P34" s="1629"/>
      <c r="Q34" s="1629"/>
      <c r="R34" s="1629"/>
      <c r="S34" s="1629"/>
      <c r="T34" s="1629"/>
      <c r="U34" s="1629"/>
      <c r="V34" s="1629"/>
      <c r="W34" s="1629"/>
      <c r="X34" s="1630"/>
    </row>
    <row r="35" spans="3:24" ht="27.95" customHeight="1">
      <c r="C35" s="2757"/>
      <c r="D35" s="92" t="s">
        <v>18</v>
      </c>
      <c r="E35" s="113"/>
      <c r="F35" s="113"/>
      <c r="G35" s="113"/>
      <c r="H35" s="113"/>
      <c r="I35" s="113"/>
      <c r="J35" s="113"/>
      <c r="K35" s="113"/>
      <c r="L35" s="113"/>
      <c r="M35" s="114"/>
      <c r="N35" s="113"/>
      <c r="O35" s="92" t="s">
        <v>23</v>
      </c>
      <c r="P35" s="113"/>
      <c r="Q35" s="113"/>
      <c r="R35" s="113"/>
      <c r="S35" s="113"/>
      <c r="T35" s="113"/>
      <c r="U35" s="113"/>
      <c r="V35" s="113"/>
      <c r="W35" s="113"/>
      <c r="X35" s="114"/>
    </row>
    <row r="36" spans="3:24" ht="27.95" customHeight="1">
      <c r="C36" s="2757"/>
      <c r="D36" s="92" t="s">
        <v>19</v>
      </c>
      <c r="E36" s="113"/>
      <c r="F36" s="113"/>
      <c r="G36" s="113"/>
      <c r="H36" s="113"/>
      <c r="I36" s="113"/>
      <c r="J36" s="113"/>
      <c r="K36" s="113"/>
      <c r="L36" s="113"/>
      <c r="M36" s="114"/>
      <c r="N36" s="113"/>
      <c r="O36" s="92" t="s">
        <v>24</v>
      </c>
      <c r="P36" s="113"/>
      <c r="Q36" s="113"/>
      <c r="R36" s="113"/>
      <c r="S36" s="113"/>
      <c r="T36" s="113"/>
      <c r="U36" s="113"/>
      <c r="V36" s="113"/>
      <c r="W36" s="113"/>
      <c r="X36" s="114"/>
    </row>
    <row r="37" spans="3:24" ht="27.95" customHeight="1">
      <c r="C37" s="2758"/>
      <c r="D37" s="93" t="s">
        <v>20</v>
      </c>
      <c r="E37" s="1631"/>
      <c r="F37" s="1631"/>
      <c r="G37" s="1631"/>
      <c r="H37" s="1631"/>
      <c r="I37" s="1631"/>
      <c r="J37" s="1631"/>
      <c r="K37" s="1631"/>
      <c r="L37" s="1631"/>
      <c r="M37" s="1632"/>
      <c r="N37" s="115"/>
      <c r="O37" s="93" t="s">
        <v>27</v>
      </c>
      <c r="P37" s="1631"/>
      <c r="Q37" s="1631"/>
      <c r="R37" s="1631"/>
      <c r="S37" s="1631"/>
      <c r="T37" s="1631"/>
      <c r="U37" s="1631"/>
      <c r="V37" s="1631"/>
      <c r="W37" s="1631"/>
      <c r="X37" s="1632"/>
    </row>
    <row r="38" spans="3:24" ht="27.95" customHeight="1">
      <c r="C38" s="2759" t="s">
        <v>2243</v>
      </c>
      <c r="D38" s="90" t="s">
        <v>15</v>
      </c>
      <c r="E38" s="1627"/>
      <c r="F38" s="1627"/>
      <c r="G38" s="1627"/>
      <c r="H38" s="1627"/>
      <c r="I38" s="1627"/>
      <c r="J38" s="1627"/>
      <c r="K38" s="1627"/>
      <c r="L38" s="1627"/>
      <c r="M38" s="1628"/>
      <c r="N38" s="116"/>
      <c r="O38" s="90" t="s">
        <v>21</v>
      </c>
      <c r="P38" s="1627"/>
      <c r="Q38" s="1627"/>
      <c r="R38" s="1627"/>
      <c r="S38" s="1627"/>
      <c r="T38" s="1627"/>
      <c r="U38" s="1627"/>
      <c r="V38" s="1627"/>
      <c r="W38" s="1627"/>
      <c r="X38" s="1628"/>
    </row>
    <row r="39" spans="3:24" ht="27.95" customHeight="1">
      <c r="C39" s="2760"/>
      <c r="D39" s="92" t="s">
        <v>17</v>
      </c>
      <c r="E39" s="1629"/>
      <c r="F39" s="1629"/>
      <c r="G39" s="1629"/>
      <c r="H39" s="1629"/>
      <c r="I39" s="1629"/>
      <c r="J39" s="1629"/>
      <c r="K39" s="1629"/>
      <c r="L39" s="1629"/>
      <c r="M39" s="1630"/>
      <c r="N39" s="113"/>
      <c r="O39" s="92" t="s">
        <v>22</v>
      </c>
      <c r="P39" s="1629"/>
      <c r="Q39" s="1629"/>
      <c r="R39" s="1629"/>
      <c r="S39" s="1629"/>
      <c r="T39" s="1629"/>
      <c r="U39" s="1629"/>
      <c r="V39" s="1629"/>
      <c r="W39" s="1629"/>
      <c r="X39" s="1630"/>
    </row>
    <row r="40" spans="3:24" ht="27.95" customHeight="1">
      <c r="C40" s="2760"/>
      <c r="D40" s="92" t="s">
        <v>18</v>
      </c>
      <c r="E40" s="113"/>
      <c r="F40" s="113"/>
      <c r="G40" s="113"/>
      <c r="H40" s="113"/>
      <c r="I40" s="113"/>
      <c r="J40" s="113"/>
      <c r="K40" s="113"/>
      <c r="L40" s="113"/>
      <c r="M40" s="114"/>
      <c r="N40" s="113"/>
      <c r="O40" s="92" t="s">
        <v>23</v>
      </c>
      <c r="P40" s="113"/>
      <c r="Q40" s="113"/>
      <c r="R40" s="113"/>
      <c r="S40" s="113"/>
      <c r="T40" s="113"/>
      <c r="U40" s="113"/>
      <c r="V40" s="113"/>
      <c r="W40" s="113"/>
      <c r="X40" s="114"/>
    </row>
    <row r="41" spans="3:24" ht="27.95" customHeight="1">
      <c r="C41" s="2760"/>
      <c r="D41" s="92" t="s">
        <v>19</v>
      </c>
      <c r="E41" s="113"/>
      <c r="F41" s="113"/>
      <c r="G41" s="113"/>
      <c r="H41" s="113"/>
      <c r="I41" s="113"/>
      <c r="J41" s="113"/>
      <c r="K41" s="113"/>
      <c r="L41" s="113"/>
      <c r="M41" s="114"/>
      <c r="N41" s="113"/>
      <c r="O41" s="92" t="s">
        <v>24</v>
      </c>
      <c r="P41" s="113"/>
      <c r="Q41" s="113"/>
      <c r="R41" s="113"/>
      <c r="S41" s="113"/>
      <c r="T41" s="113"/>
      <c r="U41" s="113"/>
      <c r="V41" s="113"/>
      <c r="W41" s="113"/>
      <c r="X41" s="114"/>
    </row>
    <row r="42" spans="3:24" ht="27.95" customHeight="1">
      <c r="C42" s="2761"/>
      <c r="D42" s="93" t="s">
        <v>20</v>
      </c>
      <c r="E42" s="1631"/>
      <c r="F42" s="1631"/>
      <c r="G42" s="1631"/>
      <c r="H42" s="1631"/>
      <c r="I42" s="1631"/>
      <c r="J42" s="1631"/>
      <c r="K42" s="1631"/>
      <c r="L42" s="1631"/>
      <c r="M42" s="1632"/>
      <c r="N42" s="115"/>
      <c r="O42" s="93" t="s">
        <v>27</v>
      </c>
      <c r="P42" s="1631"/>
      <c r="Q42" s="1631"/>
      <c r="R42" s="1631"/>
      <c r="S42" s="1631"/>
      <c r="T42" s="1631"/>
      <c r="U42" s="1631"/>
      <c r="V42" s="1631"/>
      <c r="W42" s="1631"/>
      <c r="X42" s="1632"/>
    </row>
    <row r="43" spans="3:24" ht="27.95" customHeight="1">
      <c r="C43" s="2756" t="s">
        <v>2244</v>
      </c>
      <c r="D43" s="90" t="s">
        <v>15</v>
      </c>
      <c r="E43" s="1627"/>
      <c r="F43" s="1627"/>
      <c r="G43" s="1627"/>
      <c r="H43" s="1627"/>
      <c r="I43" s="1627"/>
      <c r="J43" s="1627"/>
      <c r="K43" s="1627"/>
      <c r="L43" s="1627"/>
      <c r="M43" s="1628"/>
      <c r="N43" s="116"/>
      <c r="O43" s="90" t="s">
        <v>21</v>
      </c>
      <c r="P43" s="1627"/>
      <c r="Q43" s="1627"/>
      <c r="R43" s="1627"/>
      <c r="S43" s="1627"/>
      <c r="T43" s="1627"/>
      <c r="U43" s="1627"/>
      <c r="V43" s="1627"/>
      <c r="W43" s="1627"/>
      <c r="X43" s="1628"/>
    </row>
    <row r="44" spans="3:24" ht="27.95" customHeight="1">
      <c r="C44" s="2757"/>
      <c r="D44" s="92" t="s">
        <v>17</v>
      </c>
      <c r="E44" s="1629"/>
      <c r="F44" s="1629"/>
      <c r="G44" s="1629"/>
      <c r="H44" s="1629"/>
      <c r="I44" s="1629"/>
      <c r="J44" s="1629"/>
      <c r="K44" s="1629"/>
      <c r="L44" s="1629"/>
      <c r="M44" s="1630"/>
      <c r="N44" s="113"/>
      <c r="O44" s="92" t="s">
        <v>22</v>
      </c>
      <c r="P44" s="1629"/>
      <c r="Q44" s="1629"/>
      <c r="R44" s="1629"/>
      <c r="S44" s="1629"/>
      <c r="T44" s="1629"/>
      <c r="U44" s="1629"/>
      <c r="V44" s="1629"/>
      <c r="W44" s="1629"/>
      <c r="X44" s="1630"/>
    </row>
    <row r="45" spans="3:24" ht="27.95" customHeight="1">
      <c r="C45" s="2757"/>
      <c r="D45" s="92" t="s">
        <v>18</v>
      </c>
      <c r="E45" s="113"/>
      <c r="F45" s="113"/>
      <c r="G45" s="113"/>
      <c r="H45" s="113"/>
      <c r="I45" s="113"/>
      <c r="J45" s="113"/>
      <c r="K45" s="113"/>
      <c r="L45" s="113"/>
      <c r="M45" s="114"/>
      <c r="N45" s="113"/>
      <c r="O45" s="92" t="s">
        <v>23</v>
      </c>
      <c r="P45" s="113"/>
      <c r="Q45" s="113"/>
      <c r="R45" s="113"/>
      <c r="S45" s="113"/>
      <c r="T45" s="113"/>
      <c r="U45" s="113"/>
      <c r="V45" s="113"/>
      <c r="W45" s="113"/>
      <c r="X45" s="114"/>
    </row>
    <row r="46" spans="3:24" ht="27.95" customHeight="1">
      <c r="C46" s="2757"/>
      <c r="D46" s="92" t="s">
        <v>19</v>
      </c>
      <c r="E46" s="113"/>
      <c r="F46" s="113"/>
      <c r="G46" s="113"/>
      <c r="H46" s="113"/>
      <c r="I46" s="113"/>
      <c r="J46" s="113"/>
      <c r="K46" s="113"/>
      <c r="L46" s="113"/>
      <c r="M46" s="114"/>
      <c r="N46" s="113"/>
      <c r="O46" s="92" t="s">
        <v>24</v>
      </c>
      <c r="P46" s="113"/>
      <c r="Q46" s="113"/>
      <c r="R46" s="113"/>
      <c r="S46" s="113"/>
      <c r="T46" s="113"/>
      <c r="U46" s="113"/>
      <c r="V46" s="113"/>
      <c r="W46" s="113"/>
      <c r="X46" s="114"/>
    </row>
    <row r="47" spans="3:24" ht="27.95" customHeight="1">
      <c r="C47" s="2758"/>
      <c r="D47" s="93" t="s">
        <v>20</v>
      </c>
      <c r="E47" s="1631"/>
      <c r="F47" s="1631"/>
      <c r="G47" s="1631"/>
      <c r="H47" s="1631"/>
      <c r="I47" s="1631"/>
      <c r="J47" s="1631"/>
      <c r="K47" s="1631"/>
      <c r="L47" s="1631"/>
      <c r="M47" s="1632"/>
      <c r="N47" s="115"/>
      <c r="O47" s="93" t="s">
        <v>27</v>
      </c>
      <c r="P47" s="1631"/>
      <c r="Q47" s="1631"/>
      <c r="R47" s="1631"/>
      <c r="S47" s="1631"/>
      <c r="T47" s="1631"/>
      <c r="U47" s="1631"/>
      <c r="V47" s="1631"/>
      <c r="W47" s="1631"/>
      <c r="X47" s="1632"/>
    </row>
    <row r="48" spans="3:24" ht="27.95" customHeight="1">
      <c r="C48" s="2756" t="s">
        <v>7</v>
      </c>
      <c r="D48" s="90" t="s">
        <v>15</v>
      </c>
      <c r="E48" s="1627"/>
      <c r="F48" s="1627"/>
      <c r="G48" s="1627"/>
      <c r="H48" s="1627"/>
      <c r="I48" s="1627"/>
      <c r="J48" s="1627"/>
      <c r="K48" s="1627"/>
      <c r="L48" s="1627"/>
      <c r="M48" s="1628"/>
      <c r="N48" s="116"/>
      <c r="O48" s="90" t="s">
        <v>21</v>
      </c>
      <c r="P48" s="1627"/>
      <c r="Q48" s="1627"/>
      <c r="R48" s="1627"/>
      <c r="S48" s="1627"/>
      <c r="T48" s="1627"/>
      <c r="U48" s="1627"/>
      <c r="V48" s="1627"/>
      <c r="W48" s="1627"/>
      <c r="X48" s="1628"/>
    </row>
    <row r="49" spans="3:24" ht="27.95" customHeight="1">
      <c r="C49" s="2757"/>
      <c r="D49" s="92" t="s">
        <v>17</v>
      </c>
      <c r="E49" s="1629"/>
      <c r="F49" s="1629"/>
      <c r="G49" s="1629"/>
      <c r="H49" s="1629"/>
      <c r="I49" s="1629"/>
      <c r="J49" s="1629"/>
      <c r="K49" s="1629"/>
      <c r="L49" s="1629"/>
      <c r="M49" s="1630"/>
      <c r="N49" s="113"/>
      <c r="O49" s="92" t="s">
        <v>22</v>
      </c>
      <c r="P49" s="1629"/>
      <c r="Q49" s="1629"/>
      <c r="R49" s="1629"/>
      <c r="S49" s="1629"/>
      <c r="T49" s="1629"/>
      <c r="U49" s="1629"/>
      <c r="V49" s="1629"/>
      <c r="W49" s="1629"/>
      <c r="X49" s="1630"/>
    </row>
    <row r="50" spans="3:24" ht="27.95" customHeight="1">
      <c r="C50" s="2757"/>
      <c r="D50" s="92" t="s">
        <v>18</v>
      </c>
      <c r="E50" s="113"/>
      <c r="F50" s="113"/>
      <c r="G50" s="113"/>
      <c r="H50" s="113"/>
      <c r="I50" s="113"/>
      <c r="J50" s="113"/>
      <c r="K50" s="113"/>
      <c r="L50" s="113"/>
      <c r="M50" s="114"/>
      <c r="N50" s="113"/>
      <c r="O50" s="92" t="s">
        <v>23</v>
      </c>
      <c r="P50" s="113"/>
      <c r="Q50" s="113"/>
      <c r="R50" s="113"/>
      <c r="S50" s="113"/>
      <c r="T50" s="113"/>
      <c r="U50" s="113"/>
      <c r="V50" s="113"/>
      <c r="W50" s="113"/>
      <c r="X50" s="114"/>
    </row>
    <row r="51" spans="3:24" ht="27.95" customHeight="1">
      <c r="C51" s="2757"/>
      <c r="D51" s="92" t="s">
        <v>19</v>
      </c>
      <c r="E51" s="113"/>
      <c r="F51" s="113"/>
      <c r="G51" s="113"/>
      <c r="H51" s="113"/>
      <c r="I51" s="113"/>
      <c r="J51" s="113"/>
      <c r="K51" s="113"/>
      <c r="L51" s="113"/>
      <c r="M51" s="114"/>
      <c r="N51" s="113"/>
      <c r="O51" s="92" t="s">
        <v>24</v>
      </c>
      <c r="P51" s="113"/>
      <c r="Q51" s="113"/>
      <c r="R51" s="113"/>
      <c r="S51" s="113"/>
      <c r="T51" s="113"/>
      <c r="U51" s="113"/>
      <c r="V51" s="113"/>
      <c r="W51" s="113"/>
      <c r="X51" s="114"/>
    </row>
    <row r="52" spans="3:24" ht="27.95" customHeight="1">
      <c r="C52" s="2758"/>
      <c r="D52" s="93" t="s">
        <v>20</v>
      </c>
      <c r="E52" s="1631"/>
      <c r="F52" s="1631"/>
      <c r="G52" s="1631"/>
      <c r="H52" s="1631"/>
      <c r="I52" s="1631"/>
      <c r="J52" s="1631"/>
      <c r="K52" s="1631"/>
      <c r="L52" s="1631"/>
      <c r="M52" s="1632"/>
      <c r="N52" s="115"/>
      <c r="O52" s="93" t="s">
        <v>27</v>
      </c>
      <c r="P52" s="1631"/>
      <c r="Q52" s="1631"/>
      <c r="R52" s="1631"/>
      <c r="S52" s="1631"/>
      <c r="T52" s="1631"/>
      <c r="U52" s="1631"/>
      <c r="V52" s="1631"/>
      <c r="W52" s="1631"/>
      <c r="X52" s="1632"/>
    </row>
    <row r="53" spans="3:24" ht="27.95" customHeight="1">
      <c r="K53" s="1"/>
      <c r="L53" s="1"/>
      <c r="M53" s="1"/>
      <c r="N53" s="1"/>
      <c r="O53" s="1"/>
      <c r="P53" s="1"/>
      <c r="Q53" s="1"/>
      <c r="R53" s="1"/>
      <c r="S53" s="1"/>
      <c r="T53" s="1"/>
      <c r="U53" s="1"/>
      <c r="V53" s="1"/>
      <c r="W53" s="1"/>
      <c r="X53" s="1"/>
    </row>
    <row r="54" spans="3:24">
      <c r="K54" s="1"/>
      <c r="L54" s="1"/>
      <c r="M54" s="1"/>
      <c r="N54" s="1"/>
      <c r="O54" s="1"/>
      <c r="P54" s="1"/>
      <c r="Q54" s="1"/>
      <c r="R54" s="1"/>
      <c r="S54" s="1"/>
      <c r="T54" s="1"/>
      <c r="U54" s="1"/>
      <c r="V54" s="1"/>
      <c r="W54" s="1"/>
      <c r="X54" s="1"/>
    </row>
    <row r="55" spans="3:24">
      <c r="K55" s="1"/>
      <c r="L55" s="1"/>
      <c r="M55" s="1"/>
      <c r="N55" s="1"/>
      <c r="O55" s="1"/>
      <c r="P55" s="1"/>
      <c r="Q55" s="1"/>
      <c r="R55" s="1"/>
      <c r="S55" s="1"/>
      <c r="T55" s="1"/>
      <c r="U55" s="1"/>
      <c r="V55" s="1"/>
      <c r="W55" s="1"/>
      <c r="X55" s="1"/>
    </row>
    <row r="56" spans="3:24">
      <c r="K56" s="1"/>
      <c r="L56" s="1"/>
      <c r="M56" s="1"/>
      <c r="N56" s="1"/>
      <c r="O56" s="1"/>
      <c r="P56" s="1"/>
      <c r="Q56" s="1"/>
      <c r="R56" s="1"/>
      <c r="S56" s="1"/>
      <c r="T56" s="1"/>
      <c r="U56" s="1"/>
      <c r="V56" s="1"/>
      <c r="W56" s="1"/>
      <c r="X56" s="1"/>
    </row>
    <row r="57" spans="3:24">
      <c r="K57" s="1"/>
      <c r="L57" s="1"/>
      <c r="M57" s="1"/>
      <c r="N57" s="1"/>
      <c r="O57" s="1"/>
      <c r="P57" s="1"/>
      <c r="Q57" s="1"/>
      <c r="R57" s="1"/>
      <c r="S57" s="1"/>
      <c r="T57" s="1"/>
      <c r="U57" s="1"/>
      <c r="V57" s="1"/>
      <c r="W57" s="1"/>
      <c r="X57" s="1"/>
    </row>
    <row r="58" spans="3:24">
      <c r="K58" s="1"/>
      <c r="L58" s="1"/>
      <c r="M58" s="1"/>
      <c r="N58" s="1"/>
      <c r="O58" s="1"/>
      <c r="P58" s="1"/>
      <c r="Q58" s="1"/>
      <c r="R58" s="1"/>
      <c r="S58" s="1"/>
      <c r="T58" s="1"/>
      <c r="U58" s="1"/>
      <c r="V58" s="1"/>
      <c r="W58" s="1"/>
      <c r="X58" s="1"/>
    </row>
    <row r="59" spans="3:24">
      <c r="K59" s="1"/>
      <c r="L59" s="1"/>
      <c r="M59" s="1"/>
      <c r="N59" s="1"/>
      <c r="O59" s="1"/>
      <c r="P59" s="1"/>
      <c r="Q59" s="1"/>
      <c r="R59" s="1"/>
      <c r="S59" s="1"/>
      <c r="T59" s="1"/>
      <c r="U59" s="1"/>
      <c r="V59" s="1"/>
      <c r="W59" s="1"/>
      <c r="X59" s="1"/>
    </row>
    <row r="60" spans="3:24">
      <c r="K60" s="1"/>
      <c r="L60" s="1"/>
      <c r="M60" s="1"/>
      <c r="N60" s="1"/>
      <c r="O60" s="1"/>
      <c r="P60" s="1"/>
      <c r="Q60" s="1"/>
      <c r="R60" s="1"/>
      <c r="S60" s="1"/>
      <c r="T60" s="1"/>
      <c r="U60" s="1"/>
      <c r="V60" s="1"/>
      <c r="W60" s="1"/>
      <c r="X60" s="1"/>
    </row>
    <row r="61" spans="3:24">
      <c r="K61" s="1"/>
      <c r="L61" s="1"/>
      <c r="M61" s="1"/>
      <c r="N61" s="1"/>
      <c r="O61" s="1"/>
      <c r="P61" s="1"/>
      <c r="Q61" s="1"/>
      <c r="R61" s="1"/>
      <c r="S61" s="1"/>
      <c r="T61" s="1"/>
      <c r="U61" s="1"/>
      <c r="V61" s="1"/>
      <c r="W61" s="1"/>
      <c r="X61" s="1"/>
    </row>
    <row r="62" spans="3:24">
      <c r="K62" s="1"/>
      <c r="L62" s="1"/>
      <c r="M62" s="1"/>
      <c r="N62" s="1"/>
      <c r="O62" s="1"/>
      <c r="P62" s="1"/>
      <c r="Q62" s="1"/>
      <c r="R62" s="1"/>
      <c r="S62" s="1"/>
      <c r="T62" s="1"/>
      <c r="U62" s="1"/>
      <c r="V62" s="1"/>
      <c r="W62" s="1"/>
      <c r="X62" s="1"/>
    </row>
    <row r="63" spans="3:24">
      <c r="K63" s="1"/>
      <c r="L63" s="1"/>
      <c r="M63" s="1"/>
      <c r="N63" s="1"/>
      <c r="O63" s="1"/>
      <c r="P63" s="1"/>
      <c r="Q63" s="1"/>
      <c r="R63" s="1"/>
      <c r="S63" s="1"/>
      <c r="T63" s="1"/>
      <c r="U63" s="1"/>
      <c r="V63" s="1"/>
      <c r="W63" s="1"/>
      <c r="X63" s="1"/>
    </row>
    <row r="64" spans="3:24">
      <c r="K64" s="1"/>
      <c r="L64" s="1"/>
      <c r="M64" s="1"/>
      <c r="N64" s="1"/>
      <c r="O64" s="1"/>
      <c r="P64" s="1"/>
      <c r="Q64" s="1"/>
      <c r="R64" s="1"/>
      <c r="S64" s="1"/>
      <c r="T64" s="1"/>
      <c r="U64" s="1"/>
      <c r="V64" s="1"/>
      <c r="W64" s="1"/>
      <c r="X64" s="1"/>
    </row>
    <row r="65" spans="11:24">
      <c r="K65" s="1"/>
      <c r="L65" s="1"/>
      <c r="M65" s="1"/>
      <c r="N65" s="1"/>
      <c r="O65" s="1"/>
      <c r="P65" s="1"/>
      <c r="Q65" s="1"/>
      <c r="R65" s="1"/>
      <c r="S65" s="1"/>
      <c r="T65" s="1"/>
      <c r="U65" s="1"/>
      <c r="V65" s="1"/>
      <c r="W65" s="1"/>
      <c r="X65" s="1"/>
    </row>
    <row r="66" spans="11:24">
      <c r="K66" s="1"/>
      <c r="L66" s="1"/>
      <c r="M66" s="1"/>
      <c r="N66" s="1"/>
      <c r="O66" s="1"/>
      <c r="P66" s="1"/>
      <c r="Q66" s="1"/>
      <c r="R66" s="1"/>
      <c r="S66" s="1"/>
      <c r="T66" s="1"/>
      <c r="U66" s="1"/>
      <c r="V66" s="1"/>
      <c r="W66" s="1"/>
      <c r="X66" s="1"/>
    </row>
    <row r="67" spans="11:24">
      <c r="K67" s="1"/>
      <c r="L67" s="1"/>
      <c r="M67" s="1"/>
      <c r="N67" s="1"/>
      <c r="O67" s="1"/>
      <c r="P67" s="1"/>
      <c r="Q67" s="1"/>
      <c r="R67" s="1"/>
      <c r="S67" s="1"/>
      <c r="T67" s="1"/>
      <c r="U67" s="1"/>
      <c r="V67" s="1"/>
      <c r="W67" s="1"/>
      <c r="X67" s="1"/>
    </row>
    <row r="68" spans="11:24">
      <c r="K68" s="1"/>
      <c r="L68" s="1"/>
      <c r="M68" s="1"/>
      <c r="N68" s="1"/>
      <c r="O68" s="1"/>
      <c r="P68" s="1"/>
      <c r="Q68" s="1"/>
      <c r="R68" s="1"/>
      <c r="S68" s="1"/>
      <c r="T68" s="1"/>
      <c r="U68" s="1"/>
      <c r="V68" s="1"/>
      <c r="W68" s="1"/>
      <c r="X68" s="1"/>
    </row>
    <row r="69" spans="11:24">
      <c r="K69" s="1"/>
      <c r="L69" s="1"/>
      <c r="M69" s="1"/>
      <c r="N69" s="1"/>
      <c r="O69" s="1"/>
      <c r="P69" s="1"/>
      <c r="Q69" s="1"/>
      <c r="R69" s="1"/>
      <c r="S69" s="1"/>
      <c r="T69" s="1"/>
      <c r="U69" s="1"/>
      <c r="V69" s="1"/>
      <c r="W69" s="1"/>
      <c r="X69" s="1"/>
    </row>
    <row r="70" spans="11:24">
      <c r="K70" s="1"/>
      <c r="L70" s="1"/>
      <c r="M70" s="1"/>
      <c r="N70" s="1"/>
      <c r="O70" s="1"/>
      <c r="P70" s="1"/>
      <c r="Q70" s="1"/>
      <c r="R70" s="1"/>
      <c r="S70" s="1"/>
      <c r="T70" s="1"/>
      <c r="U70" s="1"/>
      <c r="V70" s="1"/>
      <c r="W70" s="1"/>
      <c r="X70" s="1"/>
    </row>
    <row r="71" spans="11:24">
      <c r="K71" s="1"/>
      <c r="L71" s="1"/>
      <c r="M71" s="1"/>
      <c r="N71" s="1"/>
      <c r="O71" s="1"/>
      <c r="P71" s="1"/>
      <c r="Q71" s="1"/>
      <c r="R71" s="1"/>
      <c r="S71" s="1"/>
      <c r="T71" s="1"/>
      <c r="U71" s="1"/>
      <c r="V71" s="1"/>
      <c r="W71" s="1"/>
      <c r="X71" s="1"/>
    </row>
    <row r="72" spans="11:24">
      <c r="K72" s="1"/>
      <c r="L72" s="1"/>
      <c r="M72" s="1"/>
      <c r="N72" s="1"/>
      <c r="O72" s="1"/>
      <c r="P72" s="1"/>
      <c r="Q72" s="1"/>
      <c r="R72" s="1"/>
      <c r="S72" s="1"/>
      <c r="T72" s="1"/>
      <c r="U72" s="1"/>
      <c r="V72" s="1"/>
      <c r="W72" s="1"/>
      <c r="X72" s="1"/>
    </row>
    <row r="73" spans="11:24">
      <c r="K73" s="1"/>
      <c r="L73" s="1"/>
      <c r="M73" s="1"/>
      <c r="N73" s="1"/>
      <c r="O73" s="1"/>
      <c r="P73" s="1"/>
      <c r="Q73" s="1"/>
      <c r="R73" s="1"/>
      <c r="S73" s="1"/>
      <c r="T73" s="1"/>
      <c r="U73" s="1"/>
      <c r="V73" s="1"/>
      <c r="W73" s="1"/>
      <c r="X73" s="1"/>
    </row>
    <row r="74" spans="11:24">
      <c r="K74" s="1"/>
      <c r="L74" s="1"/>
      <c r="M74" s="1"/>
      <c r="N74" s="1"/>
      <c r="O74" s="1"/>
      <c r="P74" s="1"/>
      <c r="Q74" s="1"/>
      <c r="R74" s="1"/>
      <c r="S74" s="1"/>
      <c r="T74" s="1"/>
      <c r="U74" s="1"/>
      <c r="V74" s="1"/>
      <c r="W74" s="1"/>
      <c r="X74" s="1"/>
    </row>
    <row r="75" spans="11:24">
      <c r="K75" s="1"/>
      <c r="L75" s="1"/>
      <c r="M75" s="1"/>
      <c r="N75" s="1"/>
      <c r="O75" s="1"/>
      <c r="P75" s="1"/>
      <c r="Q75" s="1"/>
      <c r="R75" s="1"/>
      <c r="S75" s="1"/>
      <c r="T75" s="1"/>
      <c r="U75" s="1"/>
      <c r="V75" s="1"/>
      <c r="W75" s="1"/>
      <c r="X75" s="1"/>
    </row>
    <row r="76" spans="11:24">
      <c r="K76" s="1"/>
      <c r="L76" s="1"/>
      <c r="M76" s="1"/>
      <c r="N76" s="1"/>
      <c r="O76" s="1"/>
      <c r="P76" s="1"/>
      <c r="Q76" s="1"/>
      <c r="R76" s="1"/>
      <c r="S76" s="1"/>
      <c r="T76" s="1"/>
      <c r="U76" s="1"/>
      <c r="V76" s="1"/>
      <c r="W76" s="1"/>
      <c r="X76" s="1"/>
    </row>
    <row r="77" spans="11:24">
      <c r="K77" s="1"/>
      <c r="L77" s="1"/>
      <c r="M77" s="1"/>
      <c r="N77" s="1"/>
      <c r="O77" s="1"/>
      <c r="P77" s="1"/>
      <c r="Q77" s="1"/>
      <c r="R77" s="1"/>
      <c r="S77" s="1"/>
      <c r="T77" s="1"/>
      <c r="U77" s="1"/>
      <c r="V77" s="1"/>
      <c r="W77" s="1"/>
      <c r="X77" s="1"/>
    </row>
    <row r="78" spans="11:24">
      <c r="K78" s="1"/>
      <c r="L78" s="1"/>
      <c r="M78" s="1"/>
      <c r="N78" s="1"/>
      <c r="O78" s="1"/>
      <c r="P78" s="1"/>
      <c r="Q78" s="1"/>
      <c r="R78" s="1"/>
      <c r="S78" s="1"/>
      <c r="T78" s="1"/>
      <c r="U78" s="1"/>
      <c r="V78" s="1"/>
      <c r="W78" s="1"/>
      <c r="X78" s="1"/>
    </row>
    <row r="79" spans="11:24">
      <c r="K79" s="1"/>
      <c r="L79" s="1"/>
      <c r="M79" s="1"/>
      <c r="N79" s="1"/>
      <c r="O79" s="1"/>
      <c r="P79" s="1"/>
      <c r="Q79" s="1"/>
      <c r="R79" s="1"/>
      <c r="S79" s="1"/>
      <c r="T79" s="1"/>
      <c r="U79" s="1"/>
      <c r="V79" s="1"/>
      <c r="W79" s="1"/>
      <c r="X79" s="1"/>
    </row>
    <row r="80" spans="11:24">
      <c r="K80" s="1"/>
      <c r="L80" s="1"/>
      <c r="M80" s="1"/>
      <c r="N80" s="1"/>
      <c r="O80" s="1"/>
      <c r="P80" s="1"/>
      <c r="Q80" s="1"/>
      <c r="R80" s="1"/>
      <c r="S80" s="1"/>
      <c r="T80" s="1"/>
      <c r="U80" s="1"/>
      <c r="V80" s="1"/>
      <c r="W80" s="1"/>
      <c r="X80" s="1"/>
    </row>
    <row r="81" spans="11:24">
      <c r="K81" s="1"/>
      <c r="L81" s="1"/>
      <c r="M81" s="1"/>
      <c r="N81" s="1"/>
      <c r="O81" s="1"/>
      <c r="P81" s="1"/>
      <c r="Q81" s="1"/>
      <c r="R81" s="1"/>
      <c r="S81" s="1"/>
      <c r="T81" s="1"/>
      <c r="U81" s="1"/>
      <c r="V81" s="1"/>
      <c r="W81" s="1"/>
      <c r="X81" s="1"/>
    </row>
    <row r="82" spans="11:24">
      <c r="K82" s="1"/>
      <c r="L82" s="1"/>
      <c r="M82" s="1"/>
      <c r="N82" s="1"/>
      <c r="O82" s="1"/>
      <c r="P82" s="1"/>
      <c r="Q82" s="1"/>
      <c r="R82" s="1"/>
      <c r="S82" s="1"/>
      <c r="T82" s="1"/>
      <c r="U82" s="1"/>
      <c r="V82" s="1"/>
      <c r="W82" s="1"/>
      <c r="X82" s="1"/>
    </row>
    <row r="83" spans="11:24">
      <c r="K83" s="1"/>
      <c r="L83" s="1"/>
      <c r="M83" s="1"/>
      <c r="N83" s="1"/>
      <c r="O83" s="1"/>
      <c r="P83" s="1"/>
      <c r="Q83" s="1"/>
      <c r="R83" s="1"/>
      <c r="S83" s="1"/>
      <c r="T83" s="1"/>
      <c r="U83" s="1"/>
      <c r="V83" s="1"/>
      <c r="W83" s="1"/>
      <c r="X83" s="1"/>
    </row>
    <row r="84" spans="11:24">
      <c r="K84" s="1"/>
      <c r="L84" s="1"/>
      <c r="M84" s="1"/>
      <c r="N84" s="1"/>
      <c r="O84" s="1"/>
      <c r="P84" s="1"/>
      <c r="Q84" s="1"/>
      <c r="R84" s="1"/>
      <c r="S84" s="1"/>
      <c r="T84" s="1"/>
      <c r="U84" s="1"/>
      <c r="V84" s="1"/>
      <c r="W84" s="1"/>
      <c r="X84" s="1"/>
    </row>
    <row r="85" spans="11:24">
      <c r="K85" s="1"/>
      <c r="L85" s="1"/>
      <c r="M85" s="1"/>
      <c r="N85" s="1"/>
      <c r="O85" s="1"/>
      <c r="P85" s="1"/>
      <c r="Q85" s="1"/>
      <c r="R85" s="1"/>
      <c r="S85" s="1"/>
      <c r="T85" s="1"/>
      <c r="U85" s="1"/>
      <c r="V85" s="1"/>
      <c r="W85" s="1"/>
      <c r="X85" s="1"/>
    </row>
    <row r="86" spans="11:24">
      <c r="K86" s="1"/>
      <c r="L86" s="1"/>
      <c r="M86" s="1"/>
      <c r="N86" s="1"/>
      <c r="O86" s="1"/>
      <c r="P86" s="1"/>
      <c r="Q86" s="1"/>
      <c r="R86" s="1"/>
      <c r="S86" s="1"/>
      <c r="T86" s="1"/>
      <c r="U86" s="1"/>
      <c r="V86" s="1"/>
      <c r="W86" s="1"/>
      <c r="X86" s="1"/>
    </row>
    <row r="87" spans="11:24">
      <c r="K87" s="1"/>
      <c r="L87" s="1"/>
      <c r="M87" s="1"/>
      <c r="N87" s="1"/>
      <c r="O87" s="1"/>
      <c r="P87" s="1"/>
      <c r="Q87" s="1"/>
      <c r="R87" s="1"/>
      <c r="S87" s="1"/>
      <c r="T87" s="1"/>
      <c r="U87" s="1"/>
      <c r="V87" s="1"/>
      <c r="W87" s="1"/>
      <c r="X87" s="1"/>
    </row>
    <row r="88" spans="11:24">
      <c r="K88" s="1"/>
      <c r="L88" s="1"/>
      <c r="M88" s="1"/>
      <c r="N88" s="1"/>
      <c r="O88" s="1"/>
      <c r="P88" s="1"/>
      <c r="Q88" s="1"/>
      <c r="R88" s="1"/>
      <c r="S88" s="1"/>
      <c r="T88" s="1"/>
      <c r="U88" s="1"/>
      <c r="V88" s="1"/>
      <c r="W88" s="1"/>
      <c r="X88" s="1"/>
    </row>
    <row r="89" spans="11:24">
      <c r="K89" s="1"/>
      <c r="L89" s="1"/>
      <c r="M89" s="1"/>
      <c r="N89" s="1"/>
      <c r="O89" s="1"/>
      <c r="P89" s="1"/>
      <c r="Q89" s="1"/>
      <c r="R89" s="1"/>
      <c r="S89" s="1"/>
      <c r="T89" s="1"/>
      <c r="U89" s="1"/>
      <c r="V89" s="1"/>
      <c r="W89" s="1"/>
      <c r="X89" s="1"/>
    </row>
    <row r="90" spans="11:24">
      <c r="K90" s="1"/>
      <c r="L90" s="1"/>
      <c r="M90" s="1"/>
      <c r="N90" s="1"/>
      <c r="O90" s="1"/>
      <c r="P90" s="1"/>
      <c r="Q90" s="1"/>
      <c r="R90" s="1"/>
      <c r="S90" s="1"/>
      <c r="T90" s="1"/>
      <c r="U90" s="1"/>
      <c r="V90" s="1"/>
      <c r="W90" s="1"/>
      <c r="X90" s="1"/>
    </row>
    <row r="91" spans="11:24">
      <c r="K91" s="1"/>
      <c r="L91" s="1"/>
      <c r="M91" s="1"/>
      <c r="N91" s="1"/>
      <c r="O91" s="1"/>
      <c r="P91" s="1"/>
      <c r="Q91" s="1"/>
      <c r="R91" s="1"/>
      <c r="S91" s="1"/>
      <c r="T91" s="1"/>
      <c r="U91" s="1"/>
      <c r="V91" s="1"/>
      <c r="W91" s="1"/>
      <c r="X91" s="1"/>
    </row>
    <row r="92" spans="11:24">
      <c r="K92" s="1"/>
      <c r="L92" s="1"/>
      <c r="M92" s="1"/>
      <c r="N92" s="1"/>
      <c r="O92" s="1"/>
      <c r="P92" s="1"/>
      <c r="Q92" s="1"/>
      <c r="R92" s="1"/>
      <c r="S92" s="1"/>
      <c r="T92" s="1"/>
      <c r="U92" s="1"/>
      <c r="V92" s="1"/>
      <c r="W92" s="1"/>
      <c r="X92" s="1"/>
    </row>
    <row r="93" spans="11:24">
      <c r="K93" s="1"/>
      <c r="L93" s="1"/>
      <c r="M93" s="1"/>
      <c r="N93" s="1"/>
      <c r="O93" s="1"/>
      <c r="P93" s="1"/>
      <c r="Q93" s="1"/>
      <c r="R93" s="1"/>
      <c r="S93" s="1"/>
      <c r="T93" s="1"/>
      <c r="U93" s="1"/>
      <c r="V93" s="1"/>
      <c r="W93" s="1"/>
      <c r="X93" s="1"/>
    </row>
    <row r="94" spans="11:24">
      <c r="K94" s="1"/>
      <c r="L94" s="1"/>
      <c r="M94" s="1"/>
      <c r="N94" s="1"/>
      <c r="O94" s="1"/>
      <c r="P94" s="1"/>
      <c r="Q94" s="1"/>
      <c r="R94" s="1"/>
      <c r="S94" s="1"/>
      <c r="T94" s="1"/>
      <c r="U94" s="1"/>
      <c r="V94" s="1"/>
      <c r="W94" s="1"/>
      <c r="X94" s="1"/>
    </row>
    <row r="95" spans="11:24">
      <c r="K95" s="1"/>
      <c r="L95" s="1"/>
      <c r="M95" s="1"/>
      <c r="N95" s="1"/>
      <c r="O95" s="1"/>
      <c r="P95" s="1"/>
      <c r="Q95" s="1"/>
      <c r="R95" s="1"/>
      <c r="S95" s="1"/>
      <c r="T95" s="1"/>
      <c r="U95" s="1"/>
      <c r="V95" s="1"/>
      <c r="W95" s="1"/>
      <c r="X95" s="1"/>
    </row>
    <row r="96" spans="11:24">
      <c r="K96" s="1"/>
      <c r="L96" s="1"/>
      <c r="M96" s="1"/>
      <c r="N96" s="1"/>
      <c r="O96" s="1"/>
      <c r="P96" s="1"/>
      <c r="Q96" s="1"/>
      <c r="R96" s="1"/>
      <c r="S96" s="1"/>
      <c r="T96" s="1"/>
      <c r="U96" s="1"/>
      <c r="V96" s="1"/>
      <c r="W96" s="1"/>
      <c r="X96" s="1"/>
    </row>
    <row r="97" spans="11:24">
      <c r="K97" s="1"/>
      <c r="L97" s="1"/>
      <c r="M97" s="1"/>
      <c r="N97" s="1"/>
      <c r="O97" s="1"/>
      <c r="P97" s="1"/>
      <c r="Q97" s="1"/>
      <c r="R97" s="1"/>
      <c r="S97" s="1"/>
      <c r="T97" s="1"/>
      <c r="U97" s="1"/>
      <c r="V97" s="1"/>
      <c r="W97" s="1"/>
      <c r="X97" s="1"/>
    </row>
    <row r="98" spans="11:24">
      <c r="K98" s="1"/>
      <c r="L98" s="1"/>
      <c r="M98" s="1"/>
      <c r="N98" s="1"/>
      <c r="O98" s="1"/>
      <c r="P98" s="1"/>
      <c r="Q98" s="1"/>
      <c r="R98" s="1"/>
      <c r="S98" s="1"/>
      <c r="T98" s="1"/>
      <c r="U98" s="1"/>
      <c r="V98" s="1"/>
      <c r="W98" s="1"/>
      <c r="X98" s="1"/>
    </row>
    <row r="99" spans="11:24">
      <c r="K99" s="1"/>
      <c r="L99" s="1"/>
      <c r="M99" s="1"/>
      <c r="N99" s="1"/>
      <c r="O99" s="1"/>
      <c r="P99" s="1"/>
      <c r="Q99" s="1"/>
      <c r="R99" s="1"/>
      <c r="S99" s="1"/>
      <c r="T99" s="1"/>
      <c r="U99" s="1"/>
      <c r="V99" s="1"/>
      <c r="W99" s="1"/>
      <c r="X99" s="1"/>
    </row>
    <row r="100" spans="11:24">
      <c r="K100" s="1"/>
      <c r="L100" s="1"/>
      <c r="M100" s="1"/>
      <c r="N100" s="1"/>
      <c r="O100" s="1"/>
      <c r="P100" s="1"/>
      <c r="Q100" s="1"/>
      <c r="R100" s="1"/>
      <c r="S100" s="1"/>
      <c r="T100" s="1"/>
      <c r="U100" s="1"/>
      <c r="V100" s="1"/>
      <c r="W100" s="1"/>
      <c r="X100" s="1"/>
    </row>
    <row r="101" spans="11:24">
      <c r="K101" s="1"/>
      <c r="L101" s="1"/>
      <c r="M101" s="1"/>
      <c r="N101" s="1"/>
      <c r="O101" s="1"/>
      <c r="P101" s="1"/>
      <c r="Q101" s="1"/>
      <c r="R101" s="1"/>
      <c r="S101" s="1"/>
      <c r="T101" s="1"/>
      <c r="U101" s="1"/>
      <c r="V101" s="1"/>
      <c r="W101" s="1"/>
      <c r="X101" s="1"/>
    </row>
    <row r="102" spans="11:24">
      <c r="K102" s="1"/>
      <c r="L102" s="1"/>
      <c r="M102" s="1"/>
      <c r="N102" s="1"/>
      <c r="O102" s="1"/>
      <c r="P102" s="1"/>
      <c r="Q102" s="1"/>
      <c r="R102" s="1"/>
      <c r="S102" s="1"/>
      <c r="T102" s="1"/>
      <c r="U102" s="1"/>
      <c r="V102" s="1"/>
      <c r="W102" s="1"/>
      <c r="X102" s="1"/>
    </row>
    <row r="103" spans="11:24">
      <c r="K103" s="1"/>
      <c r="L103" s="1"/>
      <c r="M103" s="1"/>
      <c r="N103" s="1"/>
      <c r="O103" s="1"/>
      <c r="P103" s="1"/>
      <c r="Q103" s="1"/>
      <c r="R103" s="1"/>
      <c r="S103" s="1"/>
      <c r="T103" s="1"/>
      <c r="U103" s="1"/>
      <c r="V103" s="1"/>
      <c r="W103" s="1"/>
      <c r="X103" s="1"/>
    </row>
    <row r="104" spans="11:24">
      <c r="K104" s="1"/>
      <c r="L104" s="1"/>
      <c r="M104" s="1"/>
      <c r="N104" s="1"/>
      <c r="O104" s="1"/>
      <c r="P104" s="1"/>
      <c r="Q104" s="1"/>
      <c r="R104" s="1"/>
      <c r="S104" s="1"/>
      <c r="T104" s="1"/>
      <c r="U104" s="1"/>
      <c r="V104" s="1"/>
      <c r="W104" s="1"/>
      <c r="X104" s="1"/>
    </row>
    <row r="105" spans="11:24">
      <c r="K105" s="1"/>
      <c r="L105" s="1"/>
      <c r="M105" s="1"/>
      <c r="N105" s="1"/>
      <c r="O105" s="1"/>
      <c r="P105" s="1"/>
      <c r="Q105" s="1"/>
      <c r="R105" s="1"/>
      <c r="S105" s="1"/>
      <c r="T105" s="1"/>
      <c r="U105" s="1"/>
      <c r="V105" s="1"/>
      <c r="W105" s="1"/>
      <c r="X105" s="1"/>
    </row>
    <row r="106" spans="11:24">
      <c r="K106" s="1"/>
      <c r="L106" s="1"/>
      <c r="M106" s="1"/>
      <c r="N106" s="1"/>
      <c r="O106" s="1"/>
      <c r="P106" s="1"/>
      <c r="Q106" s="1"/>
      <c r="R106" s="1"/>
      <c r="S106" s="1"/>
      <c r="T106" s="1"/>
      <c r="U106" s="1"/>
      <c r="V106" s="1"/>
      <c r="W106" s="1"/>
      <c r="X106" s="1"/>
    </row>
    <row r="107" spans="11:24">
      <c r="K107" s="1"/>
      <c r="L107" s="1"/>
      <c r="M107" s="1"/>
      <c r="N107" s="1"/>
      <c r="O107" s="1"/>
      <c r="P107" s="1"/>
      <c r="Q107" s="1"/>
      <c r="R107" s="1"/>
      <c r="S107" s="1"/>
      <c r="T107" s="1"/>
      <c r="U107" s="1"/>
      <c r="V107" s="1"/>
      <c r="W107" s="1"/>
      <c r="X107" s="1"/>
    </row>
    <row r="108" spans="11:24">
      <c r="K108" s="1"/>
      <c r="L108" s="1"/>
      <c r="M108" s="1"/>
      <c r="N108" s="1"/>
      <c r="O108" s="1"/>
      <c r="P108" s="1"/>
      <c r="Q108" s="1"/>
      <c r="R108" s="1"/>
      <c r="S108" s="1"/>
      <c r="T108" s="1"/>
      <c r="U108" s="1"/>
      <c r="V108" s="1"/>
      <c r="W108" s="1"/>
      <c r="X108" s="1"/>
    </row>
    <row r="109" spans="11:24">
      <c r="K109" s="1"/>
      <c r="L109" s="1"/>
      <c r="M109" s="1"/>
      <c r="N109" s="1"/>
      <c r="O109" s="1"/>
      <c r="P109" s="1"/>
      <c r="Q109" s="1"/>
      <c r="R109" s="1"/>
      <c r="S109" s="1"/>
      <c r="T109" s="1"/>
      <c r="U109" s="1"/>
      <c r="V109" s="1"/>
      <c r="W109" s="1"/>
      <c r="X109" s="1"/>
    </row>
    <row r="110" spans="11:24">
      <c r="K110" s="1"/>
      <c r="L110" s="1"/>
      <c r="M110" s="1"/>
      <c r="N110" s="1"/>
      <c r="O110" s="1"/>
      <c r="P110" s="1"/>
      <c r="Q110" s="1"/>
      <c r="R110" s="1"/>
      <c r="S110" s="1"/>
      <c r="T110" s="1"/>
      <c r="U110" s="1"/>
      <c r="V110" s="1"/>
      <c r="W110" s="1"/>
      <c r="X110" s="1"/>
    </row>
    <row r="111" spans="11:24">
      <c r="K111" s="1"/>
      <c r="L111" s="1"/>
      <c r="M111" s="1"/>
      <c r="N111" s="1"/>
      <c r="O111" s="1"/>
      <c r="P111" s="1"/>
      <c r="Q111" s="1"/>
      <c r="R111" s="1"/>
      <c r="S111" s="1"/>
      <c r="T111" s="1"/>
      <c r="U111" s="1"/>
      <c r="V111" s="1"/>
      <c r="W111" s="1"/>
      <c r="X111" s="1"/>
    </row>
    <row r="112" spans="11:24">
      <c r="K112" s="1"/>
      <c r="L112" s="1"/>
      <c r="M112" s="1"/>
      <c r="N112" s="1"/>
      <c r="O112" s="1"/>
      <c r="P112" s="1"/>
      <c r="Q112" s="1"/>
      <c r="R112" s="1"/>
      <c r="S112" s="1"/>
      <c r="T112" s="1"/>
      <c r="U112" s="1"/>
      <c r="V112" s="1"/>
      <c r="W112" s="1"/>
      <c r="X112" s="1"/>
    </row>
    <row r="113" spans="11:24">
      <c r="K113" s="1"/>
      <c r="L113" s="1"/>
      <c r="M113" s="1"/>
      <c r="N113" s="1"/>
      <c r="O113" s="1"/>
      <c r="P113" s="1"/>
      <c r="Q113" s="1"/>
      <c r="R113" s="1"/>
      <c r="S113" s="1"/>
      <c r="T113" s="1"/>
      <c r="U113" s="1"/>
      <c r="V113" s="1"/>
      <c r="W113" s="1"/>
      <c r="X113" s="1"/>
    </row>
    <row r="114" spans="11:24">
      <c r="K114" s="1"/>
      <c r="L114" s="1"/>
      <c r="M114" s="1"/>
      <c r="N114" s="1"/>
      <c r="O114" s="1"/>
      <c r="P114" s="1"/>
      <c r="Q114" s="1"/>
      <c r="R114" s="1"/>
      <c r="S114" s="1"/>
      <c r="T114" s="1"/>
      <c r="U114" s="1"/>
      <c r="V114" s="1"/>
      <c r="W114" s="1"/>
      <c r="X114" s="1"/>
    </row>
    <row r="115" spans="11:24">
      <c r="K115" s="1"/>
      <c r="L115" s="1"/>
      <c r="M115" s="1"/>
      <c r="N115" s="1"/>
      <c r="O115" s="1"/>
      <c r="P115" s="1"/>
      <c r="Q115" s="1"/>
      <c r="R115" s="1"/>
      <c r="S115" s="1"/>
      <c r="T115" s="1"/>
      <c r="U115" s="1"/>
      <c r="V115" s="1"/>
      <c r="W115" s="1"/>
      <c r="X115" s="1"/>
    </row>
    <row r="116" spans="11:24">
      <c r="K116" s="1"/>
      <c r="L116" s="1"/>
      <c r="M116" s="1"/>
      <c r="N116" s="1"/>
      <c r="O116" s="1"/>
      <c r="P116" s="1"/>
      <c r="Q116" s="1"/>
      <c r="R116" s="1"/>
      <c r="S116" s="1"/>
      <c r="T116" s="1"/>
      <c r="U116" s="1"/>
      <c r="V116" s="1"/>
      <c r="W116" s="1"/>
      <c r="X116" s="1"/>
    </row>
    <row r="117" spans="11:24">
      <c r="K117" s="1"/>
      <c r="L117" s="1"/>
      <c r="M117" s="1"/>
      <c r="N117" s="1"/>
      <c r="O117" s="1"/>
      <c r="P117" s="1"/>
      <c r="Q117" s="1"/>
      <c r="R117" s="1"/>
      <c r="S117" s="1"/>
      <c r="T117" s="1"/>
      <c r="U117" s="1"/>
      <c r="V117" s="1"/>
      <c r="W117" s="1"/>
      <c r="X117" s="1"/>
    </row>
    <row r="118" spans="11:24">
      <c r="K118" s="1"/>
      <c r="L118" s="1"/>
      <c r="M118" s="1"/>
      <c r="N118" s="1"/>
      <c r="O118" s="1"/>
      <c r="P118" s="1"/>
      <c r="Q118" s="1"/>
      <c r="R118" s="1"/>
      <c r="S118" s="1"/>
      <c r="T118" s="1"/>
      <c r="U118" s="1"/>
      <c r="V118" s="1"/>
      <c r="W118" s="1"/>
      <c r="X118" s="1"/>
    </row>
    <row r="119" spans="11:24">
      <c r="K119" s="1"/>
      <c r="L119" s="1"/>
      <c r="M119" s="1"/>
      <c r="N119" s="1"/>
      <c r="O119" s="1"/>
      <c r="P119" s="1"/>
      <c r="Q119" s="1"/>
      <c r="R119" s="1"/>
      <c r="S119" s="1"/>
      <c r="T119" s="1"/>
      <c r="U119" s="1"/>
      <c r="V119" s="1"/>
      <c r="W119" s="1"/>
      <c r="X119" s="1"/>
    </row>
    <row r="120" spans="11:24">
      <c r="K120" s="1"/>
      <c r="L120" s="1"/>
      <c r="M120" s="1"/>
      <c r="N120" s="1"/>
      <c r="O120" s="1"/>
      <c r="P120" s="1"/>
      <c r="Q120" s="1"/>
      <c r="R120" s="1"/>
      <c r="S120" s="1"/>
      <c r="T120" s="1"/>
      <c r="U120" s="1"/>
      <c r="V120" s="1"/>
      <c r="W120" s="1"/>
      <c r="X120" s="1"/>
    </row>
    <row r="121" spans="11:24">
      <c r="K121" s="1"/>
      <c r="L121" s="1"/>
      <c r="M121" s="1"/>
      <c r="N121" s="1"/>
      <c r="O121" s="1"/>
      <c r="P121" s="1"/>
      <c r="Q121" s="1"/>
      <c r="R121" s="1"/>
      <c r="S121" s="1"/>
      <c r="T121" s="1"/>
      <c r="U121" s="1"/>
      <c r="V121" s="1"/>
      <c r="W121" s="1"/>
      <c r="X121" s="1"/>
    </row>
    <row r="122" spans="11:24">
      <c r="K122" s="1"/>
      <c r="L122" s="1"/>
      <c r="M122" s="1"/>
      <c r="N122" s="1"/>
      <c r="O122" s="1"/>
      <c r="P122" s="1"/>
      <c r="Q122" s="1"/>
      <c r="R122" s="1"/>
      <c r="S122" s="1"/>
      <c r="T122" s="1"/>
      <c r="U122" s="1"/>
      <c r="V122" s="1"/>
      <c r="W122" s="1"/>
      <c r="X122" s="1"/>
    </row>
    <row r="123" spans="11:24">
      <c r="K123" s="1"/>
      <c r="L123" s="1"/>
      <c r="M123" s="1"/>
      <c r="N123" s="1"/>
      <c r="O123" s="1"/>
      <c r="P123" s="1"/>
      <c r="Q123" s="1"/>
      <c r="R123" s="1"/>
      <c r="S123" s="1"/>
      <c r="T123" s="1"/>
      <c r="U123" s="1"/>
      <c r="V123" s="1"/>
      <c r="W123" s="1"/>
      <c r="X123" s="1"/>
    </row>
    <row r="124" spans="11:24">
      <c r="K124" s="1"/>
      <c r="L124" s="1"/>
      <c r="M124" s="1"/>
      <c r="N124" s="1"/>
      <c r="O124" s="1"/>
      <c r="P124" s="1"/>
      <c r="Q124" s="1"/>
      <c r="R124" s="1"/>
      <c r="S124" s="1"/>
      <c r="T124" s="1"/>
      <c r="U124" s="1"/>
      <c r="V124" s="1"/>
      <c r="W124" s="1"/>
      <c r="X124" s="1"/>
    </row>
    <row r="125" spans="11:24">
      <c r="K125" s="1"/>
      <c r="L125" s="1"/>
      <c r="M125" s="1"/>
      <c r="N125" s="1"/>
      <c r="O125" s="1"/>
      <c r="P125" s="1"/>
      <c r="Q125" s="1"/>
      <c r="R125" s="1"/>
      <c r="S125" s="1"/>
      <c r="T125" s="1"/>
      <c r="U125" s="1"/>
      <c r="V125" s="1"/>
      <c r="W125" s="1"/>
      <c r="X125" s="1"/>
    </row>
    <row r="126" spans="11:24">
      <c r="K126" s="1"/>
      <c r="L126" s="1"/>
      <c r="M126" s="1"/>
      <c r="N126" s="1"/>
      <c r="O126" s="1"/>
      <c r="P126" s="1"/>
      <c r="Q126" s="1"/>
      <c r="R126" s="1"/>
      <c r="S126" s="1"/>
      <c r="T126" s="1"/>
      <c r="U126" s="1"/>
      <c r="V126" s="1"/>
      <c r="W126" s="1"/>
      <c r="X126" s="1"/>
    </row>
    <row r="127" spans="11:24">
      <c r="K127" s="1"/>
      <c r="L127" s="1"/>
      <c r="M127" s="1"/>
      <c r="N127" s="1"/>
      <c r="O127" s="1"/>
      <c r="P127" s="1"/>
      <c r="Q127" s="1"/>
      <c r="R127" s="1"/>
      <c r="S127" s="1"/>
      <c r="T127" s="1"/>
      <c r="U127" s="1"/>
      <c r="V127" s="1"/>
      <c r="W127" s="1"/>
      <c r="X127" s="1"/>
    </row>
    <row r="128" spans="11:24">
      <c r="K128" s="1"/>
      <c r="L128" s="1"/>
      <c r="M128" s="1"/>
      <c r="N128" s="1"/>
      <c r="O128" s="1"/>
      <c r="P128" s="1"/>
      <c r="Q128" s="1"/>
      <c r="R128" s="1"/>
      <c r="S128" s="1"/>
      <c r="T128" s="1"/>
      <c r="U128" s="1"/>
      <c r="V128" s="1"/>
      <c r="W128" s="1"/>
      <c r="X128" s="1"/>
    </row>
    <row r="129" spans="11:24">
      <c r="K129" s="1"/>
      <c r="L129" s="1"/>
      <c r="M129" s="1"/>
      <c r="N129" s="1"/>
      <c r="O129" s="1"/>
      <c r="P129" s="1"/>
      <c r="Q129" s="1"/>
      <c r="R129" s="1"/>
      <c r="S129" s="1"/>
      <c r="T129" s="1"/>
      <c r="U129" s="1"/>
      <c r="V129" s="1"/>
      <c r="W129" s="1"/>
      <c r="X129" s="1"/>
    </row>
    <row r="130" spans="11:24">
      <c r="K130" s="1"/>
      <c r="L130" s="1"/>
      <c r="M130" s="1"/>
      <c r="N130" s="1"/>
      <c r="O130" s="1"/>
      <c r="P130" s="1"/>
      <c r="Q130" s="1"/>
      <c r="R130" s="1"/>
      <c r="S130" s="1"/>
      <c r="T130" s="1"/>
      <c r="U130" s="1"/>
      <c r="V130" s="1"/>
      <c r="W130" s="1"/>
      <c r="X130" s="1"/>
    </row>
    <row r="131" spans="11:24">
      <c r="K131" s="1"/>
      <c r="L131" s="1"/>
      <c r="M131" s="1"/>
      <c r="N131" s="1"/>
      <c r="O131" s="1"/>
      <c r="P131" s="1"/>
      <c r="Q131" s="1"/>
      <c r="R131" s="1"/>
      <c r="S131" s="1"/>
      <c r="T131" s="1"/>
      <c r="U131" s="1"/>
      <c r="V131" s="1"/>
      <c r="W131" s="1"/>
      <c r="X131" s="1"/>
    </row>
    <row r="132" spans="11:24">
      <c r="K132" s="1"/>
      <c r="L132" s="1"/>
      <c r="M132" s="1"/>
      <c r="N132" s="1"/>
      <c r="O132" s="1"/>
      <c r="P132" s="1"/>
      <c r="Q132" s="1"/>
      <c r="R132" s="1"/>
      <c r="S132" s="1"/>
      <c r="T132" s="1"/>
      <c r="U132" s="1"/>
      <c r="V132" s="1"/>
      <c r="W132" s="1"/>
      <c r="X132" s="1"/>
    </row>
    <row r="133" spans="11:24">
      <c r="K133" s="1"/>
      <c r="L133" s="1"/>
      <c r="M133" s="1"/>
      <c r="N133" s="1"/>
      <c r="O133" s="1"/>
      <c r="P133" s="1"/>
      <c r="Q133" s="1"/>
      <c r="R133" s="1"/>
      <c r="S133" s="1"/>
      <c r="T133" s="1"/>
      <c r="U133" s="1"/>
      <c r="V133" s="1"/>
      <c r="W133" s="1"/>
      <c r="X133" s="1"/>
    </row>
    <row r="134" spans="11:24">
      <c r="K134" s="1"/>
      <c r="L134" s="1"/>
      <c r="M134" s="1"/>
      <c r="N134" s="1"/>
      <c r="O134" s="1"/>
      <c r="P134" s="1"/>
      <c r="Q134" s="1"/>
      <c r="R134" s="1"/>
      <c r="S134" s="1"/>
      <c r="T134" s="1"/>
      <c r="U134" s="1"/>
      <c r="V134" s="1"/>
      <c r="W134" s="1"/>
      <c r="X134" s="1"/>
    </row>
    <row r="135" spans="11:24">
      <c r="K135" s="1"/>
      <c r="L135" s="1"/>
      <c r="M135" s="1"/>
      <c r="N135" s="1"/>
      <c r="O135" s="1"/>
      <c r="P135" s="1"/>
      <c r="Q135" s="1"/>
      <c r="R135" s="1"/>
      <c r="S135" s="1"/>
      <c r="T135" s="1"/>
      <c r="U135" s="1"/>
      <c r="V135" s="1"/>
      <c r="W135" s="1"/>
      <c r="X135" s="1"/>
    </row>
    <row r="136" spans="11:24">
      <c r="K136" s="1"/>
      <c r="L136" s="1"/>
      <c r="M136" s="1"/>
      <c r="N136" s="1"/>
      <c r="O136" s="1"/>
      <c r="P136" s="1"/>
      <c r="Q136" s="1"/>
      <c r="R136" s="1"/>
      <c r="S136" s="1"/>
      <c r="T136" s="1"/>
      <c r="U136" s="1"/>
      <c r="V136" s="1"/>
      <c r="W136" s="1"/>
      <c r="X136" s="1"/>
    </row>
    <row r="137" spans="11:24">
      <c r="K137" s="1"/>
      <c r="L137" s="1"/>
      <c r="M137" s="1"/>
      <c r="N137" s="1"/>
      <c r="O137" s="1"/>
      <c r="P137" s="1"/>
      <c r="Q137" s="1"/>
      <c r="R137" s="1"/>
      <c r="S137" s="1"/>
      <c r="T137" s="1"/>
      <c r="U137" s="1"/>
      <c r="V137" s="1"/>
      <c r="W137" s="1"/>
      <c r="X137" s="1"/>
    </row>
    <row r="138" spans="11:24">
      <c r="K138" s="1"/>
      <c r="L138" s="1"/>
      <c r="M138" s="1"/>
      <c r="N138" s="1"/>
      <c r="O138" s="1"/>
      <c r="P138" s="1"/>
      <c r="Q138" s="1"/>
      <c r="R138" s="1"/>
      <c r="S138" s="1"/>
      <c r="T138" s="1"/>
      <c r="U138" s="1"/>
      <c r="V138" s="1"/>
      <c r="W138" s="1"/>
      <c r="X138" s="1"/>
    </row>
    <row r="139" spans="11:24">
      <c r="K139" s="1"/>
      <c r="L139" s="1"/>
      <c r="M139" s="1"/>
      <c r="N139" s="1"/>
      <c r="O139" s="1"/>
      <c r="P139" s="1"/>
      <c r="Q139" s="1"/>
      <c r="R139" s="1"/>
      <c r="S139" s="1"/>
      <c r="T139" s="1"/>
      <c r="U139" s="1"/>
      <c r="V139" s="1"/>
      <c r="W139" s="1"/>
      <c r="X139" s="1"/>
    </row>
    <row r="140" spans="11:24">
      <c r="K140" s="1"/>
      <c r="L140" s="1"/>
      <c r="M140" s="1"/>
      <c r="N140" s="1"/>
      <c r="O140" s="1"/>
      <c r="P140" s="1"/>
      <c r="Q140" s="1"/>
      <c r="R140" s="1"/>
      <c r="S140" s="1"/>
      <c r="T140" s="1"/>
      <c r="U140" s="1"/>
      <c r="V140" s="1"/>
      <c r="W140" s="1"/>
      <c r="X140" s="1"/>
    </row>
    <row r="141" spans="11:24">
      <c r="K141" s="1"/>
      <c r="L141" s="1"/>
      <c r="M141" s="1"/>
      <c r="N141" s="1"/>
      <c r="O141" s="1"/>
      <c r="P141" s="1"/>
      <c r="Q141" s="1"/>
      <c r="R141" s="1"/>
      <c r="S141" s="1"/>
      <c r="T141" s="1"/>
      <c r="U141" s="1"/>
      <c r="V141" s="1"/>
      <c r="W141" s="1"/>
      <c r="X141" s="1"/>
    </row>
    <row r="142" spans="11:24">
      <c r="K142" s="1"/>
      <c r="L142" s="1"/>
      <c r="M142" s="1"/>
      <c r="N142" s="1"/>
      <c r="O142" s="1"/>
      <c r="P142" s="1"/>
      <c r="Q142" s="1"/>
      <c r="R142" s="1"/>
      <c r="S142" s="1"/>
      <c r="T142" s="1"/>
      <c r="U142" s="1"/>
      <c r="V142" s="1"/>
      <c r="W142" s="1"/>
      <c r="X142" s="1"/>
    </row>
    <row r="143" spans="11:24">
      <c r="K143" s="1"/>
      <c r="L143" s="1"/>
      <c r="M143" s="1"/>
      <c r="N143" s="1"/>
      <c r="O143" s="1"/>
      <c r="P143" s="1"/>
      <c r="Q143" s="1"/>
      <c r="R143" s="1"/>
      <c r="S143" s="1"/>
      <c r="T143" s="1"/>
      <c r="U143" s="1"/>
      <c r="V143" s="1"/>
      <c r="W143" s="1"/>
      <c r="X143" s="1"/>
    </row>
    <row r="144" spans="11:24">
      <c r="K144" s="1"/>
      <c r="L144" s="1"/>
      <c r="M144" s="1"/>
      <c r="N144" s="1"/>
      <c r="O144" s="1"/>
      <c r="P144" s="1"/>
      <c r="Q144" s="1"/>
      <c r="R144" s="1"/>
      <c r="S144" s="1"/>
      <c r="T144" s="1"/>
      <c r="U144" s="1"/>
      <c r="V144" s="1"/>
      <c r="W144" s="1"/>
      <c r="X144" s="1"/>
    </row>
    <row r="145" spans="11:24">
      <c r="K145" s="1"/>
      <c r="L145" s="1"/>
      <c r="M145" s="1"/>
      <c r="N145" s="1"/>
      <c r="O145" s="1"/>
      <c r="P145" s="1"/>
      <c r="Q145" s="1"/>
      <c r="R145" s="1"/>
      <c r="S145" s="1"/>
      <c r="T145" s="1"/>
      <c r="U145" s="1"/>
      <c r="V145" s="1"/>
      <c r="W145" s="1"/>
      <c r="X145" s="1"/>
    </row>
    <row r="146" spans="11:24">
      <c r="K146" s="1"/>
      <c r="L146" s="1"/>
      <c r="M146" s="1"/>
      <c r="N146" s="1"/>
      <c r="O146" s="1"/>
      <c r="P146" s="1"/>
      <c r="Q146" s="1"/>
      <c r="R146" s="1"/>
      <c r="S146" s="1"/>
      <c r="T146" s="1"/>
      <c r="U146" s="1"/>
      <c r="V146" s="1"/>
      <c r="W146" s="1"/>
      <c r="X146" s="1"/>
    </row>
    <row r="147" spans="11:24">
      <c r="K147" s="1"/>
      <c r="L147" s="1"/>
      <c r="M147" s="1"/>
      <c r="N147" s="1"/>
      <c r="O147" s="1"/>
      <c r="P147" s="1"/>
      <c r="Q147" s="1"/>
      <c r="R147" s="1"/>
      <c r="S147" s="1"/>
      <c r="T147" s="1"/>
      <c r="U147" s="1"/>
      <c r="V147" s="1"/>
      <c r="W147" s="1"/>
      <c r="X147" s="1"/>
    </row>
    <row r="148" spans="11:24">
      <c r="K148" s="1"/>
      <c r="L148" s="1"/>
      <c r="M148" s="1"/>
      <c r="N148" s="1"/>
      <c r="O148" s="1"/>
      <c r="P148" s="1"/>
      <c r="Q148" s="1"/>
      <c r="R148" s="1"/>
      <c r="S148" s="1"/>
      <c r="T148" s="1"/>
      <c r="U148" s="1"/>
      <c r="V148" s="1"/>
      <c r="W148" s="1"/>
      <c r="X148" s="1"/>
    </row>
    <row r="149" spans="11:24">
      <c r="K149" s="1"/>
      <c r="L149" s="1"/>
      <c r="M149" s="1"/>
      <c r="N149" s="1"/>
      <c r="O149" s="1"/>
      <c r="P149" s="1"/>
      <c r="Q149" s="1"/>
      <c r="R149" s="1"/>
      <c r="S149" s="1"/>
      <c r="T149" s="1"/>
      <c r="U149" s="1"/>
      <c r="V149" s="1"/>
      <c r="W149" s="1"/>
      <c r="X149" s="1"/>
    </row>
    <row r="150" spans="11:24">
      <c r="K150" s="1"/>
      <c r="L150" s="1"/>
      <c r="M150" s="1"/>
      <c r="N150" s="1"/>
      <c r="O150" s="1"/>
      <c r="P150" s="1"/>
      <c r="Q150" s="1"/>
      <c r="R150" s="1"/>
      <c r="S150" s="1"/>
      <c r="T150" s="1"/>
      <c r="U150" s="1"/>
      <c r="V150" s="1"/>
      <c r="W150" s="1"/>
      <c r="X150" s="1"/>
    </row>
    <row r="151" spans="11:24">
      <c r="K151" s="1"/>
      <c r="L151" s="1"/>
      <c r="M151" s="1"/>
      <c r="N151" s="1"/>
      <c r="O151" s="1"/>
      <c r="P151" s="1"/>
      <c r="Q151" s="1"/>
      <c r="R151" s="1"/>
      <c r="S151" s="1"/>
      <c r="T151" s="1"/>
      <c r="U151" s="1"/>
      <c r="V151" s="1"/>
      <c r="W151" s="1"/>
      <c r="X151" s="1"/>
    </row>
    <row r="152" spans="11:24">
      <c r="K152" s="1"/>
      <c r="L152" s="1"/>
      <c r="M152" s="1"/>
      <c r="N152" s="1"/>
      <c r="O152" s="1"/>
      <c r="P152" s="1"/>
      <c r="Q152" s="1"/>
      <c r="R152" s="1"/>
      <c r="S152" s="1"/>
      <c r="T152" s="1"/>
      <c r="U152" s="1"/>
      <c r="V152" s="1"/>
      <c r="W152" s="1"/>
      <c r="X152" s="1"/>
    </row>
    <row r="153" spans="11:24">
      <c r="K153" s="1"/>
      <c r="L153" s="1"/>
      <c r="M153" s="1"/>
      <c r="N153" s="1"/>
      <c r="O153" s="1"/>
      <c r="P153" s="1"/>
      <c r="Q153" s="1"/>
      <c r="R153" s="1"/>
      <c r="S153" s="1"/>
      <c r="T153" s="1"/>
      <c r="U153" s="1"/>
      <c r="V153" s="1"/>
      <c r="W153" s="1"/>
      <c r="X153" s="1"/>
    </row>
    <row r="154" spans="11:24">
      <c r="K154" s="1"/>
      <c r="L154" s="1"/>
      <c r="M154" s="1"/>
      <c r="N154" s="1"/>
      <c r="O154" s="1"/>
      <c r="P154" s="1"/>
      <c r="Q154" s="1"/>
      <c r="R154" s="1"/>
      <c r="S154" s="1"/>
      <c r="T154" s="1"/>
      <c r="U154" s="1"/>
      <c r="V154" s="1"/>
      <c r="W154" s="1"/>
      <c r="X154" s="1"/>
    </row>
    <row r="155" spans="11:24">
      <c r="K155" s="1"/>
      <c r="L155" s="1"/>
      <c r="M155" s="1"/>
      <c r="N155" s="1"/>
      <c r="O155" s="1"/>
      <c r="P155" s="1"/>
      <c r="Q155" s="1"/>
      <c r="R155" s="1"/>
      <c r="S155" s="1"/>
      <c r="T155" s="1"/>
      <c r="U155" s="1"/>
      <c r="V155" s="1"/>
      <c r="W155" s="1"/>
      <c r="X155" s="1"/>
    </row>
    <row r="156" spans="11:24">
      <c r="K156" s="1"/>
      <c r="L156" s="1"/>
      <c r="M156" s="1"/>
      <c r="N156" s="1"/>
      <c r="O156" s="1"/>
      <c r="P156" s="1"/>
      <c r="Q156" s="1"/>
      <c r="R156" s="1"/>
      <c r="S156" s="1"/>
      <c r="T156" s="1"/>
      <c r="U156" s="1"/>
      <c r="V156" s="1"/>
      <c r="W156" s="1"/>
      <c r="X156" s="1"/>
    </row>
    <row r="157" spans="11:24">
      <c r="K157" s="1"/>
      <c r="L157" s="1"/>
      <c r="M157" s="1"/>
      <c r="N157" s="1"/>
      <c r="O157" s="1"/>
      <c r="P157" s="1"/>
      <c r="Q157" s="1"/>
      <c r="R157" s="1"/>
      <c r="S157" s="1"/>
      <c r="T157" s="1"/>
      <c r="U157" s="1"/>
      <c r="V157" s="1"/>
      <c r="W157" s="1"/>
      <c r="X157" s="1"/>
    </row>
    <row r="158" spans="11:24">
      <c r="K158" s="1"/>
      <c r="L158" s="1"/>
      <c r="M158" s="1"/>
      <c r="N158" s="1"/>
      <c r="O158" s="1"/>
      <c r="P158" s="1"/>
      <c r="Q158" s="1"/>
      <c r="R158" s="1"/>
      <c r="S158" s="1"/>
      <c r="T158" s="1"/>
      <c r="U158" s="1"/>
      <c r="V158" s="1"/>
      <c r="W158" s="1"/>
      <c r="X158" s="1"/>
    </row>
    <row r="159" spans="11:24">
      <c r="K159" s="1"/>
      <c r="L159" s="1"/>
      <c r="M159" s="1"/>
      <c r="N159" s="1"/>
      <c r="O159" s="1"/>
      <c r="P159" s="1"/>
      <c r="Q159" s="1"/>
      <c r="R159" s="1"/>
      <c r="S159" s="1"/>
      <c r="T159" s="1"/>
      <c r="U159" s="1"/>
      <c r="V159" s="1"/>
      <c r="W159" s="1"/>
      <c r="X159" s="1"/>
    </row>
    <row r="160" spans="11:24">
      <c r="K160" s="1"/>
      <c r="L160" s="1"/>
      <c r="M160" s="1"/>
      <c r="N160" s="1"/>
      <c r="O160" s="1"/>
      <c r="P160" s="1"/>
      <c r="Q160" s="1"/>
      <c r="R160" s="1"/>
      <c r="S160" s="1"/>
      <c r="T160" s="1"/>
      <c r="U160" s="1"/>
      <c r="V160" s="1"/>
      <c r="W160" s="1"/>
      <c r="X160" s="1"/>
    </row>
    <row r="161" spans="11:24">
      <c r="K161" s="1"/>
      <c r="L161" s="1"/>
      <c r="M161" s="1"/>
      <c r="N161" s="1"/>
      <c r="O161" s="1"/>
      <c r="P161" s="1"/>
      <c r="Q161" s="1"/>
      <c r="R161" s="1"/>
      <c r="S161" s="1"/>
      <c r="T161" s="1"/>
      <c r="U161" s="1"/>
      <c r="V161" s="1"/>
      <c r="W161" s="1"/>
      <c r="X161" s="1"/>
    </row>
    <row r="162" spans="11:24">
      <c r="K162" s="1"/>
      <c r="L162" s="1"/>
      <c r="M162" s="1"/>
      <c r="N162" s="1"/>
      <c r="O162" s="1"/>
      <c r="P162" s="1"/>
      <c r="Q162" s="1"/>
      <c r="R162" s="1"/>
      <c r="S162" s="1"/>
      <c r="T162" s="1"/>
      <c r="U162" s="1"/>
      <c r="V162" s="1"/>
      <c r="W162" s="1"/>
      <c r="X162" s="1"/>
    </row>
    <row r="163" spans="11:24">
      <c r="K163" s="1"/>
      <c r="L163" s="1"/>
      <c r="M163" s="1"/>
      <c r="N163" s="1"/>
      <c r="O163" s="1"/>
      <c r="P163" s="1"/>
      <c r="Q163" s="1"/>
      <c r="R163" s="1"/>
      <c r="S163" s="1"/>
      <c r="T163" s="1"/>
      <c r="U163" s="1"/>
      <c r="V163" s="1"/>
      <c r="W163" s="1"/>
      <c r="X163" s="1"/>
    </row>
    <row r="164" spans="11:24">
      <c r="K164" s="1"/>
      <c r="L164" s="1"/>
      <c r="M164" s="1"/>
      <c r="N164" s="1"/>
      <c r="O164" s="1"/>
      <c r="P164" s="1"/>
      <c r="Q164" s="1"/>
      <c r="R164" s="1"/>
      <c r="S164" s="1"/>
      <c r="T164" s="1"/>
      <c r="U164" s="1"/>
      <c r="V164" s="1"/>
      <c r="W164" s="1"/>
      <c r="X164" s="1"/>
    </row>
    <row r="165" spans="11:24">
      <c r="K165" s="1"/>
      <c r="L165" s="1"/>
      <c r="M165" s="1"/>
      <c r="N165" s="1"/>
      <c r="O165" s="1"/>
      <c r="P165" s="1"/>
      <c r="Q165" s="1"/>
      <c r="R165" s="1"/>
      <c r="S165" s="1"/>
      <c r="T165" s="1"/>
      <c r="U165" s="1"/>
      <c r="V165" s="1"/>
      <c r="W165" s="1"/>
      <c r="X165" s="1"/>
    </row>
    <row r="166" spans="11:24">
      <c r="K166" s="1"/>
      <c r="L166" s="1"/>
      <c r="M166" s="1"/>
      <c r="N166" s="1"/>
      <c r="O166" s="1"/>
      <c r="P166" s="1"/>
      <c r="Q166" s="1"/>
      <c r="R166" s="1"/>
      <c r="S166" s="1"/>
      <c r="T166" s="1"/>
      <c r="U166" s="1"/>
      <c r="V166" s="1"/>
      <c r="W166" s="1"/>
      <c r="X166" s="1"/>
    </row>
    <row r="167" spans="11:24">
      <c r="K167" s="1"/>
      <c r="L167" s="1"/>
      <c r="M167" s="1"/>
      <c r="N167" s="1"/>
      <c r="O167" s="1"/>
      <c r="P167" s="1"/>
      <c r="Q167" s="1"/>
      <c r="R167" s="1"/>
      <c r="S167" s="1"/>
      <c r="T167" s="1"/>
      <c r="U167" s="1"/>
      <c r="V167" s="1"/>
      <c r="W167" s="1"/>
      <c r="X167" s="1"/>
    </row>
    <row r="168" spans="11:24">
      <c r="K168" s="1"/>
      <c r="L168" s="1"/>
      <c r="M168" s="1"/>
      <c r="N168" s="1"/>
      <c r="O168" s="1"/>
      <c r="P168" s="1"/>
      <c r="Q168" s="1"/>
      <c r="R168" s="1"/>
      <c r="S168" s="1"/>
      <c r="T168" s="1"/>
      <c r="U168" s="1"/>
      <c r="V168" s="1"/>
      <c r="W168" s="1"/>
      <c r="X168" s="1"/>
    </row>
    <row r="169" spans="11:24">
      <c r="K169" s="1"/>
      <c r="L169" s="1"/>
      <c r="M169" s="1"/>
      <c r="N169" s="1"/>
      <c r="O169" s="1"/>
      <c r="P169" s="1"/>
      <c r="Q169" s="1"/>
      <c r="R169" s="1"/>
      <c r="S169" s="1"/>
      <c r="T169" s="1"/>
      <c r="U169" s="1"/>
      <c r="V169" s="1"/>
      <c r="W169" s="1"/>
      <c r="X169" s="1"/>
    </row>
    <row r="170" spans="11:24">
      <c r="K170" s="1"/>
      <c r="L170" s="1"/>
      <c r="M170" s="1"/>
      <c r="N170" s="1"/>
      <c r="O170" s="1"/>
      <c r="P170" s="1"/>
      <c r="Q170" s="1"/>
      <c r="R170" s="1"/>
      <c r="S170" s="1"/>
      <c r="T170" s="1"/>
      <c r="U170" s="1"/>
      <c r="V170" s="1"/>
      <c r="W170" s="1"/>
      <c r="X170" s="1"/>
    </row>
    <row r="171" spans="11:24">
      <c r="K171" s="1"/>
      <c r="L171" s="1"/>
      <c r="M171" s="1"/>
      <c r="N171" s="1"/>
      <c r="O171" s="1"/>
      <c r="P171" s="1"/>
      <c r="Q171" s="1"/>
      <c r="R171" s="1"/>
      <c r="S171" s="1"/>
      <c r="T171" s="1"/>
      <c r="U171" s="1"/>
      <c r="V171" s="1"/>
      <c r="W171" s="1"/>
      <c r="X171" s="1"/>
    </row>
    <row r="172" spans="11:24">
      <c r="K172" s="1"/>
      <c r="L172" s="1"/>
      <c r="M172" s="1"/>
      <c r="N172" s="1"/>
      <c r="O172" s="1"/>
      <c r="P172" s="1"/>
      <c r="Q172" s="1"/>
      <c r="R172" s="1"/>
      <c r="S172" s="1"/>
      <c r="T172" s="1"/>
      <c r="U172" s="1"/>
      <c r="V172" s="1"/>
      <c r="W172" s="1"/>
      <c r="X172" s="1"/>
    </row>
    <row r="173" spans="11:24">
      <c r="K173" s="1"/>
      <c r="L173" s="1"/>
      <c r="M173" s="1"/>
      <c r="N173" s="1"/>
      <c r="O173" s="1"/>
      <c r="P173" s="1"/>
      <c r="Q173" s="1"/>
      <c r="R173" s="1"/>
      <c r="S173" s="1"/>
      <c r="T173" s="1"/>
      <c r="U173" s="1"/>
      <c r="V173" s="1"/>
      <c r="W173" s="1"/>
      <c r="X173" s="1"/>
    </row>
    <row r="174" spans="11:24">
      <c r="K174" s="1"/>
      <c r="L174" s="1"/>
      <c r="M174" s="1"/>
      <c r="N174" s="1"/>
      <c r="O174" s="1"/>
      <c r="P174" s="1"/>
      <c r="Q174" s="1"/>
      <c r="R174" s="1"/>
      <c r="S174" s="1"/>
      <c r="T174" s="1"/>
      <c r="U174" s="1"/>
      <c r="V174" s="1"/>
      <c r="W174" s="1"/>
      <c r="X174" s="1"/>
    </row>
    <row r="175" spans="11:24">
      <c r="K175" s="1"/>
      <c r="L175" s="1"/>
      <c r="M175" s="1"/>
      <c r="N175" s="1"/>
      <c r="O175" s="1"/>
      <c r="P175" s="1"/>
      <c r="Q175" s="1"/>
      <c r="R175" s="1"/>
      <c r="S175" s="1"/>
      <c r="T175" s="1"/>
      <c r="U175" s="1"/>
      <c r="V175" s="1"/>
      <c r="W175" s="1"/>
      <c r="X175" s="1"/>
    </row>
    <row r="176" spans="11:24">
      <c r="K176" s="1"/>
      <c r="L176" s="1"/>
      <c r="M176" s="1"/>
      <c r="N176" s="1"/>
      <c r="O176" s="1"/>
      <c r="P176" s="1"/>
      <c r="Q176" s="1"/>
      <c r="R176" s="1"/>
      <c r="S176" s="1"/>
      <c r="T176" s="1"/>
      <c r="U176" s="1"/>
      <c r="V176" s="1"/>
      <c r="W176" s="1"/>
      <c r="X176" s="1"/>
    </row>
    <row r="177" spans="11:24">
      <c r="K177" s="1"/>
      <c r="L177" s="1"/>
      <c r="M177" s="1"/>
      <c r="N177" s="1"/>
      <c r="O177" s="1"/>
      <c r="P177" s="1"/>
      <c r="Q177" s="1"/>
      <c r="R177" s="1"/>
      <c r="S177" s="1"/>
      <c r="T177" s="1"/>
      <c r="U177" s="1"/>
      <c r="V177" s="1"/>
      <c r="W177" s="1"/>
      <c r="X177" s="1"/>
    </row>
    <row r="178" spans="11:24">
      <c r="K178" s="1"/>
      <c r="L178" s="1"/>
      <c r="M178" s="1"/>
      <c r="N178" s="1"/>
      <c r="O178" s="1"/>
      <c r="P178" s="1"/>
      <c r="Q178" s="1"/>
      <c r="R178" s="1"/>
      <c r="S178" s="1"/>
      <c r="T178" s="1"/>
      <c r="U178" s="1"/>
      <c r="V178" s="1"/>
      <c r="W178" s="1"/>
      <c r="X178" s="1"/>
    </row>
    <row r="179" spans="11:24">
      <c r="K179" s="1"/>
      <c r="L179" s="1"/>
      <c r="M179" s="1"/>
      <c r="N179" s="1"/>
      <c r="O179" s="1"/>
      <c r="P179" s="1"/>
      <c r="Q179" s="1"/>
      <c r="R179" s="1"/>
      <c r="S179" s="1"/>
      <c r="T179" s="1"/>
      <c r="U179" s="1"/>
      <c r="V179" s="1"/>
      <c r="W179" s="1"/>
      <c r="X179" s="1"/>
    </row>
    <row r="180" spans="11:24">
      <c r="K180" s="1"/>
      <c r="L180" s="1"/>
      <c r="M180" s="1"/>
      <c r="N180" s="1"/>
      <c r="O180" s="1"/>
      <c r="P180" s="1"/>
      <c r="Q180" s="1"/>
      <c r="R180" s="1"/>
      <c r="S180" s="1"/>
      <c r="T180" s="1"/>
      <c r="U180" s="1"/>
      <c r="V180" s="1"/>
      <c r="W180" s="1"/>
      <c r="X180" s="1"/>
    </row>
    <row r="181" spans="11:24">
      <c r="K181" s="1"/>
      <c r="L181" s="1"/>
      <c r="M181" s="1"/>
      <c r="N181" s="1"/>
      <c r="O181" s="1"/>
      <c r="P181" s="1"/>
      <c r="Q181" s="1"/>
      <c r="R181" s="1"/>
      <c r="S181" s="1"/>
      <c r="T181" s="1"/>
      <c r="U181" s="1"/>
      <c r="V181" s="1"/>
      <c r="W181" s="1"/>
      <c r="X181" s="1"/>
    </row>
    <row r="182" spans="11:24">
      <c r="K182" s="1"/>
      <c r="L182" s="1"/>
      <c r="M182" s="1"/>
      <c r="N182" s="1"/>
      <c r="O182" s="1"/>
      <c r="P182" s="1"/>
      <c r="Q182" s="1"/>
      <c r="R182" s="1"/>
      <c r="S182" s="1"/>
      <c r="T182" s="1"/>
      <c r="U182" s="1"/>
      <c r="V182" s="1"/>
      <c r="W182" s="1"/>
      <c r="X182" s="1"/>
    </row>
    <row r="183" spans="11:24">
      <c r="K183" s="1"/>
      <c r="L183" s="1"/>
      <c r="M183" s="1"/>
      <c r="N183" s="1"/>
      <c r="O183" s="1"/>
      <c r="P183" s="1"/>
      <c r="Q183" s="1"/>
      <c r="R183" s="1"/>
      <c r="S183" s="1"/>
      <c r="T183" s="1"/>
      <c r="U183" s="1"/>
      <c r="V183" s="1"/>
      <c r="W183" s="1"/>
      <c r="X183" s="1"/>
    </row>
    <row r="184" spans="11:24">
      <c r="K184" s="1"/>
      <c r="L184" s="1"/>
      <c r="M184" s="1"/>
      <c r="N184" s="1"/>
      <c r="O184" s="1"/>
      <c r="P184" s="1"/>
      <c r="Q184" s="1"/>
      <c r="R184" s="1"/>
      <c r="S184" s="1"/>
      <c r="T184" s="1"/>
      <c r="U184" s="1"/>
      <c r="V184" s="1"/>
      <c r="W184" s="1"/>
      <c r="X184" s="1"/>
    </row>
    <row r="185" spans="11:24">
      <c r="K185" s="1"/>
      <c r="L185" s="1"/>
      <c r="M185" s="1"/>
      <c r="N185" s="1"/>
      <c r="O185" s="1"/>
      <c r="P185" s="1"/>
      <c r="Q185" s="1"/>
      <c r="R185" s="1"/>
      <c r="S185" s="1"/>
      <c r="T185" s="1"/>
      <c r="U185" s="1"/>
      <c r="V185" s="1"/>
      <c r="W185" s="1"/>
      <c r="X185" s="1"/>
    </row>
    <row r="186" spans="11:24">
      <c r="K186" s="1"/>
      <c r="L186" s="1"/>
      <c r="M186" s="1"/>
      <c r="N186" s="1"/>
      <c r="O186" s="1"/>
      <c r="P186" s="1"/>
      <c r="Q186" s="1"/>
      <c r="R186" s="1"/>
      <c r="S186" s="1"/>
      <c r="T186" s="1"/>
      <c r="U186" s="1"/>
      <c r="V186" s="1"/>
      <c r="W186" s="1"/>
      <c r="X186" s="1"/>
    </row>
    <row r="187" spans="11:24">
      <c r="K187" s="1"/>
      <c r="L187" s="1"/>
      <c r="M187" s="1"/>
      <c r="N187" s="1"/>
      <c r="O187" s="1"/>
      <c r="P187" s="1"/>
      <c r="Q187" s="1"/>
      <c r="R187" s="1"/>
      <c r="S187" s="1"/>
      <c r="T187" s="1"/>
      <c r="U187" s="1"/>
      <c r="V187" s="1"/>
      <c r="W187" s="1"/>
      <c r="X187" s="1"/>
    </row>
    <row r="188" spans="11:24">
      <c r="K188" s="1"/>
      <c r="L188" s="1"/>
      <c r="M188" s="1"/>
      <c r="N188" s="1"/>
      <c r="O188" s="1"/>
      <c r="P188" s="1"/>
      <c r="Q188" s="1"/>
      <c r="R188" s="1"/>
      <c r="S188" s="1"/>
      <c r="T188" s="1"/>
      <c r="U188" s="1"/>
      <c r="V188" s="1"/>
      <c r="W188" s="1"/>
      <c r="X188" s="1"/>
    </row>
    <row r="189" spans="11:24">
      <c r="K189" s="1"/>
      <c r="L189" s="1"/>
      <c r="M189" s="1"/>
      <c r="N189" s="1"/>
      <c r="O189" s="1"/>
      <c r="P189" s="1"/>
      <c r="Q189" s="1"/>
      <c r="R189" s="1"/>
      <c r="S189" s="1"/>
      <c r="T189" s="1"/>
      <c r="U189" s="1"/>
      <c r="V189" s="1"/>
      <c r="W189" s="1"/>
      <c r="X189" s="1"/>
    </row>
    <row r="190" spans="11:24">
      <c r="K190" s="1"/>
      <c r="L190" s="1"/>
      <c r="M190" s="1"/>
      <c r="N190" s="1"/>
      <c r="O190" s="1"/>
      <c r="P190" s="1"/>
      <c r="Q190" s="1"/>
      <c r="R190" s="1"/>
      <c r="S190" s="1"/>
      <c r="T190" s="1"/>
      <c r="U190" s="1"/>
      <c r="V190" s="1"/>
      <c r="W190" s="1"/>
      <c r="X190" s="1"/>
    </row>
    <row r="191" spans="11:24">
      <c r="K191" s="1"/>
      <c r="L191" s="1"/>
      <c r="M191" s="1"/>
      <c r="N191" s="1"/>
      <c r="O191" s="1"/>
      <c r="P191" s="1"/>
      <c r="Q191" s="1"/>
      <c r="R191" s="1"/>
      <c r="S191" s="1"/>
      <c r="T191" s="1"/>
      <c r="U191" s="1"/>
      <c r="V191" s="1"/>
      <c r="W191" s="1"/>
      <c r="X191" s="1"/>
    </row>
    <row r="192" spans="11:24">
      <c r="K192" s="1"/>
      <c r="L192" s="1"/>
      <c r="M192" s="1"/>
      <c r="N192" s="1"/>
      <c r="O192" s="1"/>
      <c r="P192" s="1"/>
      <c r="Q192" s="1"/>
      <c r="R192" s="1"/>
      <c r="S192" s="1"/>
      <c r="T192" s="1"/>
      <c r="U192" s="1"/>
      <c r="V192" s="1"/>
      <c r="W192" s="1"/>
      <c r="X192" s="1"/>
    </row>
    <row r="193" spans="11:24">
      <c r="K193" s="1"/>
      <c r="L193" s="1"/>
      <c r="M193" s="1"/>
      <c r="N193" s="1"/>
      <c r="O193" s="1"/>
      <c r="P193" s="1"/>
      <c r="Q193" s="1"/>
      <c r="R193" s="1"/>
      <c r="S193" s="1"/>
      <c r="T193" s="1"/>
      <c r="U193" s="1"/>
      <c r="V193" s="1"/>
      <c r="W193" s="1"/>
      <c r="X193" s="1"/>
    </row>
    <row r="194" spans="11:24">
      <c r="K194" s="1"/>
      <c r="L194" s="1"/>
      <c r="M194" s="1"/>
      <c r="N194" s="1"/>
      <c r="O194" s="1"/>
      <c r="P194" s="1"/>
      <c r="Q194" s="1"/>
      <c r="R194" s="1"/>
      <c r="S194" s="1"/>
      <c r="T194" s="1"/>
      <c r="U194" s="1"/>
      <c r="V194" s="1"/>
      <c r="W194" s="1"/>
      <c r="X194" s="1"/>
    </row>
    <row r="195" spans="11:24">
      <c r="K195" s="1"/>
      <c r="L195" s="1"/>
      <c r="M195" s="1"/>
      <c r="N195" s="1"/>
      <c r="O195" s="1"/>
      <c r="P195" s="1"/>
      <c r="Q195" s="1"/>
      <c r="R195" s="1"/>
      <c r="S195" s="1"/>
      <c r="T195" s="1"/>
      <c r="U195" s="1"/>
      <c r="V195" s="1"/>
      <c r="W195" s="1"/>
      <c r="X195" s="1"/>
    </row>
    <row r="196" spans="11:24">
      <c r="K196" s="1"/>
      <c r="L196" s="1"/>
      <c r="M196" s="1"/>
      <c r="N196" s="1"/>
      <c r="O196" s="1"/>
      <c r="P196" s="1"/>
      <c r="Q196" s="1"/>
      <c r="R196" s="1"/>
      <c r="S196" s="1"/>
      <c r="T196" s="1"/>
      <c r="U196" s="1"/>
      <c r="V196" s="1"/>
      <c r="W196" s="1"/>
      <c r="X196" s="1"/>
    </row>
    <row r="197" spans="11:24">
      <c r="K197" s="1"/>
      <c r="L197" s="1"/>
      <c r="M197" s="1"/>
      <c r="N197" s="1"/>
      <c r="O197" s="1"/>
      <c r="P197" s="1"/>
      <c r="Q197" s="1"/>
      <c r="R197" s="1"/>
      <c r="S197" s="1"/>
      <c r="T197" s="1"/>
      <c r="U197" s="1"/>
      <c r="V197" s="1"/>
      <c r="W197" s="1"/>
      <c r="X197" s="1"/>
    </row>
    <row r="198" spans="11:24">
      <c r="K198" s="1"/>
      <c r="L198" s="1"/>
      <c r="M198" s="1"/>
      <c r="N198" s="1"/>
      <c r="O198" s="1"/>
      <c r="P198" s="1"/>
      <c r="Q198" s="1"/>
      <c r="R198" s="1"/>
      <c r="S198" s="1"/>
      <c r="T198" s="1"/>
      <c r="U198" s="1"/>
      <c r="V198" s="1"/>
      <c r="W198" s="1"/>
      <c r="X198" s="1"/>
    </row>
    <row r="199" spans="11:24">
      <c r="K199" s="1"/>
      <c r="L199" s="1"/>
      <c r="M199" s="1"/>
      <c r="N199" s="1"/>
      <c r="O199" s="1"/>
      <c r="P199" s="1"/>
      <c r="Q199" s="1"/>
      <c r="R199" s="1"/>
      <c r="S199" s="1"/>
      <c r="T199" s="1"/>
      <c r="U199" s="1"/>
      <c r="V199" s="1"/>
      <c r="W199" s="1"/>
      <c r="X199" s="1"/>
    </row>
    <row r="200" spans="11:24">
      <c r="K200" s="1"/>
      <c r="L200" s="1"/>
      <c r="M200" s="1"/>
      <c r="N200" s="1"/>
      <c r="O200" s="1"/>
      <c r="P200" s="1"/>
      <c r="Q200" s="1"/>
      <c r="R200" s="1"/>
      <c r="S200" s="1"/>
      <c r="T200" s="1"/>
      <c r="U200" s="1"/>
      <c r="V200" s="1"/>
      <c r="W200" s="1"/>
      <c r="X200" s="1"/>
    </row>
    <row r="201" spans="11:24">
      <c r="K201" s="1"/>
      <c r="L201" s="1"/>
      <c r="M201" s="1"/>
      <c r="N201" s="1"/>
      <c r="O201" s="1"/>
      <c r="P201" s="1"/>
      <c r="Q201" s="1"/>
      <c r="R201" s="1"/>
      <c r="S201" s="1"/>
      <c r="T201" s="1"/>
      <c r="U201" s="1"/>
      <c r="V201" s="1"/>
      <c r="W201" s="1"/>
      <c r="X201" s="1"/>
    </row>
    <row r="202" spans="11:24">
      <c r="K202" s="1"/>
      <c r="L202" s="1"/>
      <c r="M202" s="1"/>
      <c r="N202" s="1"/>
      <c r="O202" s="1"/>
      <c r="P202" s="1"/>
      <c r="Q202" s="1"/>
      <c r="R202" s="1"/>
      <c r="S202" s="1"/>
      <c r="T202" s="1"/>
      <c r="U202" s="1"/>
      <c r="V202" s="1"/>
      <c r="W202" s="1"/>
      <c r="X202" s="1"/>
    </row>
    <row r="203" spans="11:24">
      <c r="K203" s="1"/>
      <c r="L203" s="1"/>
      <c r="M203" s="1"/>
      <c r="N203" s="1"/>
      <c r="O203" s="1"/>
      <c r="P203" s="1"/>
      <c r="Q203" s="1"/>
      <c r="R203" s="1"/>
      <c r="S203" s="1"/>
      <c r="T203" s="1"/>
      <c r="U203" s="1"/>
      <c r="V203" s="1"/>
      <c r="W203" s="1"/>
      <c r="X203" s="1"/>
    </row>
    <row r="204" spans="11:24">
      <c r="K204" s="1"/>
      <c r="L204" s="1"/>
      <c r="M204" s="1"/>
      <c r="N204" s="1"/>
      <c r="O204" s="1"/>
      <c r="P204" s="1"/>
      <c r="Q204" s="1"/>
      <c r="R204" s="1"/>
      <c r="S204" s="1"/>
      <c r="T204" s="1"/>
      <c r="U204" s="1"/>
      <c r="V204" s="1"/>
      <c r="W204" s="1"/>
      <c r="X204" s="1"/>
    </row>
    <row r="205" spans="11:24">
      <c r="K205" s="1"/>
      <c r="L205" s="1"/>
      <c r="M205" s="1"/>
      <c r="N205" s="1"/>
      <c r="O205" s="1"/>
      <c r="P205" s="1"/>
      <c r="Q205" s="1"/>
      <c r="R205" s="1"/>
      <c r="S205" s="1"/>
      <c r="T205" s="1"/>
      <c r="U205" s="1"/>
      <c r="V205" s="1"/>
      <c r="W205" s="1"/>
      <c r="X205" s="1"/>
    </row>
    <row r="206" spans="11:24">
      <c r="K206" s="1"/>
      <c r="L206" s="1"/>
      <c r="M206" s="1"/>
      <c r="N206" s="1"/>
      <c r="O206" s="1"/>
      <c r="P206" s="1"/>
      <c r="Q206" s="1"/>
      <c r="R206" s="1"/>
      <c r="S206" s="1"/>
      <c r="T206" s="1"/>
      <c r="U206" s="1"/>
      <c r="V206" s="1"/>
      <c r="W206" s="1"/>
      <c r="X206" s="1"/>
    </row>
    <row r="207" spans="11:24">
      <c r="K207" s="1"/>
      <c r="L207" s="1"/>
      <c r="M207" s="1"/>
      <c r="N207" s="1"/>
      <c r="O207" s="1"/>
      <c r="P207" s="1"/>
      <c r="Q207" s="1"/>
      <c r="R207" s="1"/>
      <c r="S207" s="1"/>
      <c r="T207" s="1"/>
      <c r="U207" s="1"/>
      <c r="V207" s="1"/>
      <c r="W207" s="1"/>
      <c r="X207" s="1"/>
    </row>
    <row r="208" spans="11:24">
      <c r="K208" s="1"/>
      <c r="L208" s="1"/>
      <c r="M208" s="1"/>
      <c r="N208" s="1"/>
      <c r="O208" s="1"/>
      <c r="P208" s="1"/>
      <c r="Q208" s="1"/>
      <c r="R208" s="1"/>
      <c r="S208" s="1"/>
      <c r="T208" s="1"/>
      <c r="U208" s="1"/>
      <c r="V208" s="1"/>
      <c r="W208" s="1"/>
      <c r="X208" s="1"/>
    </row>
    <row r="209" spans="11:24">
      <c r="K209" s="1"/>
      <c r="L209" s="1"/>
      <c r="M209" s="1"/>
      <c r="N209" s="1"/>
      <c r="O209" s="1"/>
      <c r="P209" s="1"/>
      <c r="Q209" s="1"/>
      <c r="R209" s="1"/>
      <c r="S209" s="1"/>
      <c r="T209" s="1"/>
      <c r="U209" s="1"/>
      <c r="V209" s="1"/>
      <c r="W209" s="1"/>
      <c r="X209" s="1"/>
    </row>
    <row r="210" spans="11:24">
      <c r="K210" s="1"/>
      <c r="L210" s="1"/>
      <c r="M210" s="1"/>
      <c r="N210" s="1"/>
      <c r="O210" s="1"/>
      <c r="P210" s="1"/>
      <c r="Q210" s="1"/>
      <c r="R210" s="1"/>
      <c r="S210" s="1"/>
      <c r="T210" s="1"/>
      <c r="U210" s="1"/>
      <c r="V210" s="1"/>
      <c r="W210" s="1"/>
      <c r="X210" s="1"/>
    </row>
    <row r="211" spans="11:24">
      <c r="K211" s="1"/>
      <c r="L211" s="1"/>
      <c r="M211" s="1"/>
      <c r="N211" s="1"/>
      <c r="O211" s="1"/>
      <c r="P211" s="1"/>
      <c r="Q211" s="1"/>
      <c r="R211" s="1"/>
      <c r="S211" s="1"/>
      <c r="T211" s="1"/>
      <c r="U211" s="1"/>
      <c r="V211" s="1"/>
      <c r="W211" s="1"/>
      <c r="X211" s="1"/>
    </row>
    <row r="212" spans="11:24">
      <c r="K212" s="1"/>
      <c r="L212" s="1"/>
      <c r="M212" s="1"/>
      <c r="N212" s="1"/>
      <c r="O212" s="1"/>
      <c r="P212" s="1"/>
      <c r="Q212" s="1"/>
      <c r="R212" s="1"/>
      <c r="S212" s="1"/>
      <c r="T212" s="1"/>
      <c r="U212" s="1"/>
      <c r="V212" s="1"/>
      <c r="W212" s="1"/>
      <c r="X212" s="1"/>
    </row>
    <row r="213" spans="11:24">
      <c r="K213" s="1"/>
      <c r="L213" s="1"/>
      <c r="M213" s="1"/>
      <c r="N213" s="1"/>
      <c r="O213" s="1"/>
      <c r="P213" s="1"/>
      <c r="Q213" s="1"/>
      <c r="R213" s="1"/>
      <c r="S213" s="1"/>
      <c r="T213" s="1"/>
      <c r="U213" s="1"/>
      <c r="V213" s="1"/>
      <c r="W213" s="1"/>
      <c r="X213" s="1"/>
    </row>
    <row r="214" spans="11:24">
      <c r="K214" s="1"/>
      <c r="L214" s="1"/>
      <c r="M214" s="1"/>
      <c r="N214" s="1"/>
      <c r="O214" s="1"/>
      <c r="P214" s="1"/>
      <c r="Q214" s="1"/>
      <c r="R214" s="1"/>
      <c r="S214" s="1"/>
      <c r="T214" s="1"/>
      <c r="U214" s="1"/>
      <c r="V214" s="1"/>
      <c r="W214" s="1"/>
      <c r="X214" s="1"/>
    </row>
    <row r="215" spans="11:24">
      <c r="K215" s="1"/>
      <c r="L215" s="1"/>
      <c r="M215" s="1"/>
      <c r="N215" s="1"/>
      <c r="O215" s="1"/>
      <c r="P215" s="1"/>
      <c r="Q215" s="1"/>
      <c r="R215" s="1"/>
      <c r="S215" s="1"/>
      <c r="T215" s="1"/>
      <c r="U215" s="1"/>
      <c r="V215" s="1"/>
      <c r="W215" s="1"/>
      <c r="X215" s="1"/>
    </row>
    <row r="216" spans="11:24">
      <c r="K216" s="1"/>
      <c r="L216" s="1"/>
      <c r="M216" s="1"/>
      <c r="N216" s="1"/>
      <c r="O216" s="1"/>
      <c r="P216" s="1"/>
      <c r="Q216" s="1"/>
      <c r="R216" s="1"/>
      <c r="S216" s="1"/>
      <c r="T216" s="1"/>
      <c r="U216" s="1"/>
      <c r="V216" s="1"/>
      <c r="W216" s="1"/>
      <c r="X216" s="1"/>
    </row>
    <row r="217" spans="11:24">
      <c r="K217" s="1"/>
      <c r="L217" s="1"/>
      <c r="M217" s="1"/>
      <c r="N217" s="1"/>
      <c r="O217" s="1"/>
      <c r="P217" s="1"/>
      <c r="Q217" s="1"/>
      <c r="R217" s="1"/>
      <c r="S217" s="1"/>
      <c r="T217" s="1"/>
      <c r="U217" s="1"/>
      <c r="V217" s="1"/>
      <c r="W217" s="1"/>
      <c r="X217" s="1"/>
    </row>
    <row r="218" spans="11:24">
      <c r="K218" s="1"/>
      <c r="L218" s="1"/>
      <c r="M218" s="1"/>
      <c r="N218" s="1"/>
      <c r="O218" s="1"/>
      <c r="P218" s="1"/>
      <c r="Q218" s="1"/>
      <c r="R218" s="1"/>
      <c r="S218" s="1"/>
      <c r="T218" s="1"/>
      <c r="U218" s="1"/>
      <c r="V218" s="1"/>
      <c r="W218" s="1"/>
      <c r="X218" s="1"/>
    </row>
    <row r="219" spans="11:24">
      <c r="K219" s="1"/>
      <c r="L219" s="1"/>
      <c r="M219" s="1"/>
      <c r="N219" s="1"/>
      <c r="O219" s="1"/>
      <c r="P219" s="1"/>
      <c r="Q219" s="1"/>
      <c r="R219" s="1"/>
      <c r="S219" s="1"/>
      <c r="T219" s="1"/>
      <c r="U219" s="1"/>
      <c r="V219" s="1"/>
      <c r="W219" s="1"/>
      <c r="X219" s="1"/>
    </row>
    <row r="220" spans="11:24">
      <c r="K220" s="1"/>
      <c r="L220" s="1"/>
      <c r="M220" s="1"/>
      <c r="N220" s="1"/>
      <c r="O220" s="1"/>
      <c r="P220" s="1"/>
      <c r="Q220" s="1"/>
      <c r="R220" s="1"/>
      <c r="S220" s="1"/>
      <c r="T220" s="1"/>
      <c r="U220" s="1"/>
      <c r="V220" s="1"/>
      <c r="W220" s="1"/>
      <c r="X220" s="1"/>
    </row>
    <row r="221" spans="11:24">
      <c r="K221" s="1"/>
      <c r="L221" s="1"/>
      <c r="M221" s="1"/>
      <c r="N221" s="1"/>
      <c r="O221" s="1"/>
      <c r="P221" s="1"/>
      <c r="Q221" s="1"/>
      <c r="R221" s="1"/>
      <c r="S221" s="1"/>
      <c r="T221" s="1"/>
      <c r="U221" s="1"/>
      <c r="V221" s="1"/>
      <c r="W221" s="1"/>
      <c r="X221" s="1"/>
    </row>
    <row r="222" spans="11:24">
      <c r="K222" s="1"/>
      <c r="L222" s="1"/>
      <c r="M222" s="1"/>
      <c r="N222" s="1"/>
      <c r="O222" s="1"/>
      <c r="P222" s="1"/>
      <c r="Q222" s="1"/>
      <c r="R222" s="1"/>
      <c r="S222" s="1"/>
      <c r="T222" s="1"/>
      <c r="U222" s="1"/>
      <c r="V222" s="1"/>
      <c r="W222" s="1"/>
      <c r="X222" s="1"/>
    </row>
    <row r="223" spans="11:24">
      <c r="K223" s="1"/>
      <c r="L223" s="1"/>
      <c r="M223" s="1"/>
      <c r="N223" s="1"/>
      <c r="O223" s="1"/>
      <c r="P223" s="1"/>
      <c r="Q223" s="1"/>
      <c r="R223" s="1"/>
      <c r="S223" s="1"/>
      <c r="T223" s="1"/>
      <c r="U223" s="1"/>
      <c r="V223" s="1"/>
      <c r="W223" s="1"/>
      <c r="X223" s="1"/>
    </row>
    <row r="224" spans="11:24">
      <c r="K224" s="1"/>
      <c r="L224" s="1"/>
      <c r="M224" s="1"/>
      <c r="N224" s="1"/>
      <c r="O224" s="1"/>
      <c r="P224" s="1"/>
      <c r="Q224" s="1"/>
      <c r="R224" s="1"/>
      <c r="S224" s="1"/>
      <c r="T224" s="1"/>
      <c r="U224" s="1"/>
      <c r="V224" s="1"/>
      <c r="W224" s="1"/>
      <c r="X224" s="1"/>
    </row>
  </sheetData>
  <mergeCells count="66">
    <mergeCell ref="C48:C52"/>
    <mergeCell ref="E48:M48"/>
    <mergeCell ref="P48:X48"/>
    <mergeCell ref="E49:M49"/>
    <mergeCell ref="P49:X49"/>
    <mergeCell ref="E52:M52"/>
    <mergeCell ref="P52:X52"/>
    <mergeCell ref="C43:C47"/>
    <mergeCell ref="E43:M43"/>
    <mergeCell ref="P43:X43"/>
    <mergeCell ref="E44:M44"/>
    <mergeCell ref="P44:X44"/>
    <mergeCell ref="E47:M47"/>
    <mergeCell ref="P47:X47"/>
    <mergeCell ref="C38:C42"/>
    <mergeCell ref="E38:M38"/>
    <mergeCell ref="P38:X38"/>
    <mergeCell ref="E39:M39"/>
    <mergeCell ref="P39:X39"/>
    <mergeCell ref="E42:M42"/>
    <mergeCell ref="P42:X42"/>
    <mergeCell ref="C33:C37"/>
    <mergeCell ref="E33:M33"/>
    <mergeCell ref="P33:X33"/>
    <mergeCell ref="E34:M34"/>
    <mergeCell ref="P34:X34"/>
    <mergeCell ref="E37:M37"/>
    <mergeCell ref="P37:X37"/>
    <mergeCell ref="C28:C32"/>
    <mergeCell ref="E28:M28"/>
    <mergeCell ref="P28:X28"/>
    <mergeCell ref="E29:M29"/>
    <mergeCell ref="P29:X29"/>
    <mergeCell ref="E32:M32"/>
    <mergeCell ref="P32:X32"/>
    <mergeCell ref="D22:X22"/>
    <mergeCell ref="C23:C27"/>
    <mergeCell ref="E23:M23"/>
    <mergeCell ref="P23:X23"/>
    <mergeCell ref="E24:M24"/>
    <mergeCell ref="P24:X24"/>
    <mergeCell ref="E27:M27"/>
    <mergeCell ref="P27:X27"/>
    <mergeCell ref="C16:C20"/>
    <mergeCell ref="E16:M16"/>
    <mergeCell ref="P16:X16"/>
    <mergeCell ref="E17:M17"/>
    <mergeCell ref="P17:X17"/>
    <mergeCell ref="E20:M20"/>
    <mergeCell ref="P20:X20"/>
    <mergeCell ref="C10:C14"/>
    <mergeCell ref="E10:M10"/>
    <mergeCell ref="P10:X10"/>
    <mergeCell ref="E11:M11"/>
    <mergeCell ref="P11:X11"/>
    <mergeCell ref="E14:M14"/>
    <mergeCell ref="P14:X14"/>
    <mergeCell ref="B1:X3"/>
    <mergeCell ref="C4:C8"/>
    <mergeCell ref="P4:X4"/>
    <mergeCell ref="E5:M5"/>
    <mergeCell ref="P5:X5"/>
    <mergeCell ref="E8:M8"/>
    <mergeCell ref="P8:X8"/>
    <mergeCell ref="E4:F4"/>
    <mergeCell ref="G4:M4"/>
  </mergeCells>
  <phoneticPr fontId="1"/>
  <pageMargins left="0.7" right="0.7" top="0.75" bottom="0.75" header="0.3" footer="0.3"/>
  <pageSetup paperSize="9" scale="78" fitToHeight="0" orientation="portrait" r:id="rId1"/>
  <rowBreaks count="1" manualBreakCount="1">
    <brk id="20" max="24" man="1"/>
  </rowBreaks>
  <colBreaks count="1" manualBreakCount="1">
    <brk id="25" max="1048575"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FFABA-CE5F-1C4E-9106-A19F47D0AFD9}">
  <dimension ref="B1:BW301"/>
  <sheetViews>
    <sheetView view="pageBreakPreview" topLeftCell="AG6" zoomScaleNormal="100" zoomScaleSheetLayoutView="100" workbookViewId="0">
      <selection activeCell="AX24" sqref="AX24"/>
    </sheetView>
  </sheetViews>
  <sheetFormatPr defaultColWidth="6.625" defaultRowHeight="13.5"/>
  <cols>
    <col min="1" max="1" width="1.375" style="29" customWidth="1"/>
    <col min="2" max="2" width="4.5" style="29" customWidth="1"/>
    <col min="3" max="3" width="3.625" style="29" customWidth="1"/>
    <col min="4" max="7" width="4.625" style="29" customWidth="1"/>
    <col min="8" max="10" width="7" style="29" customWidth="1"/>
    <col min="11" max="13" width="4.625" style="29" customWidth="1"/>
    <col min="14" max="14" width="1.625" style="29" customWidth="1"/>
    <col min="15" max="15" width="2.875" style="29" customWidth="1"/>
    <col min="16" max="19" width="4.875" style="29" customWidth="1"/>
    <col min="20" max="20" width="5.625" style="29" customWidth="1"/>
    <col min="21" max="22" width="4.875" style="29" customWidth="1"/>
    <col min="23" max="23" width="5.625" style="29" customWidth="1"/>
    <col min="24" max="26" width="4.625" style="29" customWidth="1"/>
    <col min="27" max="31" width="6.625" style="29"/>
    <col min="32" max="32" width="1.625" style="29" customWidth="1"/>
    <col min="33" max="35" width="8.125" style="29" customWidth="1"/>
    <col min="36" max="36" width="5.625" style="29" customWidth="1"/>
    <col min="37" max="37" width="7.875" style="29" customWidth="1"/>
    <col min="38" max="38" width="8" style="29" customWidth="1"/>
    <col min="39" max="39" width="8.25" style="29" customWidth="1"/>
    <col min="40" max="44" width="6.5" style="29" customWidth="1"/>
    <col min="45" max="49" width="6.625" style="29"/>
    <col min="50" max="59" width="4.125" style="29" customWidth="1"/>
    <col min="60" max="60" width="1.375" style="29" customWidth="1"/>
    <col min="61" max="61" width="13.125" style="29" customWidth="1"/>
    <col min="62" max="16384" width="6.625" style="29"/>
  </cols>
  <sheetData>
    <row r="1" spans="2:75" ht="14.1" customHeight="1">
      <c r="B1" s="2762" t="s">
        <v>2250</v>
      </c>
      <c r="C1" s="2762"/>
      <c r="D1" s="2762"/>
      <c r="E1" s="2762"/>
      <c r="F1" s="2762"/>
      <c r="G1" s="2762"/>
      <c r="H1" s="2762"/>
      <c r="I1" s="2762"/>
      <c r="J1" s="2762"/>
      <c r="K1" s="2762"/>
      <c r="L1" s="2762"/>
      <c r="M1" s="2762"/>
      <c r="N1" s="2762"/>
      <c r="O1" s="2762"/>
      <c r="P1" s="2762"/>
      <c r="Q1" s="2762"/>
      <c r="R1" s="2762"/>
      <c r="S1" s="2762"/>
      <c r="T1" s="2762"/>
      <c r="U1" s="2762"/>
      <c r="V1" s="2762"/>
      <c r="W1" s="2762"/>
      <c r="X1" s="2762"/>
      <c r="Y1" s="2762"/>
      <c r="Z1" s="276"/>
    </row>
    <row r="2" spans="2:75" ht="14.1" customHeight="1">
      <c r="B2" s="2762"/>
      <c r="C2" s="2762"/>
      <c r="D2" s="2762"/>
      <c r="E2" s="2762"/>
      <c r="F2" s="2762"/>
      <c r="G2" s="2762"/>
      <c r="H2" s="2762"/>
      <c r="I2" s="2762"/>
      <c r="J2" s="2762"/>
      <c r="K2" s="2762"/>
      <c r="L2" s="2762"/>
      <c r="M2" s="2762"/>
      <c r="N2" s="2762"/>
      <c r="O2" s="2762"/>
      <c r="P2" s="2762"/>
      <c r="Q2" s="2762"/>
      <c r="R2" s="2762"/>
      <c r="S2" s="2762"/>
      <c r="T2" s="2762"/>
      <c r="U2" s="2762"/>
      <c r="V2" s="2762"/>
      <c r="W2" s="2762"/>
      <c r="X2" s="2762"/>
      <c r="Y2" s="2762"/>
      <c r="Z2" s="276"/>
    </row>
    <row r="3" spans="2:75" customFormat="1" ht="20.100000000000001" customHeight="1">
      <c r="B3" s="2762"/>
      <c r="C3" s="2762"/>
      <c r="D3" s="2762"/>
      <c r="E3" s="2762"/>
      <c r="F3" s="2762"/>
      <c r="G3" s="2762"/>
      <c r="H3" s="2762"/>
      <c r="I3" s="2762"/>
      <c r="J3" s="2762"/>
      <c r="K3" s="2762"/>
      <c r="L3" s="2762"/>
      <c r="M3" s="2762"/>
      <c r="N3" s="2762"/>
      <c r="O3" s="2762"/>
      <c r="P3" s="2762"/>
      <c r="Q3" s="2762"/>
      <c r="R3" s="2762"/>
      <c r="S3" s="2762"/>
      <c r="T3" s="2762"/>
      <c r="U3" s="2762"/>
      <c r="V3" s="2762"/>
      <c r="W3" s="2762"/>
      <c r="X3" s="2762"/>
      <c r="Y3" s="2762"/>
      <c r="Z3" s="276"/>
    </row>
    <row r="4" spans="2:75" customFormat="1" ht="20.100000000000001" customHeight="1">
      <c r="B4" s="118"/>
      <c r="C4" s="2763" t="s">
        <v>2251</v>
      </c>
      <c r="D4" s="2764"/>
      <c r="E4" s="2765"/>
      <c r="F4" s="40"/>
      <c r="G4" s="30" t="s">
        <v>2252</v>
      </c>
      <c r="H4" s="39"/>
      <c r="I4" s="41" t="s">
        <v>2253</v>
      </c>
      <c r="J4" s="42"/>
      <c r="K4" s="29"/>
      <c r="L4" s="30" t="s">
        <v>2254</v>
      </c>
      <c r="M4" s="39"/>
      <c r="N4" s="39"/>
      <c r="O4" s="41" t="s">
        <v>2255</v>
      </c>
      <c r="P4" s="42"/>
      <c r="Q4" s="42"/>
      <c r="R4" s="39"/>
      <c r="S4" s="29"/>
      <c r="T4" s="29"/>
      <c r="U4" s="29"/>
      <c r="V4" s="29"/>
      <c r="W4" s="31"/>
      <c r="X4" s="31"/>
      <c r="Y4" s="118"/>
      <c r="Z4" s="118"/>
    </row>
    <row r="5" spans="2:75" customFormat="1" ht="20.100000000000001" customHeight="1">
      <c r="B5" s="118"/>
      <c r="C5" s="2766"/>
      <c r="D5" s="2767"/>
      <c r="E5" s="2768"/>
      <c r="F5" s="40"/>
      <c r="G5" s="30" t="s">
        <v>2256</v>
      </c>
      <c r="H5" s="39"/>
      <c r="I5" s="41" t="s">
        <v>2257</v>
      </c>
      <c r="J5" s="41"/>
      <c r="K5" s="39"/>
      <c r="L5" s="29"/>
      <c r="M5" s="29"/>
      <c r="N5" s="29"/>
      <c r="O5" s="29"/>
      <c r="P5" s="29"/>
      <c r="Q5" s="29"/>
      <c r="R5" s="39"/>
      <c r="S5" s="39"/>
      <c r="T5" s="2466" t="s">
        <v>2258</v>
      </c>
      <c r="U5" s="2466"/>
      <c r="V5" s="2466"/>
      <c r="W5" s="2466"/>
      <c r="X5" s="2466"/>
      <c r="Y5" s="118"/>
      <c r="Z5" s="118"/>
      <c r="AA5" s="29"/>
      <c r="AB5" s="29"/>
      <c r="AC5" s="29"/>
      <c r="AD5" s="29"/>
      <c r="AE5" s="29"/>
      <c r="AF5" s="29"/>
      <c r="AG5" t="s">
        <v>2259</v>
      </c>
    </row>
    <row r="6" spans="2:75" customFormat="1" ht="20.100000000000001" customHeight="1">
      <c r="B6" s="118"/>
      <c r="C6" s="2769"/>
      <c r="D6" s="2770"/>
      <c r="E6" s="2771"/>
      <c r="F6" s="40"/>
      <c r="G6" s="30" t="s">
        <v>2260</v>
      </c>
      <c r="H6" s="39"/>
      <c r="I6" s="41" t="s">
        <v>2261</v>
      </c>
      <c r="J6" s="41"/>
      <c r="K6" s="29"/>
      <c r="L6" s="29"/>
      <c r="M6" s="29"/>
      <c r="N6" s="29"/>
      <c r="O6" s="29"/>
      <c r="P6" s="29"/>
      <c r="Q6" s="29"/>
      <c r="R6" s="39"/>
      <c r="S6" s="39"/>
      <c r="T6" s="2466" t="s">
        <v>2262</v>
      </c>
      <c r="U6" s="2466"/>
      <c r="V6" s="2466"/>
      <c r="W6" s="2466"/>
      <c r="X6" s="2466"/>
      <c r="Y6" s="118"/>
      <c r="Z6" s="118"/>
      <c r="AA6" s="29"/>
      <c r="AB6" s="29"/>
      <c r="AC6" s="29"/>
      <c r="AD6" s="29"/>
      <c r="AE6" s="29"/>
      <c r="AF6" s="29"/>
      <c r="BE6" s="29"/>
      <c r="BF6" s="29"/>
    </row>
    <row r="7" spans="2:75" customFormat="1" ht="7.5" customHeight="1">
      <c r="B7" s="118"/>
      <c r="C7" s="118"/>
      <c r="D7" s="118"/>
      <c r="E7" s="118"/>
      <c r="F7" s="118"/>
      <c r="G7" s="118"/>
      <c r="H7" s="118"/>
      <c r="I7" s="118"/>
      <c r="J7" s="118"/>
      <c r="K7" s="118"/>
      <c r="L7" s="118"/>
      <c r="M7" s="118"/>
      <c r="N7" s="118"/>
      <c r="O7" s="118"/>
      <c r="P7" s="118"/>
      <c r="Q7" s="118"/>
      <c r="R7" s="118"/>
      <c r="S7" s="118"/>
      <c r="T7" s="118"/>
      <c r="U7" s="118"/>
      <c r="V7" s="118"/>
      <c r="W7" s="118"/>
      <c r="X7" s="118"/>
      <c r="Y7" s="118"/>
      <c r="Z7" s="118"/>
      <c r="AA7" s="29"/>
      <c r="AB7" s="29"/>
      <c r="AC7" s="29"/>
      <c r="AD7" s="29"/>
      <c r="AE7" s="29"/>
      <c r="AF7" s="29"/>
      <c r="BE7" s="29"/>
      <c r="BF7" s="29"/>
    </row>
    <row r="8" spans="2:75" customFormat="1" ht="5.0999999999999996" customHeight="1">
      <c r="B8" s="118"/>
      <c r="C8" s="43"/>
      <c r="D8" s="43"/>
      <c r="E8" s="43"/>
      <c r="F8" s="43"/>
      <c r="G8" s="43"/>
      <c r="H8" s="43"/>
      <c r="I8" s="43"/>
      <c r="J8" s="43"/>
      <c r="K8" s="43"/>
      <c r="L8" s="43"/>
      <c r="M8" s="43"/>
      <c r="N8" s="43"/>
      <c r="O8" s="43"/>
      <c r="P8" s="43"/>
      <c r="Q8" s="43"/>
      <c r="R8" s="43"/>
      <c r="S8" s="43"/>
      <c r="T8" s="43"/>
      <c r="U8" s="43"/>
      <c r="V8" s="43"/>
      <c r="W8" s="43"/>
      <c r="X8" s="43"/>
      <c r="Y8" s="43"/>
      <c r="Z8" s="43"/>
      <c r="AA8" s="29"/>
      <c r="AB8" s="29"/>
      <c r="AC8" s="29"/>
      <c r="AD8" s="29"/>
      <c r="AE8" s="29"/>
      <c r="AF8" s="29"/>
      <c r="BE8" s="29"/>
      <c r="BF8" s="29"/>
    </row>
    <row r="9" spans="2:75" customFormat="1" ht="7.5" customHeight="1" thickBot="1">
      <c r="B9" s="118"/>
      <c r="C9" s="118"/>
      <c r="D9" s="118"/>
      <c r="E9" s="118"/>
      <c r="F9" s="118"/>
      <c r="G9" s="118"/>
      <c r="H9" s="118"/>
      <c r="I9" s="118"/>
      <c r="J9" s="118"/>
      <c r="K9" s="118"/>
      <c r="L9" s="118"/>
      <c r="M9" s="118"/>
      <c r="N9" s="118"/>
      <c r="O9" s="118"/>
      <c r="P9" s="118"/>
      <c r="Q9" s="118"/>
      <c r="R9" s="118"/>
      <c r="S9" s="118"/>
      <c r="T9" s="118"/>
      <c r="U9" s="118"/>
      <c r="V9" s="118"/>
      <c r="W9" s="118"/>
      <c r="X9" s="118"/>
      <c r="Y9" s="118"/>
      <c r="Z9" s="118"/>
      <c r="AA9" s="29"/>
      <c r="AB9" s="29"/>
      <c r="AC9" s="29"/>
      <c r="AD9" s="29"/>
      <c r="AE9" s="29"/>
      <c r="AF9" s="29"/>
      <c r="BE9" s="29"/>
      <c r="BF9" s="29"/>
    </row>
    <row r="10" spans="2:75" customFormat="1" ht="23.1" customHeight="1" thickBot="1">
      <c r="B10" s="118"/>
      <c r="C10" s="130" t="s">
        <v>2263</v>
      </c>
      <c r="D10" s="131"/>
      <c r="E10" s="131"/>
      <c r="F10" s="131"/>
      <c r="G10" s="131"/>
      <c r="H10" s="131"/>
      <c r="I10" s="131"/>
      <c r="J10" s="131"/>
      <c r="K10" s="131"/>
      <c r="L10" s="131"/>
      <c r="M10" s="131"/>
      <c r="N10" s="131"/>
      <c r="O10" s="131"/>
      <c r="P10" s="131"/>
      <c r="Q10" s="131"/>
      <c r="R10" s="131"/>
      <c r="S10" s="131"/>
      <c r="T10" s="131"/>
      <c r="U10" s="131"/>
      <c r="V10" s="131"/>
      <c r="W10" s="131"/>
      <c r="X10" s="131"/>
      <c r="Y10" s="132"/>
      <c r="Z10" s="277"/>
      <c r="AA10" s="29"/>
      <c r="AB10" s="29"/>
      <c r="AC10" s="29"/>
      <c r="AD10" s="29"/>
      <c r="AE10" s="29"/>
      <c r="AF10" s="29"/>
      <c r="AG10" s="2772" t="s">
        <v>2264</v>
      </c>
      <c r="AH10" s="2772"/>
      <c r="AI10" s="2772"/>
      <c r="AJ10" s="2772"/>
      <c r="AK10" s="2772"/>
      <c r="AL10" s="2772"/>
      <c r="AM10" s="2772"/>
      <c r="BE10" s="29"/>
      <c r="BF10" s="29"/>
    </row>
    <row r="11" spans="2:75" customFormat="1" ht="119.1" customHeight="1" thickBot="1">
      <c r="B11" s="118"/>
      <c r="C11" s="2081"/>
      <c r="D11" s="2773"/>
      <c r="E11" s="2773"/>
      <c r="F11" s="2773"/>
      <c r="G11" s="2773"/>
      <c r="H11" s="2773"/>
      <c r="I11" s="2773"/>
      <c r="J11" s="2773"/>
      <c r="K11" s="2773"/>
      <c r="L11" s="2773"/>
      <c r="M11" s="2773"/>
      <c r="N11" s="2773"/>
      <c r="O11" s="2773"/>
      <c r="P11" s="2773"/>
      <c r="Q11" s="2773"/>
      <c r="R11" s="2773"/>
      <c r="S11" s="2773"/>
      <c r="T11" s="2773"/>
      <c r="U11" s="2773"/>
      <c r="V11" s="2773"/>
      <c r="W11" s="2773"/>
      <c r="X11" s="2773"/>
      <c r="Y11" s="2774"/>
      <c r="Z11" s="278"/>
      <c r="AA11" s="29"/>
      <c r="AB11" s="29"/>
      <c r="AC11" s="29"/>
      <c r="AD11" s="29"/>
      <c r="AE11" s="29"/>
      <c r="AF11" s="29"/>
      <c r="AG11" s="175"/>
      <c r="AH11" s="175"/>
      <c r="AI11" s="175"/>
      <c r="AJ11" s="175"/>
      <c r="AK11" s="175"/>
      <c r="AL11" s="175"/>
      <c r="AX11" s="209"/>
      <c r="AY11" s="209"/>
      <c r="AZ11" s="209"/>
      <c r="BA11" s="209"/>
      <c r="BB11" s="209"/>
      <c r="BC11" s="209"/>
      <c r="BD11" s="209"/>
      <c r="BE11" s="209"/>
      <c r="BF11" s="209"/>
      <c r="BG11" s="209"/>
      <c r="BH11" s="209"/>
      <c r="BI11" s="209"/>
    </row>
    <row r="12" spans="2:75" customFormat="1" ht="7.5" customHeight="1">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29"/>
      <c r="AB12" s="29"/>
      <c r="AC12" s="29"/>
      <c r="AD12" s="29"/>
      <c r="AE12" s="29"/>
      <c r="AF12" s="29"/>
    </row>
    <row r="13" spans="2:75" customFormat="1" ht="5.0999999999999996" customHeight="1">
      <c r="B13" s="118"/>
      <c r="C13" s="43"/>
      <c r="D13" s="43"/>
      <c r="E13" s="43"/>
      <c r="F13" s="43"/>
      <c r="G13" s="43"/>
      <c r="H13" s="43"/>
      <c r="I13" s="43"/>
      <c r="J13" s="43"/>
      <c r="K13" s="43"/>
      <c r="L13" s="43"/>
      <c r="M13" s="43"/>
      <c r="N13" s="43"/>
      <c r="O13" s="43"/>
      <c r="P13" s="43"/>
      <c r="Q13" s="43"/>
      <c r="R13" s="43"/>
      <c r="S13" s="43"/>
      <c r="T13" s="43"/>
      <c r="U13" s="43"/>
      <c r="V13" s="43"/>
      <c r="W13" s="43"/>
      <c r="X13" s="43"/>
      <c r="Y13" s="43"/>
      <c r="Z13" s="43"/>
      <c r="AA13" s="29"/>
      <c r="AB13" s="29"/>
      <c r="AC13" s="29"/>
      <c r="AD13" s="29"/>
      <c r="AE13" s="29"/>
      <c r="AF13" s="29"/>
    </row>
    <row r="14" spans="2:75" customFormat="1" ht="7.5" customHeight="1">
      <c r="B14" s="118"/>
      <c r="C14" s="118"/>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29"/>
      <c r="AB14" s="29"/>
      <c r="AC14" s="29"/>
      <c r="AD14" s="29"/>
      <c r="AE14" s="29"/>
      <c r="AF14" s="29"/>
    </row>
    <row r="15" spans="2:75" customFormat="1" ht="20.100000000000001" customHeight="1">
      <c r="B15" s="118"/>
      <c r="C15" s="118"/>
      <c r="D15" s="118"/>
      <c r="E15" s="118"/>
      <c r="F15" s="118"/>
      <c r="G15" s="118"/>
      <c r="H15" s="118"/>
      <c r="I15" s="118"/>
      <c r="J15" s="118"/>
      <c r="K15" s="118"/>
      <c r="L15" s="118"/>
      <c r="M15" s="118"/>
      <c r="N15" s="118"/>
      <c r="O15" s="118"/>
      <c r="P15" s="2775"/>
      <c r="Q15" s="2775"/>
      <c r="R15" s="2775"/>
      <c r="S15" s="2775"/>
      <c r="T15" s="2775" t="s">
        <v>2085</v>
      </c>
      <c r="U15" s="2775"/>
      <c r="V15" s="2775" t="s">
        <v>2086</v>
      </c>
      <c r="W15" s="2775"/>
      <c r="X15" s="2776" t="s">
        <v>2265</v>
      </c>
      <c r="Y15" s="2776"/>
      <c r="Z15" s="279"/>
      <c r="AA15" s="29"/>
      <c r="AB15" s="210" t="s">
        <v>2087</v>
      </c>
      <c r="AC15" s="211"/>
      <c r="AD15" s="211"/>
      <c r="AE15" s="211"/>
      <c r="AF15" s="29"/>
      <c r="AG15" s="45" t="s">
        <v>2088</v>
      </c>
      <c r="AH15" s="45"/>
      <c r="AM15" s="212" t="s">
        <v>2089</v>
      </c>
      <c r="AT15" s="213"/>
      <c r="AU15" s="213"/>
      <c r="AV15" s="213"/>
      <c r="AW15" s="2783" t="s">
        <v>2090</v>
      </c>
      <c r="AX15" s="2783"/>
      <c r="AY15" s="2783"/>
      <c r="AZ15" s="2783"/>
      <c r="BA15" s="2783"/>
      <c r="BB15" s="2783"/>
      <c r="BC15" s="2783"/>
      <c r="BD15" s="2783"/>
      <c r="BE15" s="2783"/>
      <c r="BF15" s="2783"/>
      <c r="BG15" s="29"/>
      <c r="BJ15" s="29"/>
      <c r="BK15" s="29"/>
      <c r="BL15" s="29"/>
      <c r="BM15" s="29"/>
      <c r="BN15" s="29"/>
      <c r="BO15" s="29"/>
      <c r="BP15" s="29"/>
      <c r="BQ15" s="29"/>
      <c r="BR15" s="29"/>
      <c r="BS15" s="29"/>
      <c r="BT15" s="29"/>
      <c r="BU15" s="29"/>
      <c r="BV15" s="29"/>
      <c r="BW15" s="29"/>
    </row>
    <row r="16" spans="2:75" customFormat="1" ht="20.100000000000001" customHeight="1">
      <c r="B16" s="118"/>
      <c r="C16" s="118"/>
      <c r="D16" s="118"/>
      <c r="E16" s="118"/>
      <c r="F16" s="118"/>
      <c r="G16" s="118"/>
      <c r="H16" s="118"/>
      <c r="I16" s="118"/>
      <c r="J16" s="118"/>
      <c r="K16" s="118"/>
      <c r="L16" s="118"/>
      <c r="M16" s="118"/>
      <c r="N16" s="118"/>
      <c r="O16" s="118"/>
      <c r="P16" s="2775"/>
      <c r="Q16" s="2775"/>
      <c r="R16" s="2775"/>
      <c r="S16" s="2775"/>
      <c r="T16" s="2775"/>
      <c r="U16" s="2775"/>
      <c r="V16" s="2775"/>
      <c r="W16" s="2775"/>
      <c r="X16" s="2776"/>
      <c r="Y16" s="2776"/>
      <c r="Z16" s="279"/>
      <c r="AA16" s="29"/>
      <c r="AB16" s="215" t="s">
        <v>2091</v>
      </c>
      <c r="AC16" s="216" t="s">
        <v>2092</v>
      </c>
      <c r="AD16" s="216" t="s">
        <v>2093</v>
      </c>
      <c r="AE16" s="214" t="s">
        <v>2094</v>
      </c>
      <c r="AF16" s="29"/>
      <c r="AG16" s="217" t="s">
        <v>2095</v>
      </c>
      <c r="AH16" s="218" t="s">
        <v>2096</v>
      </c>
      <c r="AI16" s="216">
        <v>5</v>
      </c>
      <c r="AJ16" s="216">
        <v>3</v>
      </c>
      <c r="AK16" s="216">
        <v>1</v>
      </c>
      <c r="AL16" s="211"/>
      <c r="AM16" s="129" t="s">
        <v>2097</v>
      </c>
      <c r="AN16" s="216" t="s">
        <v>2098</v>
      </c>
      <c r="AO16" s="216" t="s">
        <v>2099</v>
      </c>
      <c r="AP16" s="216">
        <v>5</v>
      </c>
      <c r="AQ16" s="216">
        <v>3</v>
      </c>
      <c r="AR16" s="216">
        <v>1</v>
      </c>
      <c r="AT16" s="219"/>
      <c r="AU16" s="219"/>
      <c r="AV16" s="219"/>
      <c r="AW16" s="2783" t="s">
        <v>2100</v>
      </c>
      <c r="AX16" s="2783"/>
      <c r="AY16" s="2783" t="s">
        <v>2101</v>
      </c>
      <c r="AZ16" s="2783"/>
      <c r="BA16" s="2783" t="s">
        <v>2102</v>
      </c>
      <c r="BB16" s="2783"/>
      <c r="BC16" s="2783" t="s">
        <v>2103</v>
      </c>
      <c r="BD16" s="2783"/>
      <c r="BE16" s="2783" t="s">
        <v>2104</v>
      </c>
      <c r="BF16" s="2783"/>
      <c r="BG16" s="29"/>
      <c r="BJ16" s="29"/>
      <c r="BK16" s="29"/>
      <c r="BL16" s="29"/>
      <c r="BM16" s="29"/>
      <c r="BN16" s="29"/>
      <c r="BO16" s="29"/>
      <c r="BP16" s="29"/>
      <c r="BQ16" s="29"/>
      <c r="BR16" s="29"/>
      <c r="BS16" s="29"/>
      <c r="BT16" s="29"/>
      <c r="BU16" s="29"/>
      <c r="BV16" s="29"/>
      <c r="BW16" s="29"/>
    </row>
    <row r="17" spans="2:75" customFormat="1" ht="20.100000000000001" customHeight="1">
      <c r="B17" s="118"/>
      <c r="C17" s="118"/>
      <c r="D17" s="118"/>
      <c r="E17" s="118"/>
      <c r="F17" s="118"/>
      <c r="G17" s="118"/>
      <c r="H17" s="118"/>
      <c r="I17" s="118"/>
      <c r="J17" s="118"/>
      <c r="K17" s="118"/>
      <c r="L17" s="118"/>
      <c r="M17" s="118"/>
      <c r="N17" s="118"/>
      <c r="O17" s="118"/>
      <c r="P17" s="2778" t="s">
        <v>2105</v>
      </c>
      <c r="Q17" s="2778"/>
      <c r="R17" s="2778"/>
      <c r="S17" s="2778"/>
      <c r="T17" s="2779" t="s">
        <v>2102</v>
      </c>
      <c r="U17" s="2779"/>
      <c r="V17" s="2779">
        <f>SUM(V18:W22)</f>
        <v>578</v>
      </c>
      <c r="W17" s="2779"/>
      <c r="X17" s="2779">
        <f>SUM(X18:Y22)</f>
        <v>30</v>
      </c>
      <c r="Y17" s="2779"/>
      <c r="Z17" s="280"/>
      <c r="AA17" s="29"/>
      <c r="AB17" s="216">
        <v>140</v>
      </c>
      <c r="AC17" s="216">
        <v>900</v>
      </c>
      <c r="AD17" s="216">
        <f>SUM(AD18:AD22)</f>
        <v>578</v>
      </c>
      <c r="AE17" s="220">
        <f t="shared" ref="AE17:AE22" si="0">AD17/AC17</f>
        <v>0.64222222222222225</v>
      </c>
      <c r="AF17" s="29"/>
      <c r="AG17" s="216">
        <f>SUM(AG18:AG22)</f>
        <v>120</v>
      </c>
      <c r="AH17" s="216">
        <f>SUM(AH18:AH22)</f>
        <v>364</v>
      </c>
      <c r="AI17" s="129"/>
      <c r="AJ17" s="129"/>
      <c r="AK17" s="129"/>
      <c r="AL17" s="29"/>
      <c r="AM17" s="216">
        <f>SUM(AM18:AM22)</f>
        <v>30</v>
      </c>
      <c r="AN17" s="216">
        <f>SUM(AN18:AN22)</f>
        <v>214</v>
      </c>
      <c r="AO17" s="216"/>
      <c r="AP17" s="129"/>
      <c r="AQ17" s="129"/>
      <c r="AR17" s="129"/>
      <c r="AS17" s="118"/>
      <c r="AT17" s="2780" t="s">
        <v>2105</v>
      </c>
      <c r="AU17" s="2781"/>
      <c r="AV17" s="2782"/>
      <c r="AW17" s="2777" t="s">
        <v>2106</v>
      </c>
      <c r="AX17" s="2777"/>
      <c r="AY17" s="2777" t="s">
        <v>2107</v>
      </c>
      <c r="AZ17" s="2777"/>
      <c r="BA17" s="2777" t="s">
        <v>2108</v>
      </c>
      <c r="BB17" s="2777"/>
      <c r="BC17" s="2777" t="s">
        <v>2109</v>
      </c>
      <c r="BD17" s="2777"/>
      <c r="BE17" s="2777" t="s">
        <v>2110</v>
      </c>
      <c r="BF17" s="2777"/>
      <c r="BG17" s="29"/>
      <c r="BJ17" s="29"/>
      <c r="BK17" s="29"/>
      <c r="BL17" s="29"/>
      <c r="BM17" s="29"/>
      <c r="BN17" s="29"/>
      <c r="BO17" s="29"/>
      <c r="BP17" s="29"/>
      <c r="BQ17" s="29"/>
      <c r="BR17" s="29"/>
      <c r="BS17" s="29"/>
      <c r="BT17" s="29"/>
      <c r="BU17" s="29"/>
      <c r="BV17" s="29"/>
      <c r="BW17" s="29"/>
    </row>
    <row r="18" spans="2:75" customFormat="1" ht="20.100000000000001" customHeight="1">
      <c r="B18" s="118"/>
      <c r="C18" s="118"/>
      <c r="D18" s="118"/>
      <c r="E18" s="118"/>
      <c r="F18" s="118"/>
      <c r="G18" s="118"/>
      <c r="H18" s="118"/>
      <c r="I18" s="118"/>
      <c r="J18" s="118"/>
      <c r="K18" s="118"/>
      <c r="L18" s="118"/>
      <c r="M18" s="118"/>
      <c r="N18" s="118"/>
      <c r="O18" s="118"/>
      <c r="P18" s="2778" t="s">
        <v>2112</v>
      </c>
      <c r="Q18" s="2778"/>
      <c r="R18" s="2778"/>
      <c r="S18" s="2778"/>
      <c r="T18" s="2779" t="s">
        <v>2102</v>
      </c>
      <c r="U18" s="2779"/>
      <c r="V18" s="2779">
        <f>AH18+AN18</f>
        <v>182</v>
      </c>
      <c r="W18" s="2779"/>
      <c r="X18" s="2779">
        <f>AM18</f>
        <v>10</v>
      </c>
      <c r="Y18" s="2779"/>
      <c r="Z18" s="280"/>
      <c r="AA18" s="29"/>
      <c r="AB18" s="216">
        <v>40</v>
      </c>
      <c r="AC18" s="216">
        <v>300</v>
      </c>
      <c r="AD18" s="216">
        <f>AH18+AN18</f>
        <v>182</v>
      </c>
      <c r="AE18" s="220">
        <f t="shared" si="0"/>
        <v>0.60666666666666669</v>
      </c>
      <c r="AF18" s="29"/>
      <c r="AG18" s="216">
        <v>40</v>
      </c>
      <c r="AH18" s="129">
        <f>((AI$16*AI18)+(AJ$16*AJ18)+(AK$16*AK18))</f>
        <v>114</v>
      </c>
      <c r="AI18" s="129">
        <v>14</v>
      </c>
      <c r="AJ18" s="129">
        <v>14</v>
      </c>
      <c r="AK18" s="129">
        <v>2</v>
      </c>
      <c r="AL18" s="29"/>
      <c r="AM18" s="216">
        <v>10</v>
      </c>
      <c r="AN18" s="129">
        <f>((AP$16*AP18)+(AQ$16*AQ18)+(AR$16*AR18))*AO18</f>
        <v>68</v>
      </c>
      <c r="AO18" s="216">
        <v>2</v>
      </c>
      <c r="AP18" s="129">
        <v>2</v>
      </c>
      <c r="AQ18" s="129">
        <v>8</v>
      </c>
      <c r="AR18" s="129">
        <v>0</v>
      </c>
      <c r="AS18" s="118"/>
      <c r="AT18" s="2780" t="s">
        <v>2112</v>
      </c>
      <c r="AU18" s="2781"/>
      <c r="AV18" s="2782"/>
      <c r="AW18" s="2777" t="s">
        <v>2113</v>
      </c>
      <c r="AX18" s="2777"/>
      <c r="AY18" s="2777" t="s">
        <v>2114</v>
      </c>
      <c r="AZ18" s="2777"/>
      <c r="BA18" s="2777" t="s">
        <v>2115</v>
      </c>
      <c r="BB18" s="2777"/>
      <c r="BC18" s="2777" t="s">
        <v>2116</v>
      </c>
      <c r="BD18" s="2777"/>
      <c r="BE18" s="2777" t="s">
        <v>2117</v>
      </c>
      <c r="BF18" s="2777"/>
      <c r="BG18" s="29"/>
      <c r="BJ18" s="29"/>
      <c r="BK18" s="29"/>
      <c r="BL18" s="29"/>
      <c r="BM18" s="29"/>
      <c r="BN18" s="29"/>
      <c r="BO18" s="29"/>
      <c r="BP18" s="29"/>
      <c r="BQ18" s="29"/>
      <c r="BR18" s="29"/>
      <c r="BS18" s="29"/>
      <c r="BT18" s="29"/>
      <c r="BU18" s="29"/>
      <c r="BV18" s="29"/>
      <c r="BW18" s="29"/>
    </row>
    <row r="19" spans="2:75" customFormat="1" ht="20.100000000000001" customHeight="1">
      <c r="B19" s="118"/>
      <c r="C19" s="118"/>
      <c r="D19" s="118"/>
      <c r="E19" s="118"/>
      <c r="F19" s="118"/>
      <c r="G19" s="118"/>
      <c r="H19" s="118"/>
      <c r="I19" s="118"/>
      <c r="J19" s="118"/>
      <c r="K19" s="118"/>
      <c r="L19" s="118"/>
      <c r="M19" s="118"/>
      <c r="N19" s="118"/>
      <c r="O19" s="118"/>
      <c r="P19" s="2778" t="s">
        <v>2119</v>
      </c>
      <c r="Q19" s="2778"/>
      <c r="R19" s="2778"/>
      <c r="S19" s="2778"/>
      <c r="T19" s="2779" t="s">
        <v>2101</v>
      </c>
      <c r="U19" s="2779"/>
      <c r="V19" s="2779">
        <f>AH19+AN19</f>
        <v>166</v>
      </c>
      <c r="W19" s="2779"/>
      <c r="X19" s="2779">
        <f>AM19</f>
        <v>8</v>
      </c>
      <c r="Y19" s="2779"/>
      <c r="Z19" s="280"/>
      <c r="AA19" s="29"/>
      <c r="AB19" s="216">
        <v>40</v>
      </c>
      <c r="AC19" s="216">
        <v>240</v>
      </c>
      <c r="AD19" s="216">
        <f>AH19+AN19</f>
        <v>166</v>
      </c>
      <c r="AE19" s="220">
        <f t="shared" si="0"/>
        <v>0.69166666666666665</v>
      </c>
      <c r="AF19" s="29"/>
      <c r="AG19" s="216">
        <v>32</v>
      </c>
      <c r="AH19" s="129">
        <f>((AI$16*AI19)+(AJ$16*AJ19)+(AK$16*AK19))</f>
        <v>110</v>
      </c>
      <c r="AI19" s="129">
        <v>13</v>
      </c>
      <c r="AJ19" s="129">
        <v>13</v>
      </c>
      <c r="AK19" s="129">
        <v>6</v>
      </c>
      <c r="AL19" s="29"/>
      <c r="AM19" s="216">
        <v>8</v>
      </c>
      <c r="AN19" s="129">
        <f>((AP$16*AP19)+(AQ$16*AQ19)+(AR$16*AR19))*AO19</f>
        <v>56</v>
      </c>
      <c r="AO19" s="216">
        <v>2</v>
      </c>
      <c r="AP19" s="129">
        <v>3</v>
      </c>
      <c r="AQ19" s="129">
        <v>4</v>
      </c>
      <c r="AR19" s="129">
        <v>1</v>
      </c>
      <c r="AS19" s="118"/>
      <c r="AT19" s="2780" t="s">
        <v>2119</v>
      </c>
      <c r="AU19" s="2781"/>
      <c r="AV19" s="2782"/>
      <c r="AW19" s="2777" t="s">
        <v>2120</v>
      </c>
      <c r="AX19" s="2777"/>
      <c r="AY19" s="2777" t="s">
        <v>2121</v>
      </c>
      <c r="AZ19" s="2777"/>
      <c r="BA19" s="2777" t="s">
        <v>2122</v>
      </c>
      <c r="BB19" s="2777"/>
      <c r="BC19" s="2777" t="s">
        <v>2123</v>
      </c>
      <c r="BD19" s="2777"/>
      <c r="BE19" s="2777" t="s">
        <v>2124</v>
      </c>
      <c r="BF19" s="2777"/>
      <c r="BG19" s="29"/>
      <c r="BJ19" s="29"/>
      <c r="BK19" s="29"/>
      <c r="BL19" s="29"/>
      <c r="BM19" s="29"/>
      <c r="BN19" s="29"/>
      <c r="BO19" s="29"/>
      <c r="BP19" s="29"/>
      <c r="BQ19" s="29"/>
      <c r="BR19" s="29"/>
      <c r="BS19" s="29"/>
      <c r="BT19" s="29"/>
      <c r="BU19" s="29"/>
      <c r="BV19" s="29"/>
      <c r="BW19" s="29"/>
    </row>
    <row r="20" spans="2:75" customFormat="1" ht="20.100000000000001" customHeight="1">
      <c r="B20" s="118"/>
      <c r="C20" s="118"/>
      <c r="D20" s="118"/>
      <c r="E20" s="118"/>
      <c r="F20" s="118"/>
      <c r="G20" s="118"/>
      <c r="H20" s="118"/>
      <c r="I20" s="118"/>
      <c r="J20" s="118"/>
      <c r="K20" s="118"/>
      <c r="L20" s="118"/>
      <c r="M20" s="118"/>
      <c r="N20" s="118"/>
      <c r="O20" s="118"/>
      <c r="P20" s="2778" t="s">
        <v>2126</v>
      </c>
      <c r="Q20" s="2778"/>
      <c r="R20" s="2778"/>
      <c r="S20" s="2778"/>
      <c r="T20" s="2779" t="s">
        <v>2101</v>
      </c>
      <c r="U20" s="2779"/>
      <c r="V20" s="2779">
        <f>AH20+AN20</f>
        <v>82</v>
      </c>
      <c r="W20" s="2779"/>
      <c r="X20" s="2779">
        <f>AM20</f>
        <v>4</v>
      </c>
      <c r="Y20" s="2779"/>
      <c r="Z20" s="280"/>
      <c r="AA20" s="29"/>
      <c r="AB20" s="216">
        <v>20</v>
      </c>
      <c r="AC20" s="216">
        <v>120</v>
      </c>
      <c r="AD20" s="216">
        <f>AH20+AN20</f>
        <v>82</v>
      </c>
      <c r="AE20" s="220">
        <f t="shared" si="0"/>
        <v>0.68333333333333335</v>
      </c>
      <c r="AF20" s="29"/>
      <c r="AG20" s="216">
        <v>16</v>
      </c>
      <c r="AH20" s="129">
        <f>((AI$16*AI20)+(AJ$16*AJ20)+(AK$16*AK20))</f>
        <v>54</v>
      </c>
      <c r="AI20" s="221">
        <v>4</v>
      </c>
      <c r="AJ20" s="222">
        <v>11</v>
      </c>
      <c r="AK20" s="221">
        <v>1</v>
      </c>
      <c r="AL20" s="211"/>
      <c r="AM20" s="216">
        <v>4</v>
      </c>
      <c r="AN20" s="129">
        <f>((AP$16*AP20)+(AQ$16*AQ20)+(AR$16*AR20))*AO20</f>
        <v>28</v>
      </c>
      <c r="AO20" s="216">
        <v>2</v>
      </c>
      <c r="AP20" s="221">
        <v>1</v>
      </c>
      <c r="AQ20" s="222">
        <v>3</v>
      </c>
      <c r="AR20" s="221">
        <v>0</v>
      </c>
      <c r="AS20" s="118"/>
      <c r="AT20" s="2780" t="s">
        <v>2126</v>
      </c>
      <c r="AU20" s="2781"/>
      <c r="AV20" s="2782"/>
      <c r="AW20" s="2777" t="s">
        <v>2127</v>
      </c>
      <c r="AX20" s="2777"/>
      <c r="AY20" s="2777" t="s">
        <v>2128</v>
      </c>
      <c r="AZ20" s="2777"/>
      <c r="BA20" s="2777" t="s">
        <v>2129</v>
      </c>
      <c r="BB20" s="2777"/>
      <c r="BC20" s="2777" t="s">
        <v>2130</v>
      </c>
      <c r="BD20" s="2777"/>
      <c r="BE20" s="2777" t="s">
        <v>2131</v>
      </c>
      <c r="BF20" s="2777"/>
      <c r="BG20" s="29"/>
      <c r="BJ20" s="29"/>
      <c r="BK20" s="29"/>
      <c r="BL20" s="29"/>
      <c r="BM20" s="29"/>
      <c r="BN20" s="29"/>
      <c r="BO20" s="29"/>
      <c r="BP20" s="29"/>
      <c r="BQ20" s="29"/>
      <c r="BR20" s="29"/>
      <c r="BS20" s="29"/>
      <c r="BT20" s="29"/>
      <c r="BU20" s="29"/>
      <c r="BV20" s="29"/>
      <c r="BW20" s="29"/>
    </row>
    <row r="21" spans="2:75" customFormat="1" ht="20.100000000000001" customHeight="1">
      <c r="B21" s="118"/>
      <c r="C21" s="118"/>
      <c r="D21" s="118"/>
      <c r="E21" s="118"/>
      <c r="F21" s="118"/>
      <c r="G21" s="118"/>
      <c r="H21" s="118"/>
      <c r="I21" s="118"/>
      <c r="J21" s="118"/>
      <c r="K21" s="118"/>
      <c r="L21" s="118"/>
      <c r="M21" s="118"/>
      <c r="N21" s="118"/>
      <c r="O21" s="118"/>
      <c r="P21" s="2778" t="s">
        <v>2132</v>
      </c>
      <c r="Q21" s="2778"/>
      <c r="R21" s="2778"/>
      <c r="S21" s="2778"/>
      <c r="T21" s="2779" t="s">
        <v>2101</v>
      </c>
      <c r="U21" s="2779"/>
      <c r="V21" s="2779">
        <f>AH21+AN21</f>
        <v>86</v>
      </c>
      <c r="W21" s="2779"/>
      <c r="X21" s="2779">
        <f>AM21</f>
        <v>4</v>
      </c>
      <c r="Y21" s="2779"/>
      <c r="Z21" s="280"/>
      <c r="AA21" s="29"/>
      <c r="AB21" s="216">
        <v>20</v>
      </c>
      <c r="AC21" s="216">
        <v>120</v>
      </c>
      <c r="AD21" s="216">
        <f>AH21+AN21</f>
        <v>86</v>
      </c>
      <c r="AE21" s="220">
        <f t="shared" si="0"/>
        <v>0.71666666666666667</v>
      </c>
      <c r="AF21" s="29"/>
      <c r="AG21" s="216">
        <v>16</v>
      </c>
      <c r="AH21" s="129">
        <f>((AI$16*AI21)+(AJ$16*AJ21)+(AK$16*AK21))</f>
        <v>50</v>
      </c>
      <c r="AI21" s="221">
        <v>4</v>
      </c>
      <c r="AJ21" s="221">
        <v>9</v>
      </c>
      <c r="AK21" s="221">
        <v>3</v>
      </c>
      <c r="AL21" s="211"/>
      <c r="AM21" s="216">
        <v>4</v>
      </c>
      <c r="AN21" s="129">
        <f>((AP$16*AP21)+(AQ$16*AQ21)+(AR$16*AR21))*AO21</f>
        <v>36</v>
      </c>
      <c r="AO21" s="216">
        <v>2</v>
      </c>
      <c r="AP21" s="221">
        <v>3</v>
      </c>
      <c r="AQ21" s="221">
        <v>1</v>
      </c>
      <c r="AR21" s="221">
        <v>0</v>
      </c>
      <c r="AS21" s="118"/>
      <c r="AT21" s="2780" t="s">
        <v>2132</v>
      </c>
      <c r="AU21" s="2781"/>
      <c r="AV21" s="2782"/>
      <c r="AW21" s="2777" t="s">
        <v>2127</v>
      </c>
      <c r="AX21" s="2777"/>
      <c r="AY21" s="2777" t="s">
        <v>2128</v>
      </c>
      <c r="AZ21" s="2777"/>
      <c r="BA21" s="2777" t="s">
        <v>2129</v>
      </c>
      <c r="BB21" s="2777"/>
      <c r="BC21" s="2777" t="s">
        <v>2130</v>
      </c>
      <c r="BD21" s="2777"/>
      <c r="BE21" s="2777" t="s">
        <v>2131</v>
      </c>
      <c r="BF21" s="2777"/>
      <c r="BG21" s="29"/>
      <c r="BJ21" s="29"/>
      <c r="BK21" s="29"/>
      <c r="BL21" s="29"/>
      <c r="BM21" s="29"/>
      <c r="BN21" s="29"/>
      <c r="BO21" s="29"/>
      <c r="BP21" s="29"/>
      <c r="BQ21" s="29"/>
      <c r="BR21" s="29"/>
      <c r="BS21" s="29"/>
      <c r="BT21" s="29"/>
      <c r="BU21" s="29"/>
      <c r="BV21" s="29"/>
      <c r="BW21" s="29"/>
    </row>
    <row r="22" spans="2:75" customFormat="1" ht="20.100000000000001" customHeight="1">
      <c r="B22" s="118"/>
      <c r="C22" s="118"/>
      <c r="D22" s="118"/>
      <c r="E22" s="118"/>
      <c r="F22" s="118"/>
      <c r="G22" s="118"/>
      <c r="H22" s="118"/>
      <c r="I22" s="118"/>
      <c r="J22" s="118"/>
      <c r="K22" s="118"/>
      <c r="L22" s="118"/>
      <c r="M22" s="118"/>
      <c r="N22" s="118"/>
      <c r="O22" s="118"/>
      <c r="P22" s="2778" t="s">
        <v>2134</v>
      </c>
      <c r="Q22" s="2778"/>
      <c r="R22" s="2778"/>
      <c r="S22" s="2778"/>
      <c r="T22" s="2779" t="s">
        <v>2102</v>
      </c>
      <c r="U22" s="2779"/>
      <c r="V22" s="2779">
        <f>AH22+AN22</f>
        <v>62</v>
      </c>
      <c r="W22" s="2779"/>
      <c r="X22" s="2779">
        <f>AM22</f>
        <v>4</v>
      </c>
      <c r="Y22" s="2779"/>
      <c r="Z22" s="280"/>
      <c r="AA22" s="29"/>
      <c r="AB22" s="216">
        <v>20</v>
      </c>
      <c r="AC22" s="216">
        <v>120</v>
      </c>
      <c r="AD22" s="216">
        <f>AH22+AN22</f>
        <v>62</v>
      </c>
      <c r="AE22" s="220">
        <f t="shared" si="0"/>
        <v>0.51666666666666672</v>
      </c>
      <c r="AF22" s="29"/>
      <c r="AG22" s="216">
        <v>16</v>
      </c>
      <c r="AH22" s="129">
        <f>((AI$16*AI22)+(AJ$16*AJ22)+(AK$16*AK22))</f>
        <v>36</v>
      </c>
      <c r="AI22" s="221">
        <v>2</v>
      </c>
      <c r="AJ22" s="221">
        <v>6</v>
      </c>
      <c r="AK22" s="221">
        <v>8</v>
      </c>
      <c r="AL22" s="211"/>
      <c r="AM22" s="216">
        <v>4</v>
      </c>
      <c r="AN22" s="129">
        <f>((AP$16*AP22)+(AQ$16*AQ22)+(AR$16*AR22))*AO22</f>
        <v>26</v>
      </c>
      <c r="AO22" s="216">
        <v>2</v>
      </c>
      <c r="AP22" s="221">
        <v>1</v>
      </c>
      <c r="AQ22" s="221">
        <v>2</v>
      </c>
      <c r="AR22" s="221">
        <v>2</v>
      </c>
      <c r="AS22" s="118"/>
      <c r="AT22" s="2780" t="s">
        <v>2134</v>
      </c>
      <c r="AU22" s="2781"/>
      <c r="AV22" s="2782"/>
      <c r="AW22" s="2777" t="s">
        <v>2127</v>
      </c>
      <c r="AX22" s="2777"/>
      <c r="AY22" s="2777" t="s">
        <v>2128</v>
      </c>
      <c r="AZ22" s="2777"/>
      <c r="BA22" s="2777" t="s">
        <v>2129</v>
      </c>
      <c r="BB22" s="2777"/>
      <c r="BC22" s="2777" t="s">
        <v>2130</v>
      </c>
      <c r="BD22" s="2777"/>
      <c r="BE22" s="2777" t="s">
        <v>2131</v>
      </c>
      <c r="BF22" s="2777"/>
      <c r="BG22" s="29"/>
    </row>
    <row r="23" spans="2:75" customFormat="1" ht="20.100000000000001" customHeight="1">
      <c r="B23" s="118"/>
      <c r="C23" s="118"/>
      <c r="D23" s="118"/>
      <c r="E23" s="118"/>
      <c r="F23" s="118"/>
      <c r="G23" s="118"/>
      <c r="H23" s="118"/>
      <c r="I23" s="118"/>
      <c r="J23" s="118"/>
      <c r="K23" s="118"/>
      <c r="L23" s="118"/>
      <c r="M23" s="118"/>
      <c r="N23" s="118"/>
      <c r="O23" s="118"/>
      <c r="P23" s="118"/>
      <c r="Q23" s="118"/>
      <c r="R23" s="118"/>
      <c r="S23" s="118"/>
      <c r="T23" s="118"/>
      <c r="U23" s="118"/>
      <c r="V23" s="118"/>
      <c r="W23" s="29"/>
      <c r="X23" s="29"/>
      <c r="Y23" s="29"/>
      <c r="Z23" s="29"/>
      <c r="AA23" s="29"/>
      <c r="AB23" s="211"/>
      <c r="AC23" s="211"/>
      <c r="AD23" s="211"/>
      <c r="AE23" s="211"/>
      <c r="AF23" s="29"/>
      <c r="AG23" s="29"/>
      <c r="AH23" s="29"/>
      <c r="AI23" s="29"/>
      <c r="AJ23" s="29"/>
      <c r="AK23" s="118"/>
      <c r="AL23" s="118"/>
      <c r="AM23" s="118"/>
      <c r="AN23" s="29"/>
      <c r="AO23" s="29"/>
      <c r="AP23" s="29"/>
      <c r="AQ23" s="118"/>
      <c r="AR23" s="118"/>
      <c r="AS23" s="118"/>
      <c r="BB23" s="29"/>
      <c r="BC23" s="29"/>
    </row>
    <row r="24" spans="2:75" customFormat="1" ht="20.100000000000001" customHeight="1">
      <c r="B24" s="118"/>
      <c r="C24" s="118"/>
      <c r="D24" s="118"/>
      <c r="E24" s="118"/>
      <c r="F24" s="118"/>
      <c r="G24" s="118"/>
      <c r="H24" s="118"/>
      <c r="I24" s="118"/>
      <c r="J24" s="118"/>
      <c r="K24" s="118"/>
      <c r="L24" s="118"/>
      <c r="M24" s="118"/>
      <c r="N24" s="118"/>
      <c r="O24" s="118"/>
      <c r="P24" s="2791" t="s">
        <v>2135</v>
      </c>
      <c r="Q24" s="2791"/>
      <c r="R24" s="2791"/>
      <c r="S24" s="118"/>
      <c r="T24" s="2792" t="s">
        <v>2136</v>
      </c>
      <c r="U24" s="2793"/>
      <c r="V24" s="2794"/>
      <c r="W24" s="2798" t="s">
        <v>2266</v>
      </c>
      <c r="X24" s="2799"/>
      <c r="Y24" s="2800"/>
      <c r="Z24" s="281"/>
      <c r="AA24" s="29"/>
      <c r="AB24" s="29"/>
      <c r="AC24" s="29"/>
      <c r="AD24" s="29"/>
      <c r="AE24" s="29"/>
      <c r="AF24" s="29"/>
      <c r="AG24" s="29"/>
      <c r="AH24" s="29"/>
      <c r="AI24" s="29"/>
      <c r="AJ24" s="29"/>
      <c r="AK24" s="174"/>
      <c r="AL24" s="174"/>
      <c r="AM24" s="174"/>
      <c r="AN24" s="29"/>
      <c r="AO24" s="29"/>
      <c r="AP24" s="29"/>
      <c r="AQ24" s="118"/>
      <c r="AR24" s="118"/>
      <c r="AS24" s="118"/>
      <c r="BB24" s="29"/>
      <c r="BC24" s="29"/>
    </row>
    <row r="25" spans="2:75" customFormat="1" ht="20.100000000000001" customHeight="1">
      <c r="B25" s="118"/>
      <c r="C25" s="118"/>
      <c r="D25" s="118"/>
      <c r="E25" s="118"/>
      <c r="F25" s="118"/>
      <c r="G25" s="118"/>
      <c r="H25" s="118"/>
      <c r="I25" s="118"/>
      <c r="J25" s="118"/>
      <c r="K25" s="118"/>
      <c r="L25" s="118"/>
      <c r="M25" s="118"/>
      <c r="N25" s="118"/>
      <c r="O25" s="118"/>
      <c r="P25" s="2804" t="s">
        <v>2102</v>
      </c>
      <c r="Q25" s="2805"/>
      <c r="R25" s="2806"/>
      <c r="S25" s="118"/>
      <c r="T25" s="2795"/>
      <c r="U25" s="2796"/>
      <c r="V25" s="2797"/>
      <c r="W25" s="2801"/>
      <c r="X25" s="2802"/>
      <c r="Y25" s="2803"/>
      <c r="Z25" s="281"/>
      <c r="AA25" s="29"/>
      <c r="AB25" s="29"/>
      <c r="AC25" s="29"/>
      <c r="AD25" s="29"/>
      <c r="AE25" s="29"/>
      <c r="AF25" s="29"/>
      <c r="AG25" s="29"/>
      <c r="AH25" s="212" t="s">
        <v>2137</v>
      </c>
      <c r="AI25" s="29"/>
      <c r="AJ25" s="29"/>
      <c r="AK25" s="29"/>
      <c r="AL25" s="29"/>
      <c r="AM25" s="212"/>
      <c r="AN25" s="212"/>
      <c r="AO25" s="29"/>
      <c r="AP25" s="29"/>
      <c r="AQ25" s="29"/>
      <c r="AR25" s="118"/>
      <c r="AS25" s="118"/>
      <c r="AX25" s="29"/>
      <c r="AY25" s="29"/>
      <c r="AZ25" s="29"/>
      <c r="BA25" s="29"/>
      <c r="BB25" s="29"/>
      <c r="BC25" s="29"/>
      <c r="BD25" s="29"/>
      <c r="BE25" s="29"/>
      <c r="BF25" s="29"/>
      <c r="BG25" s="29"/>
    </row>
    <row r="26" spans="2:75" customFormat="1" ht="20.100000000000001" customHeight="1">
      <c r="B26" s="118"/>
      <c r="C26" s="118"/>
      <c r="D26" s="118"/>
      <c r="E26" s="118"/>
      <c r="F26" s="118"/>
      <c r="G26" s="118"/>
      <c r="H26" s="118"/>
      <c r="I26" s="118"/>
      <c r="J26" s="118"/>
      <c r="K26" s="118"/>
      <c r="L26" s="118"/>
      <c r="M26" s="118"/>
      <c r="N26" s="118"/>
      <c r="O26" s="118"/>
      <c r="P26" s="2807"/>
      <c r="Q26" s="2808"/>
      <c r="R26" s="2809"/>
      <c r="S26" s="118"/>
      <c r="T26" s="2792" t="s">
        <v>2138</v>
      </c>
      <c r="U26" s="2793"/>
      <c r="V26" s="2794"/>
      <c r="W26" s="2798" t="s">
        <v>2267</v>
      </c>
      <c r="X26" s="2799"/>
      <c r="Y26" s="2800"/>
      <c r="Z26" s="281"/>
      <c r="AA26" s="29"/>
      <c r="AB26" s="29"/>
      <c r="AC26" s="29"/>
      <c r="AD26" s="29"/>
      <c r="AE26" s="29"/>
      <c r="AF26" s="29"/>
      <c r="AG26" s="29"/>
      <c r="AH26" s="29"/>
      <c r="AI26" s="52"/>
      <c r="AJ26" s="52"/>
      <c r="AK26" s="52"/>
      <c r="AL26" s="52"/>
      <c r="AM26" s="29"/>
      <c r="AN26" s="29"/>
      <c r="AP26" s="29"/>
      <c r="AQ26" s="29"/>
      <c r="AR26" s="174"/>
      <c r="AS26" s="174"/>
      <c r="AT26" s="29"/>
      <c r="AU26" s="29"/>
      <c r="AX26" s="29"/>
      <c r="AY26" s="29"/>
      <c r="AZ26" s="29"/>
      <c r="BA26" s="29"/>
      <c r="BB26" s="29"/>
      <c r="BC26" s="29"/>
      <c r="BD26" s="29"/>
      <c r="BE26" s="29"/>
      <c r="BF26" s="29"/>
      <c r="BG26" s="29"/>
    </row>
    <row r="27" spans="2:75" customFormat="1" ht="20.100000000000001" customHeight="1">
      <c r="B27" s="118"/>
      <c r="C27" s="118"/>
      <c r="D27" s="118"/>
      <c r="E27" s="118"/>
      <c r="F27" s="118"/>
      <c r="G27" s="118"/>
      <c r="H27" s="118"/>
      <c r="I27" s="118"/>
      <c r="J27" s="118"/>
      <c r="K27" s="118"/>
      <c r="L27" s="118"/>
      <c r="M27" s="118"/>
      <c r="N27" s="118"/>
      <c r="O27" s="118"/>
      <c r="P27" s="2807"/>
      <c r="Q27" s="2808"/>
      <c r="R27" s="2809"/>
      <c r="S27" s="118"/>
      <c r="T27" s="2795"/>
      <c r="U27" s="2796"/>
      <c r="V27" s="2797"/>
      <c r="W27" s="2801"/>
      <c r="X27" s="2802"/>
      <c r="Y27" s="2803"/>
      <c r="Z27" s="281"/>
      <c r="AA27" s="29"/>
      <c r="AB27" s="29"/>
      <c r="AC27" s="29"/>
      <c r="AD27" s="29"/>
      <c r="AE27" s="29"/>
      <c r="AF27" s="29"/>
      <c r="AG27" s="29"/>
      <c r="AH27" s="29" t="s">
        <v>2139</v>
      </c>
      <c r="AI27" s="52"/>
      <c r="AJ27" s="52"/>
      <c r="AK27" s="52"/>
      <c r="AL27" s="52"/>
      <c r="AM27" s="29"/>
      <c r="AN27" s="29"/>
      <c r="AP27" s="29"/>
      <c r="AQ27" s="29"/>
      <c r="AR27" s="174"/>
      <c r="AS27" s="174"/>
      <c r="AT27" s="29"/>
      <c r="AU27" s="29"/>
      <c r="AX27" s="29"/>
      <c r="AY27" s="29"/>
      <c r="AZ27" s="29"/>
      <c r="BA27" s="29"/>
      <c r="BB27" s="29"/>
      <c r="BC27" s="29"/>
      <c r="BD27" s="29"/>
      <c r="BE27" s="29"/>
      <c r="BF27" s="29"/>
      <c r="BG27" s="29"/>
    </row>
    <row r="28" spans="2:75" customFormat="1" ht="20.100000000000001" customHeight="1">
      <c r="B28" s="118"/>
      <c r="C28" s="118"/>
      <c r="D28" s="118"/>
      <c r="E28" s="118"/>
      <c r="F28" s="118"/>
      <c r="G28" s="118"/>
      <c r="H28" s="118"/>
      <c r="I28" s="118"/>
      <c r="J28" s="118"/>
      <c r="K28" s="118"/>
      <c r="L28" s="118"/>
      <c r="M28" s="118"/>
      <c r="N28" s="118"/>
      <c r="O28" s="118"/>
      <c r="P28" s="2810"/>
      <c r="Q28" s="2811"/>
      <c r="R28" s="2812"/>
      <c r="S28" s="118"/>
      <c r="T28" s="29"/>
      <c r="U28" s="29"/>
      <c r="V28" s="29"/>
      <c r="W28" s="29"/>
      <c r="X28" s="29"/>
      <c r="Y28" s="29"/>
      <c r="Z28" s="29"/>
      <c r="AA28" s="29"/>
      <c r="AB28" s="29"/>
      <c r="AC28" s="29"/>
      <c r="AD28" s="29"/>
      <c r="AE28" s="29"/>
      <c r="AF28" s="29"/>
      <c r="AG28" s="29"/>
      <c r="AH28" s="212" t="s">
        <v>2140</v>
      </c>
      <c r="AI28" s="52"/>
      <c r="AJ28" s="52"/>
      <c r="AK28" s="52"/>
      <c r="AL28" s="52"/>
      <c r="AM28" s="212"/>
      <c r="AN28" s="212"/>
      <c r="AP28" s="29"/>
      <c r="AQ28" s="29"/>
      <c r="AR28" s="29"/>
      <c r="AS28" s="29"/>
      <c r="AT28" s="29"/>
      <c r="AU28" s="29"/>
      <c r="AX28" s="29"/>
      <c r="AY28" s="29"/>
      <c r="AZ28" s="29"/>
      <c r="BA28" s="29"/>
      <c r="BB28" s="29"/>
      <c r="BC28" s="29"/>
      <c r="BD28" s="29"/>
      <c r="BE28" s="29"/>
      <c r="BF28" s="29"/>
      <c r="BG28" s="29"/>
    </row>
    <row r="29" spans="2:75" customFormat="1" ht="7.5" customHeight="1">
      <c r="B29" s="118"/>
      <c r="C29" s="118"/>
      <c r="D29" s="118"/>
      <c r="E29" s="118"/>
      <c r="F29" s="118"/>
      <c r="G29" s="118"/>
      <c r="H29" s="118"/>
      <c r="I29" s="118"/>
      <c r="J29" s="118"/>
      <c r="K29" s="118"/>
      <c r="L29" s="118"/>
      <c r="M29" s="118"/>
      <c r="N29" s="118"/>
      <c r="O29" s="118"/>
      <c r="P29" s="223"/>
      <c r="Q29" s="223"/>
      <c r="R29" s="223"/>
      <c r="S29" s="118"/>
      <c r="T29" s="29"/>
      <c r="U29" s="29"/>
      <c r="V29" s="29"/>
      <c r="W29" s="118"/>
      <c r="X29" s="118"/>
      <c r="Y29" s="118"/>
      <c r="Z29" s="118"/>
      <c r="AA29" s="29"/>
      <c r="AB29" s="29"/>
      <c r="AC29" s="29"/>
      <c r="AD29" s="29"/>
      <c r="AE29" s="29"/>
      <c r="AF29" s="29"/>
      <c r="AG29" s="29"/>
      <c r="AH29" s="212" t="s">
        <v>2268</v>
      </c>
      <c r="AM29" s="212"/>
      <c r="AN29" s="212"/>
      <c r="AQ29" s="29"/>
      <c r="AR29" s="29"/>
      <c r="AS29" s="29"/>
      <c r="AT29" s="29"/>
      <c r="AU29" s="29"/>
      <c r="AX29" s="29"/>
      <c r="AY29" s="29"/>
      <c r="AZ29" s="29"/>
      <c r="BA29" s="29"/>
      <c r="BB29" s="29"/>
      <c r="BC29" s="29"/>
      <c r="BD29" s="29"/>
      <c r="BE29" s="29"/>
      <c r="BF29" s="29"/>
      <c r="BG29" s="29"/>
    </row>
    <row r="30" spans="2:75" customFormat="1" ht="6" customHeight="1">
      <c r="B30" s="118"/>
      <c r="C30" s="43"/>
      <c r="D30" s="43"/>
      <c r="E30" s="43"/>
      <c r="F30" s="43"/>
      <c r="G30" s="43"/>
      <c r="H30" s="43"/>
      <c r="I30" s="43"/>
      <c r="J30" s="43"/>
      <c r="K30" s="43"/>
      <c r="L30" s="43"/>
      <c r="M30" s="43"/>
      <c r="N30" s="43"/>
      <c r="O30" s="43"/>
      <c r="P30" s="224"/>
      <c r="Q30" s="224"/>
      <c r="R30" s="224"/>
      <c r="S30" s="224"/>
      <c r="T30" s="224"/>
      <c r="U30" s="224"/>
      <c r="V30" s="224"/>
      <c r="W30" s="43"/>
      <c r="X30" s="43"/>
      <c r="Y30" s="43"/>
      <c r="Z30" s="43"/>
      <c r="AA30" s="29"/>
      <c r="AB30" s="29"/>
      <c r="AC30" s="29"/>
      <c r="AD30" s="29"/>
      <c r="AE30" s="29"/>
      <c r="AF30" s="29"/>
      <c r="AG30" s="29"/>
      <c r="AH30" s="29"/>
      <c r="AI30" s="29"/>
      <c r="AJ30" s="29"/>
      <c r="AK30" s="29"/>
      <c r="AL30" s="29"/>
      <c r="AM30" s="29"/>
      <c r="AN30" s="29"/>
      <c r="AO30" s="29"/>
      <c r="AP30" s="29"/>
      <c r="AQ30" s="29"/>
      <c r="AR30" s="29"/>
      <c r="AS30" s="29"/>
      <c r="AT30" s="29"/>
      <c r="AU30" s="29"/>
      <c r="AX30" s="29"/>
      <c r="AY30" s="29"/>
      <c r="AZ30" s="29"/>
      <c r="BA30" s="29"/>
      <c r="BB30" s="29"/>
      <c r="BC30" s="29"/>
      <c r="BD30" s="29"/>
      <c r="BE30" s="29"/>
      <c r="BF30" s="29"/>
      <c r="BG30" s="29"/>
    </row>
    <row r="31" spans="2:75" customFormat="1" ht="7.5" customHeight="1">
      <c r="B31" s="118"/>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29"/>
      <c r="AB31" s="29"/>
      <c r="AC31" s="29"/>
      <c r="AD31" s="29"/>
      <c r="AE31" s="29"/>
      <c r="AF31" s="29"/>
      <c r="AG31" s="29"/>
      <c r="AH31" s="29"/>
      <c r="AI31" s="29"/>
      <c r="AJ31" s="29"/>
      <c r="AK31" s="29"/>
      <c r="AL31" s="29"/>
      <c r="AM31" s="29"/>
      <c r="AN31" s="29"/>
      <c r="AO31" s="29"/>
      <c r="AP31" s="29"/>
      <c r="AQ31" s="29"/>
      <c r="AR31" s="29"/>
      <c r="AS31" s="29"/>
      <c r="AT31" s="29"/>
      <c r="AU31" s="29"/>
      <c r="AX31" s="29"/>
      <c r="AY31" s="29"/>
      <c r="AZ31" s="29"/>
      <c r="BA31" s="29"/>
      <c r="BB31" s="29"/>
      <c r="BC31" s="29"/>
      <c r="BD31" s="29"/>
      <c r="BE31" s="29"/>
      <c r="BF31" s="29"/>
      <c r="BG31" s="29"/>
    </row>
    <row r="32" spans="2:75" customFormat="1" ht="21.95" customHeight="1" thickBot="1">
      <c r="B32" s="118"/>
      <c r="C32" s="30" t="s">
        <v>2269</v>
      </c>
      <c r="D32" s="118"/>
      <c r="E32" s="118"/>
      <c r="F32" s="118"/>
      <c r="G32" s="118"/>
      <c r="H32" s="118"/>
      <c r="I32" s="118"/>
      <c r="J32" s="118"/>
      <c r="K32" s="118"/>
      <c r="L32" s="118"/>
      <c r="M32" s="52" t="s">
        <v>2270</v>
      </c>
      <c r="N32" s="29"/>
      <c r="O32" s="29"/>
      <c r="P32" s="29"/>
      <c r="Q32" s="29"/>
      <c r="R32" s="29"/>
      <c r="S32" s="29"/>
      <c r="T32" s="29"/>
      <c r="U32" s="29"/>
      <c r="V32" s="29"/>
      <c r="W32" s="29"/>
      <c r="X32" s="29"/>
      <c r="Y32" s="29"/>
      <c r="Z32" s="29"/>
      <c r="AB32" s="52" t="s">
        <v>2142</v>
      </c>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row>
    <row r="33" spans="2:48" customFormat="1" ht="20.100000000000001" customHeight="1" thickBot="1">
      <c r="B33" s="118"/>
      <c r="C33" s="2183" t="s">
        <v>2147</v>
      </c>
      <c r="D33" s="2184"/>
      <c r="E33" s="2184"/>
      <c r="F33" s="2184"/>
      <c r="G33" s="225"/>
      <c r="H33" s="226" t="s">
        <v>2144</v>
      </c>
      <c r="I33" s="226" t="s">
        <v>2145</v>
      </c>
      <c r="J33" s="227" t="s">
        <v>2146</v>
      </c>
      <c r="K33" s="228"/>
      <c r="L33" s="29"/>
      <c r="M33" s="29"/>
      <c r="N33" s="29"/>
      <c r="O33" s="29"/>
      <c r="P33" s="29"/>
      <c r="Q33" s="29"/>
      <c r="R33" s="29"/>
      <c r="S33" s="29"/>
      <c r="T33" s="29"/>
      <c r="U33" s="29"/>
      <c r="V33" s="29"/>
      <c r="W33" s="29"/>
      <c r="X33" s="29"/>
      <c r="Y33" s="29"/>
      <c r="Z33" s="29"/>
      <c r="AA33" s="29"/>
      <c r="AB33" s="2183" t="s">
        <v>2147</v>
      </c>
      <c r="AC33" s="2184"/>
      <c r="AD33" s="2184"/>
      <c r="AE33" s="2184"/>
      <c r="AF33" s="225"/>
      <c r="AG33" s="226" t="s">
        <v>2144</v>
      </c>
      <c r="AH33" s="226" t="s">
        <v>2145</v>
      </c>
      <c r="AI33" s="227" t="s">
        <v>2146</v>
      </c>
      <c r="AJ33" s="29"/>
      <c r="AK33" s="52" t="s">
        <v>2148</v>
      </c>
      <c r="AL33" s="29"/>
      <c r="AM33" s="29"/>
      <c r="AN33" s="229" t="s">
        <v>2144</v>
      </c>
      <c r="AO33" s="2512" t="s">
        <v>2145</v>
      </c>
      <c r="AP33" s="2513"/>
      <c r="AQ33" s="2512" t="s">
        <v>2146</v>
      </c>
      <c r="AR33" s="2513"/>
      <c r="AS33" s="2784" t="s">
        <v>2149</v>
      </c>
      <c r="AT33" s="2785"/>
    </row>
    <row r="34" spans="2:48" customFormat="1" ht="20.100000000000001" customHeight="1">
      <c r="B34" s="118"/>
      <c r="C34" s="230">
        <v>1</v>
      </c>
      <c r="D34" s="30" t="s">
        <v>2151</v>
      </c>
      <c r="E34" s="231"/>
      <c r="F34" s="231"/>
      <c r="G34" s="29"/>
      <c r="H34" s="232">
        <v>0.3</v>
      </c>
      <c r="I34" s="232">
        <v>0.3</v>
      </c>
      <c r="J34" s="233">
        <v>0.28828828828828829</v>
      </c>
      <c r="K34" s="228"/>
      <c r="L34" s="29"/>
      <c r="M34" s="29"/>
      <c r="N34" s="29"/>
      <c r="O34" s="29"/>
      <c r="P34" s="29"/>
      <c r="Q34" s="29"/>
      <c r="R34" s="29"/>
      <c r="S34" s="29"/>
      <c r="T34" s="29"/>
      <c r="U34" s="29"/>
      <c r="V34" s="29"/>
      <c r="W34" s="29"/>
      <c r="X34" s="29"/>
      <c r="Y34" s="29"/>
      <c r="Z34" s="29"/>
      <c r="AA34" s="29"/>
      <c r="AB34" s="230">
        <v>1</v>
      </c>
      <c r="AC34" s="30" t="s">
        <v>2151</v>
      </c>
      <c r="AD34" s="231"/>
      <c r="AE34" s="231"/>
      <c r="AF34" s="29"/>
      <c r="AG34" s="234">
        <f>AN35/AN34</f>
        <v>0.3</v>
      </c>
      <c r="AH34" s="234">
        <f>AO35/AO34</f>
        <v>0.3</v>
      </c>
      <c r="AI34" s="235">
        <f>AQ35/AQ34</f>
        <v>0.28828828828828829</v>
      </c>
      <c r="AJ34" s="29"/>
      <c r="AK34" s="2786" t="s">
        <v>2152</v>
      </c>
      <c r="AL34" s="2787"/>
      <c r="AM34" s="2788"/>
      <c r="AN34" s="236">
        <v>50000</v>
      </c>
      <c r="AO34" s="236">
        <v>52000</v>
      </c>
      <c r="AP34" s="237">
        <f t="shared" ref="AP34:AP41" si="1">IFERROR(AO34/AN34,"")</f>
        <v>1.04</v>
      </c>
      <c r="AQ34" s="236">
        <v>55500</v>
      </c>
      <c r="AR34" s="237">
        <f t="shared" ref="AR34:AR41" si="2">IFERROR(AQ34/AO34,"")</f>
        <v>1.0673076923076923</v>
      </c>
      <c r="AS34" s="2789">
        <f t="shared" ref="AS34:AS41" si="3">IFERROR(((AQ34/AN34)^(1/2)-1),"")</f>
        <v>5.3565375285273831E-2</v>
      </c>
      <c r="AT34" s="2790"/>
    </row>
    <row r="35" spans="2:48" customFormat="1" ht="20.100000000000001" customHeight="1">
      <c r="B35" s="118"/>
      <c r="C35" s="230">
        <v>2</v>
      </c>
      <c r="D35" s="30" t="s">
        <v>2154</v>
      </c>
      <c r="E35" s="231"/>
      <c r="F35" s="231"/>
      <c r="G35" s="29"/>
      <c r="H35" s="232">
        <v>0.24</v>
      </c>
      <c r="I35" s="232">
        <v>0.21153846153846154</v>
      </c>
      <c r="J35" s="233">
        <v>0.25225225225225223</v>
      </c>
      <c r="K35" s="228"/>
      <c r="L35" s="29"/>
      <c r="M35" s="29"/>
      <c r="N35" s="29"/>
      <c r="O35" s="29"/>
      <c r="P35" s="29"/>
      <c r="Q35" s="29"/>
      <c r="R35" s="29"/>
      <c r="S35" s="29"/>
      <c r="T35" s="29"/>
      <c r="U35" s="29"/>
      <c r="V35" s="29"/>
      <c r="W35" s="29"/>
      <c r="X35" s="29"/>
      <c r="Y35" s="29"/>
      <c r="Z35" s="29"/>
      <c r="AA35" s="52"/>
      <c r="AB35" s="230">
        <v>2</v>
      </c>
      <c r="AC35" s="30" t="s">
        <v>2154</v>
      </c>
      <c r="AD35" s="231"/>
      <c r="AE35" s="231"/>
      <c r="AF35" s="29"/>
      <c r="AG35" s="234">
        <f>AN36/AN34</f>
        <v>0.24</v>
      </c>
      <c r="AH35" s="234">
        <f>AO36/AO34</f>
        <v>0.21153846153846154</v>
      </c>
      <c r="AI35" s="235">
        <f>AQ36/AQ34</f>
        <v>0.25225225225225223</v>
      </c>
      <c r="AJ35" s="29"/>
      <c r="AK35" s="2818" t="s">
        <v>2155</v>
      </c>
      <c r="AL35" s="2819"/>
      <c r="AM35" s="2820"/>
      <c r="AN35" s="238">
        <v>15000</v>
      </c>
      <c r="AO35" s="238">
        <v>15600</v>
      </c>
      <c r="AP35" s="239">
        <f t="shared" si="1"/>
        <v>1.04</v>
      </c>
      <c r="AQ35" s="238">
        <v>16000</v>
      </c>
      <c r="AR35" s="239">
        <f t="shared" si="2"/>
        <v>1.0256410256410255</v>
      </c>
      <c r="AS35" s="2821">
        <f t="shared" si="3"/>
        <v>3.2795558988644391E-2</v>
      </c>
      <c r="AT35" s="2822"/>
    </row>
    <row r="36" spans="2:48" customFormat="1" ht="20.100000000000001" customHeight="1">
      <c r="B36" s="118"/>
      <c r="C36" s="230">
        <v>3</v>
      </c>
      <c r="D36" s="30" t="s">
        <v>2157</v>
      </c>
      <c r="E36" s="231"/>
      <c r="F36" s="231"/>
      <c r="G36" s="29"/>
      <c r="H36" s="232">
        <v>0.05</v>
      </c>
      <c r="I36" s="232">
        <v>3.8461538461538464E-2</v>
      </c>
      <c r="J36" s="233">
        <v>5.9459459459459463E-2</v>
      </c>
      <c r="K36" s="228"/>
      <c r="L36" s="29"/>
      <c r="M36" s="29"/>
      <c r="N36" s="29"/>
      <c r="O36" s="29"/>
      <c r="P36" s="29"/>
      <c r="Q36" s="29"/>
      <c r="R36" s="29"/>
      <c r="S36" s="29"/>
      <c r="T36" s="29"/>
      <c r="U36" s="29"/>
      <c r="V36" s="29"/>
      <c r="W36" s="29"/>
      <c r="X36" s="29"/>
      <c r="Y36" s="29"/>
      <c r="Z36" s="29"/>
      <c r="AA36" s="52"/>
      <c r="AB36" s="230">
        <v>3</v>
      </c>
      <c r="AC36" s="30" t="s">
        <v>2157</v>
      </c>
      <c r="AD36" s="231"/>
      <c r="AE36" s="231"/>
      <c r="AF36" s="29"/>
      <c r="AG36" s="234">
        <f>AN37/AN34</f>
        <v>0.05</v>
      </c>
      <c r="AH36" s="234">
        <f>AO37/AO34</f>
        <v>3.8461538461538464E-2</v>
      </c>
      <c r="AI36" s="235">
        <f>AQ37/AQ34</f>
        <v>5.9459459459459463E-2</v>
      </c>
      <c r="AJ36" s="29"/>
      <c r="AK36" s="2813" t="s">
        <v>2158</v>
      </c>
      <c r="AL36" s="2814"/>
      <c r="AM36" s="2815"/>
      <c r="AN36" s="238">
        <v>12000</v>
      </c>
      <c r="AO36" s="238">
        <v>11000</v>
      </c>
      <c r="AP36" s="239">
        <f t="shared" si="1"/>
        <v>0.91666666666666663</v>
      </c>
      <c r="AQ36" s="238">
        <v>14000</v>
      </c>
      <c r="AR36" s="239">
        <f t="shared" si="2"/>
        <v>1.2727272727272727</v>
      </c>
      <c r="AS36" s="2821">
        <f t="shared" si="3"/>
        <v>8.012344973464347E-2</v>
      </c>
      <c r="AT36" s="2822"/>
    </row>
    <row r="37" spans="2:48" customFormat="1" ht="20.100000000000001" customHeight="1">
      <c r="B37" s="118"/>
      <c r="C37" s="240" t="s">
        <v>2160</v>
      </c>
      <c r="D37" s="241"/>
      <c r="E37" s="242"/>
      <c r="F37" s="242"/>
      <c r="G37" s="243"/>
      <c r="H37" s="244"/>
      <c r="I37" s="244"/>
      <c r="J37" s="245"/>
      <c r="K37" s="228"/>
      <c r="L37" s="29"/>
      <c r="M37" s="29"/>
      <c r="N37" s="29"/>
      <c r="O37" s="29"/>
      <c r="P37" s="29"/>
      <c r="Q37" s="29"/>
      <c r="R37" s="29"/>
      <c r="S37" s="29"/>
      <c r="T37" s="29"/>
      <c r="U37" s="29"/>
      <c r="V37" s="29"/>
      <c r="W37" s="29"/>
      <c r="X37" s="29"/>
      <c r="Y37" s="29"/>
      <c r="Z37" s="29"/>
      <c r="AA37" s="52"/>
      <c r="AB37" s="240" t="s">
        <v>2160</v>
      </c>
      <c r="AC37" s="241"/>
      <c r="AD37" s="242"/>
      <c r="AE37" s="242"/>
      <c r="AF37" s="243"/>
      <c r="AG37" s="246"/>
      <c r="AH37" s="246"/>
      <c r="AI37" s="247"/>
      <c r="AJ37" s="29"/>
      <c r="AK37" s="2813" t="s">
        <v>2161</v>
      </c>
      <c r="AL37" s="2814"/>
      <c r="AM37" s="2815"/>
      <c r="AN37" s="248">
        <v>2500</v>
      </c>
      <c r="AO37" s="248">
        <v>2000</v>
      </c>
      <c r="AP37" s="249">
        <f t="shared" si="1"/>
        <v>0.8</v>
      </c>
      <c r="AQ37" s="248">
        <v>3300</v>
      </c>
      <c r="AR37" s="249">
        <f t="shared" si="2"/>
        <v>1.65</v>
      </c>
      <c r="AS37" s="2816">
        <f t="shared" si="3"/>
        <v>0.14891252930760568</v>
      </c>
      <c r="AT37" s="2817"/>
    </row>
    <row r="38" spans="2:48" customFormat="1" ht="20.100000000000001" customHeight="1">
      <c r="B38" s="118"/>
      <c r="C38" s="230">
        <v>1</v>
      </c>
      <c r="D38" s="30" t="s">
        <v>2163</v>
      </c>
      <c r="E38" s="29"/>
      <c r="F38" s="231"/>
      <c r="G38" s="231"/>
      <c r="H38" s="232">
        <v>0.7</v>
      </c>
      <c r="I38" s="232">
        <v>0.69620253164556967</v>
      </c>
      <c r="J38" s="233">
        <v>0.54545454545454541</v>
      </c>
      <c r="K38" s="228"/>
      <c r="L38" s="29"/>
      <c r="M38" s="29"/>
      <c r="N38" s="29"/>
      <c r="O38" s="29"/>
      <c r="P38" s="29"/>
      <c r="Q38" s="29"/>
      <c r="R38" s="29"/>
      <c r="S38" s="29"/>
      <c r="T38" s="29"/>
      <c r="U38" s="29"/>
      <c r="V38" s="29"/>
      <c r="W38" s="29"/>
      <c r="X38" s="29"/>
      <c r="Y38" s="29"/>
      <c r="Z38" s="29"/>
      <c r="AB38" s="230">
        <v>1</v>
      </c>
      <c r="AC38" s="30" t="s">
        <v>2163</v>
      </c>
      <c r="AD38" s="29"/>
      <c r="AE38" s="231"/>
      <c r="AF38" s="231"/>
      <c r="AG38" s="234">
        <f>AN39/AN38</f>
        <v>0.7</v>
      </c>
      <c r="AH38" s="234">
        <f>AO39/AO38</f>
        <v>0.69620253164556967</v>
      </c>
      <c r="AI38" s="235">
        <f>AQ39/AQ38</f>
        <v>0.54545454545454541</v>
      </c>
      <c r="AJ38" s="29"/>
      <c r="AK38" s="2813" t="s">
        <v>2164</v>
      </c>
      <c r="AL38" s="2814"/>
      <c r="AM38" s="2815"/>
      <c r="AN38" s="248">
        <v>40000</v>
      </c>
      <c r="AO38" s="248">
        <v>39500</v>
      </c>
      <c r="AP38" s="249">
        <f t="shared" si="1"/>
        <v>0.98750000000000004</v>
      </c>
      <c r="AQ38" s="248">
        <v>52800</v>
      </c>
      <c r="AR38" s="249">
        <f t="shared" si="2"/>
        <v>1.3367088607594937</v>
      </c>
      <c r="AS38" s="2816">
        <f t="shared" si="3"/>
        <v>0.14891252930760568</v>
      </c>
      <c r="AT38" s="2817"/>
    </row>
    <row r="39" spans="2:48" customFormat="1" ht="20.100000000000001" customHeight="1">
      <c r="B39" s="118"/>
      <c r="C39" s="230">
        <v>2</v>
      </c>
      <c r="D39" s="30" t="s">
        <v>2167</v>
      </c>
      <c r="E39" s="29"/>
      <c r="F39" s="231"/>
      <c r="G39" s="231"/>
      <c r="H39" s="232">
        <v>0.1</v>
      </c>
      <c r="I39" s="232">
        <v>8.6538461538461536E-2</v>
      </c>
      <c r="J39" s="233">
        <v>0.10450450450450451</v>
      </c>
      <c r="K39" s="228"/>
      <c r="L39" s="29"/>
      <c r="M39" s="29"/>
      <c r="N39" s="29"/>
      <c r="O39" s="29"/>
      <c r="P39" s="29"/>
      <c r="Q39" s="29"/>
      <c r="R39" s="29"/>
      <c r="S39" s="29"/>
      <c r="T39" s="29"/>
      <c r="U39" s="29"/>
      <c r="V39" s="29"/>
      <c r="W39" s="29"/>
      <c r="X39" s="29"/>
      <c r="Y39" s="29"/>
      <c r="Z39" s="29"/>
      <c r="AB39" s="230">
        <v>2</v>
      </c>
      <c r="AC39" s="30" t="s">
        <v>2167</v>
      </c>
      <c r="AD39" s="29"/>
      <c r="AE39" s="231"/>
      <c r="AF39" s="231"/>
      <c r="AG39" s="234">
        <f>AN40/AN34</f>
        <v>0.1</v>
      </c>
      <c r="AH39" s="234">
        <f>AO40/AO34</f>
        <v>8.6538461538461536E-2</v>
      </c>
      <c r="AI39" s="235">
        <f>AQ40/AQ34</f>
        <v>0.10450450450450451</v>
      </c>
      <c r="AJ39" s="29"/>
      <c r="AK39" s="2813" t="s">
        <v>2168</v>
      </c>
      <c r="AL39" s="2814"/>
      <c r="AM39" s="2815"/>
      <c r="AN39" s="248">
        <v>28000</v>
      </c>
      <c r="AO39" s="248">
        <v>27500</v>
      </c>
      <c r="AP39" s="249">
        <f t="shared" si="1"/>
        <v>0.9821428571428571</v>
      </c>
      <c r="AQ39" s="248">
        <v>28800</v>
      </c>
      <c r="AR39" s="249">
        <f t="shared" si="2"/>
        <v>1.0472727272727274</v>
      </c>
      <c r="AS39" s="2816">
        <f t="shared" si="3"/>
        <v>1.4185105674219933E-2</v>
      </c>
      <c r="AT39" s="2817"/>
    </row>
    <row r="40" spans="2:48" customFormat="1" ht="20.100000000000001" customHeight="1">
      <c r="B40" s="118"/>
      <c r="C40" s="240" t="s">
        <v>2169</v>
      </c>
      <c r="D40" s="241"/>
      <c r="E40" s="242"/>
      <c r="F40" s="242"/>
      <c r="G40" s="243"/>
      <c r="H40" s="250"/>
      <c r="I40" s="250"/>
      <c r="J40" s="251"/>
      <c r="K40" s="228"/>
      <c r="L40" s="29"/>
      <c r="M40" s="29"/>
      <c r="N40" s="29"/>
      <c r="O40" s="29"/>
      <c r="P40" s="29"/>
      <c r="Q40" s="29"/>
      <c r="R40" s="29"/>
      <c r="S40" s="29"/>
      <c r="T40" s="29"/>
      <c r="U40" s="29"/>
      <c r="V40" s="29"/>
      <c r="W40" s="29"/>
      <c r="X40" s="29"/>
      <c r="Y40" s="29"/>
      <c r="Z40" s="29"/>
      <c r="AA40" s="52"/>
      <c r="AB40" s="240" t="s">
        <v>2169</v>
      </c>
      <c r="AC40" s="241"/>
      <c r="AD40" s="242"/>
      <c r="AE40" s="242"/>
      <c r="AF40" s="243"/>
      <c r="AG40" s="252"/>
      <c r="AH40" s="252"/>
      <c r="AI40" s="253"/>
      <c r="AJ40" s="29"/>
      <c r="AK40" s="2813" t="s">
        <v>2170</v>
      </c>
      <c r="AL40" s="2814"/>
      <c r="AM40" s="2815"/>
      <c r="AN40" s="248">
        <v>5000</v>
      </c>
      <c r="AO40" s="248">
        <v>4500</v>
      </c>
      <c r="AP40" s="249">
        <f t="shared" si="1"/>
        <v>0.9</v>
      </c>
      <c r="AQ40" s="248">
        <v>5800</v>
      </c>
      <c r="AR40" s="249">
        <f t="shared" si="2"/>
        <v>1.288888888888889</v>
      </c>
      <c r="AS40" s="2816">
        <f t="shared" si="3"/>
        <v>7.7032961426900748E-2</v>
      </c>
      <c r="AT40" s="2817"/>
    </row>
    <row r="41" spans="2:48" customFormat="1" ht="20.100000000000001" customHeight="1" thickBot="1">
      <c r="B41" s="118"/>
      <c r="C41" s="230">
        <v>1</v>
      </c>
      <c r="D41" s="30" t="s">
        <v>2171</v>
      </c>
      <c r="E41" s="29"/>
      <c r="F41" s="231"/>
      <c r="G41" s="231"/>
      <c r="H41" s="254">
        <v>10000</v>
      </c>
      <c r="I41" s="254">
        <v>10400</v>
      </c>
      <c r="J41" s="255">
        <v>9250</v>
      </c>
      <c r="K41" s="228"/>
      <c r="L41" s="29"/>
      <c r="M41" s="29"/>
      <c r="N41" s="29"/>
      <c r="O41" s="29"/>
      <c r="P41" s="29"/>
      <c r="Q41" s="29"/>
      <c r="R41" s="29"/>
      <c r="S41" s="29"/>
      <c r="T41" s="29"/>
      <c r="U41" s="29"/>
      <c r="V41" s="29"/>
      <c r="W41" s="29"/>
      <c r="X41" s="29"/>
      <c r="Y41" s="29"/>
      <c r="Z41" s="29"/>
      <c r="AB41" s="230">
        <v>1</v>
      </c>
      <c r="AC41" s="30" t="s">
        <v>2171</v>
      </c>
      <c r="AD41" s="29"/>
      <c r="AE41" s="231"/>
      <c r="AF41" s="231"/>
      <c r="AG41" s="256">
        <f>AN34/AN41</f>
        <v>10000</v>
      </c>
      <c r="AH41" s="256">
        <f>AO34/AO41</f>
        <v>10400</v>
      </c>
      <c r="AI41" s="257">
        <f>AQ34/AQ41</f>
        <v>9250</v>
      </c>
      <c r="AJ41" s="29"/>
      <c r="AK41" s="2823" t="s">
        <v>2172</v>
      </c>
      <c r="AL41" s="2824"/>
      <c r="AM41" s="2825"/>
      <c r="AN41" s="258">
        <v>5</v>
      </c>
      <c r="AO41" s="258">
        <v>5</v>
      </c>
      <c r="AP41" s="259">
        <f t="shared" si="1"/>
        <v>1</v>
      </c>
      <c r="AQ41" s="258">
        <v>6</v>
      </c>
      <c r="AR41" s="259">
        <f t="shared" si="2"/>
        <v>1.2</v>
      </c>
      <c r="AS41" s="2826">
        <f t="shared" si="3"/>
        <v>9.5445115010332149E-2</v>
      </c>
      <c r="AT41" s="2827"/>
    </row>
    <row r="42" spans="2:48" customFormat="1" ht="20.100000000000001" customHeight="1" thickBot="1">
      <c r="B42" s="118"/>
      <c r="C42" s="260">
        <v>2</v>
      </c>
      <c r="D42" s="261" t="s">
        <v>2173</v>
      </c>
      <c r="E42" s="262"/>
      <c r="F42" s="263"/>
      <c r="G42" s="263"/>
      <c r="H42" s="264">
        <v>1.25</v>
      </c>
      <c r="I42" s="264">
        <v>1.3164556962025316</v>
      </c>
      <c r="J42" s="265">
        <v>1.0511363636363635</v>
      </c>
      <c r="K42" s="228"/>
      <c r="L42" s="29"/>
      <c r="M42" s="29"/>
      <c r="N42" s="29"/>
      <c r="O42" s="29"/>
      <c r="P42" s="29"/>
      <c r="Q42" s="29"/>
      <c r="R42" s="29"/>
      <c r="S42" s="29"/>
      <c r="T42" s="29"/>
      <c r="U42" s="29"/>
      <c r="V42" s="29"/>
      <c r="W42" s="29"/>
      <c r="X42" s="29"/>
      <c r="Y42" s="29"/>
      <c r="Z42" s="29"/>
      <c r="AB42" s="260">
        <v>2</v>
      </c>
      <c r="AC42" s="261" t="s">
        <v>2173</v>
      </c>
      <c r="AD42" s="262"/>
      <c r="AE42" s="263"/>
      <c r="AF42" s="263"/>
      <c r="AG42" s="266">
        <f>AN34/AN38</f>
        <v>1.25</v>
      </c>
      <c r="AH42" s="266">
        <f>AO34/AO38</f>
        <v>1.3164556962025316</v>
      </c>
      <c r="AI42" s="267">
        <f>AQ34/AQ38</f>
        <v>1.0511363636363635</v>
      </c>
      <c r="AJ42" s="29"/>
      <c r="AK42" s="268" t="s">
        <v>2174</v>
      </c>
      <c r="AL42" s="29"/>
      <c r="AM42" s="29"/>
      <c r="AN42" s="29"/>
      <c r="AO42" s="29"/>
      <c r="AP42" s="29"/>
      <c r="AQ42" s="29"/>
      <c r="AR42" s="29"/>
      <c r="AS42" s="29"/>
      <c r="AT42" s="29"/>
      <c r="AU42" s="29"/>
      <c r="AV42" s="29"/>
    </row>
    <row r="43" spans="2:48" customFormat="1" ht="7.5" customHeight="1">
      <c r="B43" s="118"/>
      <c r="C43" s="118"/>
      <c r="D43" s="118"/>
      <c r="E43" s="118"/>
      <c r="F43" s="118"/>
      <c r="G43" s="118"/>
      <c r="H43" s="118"/>
      <c r="I43" s="118"/>
      <c r="J43" s="118"/>
      <c r="K43" s="118"/>
      <c r="L43" s="118"/>
      <c r="M43" s="118"/>
      <c r="N43" s="118"/>
      <c r="O43" s="118"/>
      <c r="P43" s="29"/>
      <c r="Q43" s="29"/>
      <c r="R43" s="29"/>
      <c r="S43" s="29"/>
      <c r="T43" s="29"/>
      <c r="U43" s="29"/>
      <c r="V43" s="29"/>
      <c r="W43" s="29"/>
      <c r="X43" s="29"/>
      <c r="Y43" s="29"/>
      <c r="Z43" s="29"/>
    </row>
    <row r="44" spans="2:48" customFormat="1" ht="3.95" customHeight="1">
      <c r="B44" s="118"/>
      <c r="C44" s="43"/>
      <c r="D44" s="43"/>
      <c r="E44" s="43"/>
      <c r="F44" s="43"/>
      <c r="G44" s="43"/>
      <c r="H44" s="43"/>
      <c r="I44" s="43"/>
      <c r="J44" s="43"/>
      <c r="K44" s="43"/>
      <c r="L44" s="43"/>
      <c r="M44" s="43"/>
      <c r="N44" s="43"/>
      <c r="O44" s="43"/>
      <c r="P44" s="43"/>
      <c r="Q44" s="43"/>
      <c r="R44" s="43"/>
      <c r="S44" s="43"/>
      <c r="T44" s="43"/>
      <c r="U44" s="43"/>
      <c r="V44" s="43"/>
      <c r="W44" s="43"/>
      <c r="X44" s="43"/>
      <c r="Y44" s="43"/>
      <c r="Z44" s="43"/>
    </row>
    <row r="45" spans="2:48" customFormat="1" ht="7.5" customHeight="1" thickBot="1">
      <c r="B45" s="118"/>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18"/>
    </row>
    <row r="46" spans="2:48" ht="36" customHeight="1" thickBot="1">
      <c r="C46" s="1648" t="s">
        <v>2055</v>
      </c>
      <c r="D46" s="1649"/>
      <c r="E46" s="1649"/>
      <c r="F46" s="2828" t="s">
        <v>2056</v>
      </c>
      <c r="G46" s="2828"/>
      <c r="H46" s="2828"/>
      <c r="I46" s="2828"/>
      <c r="J46" s="2828"/>
      <c r="K46" s="2828"/>
      <c r="L46" s="2828"/>
      <c r="M46" s="2828"/>
      <c r="N46" s="2829"/>
      <c r="P46" s="1652" t="s">
        <v>2057</v>
      </c>
      <c r="Q46" s="1653"/>
      <c r="R46" s="1653"/>
      <c r="S46" s="2830" t="s">
        <v>2058</v>
      </c>
      <c r="T46" s="2830"/>
      <c r="U46" s="2830"/>
      <c r="V46" s="2830"/>
      <c r="W46" s="2830"/>
      <c r="X46" s="2830"/>
      <c r="Y46" s="2831"/>
      <c r="Z46" s="282"/>
      <c r="AF46" s="29" t="s">
        <v>2271</v>
      </c>
      <c r="AG46"/>
      <c r="AH46"/>
      <c r="AI46"/>
      <c r="AJ46"/>
      <c r="AM46"/>
      <c r="AO46" s="118"/>
      <c r="AP46" s="118"/>
      <c r="AQ46" s="118"/>
      <c r="AR46"/>
      <c r="AS46"/>
      <c r="AU46"/>
      <c r="AV46"/>
    </row>
    <row r="47" spans="2:48" ht="23.25" customHeight="1" thickBot="1">
      <c r="C47" s="60" t="s">
        <v>2059</v>
      </c>
      <c r="D47" s="1668"/>
      <c r="E47" s="1668"/>
      <c r="F47" s="1668"/>
      <c r="G47" s="1668"/>
      <c r="H47" s="1668"/>
      <c r="I47" s="1668"/>
      <c r="J47" s="1668"/>
      <c r="K47" s="1668"/>
      <c r="L47" s="1668"/>
      <c r="M47" s="1668"/>
      <c r="N47" s="1669"/>
      <c r="P47" s="273" t="s">
        <v>15</v>
      </c>
      <c r="Q47" s="1662"/>
      <c r="R47" s="1662"/>
      <c r="S47" s="1662"/>
      <c r="T47" s="1662"/>
      <c r="U47" s="1662"/>
      <c r="V47" s="1662"/>
      <c r="W47" s="1662"/>
      <c r="X47" s="1662"/>
      <c r="Y47" s="1663"/>
      <c r="Z47" s="110"/>
      <c r="AO47" s="118"/>
      <c r="AP47" s="118"/>
      <c r="AQ47" s="118"/>
      <c r="AR47"/>
      <c r="AS47"/>
      <c r="AU47"/>
      <c r="AV47"/>
    </row>
    <row r="48" spans="2:48" ht="23.25" customHeight="1">
      <c r="C48" s="61" t="s">
        <v>2060</v>
      </c>
      <c r="D48" s="1656"/>
      <c r="E48" s="1656"/>
      <c r="F48" s="1656"/>
      <c r="G48" s="1656"/>
      <c r="H48" s="1656"/>
      <c r="I48" s="1656"/>
      <c r="J48" s="1656"/>
      <c r="K48" s="1656"/>
      <c r="L48" s="1656"/>
      <c r="M48" s="1656"/>
      <c r="N48" s="1657"/>
      <c r="P48" s="274" t="s">
        <v>17</v>
      </c>
      <c r="Q48" s="1658"/>
      <c r="R48" s="1658"/>
      <c r="S48" s="1658"/>
      <c r="T48" s="1658"/>
      <c r="U48" s="1658"/>
      <c r="V48" s="1658"/>
      <c r="W48" s="1658"/>
      <c r="X48" s="1658"/>
      <c r="Y48" s="1659"/>
      <c r="Z48" s="110"/>
      <c r="AK48" s="226" t="s">
        <v>2272</v>
      </c>
      <c r="AL48" s="226" t="s">
        <v>2273</v>
      </c>
      <c r="AM48" s="227" t="s">
        <v>2274</v>
      </c>
      <c r="AQ48" s="118"/>
      <c r="AR48"/>
      <c r="AS48"/>
      <c r="AT48" s="110"/>
      <c r="AU48"/>
      <c r="AV48"/>
    </row>
    <row r="49" spans="3:48" ht="23.25" customHeight="1">
      <c r="C49" s="61" t="s">
        <v>2061</v>
      </c>
      <c r="D49" s="1656"/>
      <c r="E49" s="1656"/>
      <c r="F49" s="1656"/>
      <c r="G49" s="1656"/>
      <c r="H49" s="1656"/>
      <c r="I49" s="1656"/>
      <c r="J49" s="1656"/>
      <c r="K49" s="1656"/>
      <c r="L49" s="1656"/>
      <c r="M49" s="1656"/>
      <c r="N49" s="1657"/>
      <c r="P49" s="274" t="s">
        <v>18</v>
      </c>
      <c r="Q49" s="1658"/>
      <c r="R49" s="1658"/>
      <c r="S49" s="1658"/>
      <c r="T49" s="1658"/>
      <c r="U49" s="1658"/>
      <c r="V49" s="1658"/>
      <c r="W49" s="1658"/>
      <c r="X49" s="1658"/>
      <c r="Y49" s="1659"/>
      <c r="Z49" s="110"/>
      <c r="AI49" s="29" t="s">
        <v>2151</v>
      </c>
      <c r="AK49" s="234">
        <v>0.3</v>
      </c>
      <c r="AL49" s="234">
        <v>0.3</v>
      </c>
      <c r="AM49" s="235">
        <v>0.28828828828828829</v>
      </c>
      <c r="AQ49" s="118"/>
      <c r="AR49"/>
      <c r="AS49"/>
      <c r="AT49" s="110"/>
      <c r="AU49"/>
      <c r="AV49"/>
    </row>
    <row r="50" spans="3:48" ht="23.25" customHeight="1">
      <c r="C50" s="61" t="s">
        <v>2062</v>
      </c>
      <c r="D50" s="1656"/>
      <c r="E50" s="1656"/>
      <c r="F50" s="1656"/>
      <c r="G50" s="1656"/>
      <c r="H50" s="1656"/>
      <c r="I50" s="1656"/>
      <c r="J50" s="1656"/>
      <c r="K50" s="1656"/>
      <c r="L50" s="1656"/>
      <c r="M50" s="1656"/>
      <c r="N50" s="1657"/>
      <c r="P50" s="274" t="s">
        <v>19</v>
      </c>
      <c r="Q50" s="1658"/>
      <c r="R50" s="1658"/>
      <c r="S50" s="1658"/>
      <c r="T50" s="1658"/>
      <c r="U50" s="1658"/>
      <c r="V50" s="1658"/>
      <c r="W50" s="1658"/>
      <c r="X50" s="1658"/>
      <c r="Y50" s="1659"/>
      <c r="Z50" s="110"/>
      <c r="AI50" s="29" t="s">
        <v>2154</v>
      </c>
      <c r="AK50" s="234">
        <v>0.24</v>
      </c>
      <c r="AL50" s="234">
        <v>0.21153846153846154</v>
      </c>
      <c r="AM50" s="235">
        <v>0.25225225225225223</v>
      </c>
      <c r="AQ50" s="118"/>
      <c r="AR50"/>
      <c r="AS50"/>
      <c r="AT50" s="110"/>
      <c r="AU50"/>
      <c r="AV50"/>
    </row>
    <row r="51" spans="3:48" ht="23.25" customHeight="1">
      <c r="C51" s="61" t="s">
        <v>2063</v>
      </c>
      <c r="D51" s="1656"/>
      <c r="E51" s="1656"/>
      <c r="F51" s="1656"/>
      <c r="G51" s="1656"/>
      <c r="H51" s="1656"/>
      <c r="I51" s="1656"/>
      <c r="J51" s="1656"/>
      <c r="K51" s="1656"/>
      <c r="L51" s="1656"/>
      <c r="M51" s="1656"/>
      <c r="N51" s="1657"/>
      <c r="P51" s="274" t="s">
        <v>20</v>
      </c>
      <c r="Q51" s="1658"/>
      <c r="R51" s="1658"/>
      <c r="S51" s="1658"/>
      <c r="T51" s="1658"/>
      <c r="U51" s="1658"/>
      <c r="V51" s="1658"/>
      <c r="W51" s="1658"/>
      <c r="X51" s="1658"/>
      <c r="Y51" s="1659"/>
      <c r="Z51" s="110"/>
      <c r="AI51" s="29" t="s">
        <v>2157</v>
      </c>
      <c r="AK51" s="234">
        <v>0.05</v>
      </c>
      <c r="AL51" s="234">
        <v>3.8461538461538464E-2</v>
      </c>
      <c r="AM51" s="235">
        <v>5.9459459459459463E-2</v>
      </c>
      <c r="AR51"/>
      <c r="AS51"/>
      <c r="AT51" s="110"/>
      <c r="AU51" s="45"/>
      <c r="AV51"/>
    </row>
    <row r="52" spans="3:48" ht="23.25" customHeight="1">
      <c r="C52" s="61" t="s">
        <v>2064</v>
      </c>
      <c r="D52" s="1656"/>
      <c r="E52" s="1656"/>
      <c r="F52" s="1656"/>
      <c r="G52" s="1656"/>
      <c r="H52" s="1656"/>
      <c r="I52" s="1656"/>
      <c r="J52" s="1656"/>
      <c r="K52" s="1656"/>
      <c r="L52" s="1656"/>
      <c r="M52" s="1656"/>
      <c r="N52" s="1657"/>
      <c r="P52" s="274" t="s">
        <v>21</v>
      </c>
      <c r="Q52" s="1658"/>
      <c r="R52" s="1658"/>
      <c r="S52" s="1658"/>
      <c r="T52" s="1658"/>
      <c r="U52" s="1658"/>
      <c r="V52" s="1658"/>
      <c r="W52" s="1658"/>
      <c r="X52" s="1658"/>
      <c r="Y52" s="1659"/>
      <c r="Z52" s="110"/>
      <c r="AI52" s="29" t="s">
        <v>2163</v>
      </c>
      <c r="AK52" s="234">
        <v>0.7</v>
      </c>
      <c r="AL52" s="234">
        <v>0.69620253164556967</v>
      </c>
      <c r="AM52" s="235">
        <v>0.54545454545454541</v>
      </c>
      <c r="AT52" s="110"/>
      <c r="AU52" s="45"/>
      <c r="AV52"/>
    </row>
    <row r="53" spans="3:48" ht="23.25" customHeight="1">
      <c r="C53" s="61" t="s">
        <v>2065</v>
      </c>
      <c r="D53" s="1656"/>
      <c r="E53" s="1656"/>
      <c r="F53" s="1656"/>
      <c r="G53" s="1656"/>
      <c r="H53" s="1656"/>
      <c r="I53" s="1656"/>
      <c r="J53" s="1656"/>
      <c r="K53" s="1656"/>
      <c r="L53" s="1656"/>
      <c r="M53" s="1656"/>
      <c r="N53" s="1657"/>
      <c r="P53" s="274" t="s">
        <v>22</v>
      </c>
      <c r="Q53" s="1658"/>
      <c r="R53" s="1658"/>
      <c r="S53" s="1658"/>
      <c r="T53" s="1658"/>
      <c r="U53" s="1658"/>
      <c r="V53" s="1658"/>
      <c r="W53" s="1658"/>
      <c r="X53" s="1658"/>
      <c r="Y53" s="1659"/>
      <c r="Z53" s="110"/>
      <c r="AI53" s="29" t="s">
        <v>2167</v>
      </c>
      <c r="AK53" s="234">
        <v>0.1</v>
      </c>
      <c r="AL53" s="234">
        <v>8.6538461538461536E-2</v>
      </c>
      <c r="AM53" s="235">
        <v>0.10450450450450451</v>
      </c>
      <c r="AT53" s="110"/>
      <c r="AU53"/>
      <c r="AV53"/>
    </row>
    <row r="54" spans="3:48" ht="23.25" customHeight="1">
      <c r="C54" s="61" t="s">
        <v>2066</v>
      </c>
      <c r="D54" s="1656"/>
      <c r="E54" s="1656"/>
      <c r="F54" s="1656"/>
      <c r="G54" s="1656"/>
      <c r="H54" s="1656"/>
      <c r="I54" s="1656"/>
      <c r="J54" s="1656"/>
      <c r="K54" s="1656"/>
      <c r="L54" s="1656"/>
      <c r="M54" s="1656"/>
      <c r="N54" s="1657"/>
      <c r="P54" s="274" t="s">
        <v>23</v>
      </c>
      <c r="Q54" s="1658"/>
      <c r="R54" s="1658"/>
      <c r="S54" s="1658"/>
      <c r="T54" s="1658"/>
      <c r="U54" s="1658"/>
      <c r="V54" s="1658"/>
      <c r="W54" s="1658"/>
      <c r="X54" s="1658"/>
      <c r="Y54" s="1659"/>
      <c r="Z54" s="110"/>
      <c r="AI54" s="29" t="s">
        <v>2171</v>
      </c>
      <c r="AK54" s="269">
        <v>10000</v>
      </c>
      <c r="AL54" s="269">
        <v>10400</v>
      </c>
      <c r="AM54" s="269">
        <v>9250</v>
      </c>
      <c r="AT54" s="110"/>
      <c r="AU54"/>
      <c r="AV54"/>
    </row>
    <row r="55" spans="3:48" ht="23.25" customHeight="1">
      <c r="C55" s="61" t="s">
        <v>2067</v>
      </c>
      <c r="D55" s="1656"/>
      <c r="E55" s="1656"/>
      <c r="F55" s="1656"/>
      <c r="G55" s="1656"/>
      <c r="H55" s="1656"/>
      <c r="I55" s="1656"/>
      <c r="J55" s="1656"/>
      <c r="K55" s="1656"/>
      <c r="L55" s="1656"/>
      <c r="M55" s="1656"/>
      <c r="N55" s="1657"/>
      <c r="P55" s="274" t="s">
        <v>24</v>
      </c>
      <c r="Q55" s="1658"/>
      <c r="R55" s="1658"/>
      <c r="S55" s="1658"/>
      <c r="T55" s="1658"/>
      <c r="U55" s="1658"/>
      <c r="V55" s="1658"/>
      <c r="W55" s="1658"/>
      <c r="X55" s="1658"/>
      <c r="Y55" s="1659"/>
      <c r="Z55" s="110"/>
      <c r="AI55" s="29" t="s">
        <v>2173</v>
      </c>
      <c r="AK55" s="270">
        <v>1.25</v>
      </c>
      <c r="AL55" s="270">
        <v>1.3164556962025316</v>
      </c>
      <c r="AM55" s="270">
        <v>1.0511363636363635</v>
      </c>
      <c r="AT55" s="110"/>
      <c r="AU55"/>
      <c r="AV55"/>
    </row>
    <row r="56" spans="3:48" ht="23.25" customHeight="1" thickBot="1">
      <c r="C56" s="62" t="s">
        <v>2054</v>
      </c>
      <c r="D56" s="1664"/>
      <c r="E56" s="1664"/>
      <c r="F56" s="1664"/>
      <c r="G56" s="1664"/>
      <c r="H56" s="1664"/>
      <c r="I56" s="1664"/>
      <c r="J56" s="1664"/>
      <c r="K56" s="1664"/>
      <c r="L56" s="1664"/>
      <c r="M56" s="1664"/>
      <c r="N56" s="1665"/>
      <c r="P56" s="275" t="s">
        <v>27</v>
      </c>
      <c r="Q56" s="1666"/>
      <c r="R56" s="1666"/>
      <c r="S56" s="1666"/>
      <c r="T56" s="1666"/>
      <c r="U56" s="1666"/>
      <c r="V56" s="1666"/>
      <c r="W56" s="1666"/>
      <c r="X56" s="1666"/>
      <c r="Y56" s="1667"/>
      <c r="Z56" s="110"/>
      <c r="AT56" s="110"/>
      <c r="AU56"/>
      <c r="AV56"/>
    </row>
    <row r="57" spans="3:48" ht="30" customHeight="1" thickBot="1">
      <c r="C57" s="1648" t="s">
        <v>2068</v>
      </c>
      <c r="D57" s="1649"/>
      <c r="E57" s="1649"/>
      <c r="F57" s="2828" t="s">
        <v>2069</v>
      </c>
      <c r="G57" s="2828"/>
      <c r="H57" s="2828"/>
      <c r="I57" s="2828"/>
      <c r="J57" s="2828"/>
      <c r="K57" s="2828"/>
      <c r="L57" s="2828"/>
      <c r="M57" s="2828"/>
      <c r="N57" s="2829"/>
      <c r="P57" s="1652" t="s">
        <v>2070</v>
      </c>
      <c r="Q57" s="1653"/>
      <c r="R57" s="1653"/>
      <c r="S57" s="2830" t="s">
        <v>2071</v>
      </c>
      <c r="T57" s="2830"/>
      <c r="U57" s="2830"/>
      <c r="V57" s="2830"/>
      <c r="W57" s="2830"/>
      <c r="X57" s="2830"/>
      <c r="Y57" s="2831"/>
      <c r="Z57" s="282"/>
      <c r="AK57" s="226" t="s">
        <v>2272</v>
      </c>
      <c r="AL57" s="226" t="s">
        <v>2273</v>
      </c>
      <c r="AM57" s="227" t="s">
        <v>2274</v>
      </c>
      <c r="AT57" s="110"/>
      <c r="AU57"/>
      <c r="AV57"/>
    </row>
    <row r="58" spans="3:48" ht="23.25" customHeight="1">
      <c r="C58" s="60" t="s">
        <v>2059</v>
      </c>
      <c r="D58" s="1668"/>
      <c r="E58" s="1668"/>
      <c r="F58" s="1668"/>
      <c r="G58" s="1668"/>
      <c r="H58" s="1668"/>
      <c r="I58" s="1668"/>
      <c r="J58" s="1668"/>
      <c r="K58" s="1668"/>
      <c r="L58" s="1668"/>
      <c r="M58" s="1668"/>
      <c r="N58" s="1669"/>
      <c r="P58" s="273" t="s">
        <v>15</v>
      </c>
      <c r="Q58" s="1662"/>
      <c r="R58" s="1662"/>
      <c r="S58" s="1662"/>
      <c r="T58" s="1662"/>
      <c r="U58" s="1662"/>
      <c r="V58" s="1662"/>
      <c r="W58" s="1662"/>
      <c r="X58" s="1662"/>
      <c r="Y58" s="1663"/>
      <c r="Z58" s="110"/>
      <c r="AI58" s="29" t="s">
        <v>2151</v>
      </c>
      <c r="AK58" s="234">
        <v>0.3</v>
      </c>
      <c r="AL58" s="234">
        <v>0.3</v>
      </c>
      <c r="AM58" s="235">
        <v>0.28799999999999998</v>
      </c>
      <c r="AT58" s="110"/>
      <c r="AU58"/>
      <c r="AV58"/>
    </row>
    <row r="59" spans="3:48" ht="23.25" customHeight="1">
      <c r="C59" s="61" t="s">
        <v>2060</v>
      </c>
      <c r="D59" s="1656"/>
      <c r="E59" s="1656"/>
      <c r="F59" s="1656"/>
      <c r="G59" s="1656"/>
      <c r="H59" s="1656"/>
      <c r="I59" s="1656"/>
      <c r="J59" s="1656"/>
      <c r="K59" s="1656"/>
      <c r="L59" s="1656"/>
      <c r="M59" s="1656"/>
      <c r="N59" s="1657"/>
      <c r="P59" s="274" t="s">
        <v>17</v>
      </c>
      <c r="Q59" s="1658"/>
      <c r="R59" s="1658"/>
      <c r="S59" s="1658"/>
      <c r="T59" s="1658"/>
      <c r="U59" s="1658"/>
      <c r="V59" s="1658"/>
      <c r="W59" s="1658"/>
      <c r="X59" s="1658"/>
      <c r="Y59" s="1659"/>
      <c r="Z59" s="110"/>
      <c r="AI59" s="29" t="s">
        <v>2154</v>
      </c>
      <c r="AK59" s="234">
        <v>0.24</v>
      </c>
      <c r="AL59" s="234">
        <v>0.21199999999999999</v>
      </c>
      <c r="AM59" s="235">
        <v>0.252</v>
      </c>
      <c r="AT59" s="110"/>
      <c r="AU59"/>
      <c r="AV59"/>
    </row>
    <row r="60" spans="3:48" ht="23.25" customHeight="1">
      <c r="C60" s="61" t="s">
        <v>2061</v>
      </c>
      <c r="D60" s="1656"/>
      <c r="E60" s="1656"/>
      <c r="F60" s="1656"/>
      <c r="G60" s="1656"/>
      <c r="H60" s="1656"/>
      <c r="I60" s="1656"/>
      <c r="J60" s="1656"/>
      <c r="K60" s="1656"/>
      <c r="L60" s="1656"/>
      <c r="M60" s="1656"/>
      <c r="N60" s="1657"/>
      <c r="P60" s="274" t="s">
        <v>18</v>
      </c>
      <c r="Q60" s="1658"/>
      <c r="R60" s="1658"/>
      <c r="S60" s="1658"/>
      <c r="T60" s="1658"/>
      <c r="U60" s="1658"/>
      <c r="V60" s="1658"/>
      <c r="W60" s="1658"/>
      <c r="X60" s="1658"/>
      <c r="Y60" s="1659"/>
      <c r="Z60" s="110"/>
      <c r="AI60" s="29" t="s">
        <v>2157</v>
      </c>
      <c r="AK60" s="234">
        <v>0.05</v>
      </c>
      <c r="AL60" s="234">
        <v>3.7999999999999999E-2</v>
      </c>
      <c r="AM60" s="235">
        <v>5.8999999999999997E-2</v>
      </c>
      <c r="AT60" s="110"/>
      <c r="AU60"/>
      <c r="AV60"/>
    </row>
    <row r="61" spans="3:48" ht="23.25" customHeight="1">
      <c r="C61" s="61" t="s">
        <v>2062</v>
      </c>
      <c r="D61" s="1656"/>
      <c r="E61" s="1656"/>
      <c r="F61" s="1656"/>
      <c r="G61" s="1656"/>
      <c r="H61" s="1656"/>
      <c r="I61" s="1656"/>
      <c r="J61" s="1656"/>
      <c r="K61" s="1656"/>
      <c r="L61" s="1656"/>
      <c r="M61" s="1656"/>
      <c r="N61" s="1657"/>
      <c r="P61" s="274" t="s">
        <v>19</v>
      </c>
      <c r="Q61" s="1658"/>
      <c r="R61" s="1658"/>
      <c r="S61" s="1658"/>
      <c r="T61" s="1658"/>
      <c r="U61" s="1658"/>
      <c r="V61" s="1658"/>
      <c r="W61" s="1658"/>
      <c r="X61" s="1658"/>
      <c r="Y61" s="1659"/>
      <c r="Z61" s="110"/>
      <c r="AI61" s="29" t="s">
        <v>2163</v>
      </c>
      <c r="AK61" s="234">
        <v>0.7</v>
      </c>
      <c r="AL61" s="234">
        <v>0.69599999999999995</v>
      </c>
      <c r="AM61" s="235">
        <v>0.54500000000000004</v>
      </c>
      <c r="AT61" s="110"/>
      <c r="AU61"/>
      <c r="AV61"/>
    </row>
    <row r="62" spans="3:48" ht="23.25" customHeight="1">
      <c r="C62" s="61" t="s">
        <v>2063</v>
      </c>
      <c r="D62" s="1656"/>
      <c r="E62" s="1656"/>
      <c r="F62" s="1656"/>
      <c r="G62" s="1656"/>
      <c r="H62" s="1656"/>
      <c r="I62" s="1656"/>
      <c r="J62" s="1656"/>
      <c r="K62" s="1656"/>
      <c r="L62" s="1656"/>
      <c r="M62" s="1656"/>
      <c r="N62" s="1657"/>
      <c r="P62" s="274" t="s">
        <v>20</v>
      </c>
      <c r="Q62" s="1658"/>
      <c r="R62" s="1658"/>
      <c r="S62" s="1658"/>
      <c r="T62" s="1658"/>
      <c r="U62" s="1658"/>
      <c r="V62" s="1658"/>
      <c r="W62" s="1658"/>
      <c r="X62" s="1658"/>
      <c r="Y62" s="1659"/>
      <c r="Z62" s="110"/>
      <c r="AI62" s="29" t="s">
        <v>2167</v>
      </c>
      <c r="AK62" s="234">
        <v>0.1</v>
      </c>
      <c r="AL62" s="234">
        <v>8.6999999999999994E-2</v>
      </c>
      <c r="AM62" s="235">
        <v>0.105</v>
      </c>
      <c r="AT62" s="110"/>
      <c r="AU62"/>
      <c r="AV62"/>
    </row>
    <row r="63" spans="3:48" ht="23.25" customHeight="1">
      <c r="C63" s="61" t="s">
        <v>2064</v>
      </c>
      <c r="D63" s="1656"/>
      <c r="E63" s="1656"/>
      <c r="F63" s="1656"/>
      <c r="G63" s="1656"/>
      <c r="H63" s="1656"/>
      <c r="I63" s="1656"/>
      <c r="J63" s="1656"/>
      <c r="K63" s="1656"/>
      <c r="L63" s="1656"/>
      <c r="M63" s="1656"/>
      <c r="N63" s="1657"/>
      <c r="P63" s="274" t="s">
        <v>21</v>
      </c>
      <c r="Q63" s="1658"/>
      <c r="R63" s="1658"/>
      <c r="S63" s="1658"/>
      <c r="T63" s="1658"/>
      <c r="U63" s="1658"/>
      <c r="V63" s="1658"/>
      <c r="W63" s="1658"/>
      <c r="X63" s="1658"/>
      <c r="Y63" s="1659"/>
      <c r="Z63" s="110"/>
      <c r="AI63" s="29" t="s">
        <v>2171</v>
      </c>
      <c r="AK63" s="271">
        <v>10000</v>
      </c>
      <c r="AL63" s="271">
        <v>10400</v>
      </c>
      <c r="AM63" s="271">
        <v>9250</v>
      </c>
      <c r="AT63" s="110"/>
      <c r="AU63"/>
      <c r="AV63"/>
    </row>
    <row r="64" spans="3:48" ht="23.25" customHeight="1">
      <c r="C64" s="61" t="s">
        <v>2065</v>
      </c>
      <c r="D64" s="1656"/>
      <c r="E64" s="1656"/>
      <c r="F64" s="1656"/>
      <c r="G64" s="1656"/>
      <c r="H64" s="1656"/>
      <c r="I64" s="1656"/>
      <c r="J64" s="1656"/>
      <c r="K64" s="1656"/>
      <c r="L64" s="1656"/>
      <c r="M64" s="1656"/>
      <c r="N64" s="1657"/>
      <c r="P64" s="274" t="s">
        <v>22</v>
      </c>
      <c r="Q64" s="1658"/>
      <c r="R64" s="1658"/>
      <c r="S64" s="1658"/>
      <c r="T64" s="1658"/>
      <c r="U64" s="1658"/>
      <c r="V64" s="1658"/>
      <c r="W64" s="1658"/>
      <c r="X64" s="1658"/>
      <c r="Y64" s="1659"/>
      <c r="Z64" s="110"/>
      <c r="AI64" s="29" t="s">
        <v>2173</v>
      </c>
      <c r="AK64" s="270">
        <v>1.25</v>
      </c>
      <c r="AL64" s="270">
        <v>1.3164556962025316</v>
      </c>
      <c r="AM64" s="270">
        <v>1.0511363636363635</v>
      </c>
      <c r="AT64" s="110"/>
      <c r="AU64"/>
      <c r="AV64"/>
    </row>
    <row r="65" spans="2:48" ht="23.25" customHeight="1">
      <c r="C65" s="61" t="s">
        <v>2066</v>
      </c>
      <c r="D65" s="1656"/>
      <c r="E65" s="1656"/>
      <c r="F65" s="1656"/>
      <c r="G65" s="1656"/>
      <c r="H65" s="1656"/>
      <c r="I65" s="1656"/>
      <c r="J65" s="1656"/>
      <c r="K65" s="1656"/>
      <c r="L65" s="1656"/>
      <c r="M65" s="1656"/>
      <c r="N65" s="1657"/>
      <c r="P65" s="274" t="s">
        <v>23</v>
      </c>
      <c r="Q65" s="1658"/>
      <c r="R65" s="1658"/>
      <c r="S65" s="1658"/>
      <c r="T65" s="1658"/>
      <c r="U65" s="1658"/>
      <c r="V65" s="1658"/>
      <c r="W65" s="1658"/>
      <c r="X65" s="1658"/>
      <c r="Y65" s="1659"/>
      <c r="Z65" s="110"/>
      <c r="AT65" s="110"/>
      <c r="AU65"/>
      <c r="AV65"/>
    </row>
    <row r="66" spans="2:48" ht="23.25" customHeight="1">
      <c r="C66" s="61" t="s">
        <v>2067</v>
      </c>
      <c r="D66" s="1656"/>
      <c r="E66" s="1656"/>
      <c r="F66" s="1656"/>
      <c r="G66" s="1656"/>
      <c r="H66" s="1656"/>
      <c r="I66" s="1656"/>
      <c r="J66" s="1656"/>
      <c r="K66" s="1656"/>
      <c r="L66" s="1656"/>
      <c r="M66" s="1656"/>
      <c r="N66" s="1657"/>
      <c r="P66" s="274" t="s">
        <v>24</v>
      </c>
      <c r="Q66" s="1658"/>
      <c r="R66" s="1658"/>
      <c r="S66" s="1658"/>
      <c r="T66" s="1658"/>
      <c r="U66" s="1658"/>
      <c r="V66" s="1658"/>
      <c r="W66" s="1658"/>
      <c r="X66" s="1658"/>
      <c r="Y66" s="1659"/>
      <c r="Z66" s="110"/>
      <c r="AG66"/>
      <c r="AH66"/>
      <c r="AT66" s="110"/>
      <c r="AU66"/>
      <c r="AV66"/>
    </row>
    <row r="67" spans="2:48" ht="23.25" customHeight="1" thickBot="1">
      <c r="C67" s="62" t="s">
        <v>2054</v>
      </c>
      <c r="D67" s="1664"/>
      <c r="E67" s="1664"/>
      <c r="F67" s="1664"/>
      <c r="G67" s="1664"/>
      <c r="H67" s="1664"/>
      <c r="I67" s="1664"/>
      <c r="J67" s="1664"/>
      <c r="K67" s="1664"/>
      <c r="L67" s="1664"/>
      <c r="M67" s="1664"/>
      <c r="N67" s="1665"/>
      <c r="P67" s="275" t="s">
        <v>27</v>
      </c>
      <c r="Q67" s="1666"/>
      <c r="R67" s="1666"/>
      <c r="S67" s="1666"/>
      <c r="T67" s="1666"/>
      <c r="U67" s="1666"/>
      <c r="V67" s="1666"/>
      <c r="W67" s="1666"/>
      <c r="X67" s="1666"/>
      <c r="Y67" s="1667"/>
      <c r="Z67" s="110"/>
      <c r="AG67"/>
      <c r="AH67"/>
      <c r="AT67" s="110"/>
      <c r="AU67"/>
      <c r="AV67"/>
    </row>
    <row r="68" spans="2:48" ht="7.5" customHeight="1">
      <c r="B68" s="66"/>
      <c r="C68" s="110"/>
      <c r="D68" s="110"/>
      <c r="E68" s="110"/>
      <c r="F68" s="110"/>
      <c r="G68" s="110"/>
      <c r="H68" s="110"/>
      <c r="I68" s="110"/>
      <c r="J68" s="110"/>
      <c r="K68" s="110"/>
      <c r="L68" s="110"/>
      <c r="M68" s="110"/>
      <c r="N68" s="110"/>
      <c r="O68" s="110"/>
      <c r="P68" s="110"/>
      <c r="Q68" s="110"/>
      <c r="R68" s="110"/>
      <c r="S68" s="110"/>
      <c r="T68" s="110"/>
      <c r="U68" s="110"/>
      <c r="V68" s="110"/>
      <c r="W68" s="110"/>
      <c r="X68" s="110"/>
      <c r="Y68" s="110"/>
      <c r="Z68" s="110"/>
      <c r="AA68"/>
      <c r="AB68"/>
      <c r="AC68"/>
      <c r="AD68"/>
      <c r="AE68"/>
      <c r="AF68"/>
      <c r="AG68"/>
      <c r="AH68"/>
    </row>
    <row r="69" spans="2:48" ht="6" customHeight="1">
      <c r="B69" s="272"/>
      <c r="C69" s="68"/>
      <c r="D69" s="68"/>
      <c r="E69" s="68"/>
      <c r="F69" s="68"/>
      <c r="G69" s="68"/>
      <c r="H69" s="68"/>
      <c r="I69" s="68"/>
      <c r="J69" s="68"/>
      <c r="K69" s="68"/>
      <c r="L69" s="68"/>
      <c r="M69" s="68"/>
      <c r="N69" s="68"/>
      <c r="O69" s="68"/>
      <c r="P69" s="68"/>
      <c r="Q69" s="68"/>
      <c r="R69" s="68"/>
      <c r="S69" s="68"/>
      <c r="T69" s="68"/>
      <c r="U69" s="68"/>
      <c r="V69" s="68"/>
      <c r="W69" s="68"/>
      <c r="X69" s="68"/>
      <c r="Y69" s="68"/>
      <c r="Z69" s="68"/>
      <c r="AA69"/>
      <c r="AB69"/>
      <c r="AC69"/>
      <c r="AD69"/>
      <c r="AE69"/>
      <c r="AF69"/>
      <c r="AG69"/>
    </row>
    <row r="70" spans="2:48" ht="7.5" customHeight="1">
      <c r="B70" s="63"/>
      <c r="O70" s="110"/>
      <c r="P70" s="1637"/>
      <c r="Q70" s="1637"/>
      <c r="R70" s="1637"/>
      <c r="S70" s="1637"/>
      <c r="T70" s="1637"/>
      <c r="U70" s="1637"/>
      <c r="V70" s="1637"/>
      <c r="AA70"/>
      <c r="AB70"/>
      <c r="AC70"/>
      <c r="AD70"/>
      <c r="AE70"/>
      <c r="AF70"/>
      <c r="AG70"/>
    </row>
    <row r="71" spans="2:48" ht="18" customHeight="1">
      <c r="C71" s="2832" t="s">
        <v>2275</v>
      </c>
      <c r="D71" s="2833"/>
      <c r="E71" s="2833"/>
      <c r="F71" s="2833"/>
      <c r="G71" s="2834"/>
      <c r="H71" s="2835" t="s">
        <v>2276</v>
      </c>
      <c r="I71" s="2836"/>
      <c r="J71" s="2835" t="s">
        <v>2277</v>
      </c>
      <c r="K71" s="2836"/>
      <c r="L71" s="2835" t="s">
        <v>2278</v>
      </c>
      <c r="M71" s="2836"/>
      <c r="N71" s="2835" t="s">
        <v>2279</v>
      </c>
      <c r="O71" s="2837"/>
      <c r="P71" s="2836"/>
      <c r="Q71" s="2838" t="s">
        <v>2280</v>
      </c>
      <c r="R71" s="2838"/>
      <c r="S71" s="2835" t="s">
        <v>2281</v>
      </c>
      <c r="T71" s="2837"/>
      <c r="U71" s="2837"/>
      <c r="V71" s="2837"/>
      <c r="W71" s="2837"/>
      <c r="X71" s="2837"/>
      <c r="Y71" s="2836"/>
      <c r="Z71" s="95"/>
      <c r="AA71"/>
      <c r="AB71"/>
      <c r="AC71"/>
      <c r="AD71"/>
      <c r="AE71"/>
      <c r="AF71"/>
      <c r="AG71"/>
    </row>
    <row r="72" spans="2:48" ht="30" customHeight="1">
      <c r="C72" s="2842" t="s">
        <v>2282</v>
      </c>
      <c r="D72" s="2843"/>
      <c r="E72" s="2843"/>
      <c r="F72" s="2843"/>
      <c r="G72" s="2844"/>
      <c r="H72" s="2835"/>
      <c r="I72" s="2836"/>
      <c r="J72" s="2838"/>
      <c r="K72" s="2838"/>
      <c r="L72" s="2838"/>
      <c r="M72" s="2838"/>
      <c r="N72" s="2838"/>
      <c r="O72" s="2838"/>
      <c r="P72" s="2838"/>
      <c r="Q72" s="2838"/>
      <c r="R72" s="2838"/>
      <c r="S72" s="176"/>
      <c r="T72" s="177"/>
      <c r="U72" s="177"/>
      <c r="V72" s="177"/>
      <c r="W72" s="177"/>
      <c r="X72" s="177"/>
      <c r="Y72" s="178"/>
      <c r="Z72" s="40"/>
      <c r="AA72"/>
      <c r="AB72"/>
      <c r="AC72"/>
      <c r="AD72"/>
      <c r="AE72"/>
      <c r="AF72"/>
      <c r="AG72"/>
    </row>
    <row r="73" spans="2:48" ht="30" customHeight="1">
      <c r="C73" s="2839" t="s">
        <v>2283</v>
      </c>
      <c r="D73" s="2840"/>
      <c r="E73" s="2840"/>
      <c r="F73" s="2840"/>
      <c r="G73" s="2841"/>
      <c r="H73" s="2835"/>
      <c r="I73" s="2836"/>
      <c r="J73" s="2838"/>
      <c r="K73" s="2838"/>
      <c r="L73" s="2838"/>
      <c r="M73" s="2838"/>
      <c r="N73" s="2838"/>
      <c r="O73" s="2838"/>
      <c r="P73" s="2838"/>
      <c r="Q73" s="2838"/>
      <c r="R73" s="2838"/>
      <c r="S73" s="176"/>
      <c r="T73" s="177"/>
      <c r="U73" s="177"/>
      <c r="V73" s="177"/>
      <c r="W73" s="177"/>
      <c r="X73" s="177"/>
      <c r="Y73" s="178"/>
      <c r="Z73" s="40"/>
      <c r="AA73"/>
      <c r="AB73"/>
      <c r="AC73"/>
      <c r="AD73"/>
      <c r="AE73"/>
      <c r="AF73"/>
      <c r="AG73" s="64"/>
    </row>
    <row r="74" spans="2:48" ht="30" customHeight="1">
      <c r="C74" s="2839" t="s">
        <v>2284</v>
      </c>
      <c r="D74" s="2840"/>
      <c r="E74" s="2840"/>
      <c r="F74" s="2840"/>
      <c r="G74" s="2841"/>
      <c r="H74" s="2835"/>
      <c r="I74" s="2836"/>
      <c r="J74" s="2838"/>
      <c r="K74" s="2838"/>
      <c r="L74" s="2838"/>
      <c r="M74" s="2838"/>
      <c r="N74" s="2838"/>
      <c r="O74" s="2838"/>
      <c r="P74" s="2838"/>
      <c r="Q74" s="2838"/>
      <c r="R74" s="2838"/>
      <c r="S74" s="176"/>
      <c r="T74" s="177"/>
      <c r="U74" s="177"/>
      <c r="V74" s="177"/>
      <c r="W74" s="177"/>
      <c r="X74" s="177"/>
      <c r="Y74" s="178"/>
      <c r="Z74" s="40"/>
      <c r="AA74"/>
      <c r="AB74"/>
      <c r="AC74"/>
      <c r="AD74"/>
      <c r="AE74"/>
      <c r="AF74"/>
      <c r="AG74" s="64"/>
    </row>
    <row r="75" spans="2:48" ht="30" customHeight="1">
      <c r="C75" s="2842" t="s">
        <v>2285</v>
      </c>
      <c r="D75" s="2843"/>
      <c r="E75" s="2843"/>
      <c r="F75" s="2843"/>
      <c r="G75" s="2844"/>
      <c r="H75" s="2835"/>
      <c r="I75" s="2836"/>
      <c r="J75" s="2838"/>
      <c r="K75" s="2838"/>
      <c r="L75" s="2838"/>
      <c r="M75" s="2838"/>
      <c r="N75" s="2838"/>
      <c r="O75" s="2838"/>
      <c r="P75" s="2838"/>
      <c r="Q75" s="2838"/>
      <c r="R75" s="2838"/>
      <c r="S75" s="176"/>
      <c r="T75" s="177"/>
      <c r="U75" s="177"/>
      <c r="V75" s="177"/>
      <c r="W75" s="177"/>
      <c r="X75" s="177"/>
      <c r="Y75" s="178"/>
      <c r="Z75" s="40"/>
      <c r="AF75" s="64"/>
      <c r="AG75" s="64"/>
    </row>
    <row r="76" spans="2:48" ht="30" customHeight="1">
      <c r="C76" s="2845" t="s">
        <v>2286</v>
      </c>
      <c r="D76" s="2840"/>
      <c r="E76" s="2840"/>
      <c r="F76" s="2840"/>
      <c r="G76" s="2841"/>
      <c r="H76" s="2835"/>
      <c r="I76" s="2836"/>
      <c r="J76" s="2838"/>
      <c r="K76" s="2838"/>
      <c r="L76" s="2838"/>
      <c r="M76" s="2838"/>
      <c r="N76" s="2838"/>
      <c r="O76" s="2838"/>
      <c r="P76" s="2838"/>
      <c r="Q76" s="2838"/>
      <c r="R76" s="2838"/>
      <c r="S76" s="176"/>
      <c r="T76" s="177"/>
      <c r="U76" s="177"/>
      <c r="V76" s="177"/>
      <c r="W76" s="177"/>
      <c r="X76" s="177"/>
      <c r="Y76" s="178"/>
      <c r="Z76" s="40"/>
      <c r="AA76" s="52"/>
      <c r="AB76" s="52"/>
      <c r="AC76" s="52"/>
      <c r="AD76" s="52"/>
      <c r="AE76" s="52"/>
      <c r="AF76" s="64"/>
      <c r="AG76" s="64"/>
    </row>
    <row r="77" spans="2:48" ht="30" customHeight="1">
      <c r="C77" s="2839" t="s">
        <v>2287</v>
      </c>
      <c r="D77" s="2840"/>
      <c r="E77" s="2840"/>
      <c r="F77" s="2840"/>
      <c r="G77" s="2841"/>
      <c r="H77" s="2835"/>
      <c r="I77" s="2836"/>
      <c r="J77" s="2838"/>
      <c r="K77" s="2838"/>
      <c r="L77" s="2838"/>
      <c r="M77" s="2838"/>
      <c r="N77" s="2838"/>
      <c r="O77" s="2838"/>
      <c r="P77" s="2838"/>
      <c r="Q77" s="2838"/>
      <c r="R77" s="2838"/>
      <c r="S77" s="176"/>
      <c r="T77" s="177"/>
      <c r="U77" s="177"/>
      <c r="V77" s="177"/>
      <c r="W77" s="177"/>
      <c r="X77" s="177"/>
      <c r="Y77" s="178"/>
      <c r="Z77" s="40"/>
      <c r="AA77" s="52"/>
      <c r="AB77" s="52"/>
      <c r="AC77" s="52"/>
      <c r="AD77" s="52"/>
      <c r="AE77" s="52"/>
      <c r="AF77" s="64"/>
      <c r="AG77" s="64"/>
    </row>
    <row r="78" spans="2:48" ht="30" customHeight="1">
      <c r="C78" s="2839" t="s">
        <v>2288</v>
      </c>
      <c r="D78" s="2840"/>
      <c r="E78" s="2840"/>
      <c r="F78" s="2840"/>
      <c r="G78" s="2841"/>
      <c r="H78" s="2835"/>
      <c r="I78" s="2836"/>
      <c r="J78" s="2838"/>
      <c r="K78" s="2838"/>
      <c r="L78" s="2838"/>
      <c r="M78" s="2838"/>
      <c r="N78" s="2838"/>
      <c r="O78" s="2838"/>
      <c r="P78" s="2838"/>
      <c r="Q78" s="2838"/>
      <c r="R78" s="2838"/>
      <c r="S78" s="176"/>
      <c r="T78" s="177"/>
      <c r="U78" s="177"/>
      <c r="V78" s="177"/>
      <c r="W78" s="177"/>
      <c r="X78" s="177"/>
      <c r="Y78" s="178"/>
      <c r="Z78" s="40"/>
      <c r="AA78" s="52"/>
      <c r="AB78" s="52"/>
      <c r="AC78" s="52"/>
      <c r="AD78" s="52"/>
      <c r="AE78" s="52"/>
      <c r="AF78" s="64"/>
      <c r="AG78" s="64"/>
    </row>
    <row r="79" spans="2:48" ht="30" customHeight="1">
      <c r="C79" s="2839" t="s">
        <v>2289</v>
      </c>
      <c r="D79" s="2840"/>
      <c r="E79" s="2840"/>
      <c r="F79" s="2840"/>
      <c r="G79" s="2841"/>
      <c r="H79" s="2835"/>
      <c r="I79" s="2836"/>
      <c r="J79" s="2838"/>
      <c r="K79" s="2838"/>
      <c r="L79" s="2838"/>
      <c r="M79" s="2838"/>
      <c r="N79" s="2838"/>
      <c r="O79" s="2838"/>
      <c r="P79" s="2838"/>
      <c r="Q79" s="2838"/>
      <c r="R79" s="2838"/>
      <c r="S79" s="176"/>
      <c r="T79" s="177"/>
      <c r="U79" s="177"/>
      <c r="V79" s="177"/>
      <c r="W79" s="177"/>
      <c r="X79" s="177"/>
      <c r="Y79" s="178"/>
      <c r="Z79" s="40"/>
      <c r="AA79" s="52"/>
      <c r="AB79" s="52"/>
      <c r="AC79" s="52"/>
      <c r="AD79" s="52"/>
      <c r="AE79" s="52"/>
      <c r="AF79" s="64"/>
      <c r="AG79" s="64"/>
    </row>
    <row r="80" spans="2:48" ht="30" customHeight="1">
      <c r="C80" s="2839" t="s">
        <v>2290</v>
      </c>
      <c r="D80" s="2840"/>
      <c r="E80" s="2840"/>
      <c r="F80" s="2840"/>
      <c r="G80" s="2841"/>
      <c r="H80" s="2835"/>
      <c r="I80" s="2836"/>
      <c r="J80" s="2838"/>
      <c r="K80" s="2838"/>
      <c r="L80" s="2838"/>
      <c r="M80" s="2838"/>
      <c r="N80" s="2838"/>
      <c r="O80" s="2838"/>
      <c r="P80" s="2838"/>
      <c r="Q80" s="2838"/>
      <c r="R80" s="2838"/>
      <c r="S80" s="176"/>
      <c r="T80" s="177"/>
      <c r="U80" s="177"/>
      <c r="V80" s="177"/>
      <c r="W80" s="177"/>
      <c r="X80" s="177"/>
      <c r="Y80" s="178"/>
      <c r="Z80" s="40"/>
      <c r="AA80" s="52"/>
      <c r="AB80" s="52"/>
      <c r="AC80" s="52"/>
      <c r="AD80" s="52"/>
      <c r="AE80" s="52"/>
      <c r="AF80" s="64"/>
      <c r="AG80" s="64"/>
    </row>
    <row r="81" spans="3:33" ht="30" customHeight="1">
      <c r="C81" s="2839" t="s">
        <v>2291</v>
      </c>
      <c r="D81" s="2840"/>
      <c r="E81" s="2840"/>
      <c r="F81" s="2840"/>
      <c r="G81" s="2841"/>
      <c r="H81" s="2835"/>
      <c r="I81" s="2836"/>
      <c r="J81" s="2838"/>
      <c r="K81" s="2838"/>
      <c r="L81" s="2838"/>
      <c r="M81" s="2838"/>
      <c r="N81" s="2838"/>
      <c r="O81" s="2838"/>
      <c r="P81" s="2838"/>
      <c r="Q81" s="2838"/>
      <c r="R81" s="2838"/>
      <c r="S81" s="176"/>
      <c r="T81" s="177"/>
      <c r="U81" s="177"/>
      <c r="V81" s="177"/>
      <c r="W81" s="177"/>
      <c r="X81" s="177"/>
      <c r="Y81" s="178"/>
      <c r="Z81" s="40"/>
      <c r="AA81" s="52"/>
      <c r="AB81" s="52"/>
      <c r="AC81" s="52"/>
      <c r="AD81" s="52"/>
      <c r="AE81" s="52"/>
      <c r="AF81" s="64"/>
      <c r="AG81" s="64"/>
    </row>
    <row r="82" spans="3:33" ht="30" customHeight="1">
      <c r="C82" s="2839" t="s">
        <v>2292</v>
      </c>
      <c r="D82" s="2840"/>
      <c r="E82" s="2840"/>
      <c r="F82" s="2840"/>
      <c r="G82" s="2841"/>
      <c r="H82" s="2835"/>
      <c r="I82" s="2836"/>
      <c r="J82" s="2838"/>
      <c r="K82" s="2838"/>
      <c r="L82" s="2838"/>
      <c r="M82" s="2838"/>
      <c r="N82" s="2838"/>
      <c r="O82" s="2838"/>
      <c r="P82" s="2838"/>
      <c r="Q82" s="2838"/>
      <c r="R82" s="2838"/>
      <c r="S82" s="176"/>
      <c r="T82" s="177"/>
      <c r="U82" s="177"/>
      <c r="V82" s="177"/>
      <c r="W82" s="177"/>
      <c r="X82" s="177"/>
      <c r="Y82" s="178"/>
      <c r="Z82" s="40"/>
      <c r="AA82" s="52"/>
      <c r="AB82" s="52"/>
      <c r="AC82" s="52"/>
      <c r="AD82" s="52"/>
      <c r="AE82" s="52"/>
      <c r="AF82" s="64"/>
      <c r="AG82" s="64"/>
    </row>
    <row r="83" spans="3:33" ht="30" customHeight="1">
      <c r="C83" s="2839" t="s">
        <v>2293</v>
      </c>
      <c r="D83" s="2840"/>
      <c r="E83" s="2840"/>
      <c r="F83" s="2840"/>
      <c r="G83" s="2841"/>
      <c r="H83" s="2835"/>
      <c r="I83" s="2836"/>
      <c r="J83" s="2838"/>
      <c r="K83" s="2838"/>
      <c r="L83" s="2838"/>
      <c r="M83" s="2838"/>
      <c r="N83" s="2838"/>
      <c r="O83" s="2838"/>
      <c r="P83" s="2838"/>
      <c r="Q83" s="2838"/>
      <c r="R83" s="2838"/>
      <c r="S83" s="176"/>
      <c r="T83" s="177"/>
      <c r="U83" s="177"/>
      <c r="V83" s="177"/>
      <c r="W83" s="177"/>
      <c r="X83" s="177"/>
      <c r="Y83" s="178"/>
      <c r="Z83" s="40"/>
      <c r="AA83" s="52"/>
      <c r="AB83" s="52"/>
      <c r="AC83" s="52"/>
      <c r="AD83" s="52"/>
      <c r="AE83" s="52"/>
      <c r="AF83" s="64"/>
    </row>
    <row r="84" spans="3:33" ht="30" customHeight="1">
      <c r="C84" s="2845" t="s">
        <v>2294</v>
      </c>
      <c r="D84" s="2840"/>
      <c r="E84" s="2840"/>
      <c r="F84" s="2840"/>
      <c r="G84" s="2841"/>
      <c r="H84" s="2835"/>
      <c r="I84" s="2836"/>
      <c r="J84" s="2838"/>
      <c r="K84" s="2838"/>
      <c r="L84" s="2838"/>
      <c r="M84" s="2838"/>
      <c r="N84" s="2838"/>
      <c r="O84" s="2838"/>
      <c r="P84" s="2838"/>
      <c r="Q84" s="2838"/>
      <c r="R84" s="2838"/>
      <c r="S84" s="176"/>
      <c r="T84" s="177"/>
      <c r="U84" s="177"/>
      <c r="V84" s="177"/>
      <c r="W84" s="177"/>
      <c r="X84" s="177"/>
      <c r="Y84" s="178"/>
      <c r="Z84" s="40"/>
      <c r="AA84" s="52"/>
      <c r="AB84" s="52"/>
      <c r="AC84" s="52"/>
      <c r="AD84" s="52"/>
      <c r="AE84" s="52"/>
      <c r="AF84" s="64"/>
    </row>
    <row r="85" spans="3:33" ht="30" customHeight="1">
      <c r="C85" s="2845" t="s">
        <v>2295</v>
      </c>
      <c r="D85" s="2840"/>
      <c r="E85" s="2840"/>
      <c r="F85" s="2840"/>
      <c r="G85" s="2841"/>
      <c r="H85" s="2835"/>
      <c r="I85" s="2836"/>
      <c r="J85" s="2838"/>
      <c r="K85" s="2838"/>
      <c r="L85" s="2838"/>
      <c r="M85" s="2838"/>
      <c r="N85" s="2838"/>
      <c r="O85" s="2838"/>
      <c r="P85" s="2838"/>
      <c r="Q85" s="2838"/>
      <c r="R85" s="2838"/>
      <c r="S85" s="176"/>
      <c r="T85" s="177"/>
      <c r="U85" s="177"/>
      <c r="V85" s="177"/>
      <c r="W85" s="177"/>
      <c r="X85" s="177"/>
      <c r="Y85" s="178"/>
      <c r="Z85" s="40"/>
      <c r="AA85" s="52"/>
      <c r="AB85" s="52"/>
      <c r="AC85" s="52"/>
      <c r="AD85" s="52"/>
    </row>
    <row r="86" spans="3:33" ht="14.25">
      <c r="L86" s="1"/>
      <c r="M86" s="1"/>
      <c r="N86" s="1"/>
      <c r="O86" s="1"/>
      <c r="P86" s="1"/>
      <c r="Q86" s="1"/>
      <c r="R86" s="1"/>
      <c r="S86" s="1"/>
      <c r="T86" s="1"/>
      <c r="U86" s="1"/>
      <c r="V86" s="1"/>
      <c r="W86" s="1"/>
      <c r="X86" s="1"/>
      <c r="Y86" s="1"/>
      <c r="Z86" s="1"/>
      <c r="AA86" s="1"/>
      <c r="AB86" s="52"/>
      <c r="AC86" s="52"/>
      <c r="AD86" s="52"/>
      <c r="AE86" s="52"/>
    </row>
    <row r="87" spans="3:33" ht="14.25">
      <c r="C87" s="173" t="s">
        <v>2296</v>
      </c>
      <c r="D87" s="173"/>
      <c r="E87" s="173"/>
      <c r="F87" s="173"/>
      <c r="G87" s="173"/>
      <c r="H87" s="173"/>
      <c r="I87" s="173"/>
      <c r="J87" s="173"/>
      <c r="K87" s="173"/>
      <c r="L87" s="173"/>
      <c r="M87" s="173"/>
      <c r="N87" s="173"/>
      <c r="O87" s="173"/>
      <c r="P87" s="173"/>
      <c r="Q87" s="173"/>
      <c r="R87" s="173"/>
      <c r="S87" s="173"/>
      <c r="T87" s="173"/>
      <c r="U87" s="173"/>
      <c r="V87" s="173"/>
      <c r="W87" s="173"/>
      <c r="X87" s="173"/>
      <c r="Y87" s="173"/>
      <c r="Z87" s="283"/>
      <c r="AA87" s="52"/>
      <c r="AB87" s="52"/>
      <c r="AC87" s="52"/>
      <c r="AD87" s="52"/>
    </row>
    <row r="88" spans="3:33" ht="14.25">
      <c r="C88" s="133" t="s">
        <v>2297</v>
      </c>
      <c r="D88" s="133"/>
      <c r="E88" s="133"/>
      <c r="F88" s="133"/>
      <c r="G88" s="133"/>
      <c r="H88" s="133"/>
      <c r="I88" s="133"/>
      <c r="J88" s="133"/>
      <c r="K88" s="133"/>
      <c r="L88" s="133"/>
      <c r="M88" s="133"/>
      <c r="N88" s="133"/>
      <c r="O88" s="133"/>
      <c r="P88" s="133"/>
      <c r="Q88" s="133"/>
      <c r="R88" s="133"/>
      <c r="S88" s="133"/>
      <c r="T88" s="133"/>
      <c r="U88" s="133"/>
      <c r="V88" s="133"/>
      <c r="W88" s="133"/>
      <c r="X88" s="133"/>
      <c r="Y88" s="133"/>
      <c r="Z88" s="133"/>
      <c r="AA88" s="52"/>
      <c r="AB88" s="52"/>
      <c r="AC88" s="52"/>
      <c r="AD88" s="52"/>
    </row>
    <row r="89" spans="3:33" ht="14.25">
      <c r="C89" s="134" t="s">
        <v>2298</v>
      </c>
      <c r="D89" s="134"/>
      <c r="E89" s="134"/>
      <c r="F89" s="134"/>
      <c r="G89" s="134"/>
      <c r="H89" s="134"/>
      <c r="I89" s="134"/>
      <c r="J89" s="134"/>
      <c r="K89" s="134"/>
      <c r="L89" s="134"/>
      <c r="M89" s="134"/>
      <c r="N89" s="134"/>
      <c r="O89" s="134"/>
      <c r="P89" s="134"/>
      <c r="Q89" s="134"/>
      <c r="R89" s="134"/>
      <c r="S89" s="134"/>
      <c r="T89" s="134"/>
      <c r="U89" s="134"/>
      <c r="V89" s="134"/>
      <c r="W89" s="134"/>
      <c r="X89" s="134"/>
      <c r="Y89" s="134"/>
      <c r="Z89" s="133"/>
      <c r="AA89" s="45"/>
      <c r="AB89" s="45"/>
      <c r="AC89" s="45"/>
      <c r="AD89" s="45"/>
    </row>
    <row r="90" spans="3:33" ht="14.25">
      <c r="K90" s="1"/>
      <c r="L90" s="1"/>
      <c r="M90" s="1"/>
      <c r="N90" s="1"/>
      <c r="O90" s="1"/>
      <c r="P90" s="1"/>
      <c r="Q90" s="1"/>
      <c r="R90" s="1"/>
      <c r="S90" s="1"/>
      <c r="T90" s="1"/>
      <c r="U90" s="1"/>
      <c r="V90" s="1"/>
      <c r="W90" s="1"/>
      <c r="X90" s="1"/>
      <c r="Y90" s="1"/>
      <c r="Z90" s="1"/>
      <c r="AA90" s="52"/>
      <c r="AB90" s="52"/>
      <c r="AC90" s="52"/>
      <c r="AD90" s="52"/>
      <c r="AE90" s="52"/>
    </row>
    <row r="91" spans="3:33" ht="14.25">
      <c r="K91" s="1"/>
      <c r="L91" s="1"/>
      <c r="M91" s="1"/>
      <c r="N91" s="1"/>
      <c r="O91" s="1"/>
      <c r="P91" s="1"/>
      <c r="Q91" s="1"/>
      <c r="R91" s="1"/>
      <c r="S91" s="1"/>
      <c r="T91" s="1"/>
      <c r="U91" s="1"/>
      <c r="V91" s="1"/>
      <c r="W91" s="1"/>
      <c r="X91" s="1"/>
      <c r="Y91" s="1"/>
      <c r="Z91" s="1"/>
      <c r="AA91" s="52"/>
      <c r="AB91" s="52"/>
      <c r="AC91" s="52"/>
      <c r="AD91" s="52"/>
      <c r="AE91" s="52"/>
    </row>
    <row r="92" spans="3:33" ht="14.25">
      <c r="K92" s="1"/>
      <c r="L92" s="1"/>
      <c r="M92" s="1"/>
      <c r="N92" s="1"/>
      <c r="O92" s="1"/>
      <c r="P92" s="1"/>
      <c r="Q92" s="1"/>
      <c r="R92" s="1"/>
      <c r="S92" s="1"/>
      <c r="T92" s="1"/>
      <c r="U92" s="1"/>
      <c r="V92" s="1"/>
      <c r="W92" s="1"/>
      <c r="X92" s="1"/>
      <c r="Y92" s="1"/>
      <c r="Z92" s="1"/>
      <c r="AA92" s="52"/>
      <c r="AB92" s="52"/>
      <c r="AC92" s="52"/>
      <c r="AD92" s="52"/>
      <c r="AE92" s="52"/>
    </row>
    <row r="93" spans="3:33" ht="14.25">
      <c r="K93" s="1"/>
      <c r="L93" s="1"/>
      <c r="M93" s="1"/>
      <c r="N93" s="1"/>
      <c r="O93" s="1"/>
      <c r="P93" s="1"/>
      <c r="Q93" s="1"/>
      <c r="R93" s="1"/>
      <c r="S93" s="1"/>
      <c r="T93" s="1"/>
      <c r="U93" s="1"/>
      <c r="V93" s="1"/>
      <c r="W93" s="1"/>
      <c r="X93" s="1"/>
      <c r="Y93" s="1"/>
      <c r="Z93" s="1"/>
      <c r="AA93" s="52"/>
      <c r="AB93" s="52"/>
      <c r="AC93" s="52"/>
      <c r="AD93" s="52"/>
      <c r="AE93" s="52"/>
    </row>
    <row r="94" spans="3:33" ht="14.25">
      <c r="K94" s="1"/>
      <c r="L94" s="1"/>
      <c r="M94" s="1"/>
      <c r="N94" s="1"/>
      <c r="O94" s="1"/>
      <c r="P94" s="1"/>
      <c r="Q94" s="1"/>
      <c r="R94" s="1"/>
      <c r="S94" s="1"/>
      <c r="T94" s="1"/>
      <c r="U94" s="1"/>
      <c r="V94" s="1"/>
      <c r="W94" s="1"/>
      <c r="X94" s="1"/>
      <c r="Y94" s="1"/>
      <c r="Z94" s="1"/>
      <c r="AA94" s="52"/>
      <c r="AB94" s="52"/>
      <c r="AC94" s="52"/>
      <c r="AD94" s="52"/>
      <c r="AE94" s="52"/>
    </row>
    <row r="95" spans="3:33" ht="14.25">
      <c r="K95" s="1"/>
      <c r="L95" s="1"/>
      <c r="M95" s="1"/>
      <c r="N95" s="1"/>
      <c r="O95" s="1"/>
      <c r="P95" s="1"/>
      <c r="Q95" s="1"/>
      <c r="R95" s="1"/>
      <c r="S95" s="1"/>
      <c r="T95" s="1"/>
      <c r="U95" s="1"/>
      <c r="V95" s="1"/>
      <c r="W95" s="1"/>
      <c r="X95" s="1"/>
      <c r="Y95" s="1"/>
      <c r="Z95" s="1"/>
      <c r="AA95" s="52"/>
      <c r="AB95" s="52"/>
      <c r="AC95" s="52"/>
      <c r="AD95" s="52"/>
      <c r="AE95" s="52"/>
    </row>
    <row r="96" spans="3:33" ht="14.25">
      <c r="K96" s="1"/>
      <c r="L96" s="1"/>
      <c r="M96" s="1"/>
      <c r="N96" s="1"/>
      <c r="O96" s="1"/>
      <c r="P96" s="1"/>
      <c r="Q96" s="1"/>
      <c r="R96" s="1"/>
      <c r="S96" s="1"/>
      <c r="T96" s="1"/>
      <c r="U96" s="1"/>
      <c r="V96" s="1"/>
      <c r="W96" s="1"/>
      <c r="X96" s="1"/>
      <c r="Y96" s="1"/>
      <c r="Z96" s="1"/>
      <c r="AA96" s="52"/>
      <c r="AB96" s="52"/>
      <c r="AC96" s="52"/>
      <c r="AD96" s="52"/>
      <c r="AE96" s="52"/>
    </row>
    <row r="97" spans="11:34" ht="14.25">
      <c r="K97" s="1"/>
      <c r="L97" s="1"/>
      <c r="M97" s="1"/>
      <c r="N97" s="1"/>
      <c r="O97" s="1"/>
      <c r="P97" s="1"/>
      <c r="Q97" s="1"/>
      <c r="R97" s="1"/>
      <c r="S97" s="1"/>
      <c r="T97" s="1"/>
      <c r="U97" s="1"/>
      <c r="V97" s="1"/>
      <c r="W97" s="1"/>
      <c r="X97" s="1"/>
      <c r="Y97" s="1"/>
      <c r="Z97" s="1"/>
      <c r="AA97" s="52"/>
      <c r="AB97" s="52"/>
      <c r="AC97" s="52"/>
      <c r="AD97" s="52"/>
      <c r="AE97" s="52"/>
    </row>
    <row r="98" spans="11:34" ht="14.25">
      <c r="K98" s="1"/>
      <c r="L98" s="1"/>
      <c r="M98" s="1"/>
      <c r="N98" s="1"/>
      <c r="O98" s="1"/>
      <c r="P98" s="1"/>
      <c r="Q98" s="1"/>
      <c r="R98" s="1"/>
      <c r="S98" s="1"/>
      <c r="T98" s="1"/>
      <c r="U98" s="1"/>
      <c r="V98" s="1"/>
      <c r="W98" s="1"/>
      <c r="X98" s="1"/>
      <c r="Y98" s="1"/>
      <c r="Z98" s="1"/>
      <c r="AA98" s="52"/>
      <c r="AB98" s="52"/>
      <c r="AC98" s="52"/>
      <c r="AD98" s="52"/>
      <c r="AE98" s="52"/>
    </row>
    <row r="99" spans="11:34" ht="14.25">
      <c r="K99" s="1"/>
      <c r="L99" s="1"/>
      <c r="M99" s="1"/>
      <c r="N99" s="1"/>
      <c r="O99" s="1"/>
      <c r="P99" s="1"/>
      <c r="Q99" s="1"/>
      <c r="R99" s="1"/>
      <c r="S99" s="1"/>
      <c r="T99" s="1"/>
      <c r="U99" s="1"/>
      <c r="V99" s="1"/>
      <c r="W99" s="1"/>
      <c r="X99" s="1"/>
      <c r="Y99" s="1"/>
      <c r="Z99" s="1"/>
      <c r="AA99" s="52"/>
      <c r="AB99" s="52"/>
      <c r="AC99" s="52"/>
      <c r="AD99" s="52"/>
      <c r="AE99" s="52"/>
    </row>
    <row r="100" spans="11:34" ht="14.25">
      <c r="K100" s="1"/>
      <c r="L100" s="1"/>
      <c r="M100" s="1"/>
      <c r="N100" s="1"/>
      <c r="O100" s="1"/>
      <c r="P100" s="1"/>
      <c r="Q100" s="1"/>
      <c r="R100" s="1"/>
      <c r="S100" s="1"/>
      <c r="T100" s="1"/>
      <c r="U100" s="1"/>
      <c r="V100" s="1"/>
      <c r="W100" s="1"/>
      <c r="X100" s="1"/>
      <c r="Y100" s="1"/>
      <c r="Z100" s="1"/>
      <c r="AA100" s="52"/>
      <c r="AB100" s="52"/>
      <c r="AC100" s="52"/>
      <c r="AD100" s="52"/>
      <c r="AE100" s="52"/>
    </row>
    <row r="101" spans="11:34" ht="14.25">
      <c r="K101" s="1"/>
      <c r="L101" s="1"/>
      <c r="M101" s="1"/>
      <c r="N101" s="1"/>
      <c r="O101" s="1"/>
      <c r="P101" s="1"/>
      <c r="Q101" s="1"/>
      <c r="R101" s="1"/>
      <c r="S101" s="1"/>
      <c r="T101" s="1"/>
      <c r="U101" s="1"/>
      <c r="V101" s="1"/>
      <c r="W101" s="1"/>
      <c r="X101" s="1"/>
      <c r="Y101" s="1"/>
      <c r="Z101" s="1"/>
      <c r="AA101" s="52"/>
      <c r="AB101" s="52"/>
      <c r="AC101" s="52"/>
      <c r="AD101" s="52"/>
      <c r="AE101" s="52"/>
    </row>
    <row r="102" spans="11:34" ht="14.25">
      <c r="K102" s="1"/>
      <c r="L102" s="1"/>
      <c r="M102" s="1"/>
      <c r="N102" s="1"/>
      <c r="O102" s="1"/>
      <c r="P102" s="1"/>
      <c r="Q102" s="1"/>
      <c r="R102" s="1"/>
      <c r="S102" s="1"/>
      <c r="T102" s="1"/>
      <c r="U102" s="1"/>
      <c r="V102" s="1"/>
      <c r="W102" s="1"/>
      <c r="X102" s="1"/>
      <c r="Y102" s="1"/>
      <c r="Z102" s="1"/>
      <c r="AA102" s="52"/>
      <c r="AB102" s="52"/>
      <c r="AC102" s="52"/>
      <c r="AD102" s="52"/>
      <c r="AE102" s="52"/>
      <c r="AG102" s="52"/>
      <c r="AH102" s="52"/>
    </row>
    <row r="103" spans="11:34" ht="14.25">
      <c r="K103" s="1"/>
      <c r="L103" s="1"/>
      <c r="M103" s="1"/>
      <c r="N103" s="1"/>
      <c r="O103" s="1"/>
      <c r="P103" s="1"/>
      <c r="Q103" s="1"/>
      <c r="R103" s="1"/>
      <c r="S103" s="1"/>
      <c r="T103" s="1"/>
      <c r="U103" s="1"/>
      <c r="V103" s="1"/>
      <c r="W103" s="1"/>
      <c r="X103" s="1"/>
      <c r="Y103" s="1"/>
      <c r="Z103" s="1"/>
      <c r="AA103" s="52"/>
      <c r="AB103" s="52"/>
      <c r="AC103" s="52"/>
      <c r="AD103" s="52"/>
      <c r="AE103" s="52"/>
      <c r="AG103" s="52"/>
      <c r="AH103" s="52"/>
    </row>
    <row r="104" spans="11:34" ht="14.25">
      <c r="K104" s="1"/>
      <c r="L104" s="1"/>
      <c r="M104" s="1"/>
      <c r="N104" s="1"/>
      <c r="O104" s="1"/>
      <c r="P104" s="1"/>
      <c r="Q104" s="1"/>
      <c r="R104" s="1"/>
      <c r="S104" s="1"/>
      <c r="T104" s="1"/>
      <c r="U104" s="1"/>
      <c r="V104" s="1"/>
      <c r="W104" s="1"/>
      <c r="X104" s="1"/>
      <c r="Y104" s="1"/>
      <c r="Z104" s="1"/>
      <c r="AA104" s="52"/>
      <c r="AB104" s="52"/>
      <c r="AC104" s="52"/>
      <c r="AD104" s="52"/>
      <c r="AE104" s="52"/>
      <c r="AF104" s="52"/>
      <c r="AG104" s="52"/>
      <c r="AH104" s="52"/>
    </row>
    <row r="105" spans="11:34" ht="14.25">
      <c r="K105" s="1"/>
      <c r="L105" s="1"/>
      <c r="M105" s="1"/>
      <c r="N105" s="1"/>
      <c r="O105" s="1"/>
      <c r="P105" s="1"/>
      <c r="Q105" s="1"/>
      <c r="R105" s="1"/>
      <c r="S105" s="1"/>
      <c r="T105" s="1"/>
      <c r="U105" s="1"/>
      <c r="V105" s="1"/>
      <c r="W105" s="1"/>
      <c r="X105" s="1"/>
      <c r="Y105" s="1"/>
      <c r="Z105" s="1"/>
      <c r="AA105" s="52"/>
      <c r="AB105" s="52"/>
      <c r="AC105" s="52"/>
      <c r="AD105" s="52"/>
      <c r="AE105" s="52"/>
      <c r="AF105" s="52"/>
      <c r="AG105" s="52"/>
      <c r="AH105" s="52"/>
    </row>
    <row r="106" spans="11:34" ht="14.25">
      <c r="K106" s="1"/>
      <c r="L106" s="1"/>
      <c r="M106" s="1"/>
      <c r="N106" s="1"/>
      <c r="O106" s="1"/>
      <c r="P106" s="1"/>
      <c r="Q106" s="1"/>
      <c r="R106" s="1"/>
      <c r="S106" s="1"/>
      <c r="T106" s="1"/>
      <c r="U106" s="1"/>
      <c r="V106" s="1"/>
      <c r="W106" s="1"/>
      <c r="X106" s="1"/>
      <c r="Y106" s="1"/>
      <c r="Z106" s="1"/>
      <c r="AA106" s="52"/>
      <c r="AB106" s="52"/>
      <c r="AC106" s="52"/>
      <c r="AD106" s="52"/>
      <c r="AE106" s="52"/>
      <c r="AF106" s="52"/>
      <c r="AG106" s="52"/>
      <c r="AH106" s="52"/>
    </row>
    <row r="107" spans="11:34" ht="14.25">
      <c r="K107" s="1"/>
      <c r="L107" s="1"/>
      <c r="M107" s="1"/>
      <c r="N107" s="1"/>
      <c r="O107" s="1"/>
      <c r="P107" s="1"/>
      <c r="Q107" s="1"/>
      <c r="R107" s="1"/>
      <c r="S107" s="1"/>
      <c r="T107" s="1"/>
      <c r="U107" s="1"/>
      <c r="V107" s="1"/>
      <c r="W107" s="1"/>
      <c r="X107" s="1"/>
      <c r="Y107" s="1"/>
      <c r="Z107" s="1"/>
      <c r="AA107" s="52"/>
      <c r="AB107" s="52"/>
      <c r="AC107" s="52"/>
      <c r="AD107" s="52"/>
      <c r="AE107" s="52"/>
      <c r="AF107" s="52"/>
      <c r="AG107" s="52"/>
      <c r="AH107" s="52"/>
    </row>
    <row r="108" spans="11:34" ht="14.25">
      <c r="K108" s="1"/>
      <c r="L108" s="1"/>
      <c r="M108" s="1"/>
      <c r="N108" s="1"/>
      <c r="O108" s="1"/>
      <c r="P108" s="1"/>
      <c r="Q108" s="1"/>
      <c r="R108" s="1"/>
      <c r="S108" s="1"/>
      <c r="T108" s="1"/>
      <c r="U108" s="1"/>
      <c r="V108" s="1"/>
      <c r="W108" s="1"/>
      <c r="X108" s="1"/>
      <c r="Y108" s="1"/>
      <c r="Z108" s="1"/>
      <c r="AA108" s="52"/>
      <c r="AB108" s="52"/>
      <c r="AC108" s="52"/>
      <c r="AD108" s="52"/>
      <c r="AE108" s="52"/>
      <c r="AF108" s="52"/>
      <c r="AG108" s="52"/>
      <c r="AH108" s="52"/>
    </row>
    <row r="109" spans="11:34" ht="14.25">
      <c r="K109" s="1"/>
      <c r="L109" s="1"/>
      <c r="M109" s="1"/>
      <c r="N109" s="1"/>
      <c r="O109" s="1"/>
      <c r="P109" s="1"/>
      <c r="Q109" s="1"/>
      <c r="R109" s="1"/>
      <c r="S109" s="1"/>
      <c r="T109" s="1"/>
      <c r="U109" s="1"/>
      <c r="V109" s="1"/>
      <c r="W109" s="1"/>
      <c r="X109" s="1"/>
      <c r="Y109" s="1"/>
      <c r="Z109" s="1"/>
      <c r="AA109" s="52"/>
      <c r="AB109" s="52"/>
      <c r="AC109" s="52"/>
      <c r="AD109" s="52"/>
      <c r="AE109" s="52"/>
      <c r="AF109" s="52"/>
      <c r="AG109" s="52"/>
      <c r="AH109" s="52"/>
    </row>
    <row r="110" spans="11:34" ht="14.25">
      <c r="K110" s="1"/>
      <c r="L110" s="1"/>
      <c r="M110" s="1"/>
      <c r="N110" s="1"/>
      <c r="O110" s="1"/>
      <c r="P110" s="1"/>
      <c r="Q110" s="1"/>
      <c r="R110" s="1"/>
      <c r="S110" s="1"/>
      <c r="T110" s="1"/>
      <c r="U110" s="1"/>
      <c r="V110" s="1"/>
      <c r="W110" s="1"/>
      <c r="X110" s="1"/>
      <c r="Y110" s="1"/>
      <c r="Z110" s="1"/>
      <c r="AA110" s="52"/>
      <c r="AB110" s="52"/>
      <c r="AC110" s="52"/>
      <c r="AD110" s="52"/>
      <c r="AE110" s="52"/>
      <c r="AF110" s="52"/>
      <c r="AG110" s="52"/>
      <c r="AH110" s="52"/>
    </row>
    <row r="111" spans="11:34" ht="14.25">
      <c r="K111" s="1"/>
      <c r="L111" s="1"/>
      <c r="M111" s="1"/>
      <c r="N111" s="1"/>
      <c r="O111" s="1"/>
      <c r="P111" s="1"/>
      <c r="Q111" s="1"/>
      <c r="R111" s="1"/>
      <c r="S111" s="1"/>
      <c r="T111" s="1"/>
      <c r="U111" s="1"/>
      <c r="V111" s="1"/>
      <c r="W111" s="1"/>
      <c r="X111" s="1"/>
      <c r="Y111" s="1"/>
      <c r="Z111" s="1"/>
      <c r="AA111" s="52"/>
      <c r="AB111" s="52"/>
      <c r="AC111" s="52"/>
      <c r="AD111" s="52"/>
      <c r="AE111" s="52"/>
      <c r="AF111" s="52"/>
      <c r="AG111" s="52"/>
      <c r="AH111" s="52"/>
    </row>
    <row r="112" spans="11:34" ht="14.25">
      <c r="K112" s="1"/>
      <c r="L112" s="1"/>
      <c r="M112" s="1"/>
      <c r="N112" s="1"/>
      <c r="O112" s="1"/>
      <c r="P112" s="1"/>
      <c r="Q112" s="1"/>
      <c r="R112" s="1"/>
      <c r="S112" s="1"/>
      <c r="T112" s="1"/>
      <c r="U112" s="1"/>
      <c r="V112" s="1"/>
      <c r="W112" s="1"/>
      <c r="X112" s="1"/>
      <c r="Y112" s="1"/>
      <c r="Z112" s="1"/>
      <c r="AA112" s="52"/>
      <c r="AB112" s="52"/>
      <c r="AC112" s="52"/>
      <c r="AD112" s="52"/>
      <c r="AE112" s="52"/>
      <c r="AF112" s="52"/>
      <c r="AG112" s="52"/>
      <c r="AH112" s="52"/>
    </row>
    <row r="113" spans="11:34" ht="14.25">
      <c r="K113" s="1"/>
      <c r="L113" s="1"/>
      <c r="M113" s="1"/>
      <c r="N113" s="1"/>
      <c r="O113" s="1"/>
      <c r="P113" s="1"/>
      <c r="Q113" s="1"/>
      <c r="R113" s="1"/>
      <c r="S113" s="1"/>
      <c r="T113" s="1"/>
      <c r="U113" s="1"/>
      <c r="V113" s="1"/>
      <c r="W113" s="1"/>
      <c r="X113" s="1"/>
      <c r="Y113" s="1"/>
      <c r="Z113" s="1"/>
      <c r="AA113" s="52"/>
      <c r="AB113" s="52"/>
      <c r="AC113" s="52"/>
      <c r="AD113" s="52"/>
      <c r="AE113" s="52"/>
      <c r="AF113" s="52"/>
      <c r="AG113" s="52"/>
      <c r="AH113" s="52"/>
    </row>
    <row r="114" spans="11:34" ht="14.25">
      <c r="K114" s="1"/>
      <c r="L114" s="1"/>
      <c r="M114" s="1"/>
      <c r="N114" s="1"/>
      <c r="O114" s="1"/>
      <c r="P114" s="1"/>
      <c r="Q114" s="1"/>
      <c r="R114" s="1"/>
      <c r="S114" s="1"/>
      <c r="T114" s="1"/>
      <c r="U114" s="1"/>
      <c r="V114" s="1"/>
      <c r="W114" s="1"/>
      <c r="X114" s="1"/>
      <c r="Y114" s="1"/>
      <c r="Z114" s="1"/>
      <c r="AA114" s="52"/>
      <c r="AB114" s="52"/>
      <c r="AC114" s="52"/>
      <c r="AD114" s="52"/>
      <c r="AE114" s="52"/>
      <c r="AF114" s="52"/>
      <c r="AG114" s="52"/>
      <c r="AH114" s="52"/>
    </row>
    <row r="115" spans="11:34" ht="14.25">
      <c r="K115" s="1"/>
      <c r="L115" s="1"/>
      <c r="M115" s="1"/>
      <c r="N115" s="1"/>
      <c r="O115" s="1"/>
      <c r="P115" s="1"/>
      <c r="Q115" s="1"/>
      <c r="R115" s="1"/>
      <c r="S115" s="1"/>
      <c r="T115" s="1"/>
      <c r="U115" s="1"/>
      <c r="V115" s="1"/>
      <c r="W115" s="1"/>
      <c r="X115" s="1"/>
      <c r="Y115" s="1"/>
      <c r="Z115" s="1"/>
      <c r="AA115" s="52"/>
      <c r="AB115" s="52"/>
      <c r="AC115" s="52"/>
      <c r="AD115" s="52"/>
      <c r="AE115" s="52"/>
      <c r="AF115" s="52"/>
      <c r="AG115" s="52"/>
      <c r="AH115" s="52"/>
    </row>
    <row r="116" spans="11:34" ht="14.25">
      <c r="K116" s="1"/>
      <c r="L116" s="1"/>
      <c r="M116" s="1"/>
      <c r="N116" s="1"/>
      <c r="O116" s="1"/>
      <c r="P116" s="1"/>
      <c r="Q116" s="1"/>
      <c r="R116" s="1"/>
      <c r="S116" s="1"/>
      <c r="T116" s="1"/>
      <c r="U116" s="1"/>
      <c r="V116" s="1"/>
      <c r="W116" s="1"/>
      <c r="X116" s="1"/>
      <c r="Y116" s="1"/>
      <c r="Z116" s="1"/>
      <c r="AA116" s="52"/>
      <c r="AB116" s="52"/>
      <c r="AC116" s="52"/>
      <c r="AD116" s="52"/>
      <c r="AE116" s="52"/>
      <c r="AF116" s="52"/>
      <c r="AG116" s="52"/>
      <c r="AH116" s="52"/>
    </row>
    <row r="117" spans="11:34" ht="14.25">
      <c r="K117" s="1"/>
      <c r="L117" s="1"/>
      <c r="M117" s="1"/>
      <c r="N117" s="1"/>
      <c r="O117" s="1"/>
      <c r="P117" s="1"/>
      <c r="Q117" s="1"/>
      <c r="R117" s="1"/>
      <c r="S117" s="1"/>
      <c r="T117" s="1"/>
      <c r="U117" s="1"/>
      <c r="V117" s="1"/>
      <c r="W117" s="1"/>
      <c r="X117" s="1"/>
      <c r="Y117" s="1"/>
      <c r="Z117" s="1"/>
      <c r="AA117" s="52"/>
      <c r="AB117" s="52"/>
      <c r="AC117" s="52"/>
      <c r="AD117" s="52"/>
      <c r="AE117" s="52"/>
      <c r="AF117" s="52"/>
      <c r="AG117" s="52"/>
      <c r="AH117" s="52"/>
    </row>
    <row r="118" spans="11:34" ht="14.25">
      <c r="K118" s="1"/>
      <c r="L118" s="1"/>
      <c r="M118" s="1"/>
      <c r="N118" s="1"/>
      <c r="O118" s="1"/>
      <c r="P118" s="1"/>
      <c r="Q118" s="1"/>
      <c r="R118" s="1"/>
      <c r="S118" s="1"/>
      <c r="T118" s="1"/>
      <c r="U118" s="1"/>
      <c r="V118" s="1"/>
      <c r="W118" s="1"/>
      <c r="X118" s="1"/>
      <c r="Y118" s="1"/>
      <c r="Z118" s="1"/>
      <c r="AA118" s="52"/>
      <c r="AB118" s="52"/>
      <c r="AC118" s="52"/>
      <c r="AD118" s="52"/>
      <c r="AE118" s="52"/>
      <c r="AF118" s="52"/>
      <c r="AG118" s="52"/>
      <c r="AH118" s="52"/>
    </row>
    <row r="119" spans="11:34" ht="14.25">
      <c r="K119" s="1"/>
      <c r="L119" s="1"/>
      <c r="M119" s="1"/>
      <c r="N119" s="1"/>
      <c r="O119" s="1"/>
      <c r="P119" s="1"/>
      <c r="Q119" s="1"/>
      <c r="R119" s="1"/>
      <c r="S119" s="1"/>
      <c r="T119" s="1"/>
      <c r="U119" s="1"/>
      <c r="V119" s="1"/>
      <c r="W119" s="1"/>
      <c r="X119" s="1"/>
      <c r="Y119" s="1"/>
      <c r="Z119" s="1"/>
      <c r="AA119" s="52"/>
      <c r="AB119" s="52"/>
      <c r="AC119" s="52"/>
      <c r="AD119" s="52"/>
      <c r="AE119" s="52"/>
      <c r="AF119" s="52"/>
      <c r="AG119" s="52"/>
      <c r="AH119" s="52"/>
    </row>
    <row r="120" spans="11:34" ht="14.25">
      <c r="K120" s="1"/>
      <c r="L120" s="1"/>
      <c r="M120" s="1"/>
      <c r="N120" s="1"/>
      <c r="O120" s="1"/>
      <c r="P120" s="1"/>
      <c r="Q120" s="1"/>
      <c r="R120" s="1"/>
      <c r="S120" s="1"/>
      <c r="T120" s="1"/>
      <c r="U120" s="1"/>
      <c r="V120" s="1"/>
      <c r="W120" s="1"/>
      <c r="X120" s="1"/>
      <c r="Y120" s="1"/>
      <c r="Z120" s="1"/>
      <c r="AA120" s="52"/>
      <c r="AB120" s="52"/>
      <c r="AC120" s="52"/>
      <c r="AD120" s="52"/>
      <c r="AE120" s="52"/>
      <c r="AF120" s="52"/>
      <c r="AG120" s="52"/>
      <c r="AH120" s="52"/>
    </row>
    <row r="121" spans="11:34" ht="14.25">
      <c r="K121" s="1"/>
      <c r="L121" s="1"/>
      <c r="M121" s="1"/>
      <c r="N121" s="1"/>
      <c r="O121" s="1"/>
      <c r="P121" s="1"/>
      <c r="Q121" s="1"/>
      <c r="R121" s="1"/>
      <c r="S121" s="1"/>
      <c r="T121" s="1"/>
      <c r="U121" s="1"/>
      <c r="V121" s="1"/>
      <c r="W121" s="1"/>
      <c r="X121" s="1"/>
      <c r="Y121" s="1"/>
      <c r="Z121" s="1"/>
      <c r="AA121" s="52"/>
      <c r="AB121" s="52"/>
      <c r="AC121" s="52"/>
      <c r="AD121" s="52"/>
      <c r="AE121" s="52"/>
      <c r="AF121" s="52"/>
      <c r="AG121" s="52"/>
      <c r="AH121" s="52"/>
    </row>
    <row r="122" spans="11:34" ht="14.25">
      <c r="K122" s="1"/>
      <c r="L122" s="1"/>
      <c r="M122" s="1"/>
      <c r="N122" s="1"/>
      <c r="O122" s="1"/>
      <c r="P122" s="1"/>
      <c r="Q122" s="1"/>
      <c r="R122" s="1"/>
      <c r="S122" s="1"/>
      <c r="T122" s="1"/>
      <c r="U122" s="1"/>
      <c r="V122" s="1"/>
      <c r="W122" s="1"/>
      <c r="X122" s="1"/>
      <c r="Y122" s="1"/>
      <c r="Z122" s="1"/>
      <c r="AA122" s="52"/>
      <c r="AB122" s="52"/>
      <c r="AC122" s="52"/>
      <c r="AD122" s="52"/>
      <c r="AE122" s="52"/>
      <c r="AF122" s="52"/>
      <c r="AG122" s="52"/>
      <c r="AH122" s="52"/>
    </row>
    <row r="123" spans="11:34" ht="14.25">
      <c r="K123" s="1"/>
      <c r="L123" s="1"/>
      <c r="M123" s="1"/>
      <c r="N123" s="1"/>
      <c r="O123" s="1"/>
      <c r="P123" s="1"/>
      <c r="Q123" s="1"/>
      <c r="R123" s="1"/>
      <c r="S123" s="1"/>
      <c r="T123" s="1"/>
      <c r="U123" s="1"/>
      <c r="V123" s="1"/>
      <c r="W123" s="1"/>
      <c r="X123" s="1"/>
      <c r="Y123" s="1"/>
      <c r="Z123" s="1"/>
      <c r="AA123" s="52"/>
      <c r="AB123" s="52"/>
      <c r="AC123" s="52"/>
      <c r="AD123" s="52"/>
      <c r="AE123" s="52"/>
      <c r="AF123" s="52"/>
      <c r="AG123" s="52"/>
      <c r="AH123" s="52"/>
    </row>
    <row r="124" spans="11:34" ht="14.25">
      <c r="K124" s="1"/>
      <c r="L124" s="1"/>
      <c r="M124" s="1"/>
      <c r="N124" s="1"/>
      <c r="O124" s="1"/>
      <c r="P124" s="1"/>
      <c r="Q124" s="1"/>
      <c r="R124" s="1"/>
      <c r="S124" s="1"/>
      <c r="T124" s="1"/>
      <c r="U124" s="1"/>
      <c r="V124" s="1"/>
      <c r="W124" s="1"/>
      <c r="X124" s="1"/>
      <c r="Y124" s="1"/>
      <c r="Z124" s="1"/>
      <c r="AA124" s="52"/>
      <c r="AB124" s="52"/>
      <c r="AC124" s="52"/>
      <c r="AD124" s="52"/>
      <c r="AE124" s="52"/>
      <c r="AF124" s="52"/>
      <c r="AG124" s="52"/>
      <c r="AH124" s="52"/>
    </row>
    <row r="125" spans="11:34" ht="14.25">
      <c r="K125" s="1"/>
      <c r="L125" s="1"/>
      <c r="M125" s="1"/>
      <c r="N125" s="1"/>
      <c r="O125" s="1"/>
      <c r="P125" s="1"/>
      <c r="Q125" s="1"/>
      <c r="R125" s="1"/>
      <c r="S125" s="1"/>
      <c r="T125" s="1"/>
      <c r="U125" s="1"/>
      <c r="V125" s="1"/>
      <c r="W125" s="1"/>
      <c r="X125" s="1"/>
      <c r="Y125" s="1"/>
      <c r="Z125" s="1"/>
      <c r="AA125" s="52"/>
      <c r="AB125" s="52"/>
      <c r="AC125" s="52"/>
      <c r="AD125" s="52"/>
      <c r="AE125" s="52"/>
      <c r="AF125" s="52"/>
      <c r="AG125" s="52"/>
      <c r="AH125" s="52"/>
    </row>
    <row r="126" spans="11:34" ht="14.25">
      <c r="K126" s="1"/>
      <c r="L126" s="1"/>
      <c r="M126" s="1"/>
      <c r="N126" s="1"/>
      <c r="O126" s="1"/>
      <c r="P126" s="1"/>
      <c r="Q126" s="1"/>
      <c r="R126" s="1"/>
      <c r="S126" s="1"/>
      <c r="T126" s="1"/>
      <c r="U126" s="1"/>
      <c r="V126" s="1"/>
      <c r="W126" s="1"/>
      <c r="X126" s="1"/>
      <c r="Y126" s="1"/>
      <c r="Z126" s="1"/>
      <c r="AA126" s="52"/>
      <c r="AB126" s="52"/>
      <c r="AC126" s="52"/>
      <c r="AD126" s="52"/>
      <c r="AE126" s="52"/>
      <c r="AF126" s="52"/>
      <c r="AG126" s="52"/>
      <c r="AH126" s="52"/>
    </row>
    <row r="127" spans="11:34" ht="14.25">
      <c r="K127" s="1"/>
      <c r="L127" s="1"/>
      <c r="M127" s="1"/>
      <c r="N127" s="1"/>
      <c r="O127" s="1"/>
      <c r="P127" s="1"/>
      <c r="Q127" s="1"/>
      <c r="R127" s="1"/>
      <c r="S127" s="1"/>
      <c r="T127" s="1"/>
      <c r="U127" s="1"/>
      <c r="V127" s="1"/>
      <c r="W127" s="1"/>
      <c r="X127" s="1"/>
      <c r="Y127" s="1"/>
      <c r="Z127" s="1"/>
      <c r="AA127" s="52"/>
      <c r="AB127" s="52"/>
      <c r="AC127" s="52"/>
      <c r="AD127" s="52"/>
      <c r="AE127" s="52"/>
      <c r="AF127" s="52"/>
      <c r="AG127" s="52"/>
      <c r="AH127" s="52"/>
    </row>
    <row r="128" spans="11:34" ht="14.25">
      <c r="K128" s="1"/>
      <c r="L128" s="1"/>
      <c r="M128" s="1"/>
      <c r="N128" s="1"/>
      <c r="O128" s="1"/>
      <c r="P128" s="1"/>
      <c r="Q128" s="1"/>
      <c r="R128" s="1"/>
      <c r="S128" s="1"/>
      <c r="T128" s="1"/>
      <c r="U128" s="1"/>
      <c r="V128" s="1"/>
      <c r="W128" s="1"/>
      <c r="X128" s="1"/>
      <c r="Y128" s="1"/>
      <c r="Z128" s="1"/>
      <c r="AA128" s="52"/>
      <c r="AB128" s="52"/>
      <c r="AC128" s="52"/>
      <c r="AD128" s="52"/>
      <c r="AE128" s="52"/>
      <c r="AF128" s="52"/>
      <c r="AG128" s="52"/>
      <c r="AH128" s="52"/>
    </row>
    <row r="129" spans="11:34" ht="14.25">
      <c r="K129" s="1"/>
      <c r="L129" s="1"/>
      <c r="M129" s="1"/>
      <c r="N129" s="1"/>
      <c r="O129" s="1"/>
      <c r="P129" s="1"/>
      <c r="Q129" s="1"/>
      <c r="R129" s="1"/>
      <c r="S129" s="1"/>
      <c r="T129" s="1"/>
      <c r="U129" s="1"/>
      <c r="V129" s="1"/>
      <c r="W129" s="1"/>
      <c r="X129" s="1"/>
      <c r="Y129" s="1"/>
      <c r="Z129" s="1"/>
      <c r="AA129" s="52"/>
      <c r="AB129" s="52"/>
      <c r="AC129" s="52"/>
      <c r="AD129" s="52"/>
      <c r="AE129" s="52"/>
      <c r="AF129" s="52"/>
      <c r="AG129" s="52"/>
      <c r="AH129" s="52"/>
    </row>
    <row r="130" spans="11:34" ht="14.25">
      <c r="K130" s="1"/>
      <c r="L130" s="1"/>
      <c r="M130" s="1"/>
      <c r="N130" s="1"/>
      <c r="O130" s="1"/>
      <c r="P130" s="1"/>
      <c r="Q130" s="1"/>
      <c r="R130" s="1"/>
      <c r="S130" s="1"/>
      <c r="T130" s="1"/>
      <c r="U130" s="1"/>
      <c r="V130" s="1"/>
      <c r="W130" s="1"/>
      <c r="X130" s="1"/>
      <c r="Y130" s="1"/>
      <c r="Z130" s="1"/>
      <c r="AA130" s="52"/>
      <c r="AB130" s="52"/>
      <c r="AC130" s="52"/>
      <c r="AD130" s="52"/>
      <c r="AE130" s="52"/>
      <c r="AF130" s="52"/>
      <c r="AG130" s="52"/>
      <c r="AH130" s="52"/>
    </row>
    <row r="131" spans="11:34" ht="14.25">
      <c r="K131" s="1"/>
      <c r="L131" s="1"/>
      <c r="M131" s="1"/>
      <c r="N131" s="1"/>
      <c r="O131" s="1"/>
      <c r="P131" s="1"/>
      <c r="Q131" s="1"/>
      <c r="R131" s="1"/>
      <c r="S131" s="1"/>
      <c r="T131" s="1"/>
      <c r="U131" s="1"/>
      <c r="V131" s="1"/>
      <c r="W131" s="1"/>
      <c r="X131" s="1"/>
      <c r="Y131" s="1"/>
      <c r="Z131" s="1"/>
      <c r="AA131" s="52"/>
      <c r="AB131" s="52"/>
      <c r="AC131" s="52"/>
      <c r="AD131" s="52"/>
      <c r="AE131" s="52"/>
      <c r="AF131" s="52"/>
      <c r="AG131" s="52"/>
      <c r="AH131" s="52"/>
    </row>
    <row r="132" spans="11:34" ht="14.25">
      <c r="K132" s="1"/>
      <c r="L132" s="1"/>
      <c r="M132" s="1"/>
      <c r="N132" s="1"/>
      <c r="O132" s="1"/>
      <c r="P132" s="1"/>
      <c r="Q132" s="1"/>
      <c r="R132" s="1"/>
      <c r="S132" s="1"/>
      <c r="T132" s="1"/>
      <c r="U132" s="1"/>
      <c r="V132" s="1"/>
      <c r="W132" s="1"/>
      <c r="X132" s="1"/>
      <c r="Y132" s="1"/>
      <c r="Z132" s="1"/>
      <c r="AA132" s="52"/>
      <c r="AB132" s="52"/>
      <c r="AC132" s="52"/>
      <c r="AD132" s="52"/>
      <c r="AE132" s="52"/>
      <c r="AF132" s="52"/>
      <c r="AG132" s="52"/>
      <c r="AH132" s="52"/>
    </row>
    <row r="133" spans="11:34" ht="14.25">
      <c r="K133" s="1"/>
      <c r="L133" s="1"/>
      <c r="M133" s="1"/>
      <c r="N133" s="1"/>
      <c r="O133" s="1"/>
      <c r="P133" s="1"/>
      <c r="Q133" s="1"/>
      <c r="R133" s="1"/>
      <c r="S133" s="1"/>
      <c r="T133" s="1"/>
      <c r="U133" s="1"/>
      <c r="V133" s="1"/>
      <c r="W133" s="1"/>
      <c r="X133" s="1"/>
      <c r="Y133" s="1"/>
      <c r="Z133" s="1"/>
      <c r="AA133" s="52"/>
      <c r="AB133" s="52"/>
      <c r="AC133" s="52"/>
      <c r="AD133" s="52"/>
      <c r="AE133" s="52"/>
      <c r="AF133" s="52"/>
      <c r="AG133" s="52"/>
      <c r="AH133" s="52"/>
    </row>
    <row r="134" spans="11:34" ht="14.25">
      <c r="K134" s="1"/>
      <c r="L134" s="1"/>
      <c r="M134" s="1"/>
      <c r="N134" s="1"/>
      <c r="O134" s="1"/>
      <c r="P134" s="1"/>
      <c r="Q134" s="1"/>
      <c r="R134" s="1"/>
      <c r="S134" s="1"/>
      <c r="T134" s="1"/>
      <c r="U134" s="1"/>
      <c r="V134" s="1"/>
      <c r="W134" s="1"/>
      <c r="X134" s="1"/>
      <c r="Y134" s="1"/>
      <c r="Z134" s="1"/>
      <c r="AA134" s="52"/>
      <c r="AB134" s="52"/>
      <c r="AC134" s="52"/>
      <c r="AD134" s="52"/>
      <c r="AE134" s="52"/>
      <c r="AF134" s="52"/>
      <c r="AG134" s="52"/>
      <c r="AH134" s="52"/>
    </row>
    <row r="135" spans="11:34" ht="14.25">
      <c r="K135" s="1"/>
      <c r="L135" s="1"/>
      <c r="M135" s="1"/>
      <c r="N135" s="1"/>
      <c r="O135" s="1"/>
      <c r="P135" s="1"/>
      <c r="Q135" s="1"/>
      <c r="R135" s="1"/>
      <c r="S135" s="1"/>
      <c r="T135" s="1"/>
      <c r="U135" s="1"/>
      <c r="V135" s="1"/>
      <c r="W135" s="1"/>
      <c r="X135" s="1"/>
      <c r="Y135" s="1"/>
      <c r="Z135" s="1"/>
      <c r="AA135" s="52"/>
      <c r="AB135" s="52"/>
      <c r="AC135" s="52"/>
      <c r="AD135" s="52"/>
      <c r="AE135" s="52"/>
      <c r="AF135" s="52"/>
      <c r="AG135" s="52"/>
      <c r="AH135" s="52"/>
    </row>
    <row r="136" spans="11:34" ht="14.25">
      <c r="K136" s="1"/>
      <c r="L136" s="1"/>
      <c r="M136" s="1"/>
      <c r="N136" s="1"/>
      <c r="O136" s="1"/>
      <c r="P136" s="1"/>
      <c r="Q136" s="1"/>
      <c r="R136" s="1"/>
      <c r="S136" s="1"/>
      <c r="T136" s="1"/>
      <c r="U136" s="1"/>
      <c r="V136" s="1"/>
      <c r="W136" s="1"/>
      <c r="X136" s="1"/>
      <c r="Y136" s="1"/>
      <c r="Z136" s="1"/>
      <c r="AA136" s="52"/>
      <c r="AB136" s="52"/>
      <c r="AC136" s="52"/>
      <c r="AD136" s="52"/>
      <c r="AE136" s="52"/>
      <c r="AF136" s="52"/>
      <c r="AG136" s="52"/>
      <c r="AH136" s="52"/>
    </row>
    <row r="137" spans="11:34" ht="14.25">
      <c r="K137" s="1"/>
      <c r="L137" s="1"/>
      <c r="M137" s="1"/>
      <c r="N137" s="1"/>
      <c r="O137" s="1"/>
      <c r="P137" s="1"/>
      <c r="Q137" s="1"/>
      <c r="R137" s="1"/>
      <c r="S137" s="1"/>
      <c r="T137" s="1"/>
      <c r="U137" s="1"/>
      <c r="V137" s="1"/>
      <c r="W137" s="1"/>
      <c r="X137" s="1"/>
      <c r="Y137" s="1"/>
      <c r="Z137" s="1"/>
      <c r="AA137" s="52"/>
      <c r="AB137" s="52"/>
      <c r="AC137" s="52"/>
      <c r="AD137" s="52"/>
      <c r="AE137" s="52"/>
      <c r="AF137" s="52"/>
      <c r="AG137" s="52"/>
      <c r="AH137" s="52"/>
    </row>
    <row r="138" spans="11:34" ht="14.25">
      <c r="K138" s="1"/>
      <c r="L138" s="1"/>
      <c r="M138" s="1"/>
      <c r="N138" s="1"/>
      <c r="O138" s="1"/>
      <c r="P138" s="1"/>
      <c r="Q138" s="1"/>
      <c r="R138" s="1"/>
      <c r="S138" s="1"/>
      <c r="T138" s="1"/>
      <c r="U138" s="1"/>
      <c r="V138" s="1"/>
      <c r="W138" s="1"/>
      <c r="X138" s="1"/>
      <c r="Y138" s="1"/>
      <c r="Z138" s="1"/>
      <c r="AA138" s="52"/>
      <c r="AB138" s="52"/>
      <c r="AC138" s="52"/>
      <c r="AD138" s="52"/>
      <c r="AE138" s="52"/>
      <c r="AF138" s="52"/>
      <c r="AG138" s="52"/>
      <c r="AH138" s="52"/>
    </row>
    <row r="139" spans="11:34" ht="14.25">
      <c r="K139" s="1"/>
      <c r="L139" s="1"/>
      <c r="M139" s="1"/>
      <c r="N139" s="1"/>
      <c r="O139" s="1"/>
      <c r="P139" s="1"/>
      <c r="Q139" s="1"/>
      <c r="R139" s="1"/>
      <c r="S139" s="1"/>
      <c r="T139" s="1"/>
      <c r="U139" s="1"/>
      <c r="V139" s="1"/>
      <c r="W139" s="1"/>
      <c r="X139" s="1"/>
      <c r="Y139" s="1"/>
      <c r="Z139" s="1"/>
      <c r="AA139" s="52"/>
      <c r="AB139" s="52"/>
      <c r="AC139" s="52"/>
      <c r="AD139" s="52"/>
      <c r="AE139" s="52"/>
      <c r="AF139" s="52"/>
      <c r="AG139" s="52"/>
      <c r="AH139" s="52"/>
    </row>
    <row r="140" spans="11:34" ht="14.25">
      <c r="K140" s="1"/>
      <c r="L140" s="1"/>
      <c r="M140" s="1"/>
      <c r="N140" s="1"/>
      <c r="O140" s="1"/>
      <c r="P140" s="1"/>
      <c r="Q140" s="1"/>
      <c r="R140" s="1"/>
      <c r="S140" s="1"/>
      <c r="T140" s="1"/>
      <c r="U140" s="1"/>
      <c r="V140" s="1"/>
      <c r="W140" s="1"/>
      <c r="X140" s="1"/>
      <c r="Y140" s="1"/>
      <c r="Z140" s="1"/>
      <c r="AA140" s="52"/>
      <c r="AB140" s="52"/>
      <c r="AC140" s="52"/>
      <c r="AD140" s="52"/>
      <c r="AE140" s="52"/>
      <c r="AF140" s="52"/>
      <c r="AG140" s="52"/>
      <c r="AH140" s="52"/>
    </row>
    <row r="141" spans="11:34" ht="14.25">
      <c r="K141" s="1"/>
      <c r="L141" s="1"/>
      <c r="M141" s="1"/>
      <c r="N141" s="1"/>
      <c r="O141" s="1"/>
      <c r="P141" s="1"/>
      <c r="Q141" s="1"/>
      <c r="R141" s="1"/>
      <c r="S141" s="1"/>
      <c r="T141" s="1"/>
      <c r="U141" s="1"/>
      <c r="V141" s="1"/>
      <c r="W141" s="1"/>
      <c r="X141" s="1"/>
      <c r="Y141" s="1"/>
      <c r="Z141" s="1"/>
      <c r="AA141" s="52"/>
      <c r="AB141" s="52"/>
      <c r="AC141" s="52"/>
      <c r="AD141" s="52"/>
      <c r="AE141" s="52"/>
      <c r="AF141" s="52"/>
      <c r="AG141" s="52"/>
      <c r="AH141" s="52"/>
    </row>
    <row r="142" spans="11:34" ht="14.25">
      <c r="K142" s="1"/>
      <c r="L142" s="1"/>
      <c r="M142" s="1"/>
      <c r="N142" s="1"/>
      <c r="O142" s="1"/>
      <c r="P142" s="1"/>
      <c r="Q142" s="1"/>
      <c r="R142" s="1"/>
      <c r="S142" s="1"/>
      <c r="T142" s="1"/>
      <c r="U142" s="1"/>
      <c r="V142" s="1"/>
      <c r="W142" s="1"/>
      <c r="X142" s="1"/>
      <c r="Y142" s="1"/>
      <c r="Z142" s="1"/>
      <c r="AA142" s="52"/>
      <c r="AB142" s="52"/>
      <c r="AC142" s="52"/>
      <c r="AD142" s="52"/>
      <c r="AE142" s="52"/>
      <c r="AF142" s="52"/>
      <c r="AG142" s="52"/>
      <c r="AH142" s="52"/>
    </row>
    <row r="143" spans="11:34" ht="14.25">
      <c r="K143" s="1"/>
      <c r="L143" s="1"/>
      <c r="M143" s="1"/>
      <c r="N143" s="1"/>
      <c r="O143" s="1"/>
      <c r="P143" s="1"/>
      <c r="Q143" s="1"/>
      <c r="R143" s="1"/>
      <c r="S143" s="1"/>
      <c r="T143" s="1"/>
      <c r="U143" s="1"/>
      <c r="V143" s="1"/>
      <c r="W143" s="1"/>
      <c r="X143" s="1"/>
      <c r="Y143" s="1"/>
      <c r="Z143" s="1"/>
      <c r="AA143" s="52"/>
      <c r="AB143" s="52"/>
      <c r="AC143" s="52"/>
      <c r="AD143" s="52"/>
      <c r="AE143" s="52"/>
      <c r="AF143" s="52"/>
      <c r="AG143" s="52"/>
      <c r="AH143" s="52"/>
    </row>
    <row r="144" spans="11:34" ht="14.25">
      <c r="K144" s="1"/>
      <c r="L144" s="1"/>
      <c r="M144" s="1"/>
      <c r="N144" s="1"/>
      <c r="O144" s="1"/>
      <c r="P144" s="1"/>
      <c r="Q144" s="1"/>
      <c r="R144" s="1"/>
      <c r="S144" s="1"/>
      <c r="T144" s="1"/>
      <c r="U144" s="1"/>
      <c r="V144" s="1"/>
      <c r="W144" s="1"/>
      <c r="X144" s="1"/>
      <c r="Y144" s="1"/>
      <c r="Z144" s="1"/>
      <c r="AA144" s="52"/>
      <c r="AB144" s="52"/>
      <c r="AC144" s="52"/>
      <c r="AD144" s="52"/>
      <c r="AE144" s="52"/>
      <c r="AF144" s="52"/>
      <c r="AG144" s="52"/>
      <c r="AH144" s="52"/>
    </row>
    <row r="145" spans="11:34" ht="14.25">
      <c r="K145" s="1"/>
      <c r="L145" s="1"/>
      <c r="M145" s="1"/>
      <c r="N145" s="1"/>
      <c r="O145" s="1"/>
      <c r="P145" s="1"/>
      <c r="Q145" s="1"/>
      <c r="R145" s="1"/>
      <c r="S145" s="1"/>
      <c r="T145" s="1"/>
      <c r="U145" s="1"/>
      <c r="V145" s="1"/>
      <c r="W145" s="1"/>
      <c r="X145" s="1"/>
      <c r="Y145" s="1"/>
      <c r="Z145" s="1"/>
      <c r="AA145" s="52"/>
      <c r="AB145" s="52"/>
      <c r="AC145" s="52"/>
      <c r="AD145" s="52"/>
      <c r="AE145" s="52"/>
      <c r="AF145" s="52"/>
      <c r="AG145" s="52"/>
      <c r="AH145" s="52"/>
    </row>
    <row r="146" spans="11:34" ht="14.25">
      <c r="K146" s="1"/>
      <c r="L146" s="1"/>
      <c r="M146" s="1"/>
      <c r="N146" s="1"/>
      <c r="O146" s="1"/>
      <c r="P146" s="1"/>
      <c r="Q146" s="1"/>
      <c r="R146" s="1"/>
      <c r="S146" s="1"/>
      <c r="T146" s="1"/>
      <c r="U146" s="1"/>
      <c r="V146" s="1"/>
      <c r="W146" s="1"/>
      <c r="X146" s="1"/>
      <c r="Y146" s="1"/>
      <c r="Z146" s="1"/>
      <c r="AA146" s="52"/>
      <c r="AB146" s="52"/>
      <c r="AC146" s="52"/>
      <c r="AD146" s="52"/>
      <c r="AE146" s="52"/>
      <c r="AF146" s="52"/>
      <c r="AG146" s="52"/>
      <c r="AH146" s="52"/>
    </row>
    <row r="147" spans="11:34" ht="14.25">
      <c r="K147" s="1"/>
      <c r="L147" s="1"/>
      <c r="M147" s="1"/>
      <c r="N147" s="1"/>
      <c r="O147" s="1"/>
      <c r="P147" s="1"/>
      <c r="Q147" s="1"/>
      <c r="R147" s="1"/>
      <c r="S147" s="1"/>
      <c r="T147" s="1"/>
      <c r="U147" s="1"/>
      <c r="V147" s="1"/>
      <c r="W147" s="1"/>
      <c r="X147" s="1"/>
      <c r="Y147" s="1"/>
      <c r="Z147" s="1"/>
      <c r="AA147" s="52"/>
      <c r="AB147" s="52"/>
      <c r="AC147" s="52"/>
      <c r="AD147" s="52"/>
      <c r="AE147" s="52"/>
      <c r="AF147" s="52"/>
      <c r="AG147" s="52"/>
      <c r="AH147" s="52"/>
    </row>
    <row r="148" spans="11:34" ht="14.25">
      <c r="K148" s="1"/>
      <c r="L148" s="1"/>
      <c r="M148" s="1"/>
      <c r="N148" s="1"/>
      <c r="O148" s="1"/>
      <c r="P148" s="1"/>
      <c r="Q148" s="1"/>
      <c r="R148" s="1"/>
      <c r="S148" s="1"/>
      <c r="T148" s="1"/>
      <c r="U148" s="1"/>
      <c r="V148" s="1"/>
      <c r="W148" s="1"/>
      <c r="X148" s="1"/>
      <c r="Y148" s="1"/>
      <c r="Z148" s="1"/>
      <c r="AA148" s="52"/>
      <c r="AB148" s="52"/>
      <c r="AC148" s="52"/>
      <c r="AD148" s="52"/>
      <c r="AE148" s="52"/>
      <c r="AF148" s="52"/>
      <c r="AG148" s="52"/>
      <c r="AH148" s="52"/>
    </row>
    <row r="149" spans="11:34" ht="14.25">
      <c r="K149" s="1"/>
      <c r="L149" s="1"/>
      <c r="M149" s="1"/>
      <c r="N149" s="1"/>
      <c r="O149" s="1"/>
      <c r="P149" s="1"/>
      <c r="Q149" s="1"/>
      <c r="R149" s="1"/>
      <c r="S149" s="1"/>
      <c r="T149" s="1"/>
      <c r="U149" s="1"/>
      <c r="V149" s="1"/>
      <c r="W149" s="1"/>
      <c r="X149" s="1"/>
      <c r="Y149" s="1"/>
      <c r="Z149" s="1"/>
      <c r="AA149" s="52"/>
      <c r="AB149" s="52"/>
      <c r="AC149" s="52"/>
      <c r="AD149" s="52"/>
      <c r="AE149" s="52"/>
      <c r="AF149" s="52"/>
      <c r="AG149" s="52"/>
      <c r="AH149" s="52"/>
    </row>
    <row r="150" spans="11:34" ht="14.25">
      <c r="K150" s="1"/>
      <c r="L150" s="1"/>
      <c r="M150" s="1"/>
      <c r="N150" s="1"/>
      <c r="O150" s="1"/>
      <c r="P150" s="1"/>
      <c r="Q150" s="1"/>
      <c r="R150" s="1"/>
      <c r="S150" s="1"/>
      <c r="T150" s="1"/>
      <c r="U150" s="1"/>
      <c r="V150" s="1"/>
      <c r="W150" s="1"/>
      <c r="X150" s="1"/>
      <c r="Y150" s="1"/>
      <c r="Z150" s="1"/>
      <c r="AA150" s="52"/>
      <c r="AB150" s="52"/>
      <c r="AC150" s="52"/>
      <c r="AD150" s="52"/>
      <c r="AE150" s="52"/>
      <c r="AF150" s="52"/>
      <c r="AG150" s="52"/>
      <c r="AH150" s="52"/>
    </row>
    <row r="151" spans="11:34" ht="14.25">
      <c r="K151" s="1"/>
      <c r="L151" s="1"/>
      <c r="M151" s="1"/>
      <c r="N151" s="1"/>
      <c r="O151" s="1"/>
      <c r="P151" s="1"/>
      <c r="Q151" s="1"/>
      <c r="R151" s="1"/>
      <c r="S151" s="1"/>
      <c r="T151" s="1"/>
      <c r="U151" s="1"/>
      <c r="V151" s="1"/>
      <c r="W151" s="1"/>
      <c r="X151" s="1"/>
      <c r="Y151" s="1"/>
      <c r="Z151" s="1"/>
      <c r="AA151" s="52"/>
      <c r="AB151" s="52"/>
      <c r="AC151" s="52"/>
      <c r="AD151" s="52"/>
      <c r="AE151" s="52"/>
      <c r="AF151" s="52"/>
      <c r="AG151" s="52"/>
      <c r="AH151" s="52"/>
    </row>
    <row r="152" spans="11:34" ht="14.25">
      <c r="K152" s="1"/>
      <c r="L152" s="1"/>
      <c r="M152" s="1"/>
      <c r="N152" s="1"/>
      <c r="O152" s="1"/>
      <c r="P152" s="1"/>
      <c r="Q152" s="1"/>
      <c r="R152" s="1"/>
      <c r="S152" s="1"/>
      <c r="T152" s="1"/>
      <c r="U152" s="1"/>
      <c r="V152" s="1"/>
      <c r="W152" s="1"/>
      <c r="X152" s="1"/>
      <c r="Y152" s="1"/>
      <c r="Z152" s="1"/>
      <c r="AA152" s="52"/>
      <c r="AB152" s="52"/>
      <c r="AC152" s="52"/>
      <c r="AD152" s="52"/>
      <c r="AE152" s="52"/>
      <c r="AF152" s="52"/>
      <c r="AG152" s="52"/>
      <c r="AH152" s="52"/>
    </row>
    <row r="153" spans="11:34" ht="14.25">
      <c r="K153" s="1"/>
      <c r="L153" s="1"/>
      <c r="M153" s="1"/>
      <c r="N153" s="1"/>
      <c r="O153" s="1"/>
      <c r="P153" s="1"/>
      <c r="Q153" s="1"/>
      <c r="R153" s="1"/>
      <c r="S153" s="1"/>
      <c r="T153" s="1"/>
      <c r="U153" s="1"/>
      <c r="V153" s="1"/>
      <c r="W153" s="1"/>
      <c r="X153" s="1"/>
      <c r="Y153" s="1"/>
      <c r="Z153" s="1"/>
      <c r="AA153" s="52"/>
      <c r="AB153" s="52"/>
      <c r="AC153" s="52"/>
      <c r="AD153" s="52"/>
      <c r="AE153" s="52"/>
      <c r="AF153" s="52"/>
      <c r="AG153" s="52"/>
      <c r="AH153" s="52"/>
    </row>
    <row r="154" spans="11:34" ht="14.25">
      <c r="K154" s="1"/>
      <c r="L154" s="1"/>
      <c r="M154" s="1"/>
      <c r="N154" s="1"/>
      <c r="O154" s="1"/>
      <c r="P154" s="1"/>
      <c r="Q154" s="1"/>
      <c r="R154" s="1"/>
      <c r="S154" s="1"/>
      <c r="T154" s="1"/>
      <c r="U154" s="1"/>
      <c r="V154" s="1"/>
      <c r="W154" s="1"/>
      <c r="X154" s="1"/>
      <c r="Y154" s="1"/>
      <c r="Z154" s="1"/>
      <c r="AA154" s="52"/>
      <c r="AB154" s="52"/>
      <c r="AC154" s="52"/>
      <c r="AD154" s="52"/>
      <c r="AE154" s="52"/>
      <c r="AF154" s="52"/>
      <c r="AG154" s="52"/>
      <c r="AH154" s="52"/>
    </row>
    <row r="155" spans="11:34" ht="14.25">
      <c r="K155" s="1"/>
      <c r="L155" s="1"/>
      <c r="M155" s="1"/>
      <c r="N155" s="1"/>
      <c r="O155" s="1"/>
      <c r="P155" s="1"/>
      <c r="Q155" s="1"/>
      <c r="R155" s="1"/>
      <c r="S155" s="1"/>
      <c r="T155" s="1"/>
      <c r="U155" s="1"/>
      <c r="V155" s="1"/>
      <c r="W155" s="1"/>
      <c r="X155" s="1"/>
      <c r="Y155" s="1"/>
      <c r="Z155" s="1"/>
      <c r="AA155" s="52"/>
      <c r="AB155" s="52"/>
      <c r="AC155" s="52"/>
      <c r="AD155" s="52"/>
      <c r="AE155" s="52"/>
      <c r="AF155" s="52"/>
      <c r="AG155" s="52"/>
      <c r="AH155" s="52"/>
    </row>
    <row r="156" spans="11:34" ht="14.25">
      <c r="K156" s="1"/>
      <c r="L156" s="1"/>
      <c r="M156" s="1"/>
      <c r="N156" s="1"/>
      <c r="O156" s="1"/>
      <c r="P156" s="1"/>
      <c r="Q156" s="1"/>
      <c r="R156" s="1"/>
      <c r="S156" s="1"/>
      <c r="T156" s="1"/>
      <c r="U156" s="1"/>
      <c r="V156" s="1"/>
      <c r="W156" s="1"/>
      <c r="X156" s="1"/>
      <c r="Y156" s="1"/>
      <c r="Z156" s="1"/>
      <c r="AA156" s="52"/>
      <c r="AB156" s="52"/>
      <c r="AC156" s="52"/>
      <c r="AD156" s="52"/>
      <c r="AE156" s="52"/>
      <c r="AF156" s="52"/>
      <c r="AG156" s="52"/>
      <c r="AH156" s="52"/>
    </row>
    <row r="157" spans="11:34" ht="14.25">
      <c r="K157" s="1"/>
      <c r="L157" s="1"/>
      <c r="M157" s="1"/>
      <c r="N157" s="1"/>
      <c r="O157" s="1"/>
      <c r="P157" s="1"/>
      <c r="Q157" s="1"/>
      <c r="R157" s="1"/>
      <c r="S157" s="1"/>
      <c r="T157" s="1"/>
      <c r="U157" s="1"/>
      <c r="V157" s="1"/>
      <c r="W157" s="1"/>
      <c r="X157" s="1"/>
      <c r="Y157" s="1"/>
      <c r="Z157" s="1"/>
      <c r="AA157" s="52"/>
      <c r="AB157" s="52"/>
      <c r="AC157" s="52"/>
      <c r="AD157" s="52"/>
      <c r="AE157" s="52"/>
      <c r="AF157" s="52"/>
      <c r="AG157" s="52"/>
      <c r="AH157" s="52"/>
    </row>
    <row r="158" spans="11:34" ht="14.25">
      <c r="K158" s="1"/>
      <c r="L158" s="1"/>
      <c r="M158" s="1"/>
      <c r="N158" s="1"/>
      <c r="O158" s="1"/>
      <c r="P158" s="1"/>
      <c r="Q158" s="1"/>
      <c r="R158" s="1"/>
      <c r="S158" s="1"/>
      <c r="T158" s="1"/>
      <c r="U158" s="1"/>
      <c r="V158" s="1"/>
      <c r="W158" s="1"/>
      <c r="X158" s="1"/>
      <c r="Y158" s="1"/>
      <c r="Z158" s="1"/>
      <c r="AA158" s="52"/>
      <c r="AB158" s="52"/>
      <c r="AC158" s="52"/>
      <c r="AD158" s="52"/>
      <c r="AE158" s="52"/>
      <c r="AF158" s="52"/>
      <c r="AG158" s="52"/>
      <c r="AH158" s="52"/>
    </row>
    <row r="159" spans="11:34" ht="14.25">
      <c r="K159" s="1"/>
      <c r="L159" s="1"/>
      <c r="M159" s="1"/>
      <c r="N159" s="1"/>
      <c r="O159" s="1"/>
      <c r="P159" s="1"/>
      <c r="Q159" s="1"/>
      <c r="R159" s="1"/>
      <c r="S159" s="1"/>
      <c r="T159" s="1"/>
      <c r="U159" s="1"/>
      <c r="V159" s="1"/>
      <c r="W159" s="1"/>
      <c r="X159" s="1"/>
      <c r="Y159" s="1"/>
      <c r="Z159" s="1"/>
      <c r="AA159" s="52"/>
      <c r="AB159" s="52"/>
      <c r="AC159" s="52"/>
      <c r="AD159" s="52"/>
      <c r="AE159" s="52"/>
      <c r="AF159" s="52"/>
      <c r="AG159" s="52"/>
      <c r="AH159" s="52"/>
    </row>
    <row r="160" spans="11:34" ht="14.25">
      <c r="K160" s="1"/>
      <c r="L160" s="1"/>
      <c r="M160" s="1"/>
      <c r="N160" s="1"/>
      <c r="O160" s="1"/>
      <c r="P160" s="1"/>
      <c r="Q160" s="1"/>
      <c r="R160" s="1"/>
      <c r="S160" s="1"/>
      <c r="T160" s="1"/>
      <c r="U160" s="1"/>
      <c r="V160" s="1"/>
      <c r="W160" s="1"/>
      <c r="X160" s="1"/>
      <c r="Y160" s="1"/>
      <c r="Z160" s="1"/>
      <c r="AA160" s="52"/>
      <c r="AB160" s="52"/>
      <c r="AC160" s="52"/>
      <c r="AD160" s="52"/>
      <c r="AE160" s="52"/>
      <c r="AF160" s="52"/>
      <c r="AG160" s="52"/>
      <c r="AH160" s="52"/>
    </row>
    <row r="161" spans="11:34" ht="14.25">
      <c r="K161" s="1"/>
      <c r="L161" s="1"/>
      <c r="M161" s="1"/>
      <c r="N161" s="1"/>
      <c r="O161" s="1"/>
      <c r="P161" s="1"/>
      <c r="Q161" s="1"/>
      <c r="R161" s="1"/>
      <c r="S161" s="1"/>
      <c r="T161" s="1"/>
      <c r="U161" s="1"/>
      <c r="V161" s="1"/>
      <c r="W161" s="1"/>
      <c r="X161" s="1"/>
      <c r="Y161" s="1"/>
      <c r="Z161" s="1"/>
      <c r="AA161" s="52"/>
      <c r="AB161" s="52"/>
      <c r="AC161" s="52"/>
      <c r="AD161" s="52"/>
      <c r="AE161" s="52"/>
      <c r="AF161" s="52"/>
      <c r="AG161" s="52"/>
      <c r="AH161" s="52"/>
    </row>
    <row r="162" spans="11:34" ht="14.25">
      <c r="K162" s="1"/>
      <c r="L162" s="1"/>
      <c r="M162" s="1"/>
      <c r="N162" s="1"/>
      <c r="O162" s="1"/>
      <c r="P162" s="1"/>
      <c r="Q162" s="1"/>
      <c r="R162" s="1"/>
      <c r="S162" s="1"/>
      <c r="T162" s="1"/>
      <c r="U162" s="1"/>
      <c r="V162" s="1"/>
      <c r="W162" s="1"/>
      <c r="X162" s="1"/>
      <c r="Y162" s="1"/>
      <c r="Z162" s="1"/>
      <c r="AA162" s="52"/>
      <c r="AB162" s="52"/>
      <c r="AC162" s="52"/>
      <c r="AD162" s="52"/>
      <c r="AE162" s="52"/>
      <c r="AF162" s="52"/>
      <c r="AG162" s="52"/>
      <c r="AH162" s="52"/>
    </row>
    <row r="163" spans="11:34" ht="14.25">
      <c r="K163" s="1"/>
      <c r="L163" s="1"/>
      <c r="M163" s="1"/>
      <c r="N163" s="1"/>
      <c r="O163" s="1"/>
      <c r="P163" s="1"/>
      <c r="Q163" s="1"/>
      <c r="R163" s="1"/>
      <c r="S163" s="1"/>
      <c r="T163" s="1"/>
      <c r="U163" s="1"/>
      <c r="V163" s="1"/>
      <c r="W163" s="1"/>
      <c r="X163" s="1"/>
      <c r="Y163" s="1"/>
      <c r="Z163" s="1"/>
      <c r="AA163" s="52"/>
      <c r="AB163" s="52"/>
      <c r="AC163" s="52"/>
      <c r="AD163" s="52"/>
      <c r="AE163" s="52"/>
      <c r="AF163" s="52"/>
      <c r="AG163" s="52"/>
      <c r="AH163" s="52"/>
    </row>
    <row r="164" spans="11:34" ht="14.25">
      <c r="K164" s="1"/>
      <c r="L164" s="1"/>
      <c r="M164" s="1"/>
      <c r="N164" s="1"/>
      <c r="O164" s="1"/>
      <c r="P164" s="1"/>
      <c r="Q164" s="1"/>
      <c r="R164" s="1"/>
      <c r="S164" s="1"/>
      <c r="T164" s="1"/>
      <c r="U164" s="1"/>
      <c r="V164" s="1"/>
      <c r="W164" s="1"/>
      <c r="X164" s="1"/>
      <c r="Y164" s="1"/>
      <c r="Z164" s="1"/>
      <c r="AA164" s="52"/>
      <c r="AB164" s="52"/>
      <c r="AC164" s="52"/>
      <c r="AD164" s="52"/>
      <c r="AE164" s="52"/>
      <c r="AF164" s="52"/>
      <c r="AG164" s="52"/>
      <c r="AH164" s="52"/>
    </row>
    <row r="165" spans="11:34" ht="14.25">
      <c r="K165" s="1"/>
      <c r="L165" s="1"/>
      <c r="M165" s="1"/>
      <c r="N165" s="1"/>
      <c r="O165" s="1"/>
      <c r="P165" s="1"/>
      <c r="Q165" s="1"/>
      <c r="R165" s="1"/>
      <c r="S165" s="1"/>
      <c r="T165" s="1"/>
      <c r="U165" s="1"/>
      <c r="V165" s="1"/>
      <c r="W165" s="1"/>
      <c r="X165" s="1"/>
      <c r="Y165" s="1"/>
      <c r="Z165" s="1"/>
      <c r="AA165" s="52"/>
      <c r="AB165" s="52"/>
      <c r="AC165" s="52"/>
      <c r="AD165" s="52"/>
      <c r="AE165" s="52"/>
      <c r="AF165" s="52"/>
      <c r="AG165" s="52"/>
      <c r="AH165" s="52"/>
    </row>
    <row r="166" spans="11:34" ht="14.25">
      <c r="K166" s="1"/>
      <c r="L166" s="1"/>
      <c r="M166" s="1"/>
      <c r="N166" s="1"/>
      <c r="O166" s="1"/>
      <c r="P166" s="1"/>
      <c r="Q166" s="1"/>
      <c r="R166" s="1"/>
      <c r="S166" s="1"/>
      <c r="T166" s="1"/>
      <c r="U166" s="1"/>
      <c r="V166" s="1"/>
      <c r="W166" s="1"/>
      <c r="X166" s="1"/>
      <c r="Y166" s="1"/>
      <c r="Z166" s="1"/>
      <c r="AA166" s="52"/>
      <c r="AB166" s="52"/>
      <c r="AC166" s="52"/>
      <c r="AD166" s="52"/>
      <c r="AE166" s="52"/>
      <c r="AF166" s="52"/>
      <c r="AG166" s="52"/>
      <c r="AH166" s="52"/>
    </row>
    <row r="167" spans="11:34" ht="14.25">
      <c r="K167" s="1"/>
      <c r="L167" s="1"/>
      <c r="M167" s="1"/>
      <c r="N167" s="1"/>
      <c r="O167" s="1"/>
      <c r="P167" s="1"/>
      <c r="Q167" s="1"/>
      <c r="R167" s="1"/>
      <c r="S167" s="1"/>
      <c r="T167" s="1"/>
      <c r="U167" s="1"/>
      <c r="V167" s="1"/>
      <c r="W167" s="1"/>
      <c r="X167" s="1"/>
      <c r="Y167" s="1"/>
      <c r="Z167" s="1"/>
      <c r="AA167" s="52"/>
      <c r="AB167" s="52"/>
      <c r="AC167" s="52"/>
      <c r="AD167" s="52"/>
      <c r="AE167" s="52"/>
      <c r="AF167" s="52"/>
      <c r="AG167" s="52"/>
      <c r="AH167" s="52"/>
    </row>
    <row r="168" spans="11:34" ht="14.25">
      <c r="K168" s="1"/>
      <c r="L168" s="1"/>
      <c r="M168" s="1"/>
      <c r="N168" s="1"/>
      <c r="O168" s="1"/>
      <c r="P168" s="1"/>
      <c r="Q168" s="1"/>
      <c r="R168" s="1"/>
      <c r="S168" s="1"/>
      <c r="T168" s="1"/>
      <c r="U168" s="1"/>
      <c r="V168" s="1"/>
      <c r="W168" s="1"/>
      <c r="X168" s="1"/>
      <c r="Y168" s="1"/>
      <c r="Z168" s="1"/>
      <c r="AA168" s="52"/>
      <c r="AB168" s="52"/>
      <c r="AC168" s="52"/>
      <c r="AD168" s="52"/>
      <c r="AE168" s="52"/>
      <c r="AF168" s="52"/>
      <c r="AG168" s="52"/>
      <c r="AH168" s="52"/>
    </row>
    <row r="169" spans="11:34" ht="14.25">
      <c r="K169" s="1"/>
      <c r="L169" s="1"/>
      <c r="M169" s="1"/>
      <c r="N169" s="1"/>
      <c r="O169" s="1"/>
      <c r="P169" s="1"/>
      <c r="Q169" s="1"/>
      <c r="R169" s="1"/>
      <c r="S169" s="1"/>
      <c r="T169" s="1"/>
      <c r="U169" s="1"/>
      <c r="V169" s="1"/>
      <c r="W169" s="1"/>
      <c r="X169" s="1"/>
      <c r="Y169" s="1"/>
      <c r="Z169" s="1"/>
      <c r="AA169" s="52"/>
      <c r="AB169" s="52"/>
      <c r="AC169" s="52"/>
      <c r="AD169" s="52"/>
      <c r="AE169" s="52"/>
      <c r="AF169" s="52"/>
      <c r="AG169" s="52"/>
      <c r="AH169" s="52"/>
    </row>
    <row r="170" spans="11:34" ht="14.25">
      <c r="K170" s="1"/>
      <c r="L170" s="1"/>
      <c r="M170" s="1"/>
      <c r="N170" s="1"/>
      <c r="O170" s="1"/>
      <c r="P170" s="1"/>
      <c r="Q170" s="1"/>
      <c r="R170" s="1"/>
      <c r="S170" s="1"/>
      <c r="T170" s="1"/>
      <c r="U170" s="1"/>
      <c r="V170" s="1"/>
      <c r="W170" s="1"/>
      <c r="X170" s="1"/>
      <c r="Y170" s="1"/>
      <c r="Z170" s="1"/>
      <c r="AA170" s="52"/>
      <c r="AB170" s="52"/>
      <c r="AC170" s="52"/>
      <c r="AD170" s="52"/>
      <c r="AE170" s="52"/>
      <c r="AF170" s="52"/>
      <c r="AG170" s="52"/>
      <c r="AH170" s="52"/>
    </row>
    <row r="171" spans="11:34" ht="14.25">
      <c r="K171" s="1"/>
      <c r="L171" s="1"/>
      <c r="M171" s="1"/>
      <c r="N171" s="1"/>
      <c r="O171" s="1"/>
      <c r="P171" s="1"/>
      <c r="Q171" s="1"/>
      <c r="R171" s="1"/>
      <c r="S171" s="1"/>
      <c r="T171" s="1"/>
      <c r="U171" s="1"/>
      <c r="V171" s="1"/>
      <c r="W171" s="1"/>
      <c r="X171" s="1"/>
      <c r="Y171" s="1"/>
      <c r="Z171" s="1"/>
      <c r="AA171" s="52"/>
      <c r="AB171" s="52"/>
      <c r="AC171" s="52"/>
      <c r="AD171" s="52"/>
      <c r="AE171" s="52"/>
      <c r="AF171" s="52"/>
      <c r="AG171" s="52"/>
      <c r="AH171" s="52"/>
    </row>
    <row r="172" spans="11:34" ht="14.25">
      <c r="K172" s="1"/>
      <c r="L172" s="1"/>
      <c r="M172" s="1"/>
      <c r="N172" s="1"/>
      <c r="O172" s="1"/>
      <c r="P172" s="1"/>
      <c r="Q172" s="1"/>
      <c r="R172" s="1"/>
      <c r="S172" s="1"/>
      <c r="T172" s="1"/>
      <c r="U172" s="1"/>
      <c r="V172" s="1"/>
      <c r="W172" s="1"/>
      <c r="X172" s="1"/>
      <c r="Y172" s="1"/>
      <c r="Z172" s="1"/>
      <c r="AA172" s="52"/>
      <c r="AB172" s="52"/>
      <c r="AC172" s="52"/>
      <c r="AD172" s="52"/>
      <c r="AE172" s="52"/>
      <c r="AF172" s="52"/>
      <c r="AG172" s="52"/>
      <c r="AH172" s="52"/>
    </row>
    <row r="173" spans="11:34" ht="14.25">
      <c r="K173" s="1"/>
      <c r="L173" s="1"/>
      <c r="M173" s="1"/>
      <c r="N173" s="1"/>
      <c r="O173" s="1"/>
      <c r="P173" s="1"/>
      <c r="Q173" s="1"/>
      <c r="R173" s="1"/>
      <c r="S173" s="1"/>
      <c r="T173" s="1"/>
      <c r="U173" s="1"/>
      <c r="V173" s="1"/>
      <c r="W173" s="1"/>
      <c r="X173" s="1"/>
      <c r="Y173" s="1"/>
      <c r="Z173" s="1"/>
      <c r="AA173" s="52"/>
      <c r="AB173" s="52"/>
      <c r="AC173" s="52"/>
      <c r="AD173" s="52"/>
      <c r="AE173" s="52"/>
      <c r="AF173" s="52"/>
      <c r="AG173" s="52"/>
      <c r="AH173" s="52"/>
    </row>
    <row r="174" spans="11:34" ht="14.25">
      <c r="K174" s="1"/>
      <c r="L174" s="1"/>
      <c r="M174" s="1"/>
      <c r="N174" s="1"/>
      <c r="O174" s="1"/>
      <c r="P174" s="1"/>
      <c r="Q174" s="1"/>
      <c r="R174" s="1"/>
      <c r="S174" s="1"/>
      <c r="T174" s="1"/>
      <c r="U174" s="1"/>
      <c r="V174" s="1"/>
      <c r="W174" s="1"/>
      <c r="X174" s="1"/>
      <c r="Y174" s="1"/>
      <c r="Z174" s="1"/>
      <c r="AA174" s="52"/>
      <c r="AB174" s="52"/>
      <c r="AC174" s="52"/>
      <c r="AD174" s="52"/>
      <c r="AE174" s="52"/>
      <c r="AF174" s="52"/>
      <c r="AG174" s="52"/>
      <c r="AH174" s="52"/>
    </row>
    <row r="175" spans="11:34" ht="14.25">
      <c r="K175" s="1"/>
      <c r="L175" s="1"/>
      <c r="M175" s="1"/>
      <c r="N175" s="1"/>
      <c r="O175" s="1"/>
      <c r="P175" s="1"/>
      <c r="Q175" s="1"/>
      <c r="R175" s="1"/>
      <c r="S175" s="1"/>
      <c r="T175" s="1"/>
      <c r="U175" s="1"/>
      <c r="V175" s="1"/>
      <c r="W175" s="1"/>
      <c r="X175" s="1"/>
      <c r="Y175" s="1"/>
      <c r="Z175" s="1"/>
      <c r="AA175" s="52"/>
      <c r="AB175" s="52"/>
      <c r="AC175" s="52"/>
      <c r="AD175" s="52"/>
      <c r="AE175" s="52"/>
      <c r="AF175" s="52"/>
      <c r="AG175" s="52"/>
      <c r="AH175" s="52"/>
    </row>
    <row r="176" spans="11:34" ht="14.25">
      <c r="K176" s="1"/>
      <c r="L176" s="1"/>
      <c r="M176" s="1"/>
      <c r="N176" s="1"/>
      <c r="O176" s="1"/>
      <c r="P176" s="1"/>
      <c r="Q176" s="1"/>
      <c r="R176" s="1"/>
      <c r="S176" s="1"/>
      <c r="T176" s="1"/>
      <c r="U176" s="1"/>
      <c r="V176" s="1"/>
      <c r="W176" s="1"/>
      <c r="X176" s="1"/>
      <c r="Y176" s="1"/>
      <c r="Z176" s="1"/>
      <c r="AA176" s="52"/>
      <c r="AB176" s="52"/>
      <c r="AC176" s="52"/>
      <c r="AD176" s="52"/>
      <c r="AE176" s="52"/>
      <c r="AF176" s="52"/>
      <c r="AG176" s="52"/>
      <c r="AH176" s="52"/>
    </row>
    <row r="177" spans="11:34" ht="14.25">
      <c r="K177" s="1"/>
      <c r="L177" s="1"/>
      <c r="M177" s="1"/>
      <c r="N177" s="1"/>
      <c r="O177" s="1"/>
      <c r="P177" s="1"/>
      <c r="Q177" s="1"/>
      <c r="R177" s="1"/>
      <c r="S177" s="1"/>
      <c r="T177" s="1"/>
      <c r="U177" s="1"/>
      <c r="V177" s="1"/>
      <c r="W177" s="1"/>
      <c r="X177" s="1"/>
      <c r="Y177" s="1"/>
      <c r="Z177" s="1"/>
      <c r="AA177" s="52"/>
      <c r="AB177" s="52"/>
      <c r="AC177" s="52"/>
      <c r="AD177" s="52"/>
      <c r="AE177" s="52"/>
      <c r="AF177" s="52"/>
      <c r="AG177" s="52"/>
      <c r="AH177" s="52"/>
    </row>
    <row r="178" spans="11:34" ht="14.25">
      <c r="K178" s="1"/>
      <c r="L178" s="1"/>
      <c r="M178" s="1"/>
      <c r="N178" s="1"/>
      <c r="O178" s="1"/>
      <c r="P178" s="1"/>
      <c r="Q178" s="1"/>
      <c r="R178" s="1"/>
      <c r="S178" s="1"/>
      <c r="T178" s="1"/>
      <c r="U178" s="1"/>
      <c r="V178" s="1"/>
      <c r="W178" s="1"/>
      <c r="X178" s="1"/>
      <c r="Y178" s="1"/>
      <c r="Z178" s="1"/>
      <c r="AA178" s="52"/>
      <c r="AB178" s="52"/>
      <c r="AC178" s="52"/>
      <c r="AD178" s="52"/>
      <c r="AE178" s="52"/>
      <c r="AF178" s="52"/>
      <c r="AG178" s="52"/>
      <c r="AH178" s="52"/>
    </row>
    <row r="179" spans="11:34" ht="14.25">
      <c r="K179" s="1"/>
      <c r="L179" s="1"/>
      <c r="M179" s="1"/>
      <c r="N179" s="1"/>
      <c r="O179" s="1"/>
      <c r="P179" s="1"/>
      <c r="Q179" s="1"/>
      <c r="R179" s="1"/>
      <c r="S179" s="1"/>
      <c r="T179" s="1"/>
      <c r="U179" s="1"/>
      <c r="V179" s="1"/>
      <c r="W179" s="1"/>
      <c r="X179" s="1"/>
      <c r="Y179" s="1"/>
      <c r="Z179" s="1"/>
      <c r="AA179" s="52"/>
      <c r="AB179" s="52"/>
      <c r="AC179" s="52"/>
      <c r="AD179" s="52"/>
      <c r="AE179" s="52"/>
      <c r="AF179" s="52"/>
    </row>
    <row r="180" spans="11:34" ht="14.25">
      <c r="K180" s="1"/>
      <c r="L180" s="1"/>
      <c r="M180" s="1"/>
      <c r="N180" s="1"/>
      <c r="O180" s="1"/>
      <c r="P180" s="1"/>
      <c r="Q180" s="1"/>
      <c r="R180" s="1"/>
      <c r="S180" s="1"/>
      <c r="T180" s="1"/>
      <c r="U180" s="1"/>
      <c r="V180" s="1"/>
      <c r="W180" s="1"/>
      <c r="X180" s="1"/>
      <c r="Y180" s="1"/>
      <c r="Z180" s="1"/>
      <c r="AA180" s="52"/>
      <c r="AB180" s="52"/>
      <c r="AC180" s="52"/>
      <c r="AD180" s="52"/>
      <c r="AE180" s="52"/>
      <c r="AF180" s="52"/>
    </row>
    <row r="181" spans="11:34">
      <c r="K181" s="1"/>
      <c r="L181" s="1"/>
      <c r="M181" s="1"/>
      <c r="N181" s="1"/>
      <c r="O181" s="1"/>
      <c r="P181" s="1"/>
      <c r="Q181" s="1"/>
      <c r="R181" s="1"/>
      <c r="S181" s="1"/>
      <c r="T181" s="1"/>
      <c r="U181" s="1"/>
      <c r="V181" s="1"/>
      <c r="W181" s="1"/>
      <c r="X181" s="1"/>
      <c r="Y181" s="1"/>
      <c r="Z181" s="1"/>
    </row>
    <row r="182" spans="11:34">
      <c r="K182" s="1"/>
      <c r="L182" s="1"/>
      <c r="M182" s="1"/>
      <c r="N182" s="1"/>
      <c r="O182" s="1"/>
      <c r="P182" s="1"/>
      <c r="Q182" s="1"/>
      <c r="R182" s="1"/>
      <c r="S182" s="1"/>
      <c r="T182" s="1"/>
      <c r="U182" s="1"/>
      <c r="V182" s="1"/>
      <c r="W182" s="1"/>
      <c r="X182" s="1"/>
      <c r="Y182" s="1"/>
      <c r="Z182" s="1"/>
    </row>
    <row r="183" spans="11:34">
      <c r="K183" s="1"/>
      <c r="L183" s="1"/>
      <c r="M183" s="1"/>
      <c r="N183" s="1"/>
      <c r="O183" s="1"/>
      <c r="P183" s="1"/>
      <c r="Q183" s="1"/>
      <c r="R183" s="1"/>
      <c r="S183" s="1"/>
      <c r="T183" s="1"/>
      <c r="U183" s="1"/>
      <c r="V183" s="1"/>
      <c r="W183" s="1"/>
      <c r="X183" s="1"/>
      <c r="Y183" s="1"/>
      <c r="Z183" s="1"/>
    </row>
    <row r="184" spans="11:34">
      <c r="K184" s="1"/>
      <c r="L184" s="1"/>
      <c r="M184" s="1"/>
      <c r="N184" s="1"/>
      <c r="O184" s="1"/>
      <c r="P184" s="1"/>
      <c r="Q184" s="1"/>
      <c r="R184" s="1"/>
      <c r="S184" s="1"/>
      <c r="T184" s="1"/>
      <c r="U184" s="1"/>
      <c r="V184" s="1"/>
      <c r="W184" s="1"/>
      <c r="X184" s="1"/>
      <c r="Y184" s="1"/>
      <c r="Z184" s="1"/>
    </row>
    <row r="185" spans="11:34">
      <c r="K185" s="1"/>
      <c r="L185" s="1"/>
      <c r="M185" s="1"/>
      <c r="N185" s="1"/>
      <c r="O185" s="1"/>
      <c r="P185" s="1"/>
      <c r="Q185" s="1"/>
      <c r="R185" s="1"/>
      <c r="S185" s="1"/>
      <c r="T185" s="1"/>
      <c r="U185" s="1"/>
      <c r="V185" s="1"/>
      <c r="W185" s="1"/>
      <c r="X185" s="1"/>
      <c r="Y185" s="1"/>
      <c r="Z185" s="1"/>
    </row>
    <row r="186" spans="11:34">
      <c r="K186" s="1"/>
      <c r="L186" s="1"/>
      <c r="M186" s="1"/>
      <c r="N186" s="1"/>
      <c r="O186" s="1"/>
      <c r="P186" s="1"/>
      <c r="Q186" s="1"/>
      <c r="R186" s="1"/>
      <c r="S186" s="1"/>
      <c r="T186" s="1"/>
      <c r="U186" s="1"/>
      <c r="V186" s="1"/>
      <c r="W186" s="1"/>
      <c r="X186" s="1"/>
      <c r="Y186" s="1"/>
      <c r="Z186" s="1"/>
    </row>
    <row r="187" spans="11:34">
      <c r="K187" s="1"/>
      <c r="L187" s="1"/>
      <c r="M187" s="1"/>
      <c r="N187" s="1"/>
      <c r="O187" s="1"/>
      <c r="P187" s="1"/>
      <c r="Q187" s="1"/>
      <c r="R187" s="1"/>
      <c r="S187" s="1"/>
      <c r="T187" s="1"/>
      <c r="U187" s="1"/>
      <c r="V187" s="1"/>
      <c r="W187" s="1"/>
      <c r="X187" s="1"/>
      <c r="Y187" s="1"/>
      <c r="Z187" s="1"/>
    </row>
    <row r="188" spans="11:34">
      <c r="K188" s="1"/>
      <c r="L188" s="1"/>
      <c r="M188" s="1"/>
      <c r="N188" s="1"/>
      <c r="O188" s="1"/>
      <c r="P188" s="1"/>
      <c r="Q188" s="1"/>
      <c r="R188" s="1"/>
      <c r="S188" s="1"/>
      <c r="T188" s="1"/>
      <c r="U188" s="1"/>
      <c r="V188" s="1"/>
      <c r="W188" s="1"/>
      <c r="X188" s="1"/>
      <c r="Y188" s="1"/>
      <c r="Z188" s="1"/>
    </row>
    <row r="189" spans="11:34">
      <c r="K189" s="1"/>
      <c r="L189" s="1"/>
      <c r="M189" s="1"/>
      <c r="N189" s="1"/>
      <c r="O189" s="1"/>
      <c r="P189" s="1"/>
      <c r="Q189" s="1"/>
      <c r="R189" s="1"/>
      <c r="S189" s="1"/>
      <c r="T189" s="1"/>
      <c r="U189" s="1"/>
      <c r="V189" s="1"/>
      <c r="W189" s="1"/>
      <c r="X189" s="1"/>
      <c r="Y189" s="1"/>
      <c r="Z189" s="1"/>
    </row>
    <row r="190" spans="11:34">
      <c r="K190" s="1"/>
      <c r="L190" s="1"/>
      <c r="M190" s="1"/>
      <c r="N190" s="1"/>
      <c r="O190" s="1"/>
      <c r="P190" s="1"/>
      <c r="Q190" s="1"/>
      <c r="R190" s="1"/>
      <c r="S190" s="1"/>
      <c r="T190" s="1"/>
      <c r="U190" s="1"/>
      <c r="V190" s="1"/>
      <c r="W190" s="1"/>
      <c r="X190" s="1"/>
      <c r="Y190" s="1"/>
      <c r="Z190" s="1"/>
    </row>
    <row r="191" spans="11:34">
      <c r="K191" s="1"/>
      <c r="L191" s="1"/>
      <c r="M191" s="1"/>
      <c r="N191" s="1"/>
      <c r="O191" s="1"/>
      <c r="P191" s="1"/>
      <c r="Q191" s="1"/>
      <c r="R191" s="1"/>
      <c r="S191" s="1"/>
      <c r="T191" s="1"/>
      <c r="U191" s="1"/>
      <c r="V191" s="1"/>
      <c r="W191" s="1"/>
      <c r="X191" s="1"/>
      <c r="Y191" s="1"/>
      <c r="Z191" s="1"/>
    </row>
    <row r="192" spans="11:34">
      <c r="K192" s="1"/>
      <c r="L192" s="1"/>
      <c r="M192" s="1"/>
      <c r="N192" s="1"/>
      <c r="O192" s="1"/>
      <c r="P192" s="1"/>
      <c r="Q192" s="1"/>
      <c r="R192" s="1"/>
      <c r="S192" s="1"/>
      <c r="T192" s="1"/>
      <c r="U192" s="1"/>
      <c r="V192" s="1"/>
      <c r="W192" s="1"/>
      <c r="X192" s="1"/>
      <c r="Y192" s="1"/>
      <c r="Z192" s="1"/>
    </row>
    <row r="193" spans="11:26">
      <c r="K193" s="1"/>
      <c r="L193" s="1"/>
      <c r="M193" s="1"/>
      <c r="N193" s="1"/>
      <c r="O193" s="1"/>
      <c r="P193" s="1"/>
      <c r="Q193" s="1"/>
      <c r="R193" s="1"/>
      <c r="S193" s="1"/>
      <c r="T193" s="1"/>
      <c r="U193" s="1"/>
      <c r="V193" s="1"/>
      <c r="W193" s="1"/>
      <c r="X193" s="1"/>
      <c r="Y193" s="1"/>
      <c r="Z193" s="1"/>
    </row>
    <row r="194" spans="11:26">
      <c r="K194" s="1"/>
      <c r="L194" s="1"/>
      <c r="M194" s="1"/>
      <c r="N194" s="1"/>
      <c r="O194" s="1"/>
      <c r="P194" s="1"/>
      <c r="Q194" s="1"/>
      <c r="R194" s="1"/>
      <c r="S194" s="1"/>
      <c r="T194" s="1"/>
      <c r="U194" s="1"/>
      <c r="V194" s="1"/>
      <c r="W194" s="1"/>
      <c r="X194" s="1"/>
      <c r="Y194" s="1"/>
      <c r="Z194" s="1"/>
    </row>
    <row r="195" spans="11:26">
      <c r="K195" s="1"/>
      <c r="L195" s="1"/>
      <c r="M195" s="1"/>
      <c r="N195" s="1"/>
      <c r="O195" s="1"/>
      <c r="P195" s="1"/>
      <c r="Q195" s="1"/>
      <c r="R195" s="1"/>
      <c r="S195" s="1"/>
      <c r="T195" s="1"/>
      <c r="U195" s="1"/>
      <c r="V195" s="1"/>
      <c r="W195" s="1"/>
      <c r="X195" s="1"/>
      <c r="Y195" s="1"/>
      <c r="Z195" s="1"/>
    </row>
    <row r="196" spans="11:26">
      <c r="K196" s="1"/>
      <c r="L196" s="1"/>
      <c r="M196" s="1"/>
      <c r="N196" s="1"/>
      <c r="O196" s="1"/>
      <c r="P196" s="1"/>
      <c r="Q196" s="1"/>
      <c r="R196" s="1"/>
      <c r="S196" s="1"/>
      <c r="T196" s="1"/>
      <c r="U196" s="1"/>
      <c r="V196" s="1"/>
      <c r="W196" s="1"/>
      <c r="X196" s="1"/>
      <c r="Y196" s="1"/>
      <c r="Z196" s="1"/>
    </row>
    <row r="197" spans="11:26">
      <c r="K197" s="1"/>
      <c r="L197" s="1"/>
      <c r="M197" s="1"/>
      <c r="N197" s="1"/>
      <c r="O197" s="1"/>
      <c r="P197" s="1"/>
      <c r="Q197" s="1"/>
      <c r="R197" s="1"/>
      <c r="S197" s="1"/>
      <c r="T197" s="1"/>
      <c r="U197" s="1"/>
      <c r="V197" s="1"/>
      <c r="W197" s="1"/>
      <c r="X197" s="1"/>
      <c r="Y197" s="1"/>
      <c r="Z197" s="1"/>
    </row>
    <row r="198" spans="11:26">
      <c r="K198" s="1"/>
      <c r="L198" s="1"/>
      <c r="M198" s="1"/>
      <c r="N198" s="1"/>
      <c r="O198" s="1"/>
      <c r="P198" s="1"/>
      <c r="Q198" s="1"/>
      <c r="R198" s="1"/>
      <c r="S198" s="1"/>
      <c r="T198" s="1"/>
      <c r="U198" s="1"/>
      <c r="V198" s="1"/>
      <c r="W198" s="1"/>
      <c r="X198" s="1"/>
      <c r="Y198" s="1"/>
      <c r="Z198" s="1"/>
    </row>
    <row r="199" spans="11:26">
      <c r="K199" s="1"/>
      <c r="L199" s="1"/>
      <c r="M199" s="1"/>
      <c r="N199" s="1"/>
      <c r="O199" s="1"/>
      <c r="P199" s="1"/>
      <c r="Q199" s="1"/>
      <c r="R199" s="1"/>
      <c r="S199" s="1"/>
      <c r="T199" s="1"/>
      <c r="U199" s="1"/>
      <c r="V199" s="1"/>
      <c r="W199" s="1"/>
      <c r="X199" s="1"/>
      <c r="Y199" s="1"/>
      <c r="Z199" s="1"/>
    </row>
    <row r="200" spans="11:26">
      <c r="K200" s="1"/>
      <c r="L200" s="1"/>
      <c r="M200" s="1"/>
      <c r="N200" s="1"/>
      <c r="O200" s="1"/>
      <c r="P200" s="1"/>
      <c r="Q200" s="1"/>
      <c r="R200" s="1"/>
      <c r="S200" s="1"/>
      <c r="T200" s="1"/>
      <c r="U200" s="1"/>
      <c r="V200" s="1"/>
      <c r="W200" s="1"/>
      <c r="X200" s="1"/>
      <c r="Y200" s="1"/>
      <c r="Z200" s="1"/>
    </row>
    <row r="201" spans="11:26">
      <c r="K201" s="1"/>
      <c r="L201" s="1"/>
      <c r="M201" s="1"/>
      <c r="N201" s="1"/>
      <c r="O201" s="1"/>
      <c r="P201" s="1"/>
      <c r="Q201" s="1"/>
      <c r="R201" s="1"/>
      <c r="S201" s="1"/>
      <c r="T201" s="1"/>
      <c r="U201" s="1"/>
      <c r="V201" s="1"/>
      <c r="W201" s="1"/>
      <c r="X201" s="1"/>
      <c r="Y201" s="1"/>
      <c r="Z201" s="1"/>
    </row>
    <row r="202" spans="11:26">
      <c r="K202" s="1"/>
      <c r="L202" s="1"/>
      <c r="M202" s="1"/>
      <c r="N202" s="1"/>
      <c r="O202" s="1"/>
      <c r="P202" s="1"/>
      <c r="Q202" s="1"/>
      <c r="R202" s="1"/>
      <c r="S202" s="1"/>
      <c r="T202" s="1"/>
      <c r="U202" s="1"/>
      <c r="V202" s="1"/>
      <c r="W202" s="1"/>
      <c r="X202" s="1"/>
      <c r="Y202" s="1"/>
      <c r="Z202" s="1"/>
    </row>
    <row r="203" spans="11:26">
      <c r="K203" s="1"/>
      <c r="L203" s="1"/>
      <c r="M203" s="1"/>
      <c r="N203" s="1"/>
      <c r="O203" s="1"/>
      <c r="P203" s="1"/>
      <c r="Q203" s="1"/>
      <c r="R203" s="1"/>
      <c r="S203" s="1"/>
      <c r="T203" s="1"/>
      <c r="U203" s="1"/>
      <c r="V203" s="1"/>
      <c r="W203" s="1"/>
      <c r="X203" s="1"/>
      <c r="Y203" s="1"/>
      <c r="Z203" s="1"/>
    </row>
    <row r="204" spans="11:26">
      <c r="K204" s="1"/>
      <c r="L204" s="1"/>
      <c r="M204" s="1"/>
      <c r="N204" s="1"/>
      <c r="O204" s="1"/>
      <c r="P204" s="1"/>
      <c r="Q204" s="1"/>
      <c r="R204" s="1"/>
      <c r="S204" s="1"/>
      <c r="T204" s="1"/>
      <c r="U204" s="1"/>
      <c r="V204" s="1"/>
      <c r="W204" s="1"/>
      <c r="X204" s="1"/>
      <c r="Y204" s="1"/>
      <c r="Z204" s="1"/>
    </row>
    <row r="205" spans="11:26">
      <c r="K205" s="1"/>
      <c r="L205" s="1"/>
      <c r="M205" s="1"/>
      <c r="N205" s="1"/>
      <c r="O205" s="1"/>
      <c r="P205" s="1"/>
      <c r="Q205" s="1"/>
      <c r="R205" s="1"/>
      <c r="S205" s="1"/>
      <c r="T205" s="1"/>
      <c r="U205" s="1"/>
      <c r="V205" s="1"/>
      <c r="W205" s="1"/>
      <c r="X205" s="1"/>
      <c r="Y205" s="1"/>
      <c r="Z205" s="1"/>
    </row>
    <row r="206" spans="11:26">
      <c r="K206" s="1"/>
      <c r="L206" s="1"/>
      <c r="M206" s="1"/>
      <c r="N206" s="1"/>
      <c r="O206" s="1"/>
      <c r="P206" s="1"/>
      <c r="Q206" s="1"/>
      <c r="R206" s="1"/>
      <c r="S206" s="1"/>
      <c r="T206" s="1"/>
      <c r="U206" s="1"/>
      <c r="V206" s="1"/>
      <c r="W206" s="1"/>
      <c r="X206" s="1"/>
      <c r="Y206" s="1"/>
      <c r="Z206" s="1"/>
    </row>
    <row r="207" spans="11:26">
      <c r="K207" s="1"/>
      <c r="L207" s="1"/>
      <c r="M207" s="1"/>
      <c r="N207" s="1"/>
      <c r="O207" s="1"/>
      <c r="P207" s="1"/>
      <c r="Q207" s="1"/>
      <c r="R207" s="1"/>
      <c r="S207" s="1"/>
      <c r="T207" s="1"/>
      <c r="U207" s="1"/>
      <c r="V207" s="1"/>
      <c r="W207" s="1"/>
      <c r="X207" s="1"/>
      <c r="Y207" s="1"/>
      <c r="Z207" s="1"/>
    </row>
    <row r="208" spans="11:26">
      <c r="K208" s="1"/>
      <c r="L208" s="1"/>
      <c r="M208" s="1"/>
      <c r="N208" s="1"/>
      <c r="O208" s="1"/>
      <c r="P208" s="1"/>
      <c r="Q208" s="1"/>
      <c r="R208" s="1"/>
      <c r="S208" s="1"/>
      <c r="T208" s="1"/>
      <c r="U208" s="1"/>
      <c r="V208" s="1"/>
      <c r="W208" s="1"/>
      <c r="X208" s="1"/>
      <c r="Y208" s="1"/>
      <c r="Z208" s="1"/>
    </row>
    <row r="209" spans="11:26">
      <c r="K209" s="1"/>
      <c r="L209" s="1"/>
      <c r="M209" s="1"/>
      <c r="N209" s="1"/>
      <c r="O209" s="1"/>
      <c r="P209" s="1"/>
      <c r="Q209" s="1"/>
      <c r="R209" s="1"/>
      <c r="S209" s="1"/>
      <c r="T209" s="1"/>
      <c r="U209" s="1"/>
      <c r="V209" s="1"/>
      <c r="W209" s="1"/>
      <c r="X209" s="1"/>
      <c r="Y209" s="1"/>
      <c r="Z209" s="1"/>
    </row>
    <row r="210" spans="11:26">
      <c r="K210" s="1"/>
      <c r="L210" s="1"/>
      <c r="M210" s="1"/>
      <c r="N210" s="1"/>
      <c r="O210" s="1"/>
      <c r="P210" s="1"/>
      <c r="Q210" s="1"/>
      <c r="R210" s="1"/>
      <c r="S210" s="1"/>
      <c r="T210" s="1"/>
      <c r="U210" s="1"/>
      <c r="V210" s="1"/>
      <c r="W210" s="1"/>
      <c r="X210" s="1"/>
      <c r="Y210" s="1"/>
      <c r="Z210" s="1"/>
    </row>
    <row r="211" spans="11:26">
      <c r="K211" s="1"/>
      <c r="L211" s="1"/>
      <c r="M211" s="1"/>
      <c r="N211" s="1"/>
      <c r="O211" s="1"/>
      <c r="P211" s="1"/>
      <c r="Q211" s="1"/>
      <c r="R211" s="1"/>
      <c r="S211" s="1"/>
      <c r="T211" s="1"/>
      <c r="U211" s="1"/>
      <c r="V211" s="1"/>
      <c r="W211" s="1"/>
      <c r="X211" s="1"/>
      <c r="Y211" s="1"/>
      <c r="Z211" s="1"/>
    </row>
    <row r="212" spans="11:26">
      <c r="K212" s="1"/>
      <c r="L212" s="1"/>
      <c r="M212" s="1"/>
      <c r="N212" s="1"/>
      <c r="O212" s="1"/>
      <c r="P212" s="1"/>
      <c r="Q212" s="1"/>
      <c r="R212" s="1"/>
      <c r="S212" s="1"/>
      <c r="T212" s="1"/>
      <c r="U212" s="1"/>
      <c r="V212" s="1"/>
      <c r="W212" s="1"/>
      <c r="X212" s="1"/>
      <c r="Y212" s="1"/>
      <c r="Z212" s="1"/>
    </row>
    <row r="213" spans="11:26">
      <c r="K213" s="1"/>
      <c r="L213" s="1"/>
      <c r="M213" s="1"/>
      <c r="N213" s="1"/>
      <c r="O213" s="1"/>
      <c r="P213" s="1"/>
      <c r="Q213" s="1"/>
      <c r="R213" s="1"/>
      <c r="S213" s="1"/>
      <c r="T213" s="1"/>
      <c r="U213" s="1"/>
      <c r="V213" s="1"/>
      <c r="W213" s="1"/>
      <c r="X213" s="1"/>
      <c r="Y213" s="1"/>
      <c r="Z213" s="1"/>
    </row>
    <row r="214" spans="11:26">
      <c r="K214" s="1"/>
      <c r="L214" s="1"/>
      <c r="M214" s="1"/>
      <c r="N214" s="1"/>
      <c r="O214" s="1"/>
      <c r="P214" s="1"/>
      <c r="Q214" s="1"/>
      <c r="R214" s="1"/>
      <c r="S214" s="1"/>
      <c r="T214" s="1"/>
      <c r="U214" s="1"/>
      <c r="V214" s="1"/>
      <c r="W214" s="1"/>
      <c r="X214" s="1"/>
      <c r="Y214" s="1"/>
      <c r="Z214" s="1"/>
    </row>
    <row r="215" spans="11:26">
      <c r="K215" s="1"/>
      <c r="L215" s="1"/>
      <c r="M215" s="1"/>
      <c r="N215" s="1"/>
      <c r="O215" s="1"/>
      <c r="P215" s="1"/>
      <c r="Q215" s="1"/>
      <c r="R215" s="1"/>
      <c r="S215" s="1"/>
      <c r="T215" s="1"/>
      <c r="U215" s="1"/>
      <c r="V215" s="1"/>
      <c r="W215" s="1"/>
      <c r="X215" s="1"/>
      <c r="Y215" s="1"/>
      <c r="Z215" s="1"/>
    </row>
    <row r="216" spans="11:26">
      <c r="K216" s="1"/>
      <c r="L216" s="1"/>
      <c r="M216" s="1"/>
      <c r="N216" s="1"/>
      <c r="O216" s="1"/>
      <c r="P216" s="1"/>
      <c r="Q216" s="1"/>
      <c r="R216" s="1"/>
      <c r="S216" s="1"/>
      <c r="T216" s="1"/>
      <c r="U216" s="1"/>
      <c r="V216" s="1"/>
      <c r="W216" s="1"/>
      <c r="X216" s="1"/>
      <c r="Y216" s="1"/>
      <c r="Z216" s="1"/>
    </row>
    <row r="217" spans="11:26">
      <c r="K217" s="1"/>
      <c r="L217" s="1"/>
      <c r="M217" s="1"/>
      <c r="N217" s="1"/>
      <c r="O217" s="1"/>
      <c r="P217" s="1"/>
      <c r="Q217" s="1"/>
      <c r="R217" s="1"/>
      <c r="S217" s="1"/>
      <c r="T217" s="1"/>
      <c r="U217" s="1"/>
      <c r="V217" s="1"/>
      <c r="W217" s="1"/>
      <c r="X217" s="1"/>
      <c r="Y217" s="1"/>
      <c r="Z217" s="1"/>
    </row>
    <row r="218" spans="11:26">
      <c r="K218" s="1"/>
      <c r="L218" s="1"/>
      <c r="M218" s="1"/>
      <c r="N218" s="1"/>
      <c r="O218" s="1"/>
      <c r="P218" s="1"/>
      <c r="Q218" s="1"/>
      <c r="R218" s="1"/>
      <c r="S218" s="1"/>
      <c r="T218" s="1"/>
      <c r="U218" s="1"/>
      <c r="V218" s="1"/>
      <c r="W218" s="1"/>
      <c r="X218" s="1"/>
      <c r="Y218" s="1"/>
      <c r="Z218" s="1"/>
    </row>
    <row r="219" spans="11:26">
      <c r="K219" s="1"/>
      <c r="L219" s="1"/>
      <c r="M219" s="1"/>
      <c r="N219" s="1"/>
      <c r="O219" s="1"/>
      <c r="P219" s="1"/>
      <c r="Q219" s="1"/>
      <c r="R219" s="1"/>
      <c r="S219" s="1"/>
      <c r="T219" s="1"/>
      <c r="U219" s="1"/>
      <c r="V219" s="1"/>
      <c r="W219" s="1"/>
      <c r="X219" s="1"/>
      <c r="Y219" s="1"/>
      <c r="Z219" s="1"/>
    </row>
    <row r="220" spans="11:26">
      <c r="K220" s="1"/>
      <c r="L220" s="1"/>
      <c r="M220" s="1"/>
      <c r="N220" s="1"/>
      <c r="O220" s="1"/>
      <c r="P220" s="1"/>
      <c r="Q220" s="1"/>
      <c r="R220" s="1"/>
      <c r="S220" s="1"/>
      <c r="T220" s="1"/>
      <c r="U220" s="1"/>
      <c r="V220" s="1"/>
      <c r="W220" s="1"/>
      <c r="X220" s="1"/>
      <c r="Y220" s="1"/>
      <c r="Z220" s="1"/>
    </row>
    <row r="221" spans="11:26">
      <c r="K221" s="1"/>
      <c r="L221" s="1"/>
      <c r="M221" s="1"/>
      <c r="N221" s="1"/>
      <c r="O221" s="1"/>
      <c r="P221" s="1"/>
      <c r="Q221" s="1"/>
      <c r="R221" s="1"/>
      <c r="S221" s="1"/>
      <c r="T221" s="1"/>
      <c r="U221" s="1"/>
      <c r="V221" s="1"/>
      <c r="W221" s="1"/>
      <c r="X221" s="1"/>
      <c r="Y221" s="1"/>
      <c r="Z221" s="1"/>
    </row>
    <row r="222" spans="11:26">
      <c r="K222" s="1"/>
      <c r="L222" s="1"/>
      <c r="M222" s="1"/>
      <c r="N222" s="1"/>
      <c r="O222" s="1"/>
      <c r="P222" s="1"/>
      <c r="Q222" s="1"/>
      <c r="R222" s="1"/>
      <c r="S222" s="1"/>
      <c r="T222" s="1"/>
      <c r="U222" s="1"/>
      <c r="V222" s="1"/>
      <c r="W222" s="1"/>
      <c r="X222" s="1"/>
      <c r="Y222" s="1"/>
      <c r="Z222" s="1"/>
    </row>
    <row r="223" spans="11:26">
      <c r="K223" s="1"/>
      <c r="L223" s="1"/>
      <c r="M223" s="1"/>
      <c r="N223" s="1"/>
      <c r="O223" s="1"/>
      <c r="P223" s="1"/>
      <c r="Q223" s="1"/>
      <c r="R223" s="1"/>
      <c r="S223" s="1"/>
      <c r="T223" s="1"/>
      <c r="U223" s="1"/>
      <c r="V223" s="1"/>
      <c r="W223" s="1"/>
      <c r="X223" s="1"/>
      <c r="Y223" s="1"/>
      <c r="Z223" s="1"/>
    </row>
    <row r="224" spans="11:26">
      <c r="K224" s="1"/>
      <c r="L224" s="1"/>
      <c r="M224" s="1"/>
      <c r="N224" s="1"/>
      <c r="O224" s="1"/>
      <c r="P224" s="1"/>
      <c r="Q224" s="1"/>
      <c r="R224" s="1"/>
      <c r="S224" s="1"/>
      <c r="T224" s="1"/>
      <c r="U224" s="1"/>
      <c r="V224" s="1"/>
      <c r="W224" s="1"/>
      <c r="X224" s="1"/>
      <c r="Y224" s="1"/>
      <c r="Z224" s="1"/>
    </row>
    <row r="225" spans="11:26">
      <c r="K225" s="1"/>
      <c r="L225" s="1"/>
      <c r="M225" s="1"/>
      <c r="N225" s="1"/>
      <c r="O225" s="1"/>
      <c r="P225" s="1"/>
      <c r="Q225" s="1"/>
      <c r="R225" s="1"/>
      <c r="S225" s="1"/>
      <c r="T225" s="1"/>
      <c r="U225" s="1"/>
      <c r="V225" s="1"/>
      <c r="W225" s="1"/>
      <c r="X225" s="1"/>
      <c r="Y225" s="1"/>
      <c r="Z225" s="1"/>
    </row>
    <row r="226" spans="11:26">
      <c r="K226" s="1"/>
      <c r="L226" s="1"/>
      <c r="M226" s="1"/>
      <c r="N226" s="1"/>
      <c r="O226" s="1"/>
      <c r="P226" s="1"/>
      <c r="Q226" s="1"/>
      <c r="R226" s="1"/>
      <c r="S226" s="1"/>
      <c r="T226" s="1"/>
      <c r="U226" s="1"/>
      <c r="V226" s="1"/>
      <c r="W226" s="1"/>
      <c r="X226" s="1"/>
      <c r="Y226" s="1"/>
      <c r="Z226" s="1"/>
    </row>
    <row r="227" spans="11:26">
      <c r="K227" s="1"/>
      <c r="L227" s="1"/>
      <c r="M227" s="1"/>
      <c r="N227" s="1"/>
      <c r="O227" s="1"/>
      <c r="P227" s="1"/>
      <c r="Q227" s="1"/>
      <c r="R227" s="1"/>
      <c r="S227" s="1"/>
      <c r="T227" s="1"/>
      <c r="U227" s="1"/>
      <c r="V227" s="1"/>
      <c r="W227" s="1"/>
      <c r="X227" s="1"/>
      <c r="Y227" s="1"/>
      <c r="Z227" s="1"/>
    </row>
    <row r="228" spans="11:26">
      <c r="K228" s="1"/>
      <c r="L228" s="1"/>
      <c r="M228" s="1"/>
      <c r="N228" s="1"/>
      <c r="O228" s="1"/>
      <c r="P228" s="1"/>
      <c r="Q228" s="1"/>
      <c r="R228" s="1"/>
      <c r="S228" s="1"/>
      <c r="T228" s="1"/>
      <c r="U228" s="1"/>
      <c r="V228" s="1"/>
      <c r="W228" s="1"/>
      <c r="X228" s="1"/>
      <c r="Y228" s="1"/>
      <c r="Z228" s="1"/>
    </row>
    <row r="229" spans="11:26">
      <c r="K229" s="1"/>
      <c r="L229" s="1"/>
      <c r="M229" s="1"/>
      <c r="N229" s="1"/>
      <c r="O229" s="1"/>
      <c r="P229" s="1"/>
      <c r="Q229" s="1"/>
      <c r="R229" s="1"/>
      <c r="S229" s="1"/>
      <c r="T229" s="1"/>
      <c r="U229" s="1"/>
      <c r="V229" s="1"/>
      <c r="W229" s="1"/>
      <c r="X229" s="1"/>
      <c r="Y229" s="1"/>
      <c r="Z229" s="1"/>
    </row>
    <row r="230" spans="11:26">
      <c r="K230" s="1"/>
      <c r="L230" s="1"/>
      <c r="M230" s="1"/>
      <c r="N230" s="1"/>
      <c r="O230" s="1"/>
      <c r="P230" s="1"/>
      <c r="Q230" s="1"/>
      <c r="R230" s="1"/>
      <c r="S230" s="1"/>
      <c r="T230" s="1"/>
      <c r="U230" s="1"/>
      <c r="V230" s="1"/>
      <c r="W230" s="1"/>
      <c r="X230" s="1"/>
      <c r="Y230" s="1"/>
      <c r="Z230" s="1"/>
    </row>
    <row r="231" spans="11:26">
      <c r="K231" s="1"/>
      <c r="L231" s="1"/>
      <c r="M231" s="1"/>
      <c r="N231" s="1"/>
      <c r="O231" s="1"/>
      <c r="P231" s="1"/>
      <c r="Q231" s="1"/>
      <c r="R231" s="1"/>
      <c r="S231" s="1"/>
      <c r="T231" s="1"/>
      <c r="U231" s="1"/>
      <c r="V231" s="1"/>
      <c r="W231" s="1"/>
      <c r="X231" s="1"/>
      <c r="Y231" s="1"/>
      <c r="Z231" s="1"/>
    </row>
    <row r="232" spans="11:26">
      <c r="K232" s="1"/>
      <c r="L232" s="1"/>
      <c r="M232" s="1"/>
      <c r="N232" s="1"/>
      <c r="O232" s="1"/>
      <c r="P232" s="1"/>
      <c r="Q232" s="1"/>
      <c r="R232" s="1"/>
      <c r="S232" s="1"/>
      <c r="T232" s="1"/>
      <c r="U232" s="1"/>
      <c r="V232" s="1"/>
      <c r="W232" s="1"/>
      <c r="X232" s="1"/>
      <c r="Y232" s="1"/>
      <c r="Z232" s="1"/>
    </row>
    <row r="233" spans="11:26">
      <c r="K233" s="1"/>
      <c r="L233" s="1"/>
      <c r="M233" s="1"/>
      <c r="N233" s="1"/>
      <c r="O233" s="1"/>
      <c r="P233" s="1"/>
      <c r="Q233" s="1"/>
      <c r="R233" s="1"/>
      <c r="S233" s="1"/>
      <c r="T233" s="1"/>
      <c r="U233" s="1"/>
      <c r="V233" s="1"/>
      <c r="W233" s="1"/>
      <c r="X233" s="1"/>
      <c r="Y233" s="1"/>
      <c r="Z233" s="1"/>
    </row>
    <row r="234" spans="11:26">
      <c r="K234" s="1"/>
      <c r="L234" s="1"/>
      <c r="M234" s="1"/>
      <c r="N234" s="1"/>
      <c r="O234" s="1"/>
      <c r="P234" s="1"/>
      <c r="Q234" s="1"/>
      <c r="R234" s="1"/>
      <c r="S234" s="1"/>
      <c r="T234" s="1"/>
      <c r="U234" s="1"/>
      <c r="V234" s="1"/>
      <c r="W234" s="1"/>
      <c r="X234" s="1"/>
      <c r="Y234" s="1"/>
      <c r="Z234" s="1"/>
    </row>
    <row r="235" spans="11:26">
      <c r="K235" s="1"/>
      <c r="L235" s="1"/>
      <c r="M235" s="1"/>
      <c r="N235" s="1"/>
      <c r="O235" s="1"/>
      <c r="P235" s="1"/>
      <c r="Q235" s="1"/>
      <c r="R235" s="1"/>
      <c r="S235" s="1"/>
      <c r="T235" s="1"/>
      <c r="U235" s="1"/>
      <c r="V235" s="1"/>
      <c r="W235" s="1"/>
      <c r="X235" s="1"/>
      <c r="Y235" s="1"/>
      <c r="Z235" s="1"/>
    </row>
    <row r="236" spans="11:26">
      <c r="K236" s="1"/>
      <c r="L236" s="1"/>
      <c r="M236" s="1"/>
      <c r="N236" s="1"/>
      <c r="O236" s="1"/>
      <c r="P236" s="1"/>
      <c r="Q236" s="1"/>
      <c r="R236" s="1"/>
      <c r="S236" s="1"/>
      <c r="T236" s="1"/>
      <c r="U236" s="1"/>
      <c r="V236" s="1"/>
      <c r="W236" s="1"/>
      <c r="X236" s="1"/>
      <c r="Y236" s="1"/>
      <c r="Z236" s="1"/>
    </row>
    <row r="237" spans="11:26">
      <c r="K237" s="1"/>
      <c r="L237" s="1"/>
      <c r="M237" s="1"/>
      <c r="N237" s="1"/>
      <c r="O237" s="1"/>
      <c r="P237" s="1"/>
      <c r="Q237" s="1"/>
      <c r="R237" s="1"/>
      <c r="S237" s="1"/>
      <c r="T237" s="1"/>
      <c r="U237" s="1"/>
      <c r="V237" s="1"/>
      <c r="W237" s="1"/>
      <c r="X237" s="1"/>
      <c r="Y237" s="1"/>
      <c r="Z237" s="1"/>
    </row>
    <row r="238" spans="11:26">
      <c r="K238" s="1"/>
      <c r="L238" s="1"/>
      <c r="M238" s="1"/>
      <c r="N238" s="1"/>
      <c r="O238" s="1"/>
      <c r="P238" s="1"/>
      <c r="Q238" s="1"/>
      <c r="R238" s="1"/>
      <c r="S238" s="1"/>
      <c r="T238" s="1"/>
      <c r="U238" s="1"/>
      <c r="V238" s="1"/>
      <c r="W238" s="1"/>
      <c r="X238" s="1"/>
      <c r="Y238" s="1"/>
      <c r="Z238" s="1"/>
    </row>
    <row r="239" spans="11:26">
      <c r="K239" s="1"/>
      <c r="L239" s="1"/>
      <c r="M239" s="1"/>
      <c r="N239" s="1"/>
      <c r="O239" s="1"/>
      <c r="P239" s="1"/>
      <c r="Q239" s="1"/>
      <c r="R239" s="1"/>
      <c r="S239" s="1"/>
      <c r="T239" s="1"/>
      <c r="U239" s="1"/>
      <c r="V239" s="1"/>
      <c r="W239" s="1"/>
      <c r="X239" s="1"/>
      <c r="Y239" s="1"/>
      <c r="Z239" s="1"/>
    </row>
    <row r="240" spans="11:26">
      <c r="K240" s="1"/>
      <c r="L240" s="1"/>
      <c r="M240" s="1"/>
      <c r="N240" s="1"/>
      <c r="O240" s="1"/>
      <c r="P240" s="1"/>
      <c r="Q240" s="1"/>
      <c r="R240" s="1"/>
      <c r="S240" s="1"/>
      <c r="T240" s="1"/>
      <c r="U240" s="1"/>
      <c r="V240" s="1"/>
      <c r="W240" s="1"/>
      <c r="X240" s="1"/>
      <c r="Y240" s="1"/>
      <c r="Z240" s="1"/>
    </row>
    <row r="241" spans="11:26">
      <c r="K241" s="1"/>
      <c r="L241" s="1"/>
      <c r="M241" s="1"/>
      <c r="N241" s="1"/>
      <c r="O241" s="1"/>
      <c r="P241" s="1"/>
      <c r="Q241" s="1"/>
      <c r="R241" s="1"/>
      <c r="S241" s="1"/>
      <c r="T241" s="1"/>
      <c r="U241" s="1"/>
      <c r="V241" s="1"/>
      <c r="W241" s="1"/>
      <c r="X241" s="1"/>
      <c r="Y241" s="1"/>
      <c r="Z241" s="1"/>
    </row>
    <row r="242" spans="11:26">
      <c r="K242" s="1"/>
      <c r="L242" s="1"/>
      <c r="M242" s="1"/>
      <c r="N242" s="1"/>
      <c r="O242" s="1"/>
      <c r="P242" s="1"/>
      <c r="Q242" s="1"/>
      <c r="R242" s="1"/>
      <c r="S242" s="1"/>
      <c r="T242" s="1"/>
      <c r="U242" s="1"/>
      <c r="V242" s="1"/>
      <c r="W242" s="1"/>
      <c r="X242" s="1"/>
      <c r="Y242" s="1"/>
      <c r="Z242" s="1"/>
    </row>
    <row r="243" spans="11:26">
      <c r="K243" s="1"/>
      <c r="L243" s="1"/>
      <c r="M243" s="1"/>
      <c r="N243" s="1"/>
      <c r="O243" s="1"/>
      <c r="P243" s="1"/>
      <c r="Q243" s="1"/>
      <c r="R243" s="1"/>
      <c r="S243" s="1"/>
      <c r="T243" s="1"/>
      <c r="U243" s="1"/>
      <c r="V243" s="1"/>
      <c r="W243" s="1"/>
      <c r="X243" s="1"/>
      <c r="Y243" s="1"/>
      <c r="Z243" s="1"/>
    </row>
    <row r="244" spans="11:26">
      <c r="K244" s="1"/>
      <c r="L244" s="1"/>
      <c r="M244" s="1"/>
      <c r="N244" s="1"/>
      <c r="O244" s="1"/>
      <c r="P244" s="1"/>
      <c r="Q244" s="1"/>
      <c r="R244" s="1"/>
      <c r="S244" s="1"/>
      <c r="T244" s="1"/>
      <c r="U244" s="1"/>
      <c r="V244" s="1"/>
      <c r="W244" s="1"/>
      <c r="X244" s="1"/>
      <c r="Y244" s="1"/>
      <c r="Z244" s="1"/>
    </row>
    <row r="245" spans="11:26">
      <c r="K245" s="1"/>
      <c r="L245" s="1"/>
      <c r="M245" s="1"/>
      <c r="N245" s="1"/>
      <c r="O245" s="1"/>
      <c r="P245" s="1"/>
      <c r="Q245" s="1"/>
      <c r="R245" s="1"/>
      <c r="S245" s="1"/>
      <c r="T245" s="1"/>
      <c r="U245" s="1"/>
      <c r="V245" s="1"/>
      <c r="W245" s="1"/>
      <c r="X245" s="1"/>
      <c r="Y245" s="1"/>
      <c r="Z245" s="1"/>
    </row>
    <row r="246" spans="11:26">
      <c r="K246" s="1"/>
      <c r="L246" s="1"/>
      <c r="M246" s="1"/>
      <c r="N246" s="1"/>
      <c r="O246" s="1"/>
      <c r="P246" s="1"/>
      <c r="Q246" s="1"/>
      <c r="R246" s="1"/>
      <c r="S246" s="1"/>
      <c r="T246" s="1"/>
      <c r="U246" s="1"/>
      <c r="V246" s="1"/>
      <c r="W246" s="1"/>
      <c r="X246" s="1"/>
      <c r="Y246" s="1"/>
      <c r="Z246" s="1"/>
    </row>
    <row r="247" spans="11:26">
      <c r="K247" s="1"/>
      <c r="L247" s="1"/>
      <c r="M247" s="1"/>
      <c r="N247" s="1"/>
      <c r="O247" s="1"/>
      <c r="P247" s="1"/>
      <c r="Q247" s="1"/>
      <c r="R247" s="1"/>
      <c r="S247" s="1"/>
      <c r="T247" s="1"/>
      <c r="U247" s="1"/>
      <c r="V247" s="1"/>
      <c r="W247" s="1"/>
      <c r="X247" s="1"/>
      <c r="Y247" s="1"/>
      <c r="Z247" s="1"/>
    </row>
    <row r="248" spans="11:26">
      <c r="K248" s="1"/>
      <c r="L248" s="1"/>
      <c r="M248" s="1"/>
      <c r="N248" s="1"/>
      <c r="O248" s="1"/>
      <c r="P248" s="1"/>
      <c r="Q248" s="1"/>
      <c r="R248" s="1"/>
      <c r="S248" s="1"/>
      <c r="T248" s="1"/>
      <c r="U248" s="1"/>
      <c r="V248" s="1"/>
      <c r="W248" s="1"/>
      <c r="X248" s="1"/>
      <c r="Y248" s="1"/>
      <c r="Z248" s="1"/>
    </row>
    <row r="249" spans="11:26">
      <c r="K249" s="1"/>
      <c r="L249" s="1"/>
      <c r="M249" s="1"/>
      <c r="N249" s="1"/>
      <c r="O249" s="1"/>
      <c r="P249" s="1"/>
      <c r="Q249" s="1"/>
      <c r="R249" s="1"/>
      <c r="S249" s="1"/>
      <c r="T249" s="1"/>
      <c r="U249" s="1"/>
      <c r="V249" s="1"/>
      <c r="W249" s="1"/>
      <c r="X249" s="1"/>
      <c r="Y249" s="1"/>
      <c r="Z249" s="1"/>
    </row>
    <row r="250" spans="11:26">
      <c r="K250" s="1"/>
      <c r="L250" s="1"/>
      <c r="M250" s="1"/>
      <c r="N250" s="1"/>
      <c r="O250" s="1"/>
      <c r="P250" s="1"/>
      <c r="Q250" s="1"/>
      <c r="R250" s="1"/>
      <c r="S250" s="1"/>
      <c r="T250" s="1"/>
      <c r="U250" s="1"/>
      <c r="V250" s="1"/>
      <c r="W250" s="1"/>
      <c r="X250" s="1"/>
      <c r="Y250" s="1"/>
      <c r="Z250" s="1"/>
    </row>
    <row r="251" spans="11:26">
      <c r="K251" s="1"/>
      <c r="L251" s="1"/>
      <c r="M251" s="1"/>
      <c r="N251" s="1"/>
      <c r="O251" s="1"/>
      <c r="P251" s="1"/>
      <c r="Q251" s="1"/>
      <c r="R251" s="1"/>
      <c r="S251" s="1"/>
      <c r="T251" s="1"/>
      <c r="U251" s="1"/>
      <c r="V251" s="1"/>
      <c r="W251" s="1"/>
      <c r="X251" s="1"/>
      <c r="Y251" s="1"/>
      <c r="Z251" s="1"/>
    </row>
    <row r="252" spans="11:26">
      <c r="K252" s="1"/>
      <c r="L252" s="1"/>
      <c r="M252" s="1"/>
      <c r="N252" s="1"/>
      <c r="O252" s="1"/>
      <c r="P252" s="1"/>
      <c r="Q252" s="1"/>
      <c r="R252" s="1"/>
      <c r="S252" s="1"/>
      <c r="T252" s="1"/>
      <c r="U252" s="1"/>
      <c r="V252" s="1"/>
      <c r="W252" s="1"/>
      <c r="X252" s="1"/>
      <c r="Y252" s="1"/>
      <c r="Z252" s="1"/>
    </row>
    <row r="253" spans="11:26">
      <c r="K253" s="1"/>
      <c r="L253" s="1"/>
      <c r="M253" s="1"/>
      <c r="N253" s="1"/>
      <c r="O253" s="1"/>
      <c r="P253" s="1"/>
      <c r="Q253" s="1"/>
      <c r="R253" s="1"/>
      <c r="S253" s="1"/>
      <c r="T253" s="1"/>
      <c r="U253" s="1"/>
      <c r="V253" s="1"/>
      <c r="W253" s="1"/>
      <c r="X253" s="1"/>
      <c r="Y253" s="1"/>
      <c r="Z253" s="1"/>
    </row>
    <row r="254" spans="11:26">
      <c r="K254" s="1"/>
      <c r="L254" s="1"/>
      <c r="M254" s="1"/>
      <c r="N254" s="1"/>
      <c r="O254" s="1"/>
      <c r="P254" s="1"/>
      <c r="Q254" s="1"/>
      <c r="R254" s="1"/>
      <c r="S254" s="1"/>
      <c r="T254" s="1"/>
      <c r="U254" s="1"/>
      <c r="V254" s="1"/>
      <c r="W254" s="1"/>
      <c r="X254" s="1"/>
      <c r="Y254" s="1"/>
      <c r="Z254" s="1"/>
    </row>
    <row r="255" spans="11:26">
      <c r="K255" s="1"/>
      <c r="L255" s="1"/>
      <c r="M255" s="1"/>
      <c r="N255" s="1"/>
      <c r="O255" s="1"/>
      <c r="P255" s="1"/>
      <c r="Q255" s="1"/>
      <c r="R255" s="1"/>
      <c r="S255" s="1"/>
      <c r="T255" s="1"/>
      <c r="U255" s="1"/>
      <c r="V255" s="1"/>
      <c r="W255" s="1"/>
      <c r="X255" s="1"/>
      <c r="Y255" s="1"/>
      <c r="Z255" s="1"/>
    </row>
    <row r="256" spans="11:26">
      <c r="K256" s="1"/>
      <c r="L256" s="1"/>
      <c r="M256" s="1"/>
      <c r="N256" s="1"/>
      <c r="O256" s="1"/>
      <c r="P256" s="1"/>
      <c r="Q256" s="1"/>
      <c r="R256" s="1"/>
      <c r="S256" s="1"/>
      <c r="T256" s="1"/>
      <c r="U256" s="1"/>
      <c r="V256" s="1"/>
      <c r="W256" s="1"/>
      <c r="X256" s="1"/>
      <c r="Y256" s="1"/>
      <c r="Z256" s="1"/>
    </row>
    <row r="257" spans="11:26">
      <c r="K257" s="1"/>
      <c r="L257" s="1"/>
      <c r="M257" s="1"/>
      <c r="N257" s="1"/>
      <c r="O257" s="1"/>
      <c r="P257" s="1"/>
      <c r="Q257" s="1"/>
      <c r="R257" s="1"/>
      <c r="S257" s="1"/>
      <c r="T257" s="1"/>
      <c r="U257" s="1"/>
      <c r="V257" s="1"/>
      <c r="W257" s="1"/>
      <c r="X257" s="1"/>
      <c r="Y257" s="1"/>
      <c r="Z257" s="1"/>
    </row>
    <row r="258" spans="11:26">
      <c r="K258" s="1"/>
      <c r="L258" s="1"/>
      <c r="M258" s="1"/>
      <c r="N258" s="1"/>
      <c r="O258" s="1"/>
      <c r="P258" s="1"/>
      <c r="Q258" s="1"/>
      <c r="R258" s="1"/>
      <c r="S258" s="1"/>
      <c r="T258" s="1"/>
      <c r="U258" s="1"/>
      <c r="V258" s="1"/>
      <c r="W258" s="1"/>
      <c r="X258" s="1"/>
      <c r="Y258" s="1"/>
      <c r="Z258" s="1"/>
    </row>
    <row r="259" spans="11:26">
      <c r="K259" s="1"/>
      <c r="L259" s="1"/>
      <c r="M259" s="1"/>
      <c r="N259" s="1"/>
      <c r="O259" s="1"/>
      <c r="P259" s="1"/>
      <c r="Q259" s="1"/>
      <c r="R259" s="1"/>
      <c r="S259" s="1"/>
      <c r="T259" s="1"/>
      <c r="U259" s="1"/>
      <c r="V259" s="1"/>
      <c r="W259" s="1"/>
      <c r="X259" s="1"/>
      <c r="Y259" s="1"/>
      <c r="Z259" s="1"/>
    </row>
    <row r="260" spans="11:26">
      <c r="K260" s="1"/>
      <c r="L260" s="1"/>
      <c r="M260" s="1"/>
      <c r="N260" s="1"/>
      <c r="O260" s="1"/>
      <c r="P260" s="1"/>
      <c r="Q260" s="1"/>
      <c r="R260" s="1"/>
      <c r="S260" s="1"/>
      <c r="T260" s="1"/>
      <c r="U260" s="1"/>
      <c r="V260" s="1"/>
      <c r="W260" s="1"/>
      <c r="X260" s="1"/>
      <c r="Y260" s="1"/>
      <c r="Z260" s="1"/>
    </row>
    <row r="261" spans="11:26">
      <c r="K261" s="1"/>
      <c r="L261" s="1"/>
      <c r="M261" s="1"/>
      <c r="N261" s="1"/>
      <c r="O261" s="1"/>
      <c r="P261" s="1"/>
      <c r="Q261" s="1"/>
      <c r="R261" s="1"/>
      <c r="S261" s="1"/>
      <c r="T261" s="1"/>
      <c r="U261" s="1"/>
      <c r="V261" s="1"/>
      <c r="W261" s="1"/>
      <c r="X261" s="1"/>
      <c r="Y261" s="1"/>
      <c r="Z261" s="1"/>
    </row>
    <row r="262" spans="11:26">
      <c r="K262" s="1"/>
      <c r="L262" s="1"/>
      <c r="M262" s="1"/>
      <c r="N262" s="1"/>
      <c r="O262" s="1"/>
      <c r="P262" s="1"/>
      <c r="Q262" s="1"/>
      <c r="R262" s="1"/>
      <c r="S262" s="1"/>
      <c r="T262" s="1"/>
      <c r="U262" s="1"/>
      <c r="V262" s="1"/>
      <c r="W262" s="1"/>
      <c r="X262" s="1"/>
      <c r="Y262" s="1"/>
      <c r="Z262" s="1"/>
    </row>
    <row r="263" spans="11:26">
      <c r="K263" s="1"/>
      <c r="L263" s="1"/>
      <c r="M263" s="1"/>
      <c r="N263" s="1"/>
      <c r="O263" s="1"/>
      <c r="P263" s="1"/>
      <c r="Q263" s="1"/>
      <c r="R263" s="1"/>
      <c r="S263" s="1"/>
      <c r="T263" s="1"/>
      <c r="U263" s="1"/>
      <c r="V263" s="1"/>
      <c r="W263" s="1"/>
      <c r="X263" s="1"/>
      <c r="Y263" s="1"/>
      <c r="Z263" s="1"/>
    </row>
    <row r="264" spans="11:26">
      <c r="K264" s="1"/>
      <c r="L264" s="1"/>
      <c r="M264" s="1"/>
      <c r="N264" s="1"/>
      <c r="O264" s="1"/>
      <c r="P264" s="1"/>
      <c r="Q264" s="1"/>
      <c r="R264" s="1"/>
      <c r="S264" s="1"/>
      <c r="T264" s="1"/>
      <c r="U264" s="1"/>
      <c r="V264" s="1"/>
      <c r="W264" s="1"/>
      <c r="X264" s="1"/>
      <c r="Y264" s="1"/>
      <c r="Z264" s="1"/>
    </row>
    <row r="265" spans="11:26">
      <c r="K265" s="1"/>
      <c r="L265" s="1"/>
      <c r="M265" s="1"/>
      <c r="N265" s="1"/>
      <c r="O265" s="1"/>
      <c r="P265" s="1"/>
      <c r="Q265" s="1"/>
      <c r="R265" s="1"/>
      <c r="S265" s="1"/>
      <c r="T265" s="1"/>
      <c r="U265" s="1"/>
      <c r="V265" s="1"/>
      <c r="W265" s="1"/>
      <c r="X265" s="1"/>
      <c r="Y265" s="1"/>
      <c r="Z265" s="1"/>
    </row>
    <row r="266" spans="11:26">
      <c r="K266" s="1"/>
      <c r="L266" s="1"/>
      <c r="M266" s="1"/>
      <c r="N266" s="1"/>
      <c r="O266" s="1"/>
      <c r="P266" s="1"/>
      <c r="Q266" s="1"/>
      <c r="R266" s="1"/>
      <c r="S266" s="1"/>
      <c r="T266" s="1"/>
      <c r="U266" s="1"/>
      <c r="V266" s="1"/>
      <c r="W266" s="1"/>
      <c r="X266" s="1"/>
      <c r="Y266" s="1"/>
      <c r="Z266" s="1"/>
    </row>
    <row r="267" spans="11:26">
      <c r="K267" s="1"/>
      <c r="L267" s="1"/>
      <c r="M267" s="1"/>
      <c r="N267" s="1"/>
      <c r="O267" s="1"/>
      <c r="P267" s="1"/>
      <c r="Q267" s="1"/>
      <c r="R267" s="1"/>
      <c r="S267" s="1"/>
      <c r="T267" s="1"/>
      <c r="U267" s="1"/>
      <c r="V267" s="1"/>
      <c r="W267" s="1"/>
      <c r="X267" s="1"/>
      <c r="Y267" s="1"/>
      <c r="Z267" s="1"/>
    </row>
    <row r="268" spans="11:26">
      <c r="K268" s="1"/>
      <c r="L268" s="1"/>
      <c r="M268" s="1"/>
      <c r="N268" s="1"/>
      <c r="O268" s="1"/>
      <c r="P268" s="1"/>
      <c r="Q268" s="1"/>
      <c r="R268" s="1"/>
      <c r="S268" s="1"/>
      <c r="T268" s="1"/>
      <c r="U268" s="1"/>
      <c r="V268" s="1"/>
      <c r="W268" s="1"/>
      <c r="X268" s="1"/>
      <c r="Y268" s="1"/>
      <c r="Z268" s="1"/>
    </row>
    <row r="269" spans="11:26">
      <c r="K269" s="1"/>
      <c r="L269" s="1"/>
      <c r="M269" s="1"/>
      <c r="N269" s="1"/>
      <c r="O269" s="1"/>
      <c r="P269" s="1"/>
      <c r="Q269" s="1"/>
      <c r="R269" s="1"/>
      <c r="S269" s="1"/>
      <c r="T269" s="1"/>
      <c r="U269" s="1"/>
      <c r="V269" s="1"/>
      <c r="W269" s="1"/>
      <c r="X269" s="1"/>
      <c r="Y269" s="1"/>
      <c r="Z269" s="1"/>
    </row>
    <row r="270" spans="11:26">
      <c r="K270" s="1"/>
      <c r="L270" s="1"/>
      <c r="M270" s="1"/>
      <c r="N270" s="1"/>
      <c r="O270" s="1"/>
      <c r="P270" s="1"/>
      <c r="Q270" s="1"/>
      <c r="R270" s="1"/>
      <c r="S270" s="1"/>
      <c r="T270" s="1"/>
      <c r="U270" s="1"/>
      <c r="V270" s="1"/>
      <c r="W270" s="1"/>
      <c r="X270" s="1"/>
      <c r="Y270" s="1"/>
      <c r="Z270" s="1"/>
    </row>
    <row r="271" spans="11:26">
      <c r="K271" s="1"/>
      <c r="L271" s="1"/>
      <c r="M271" s="1"/>
      <c r="N271" s="1"/>
      <c r="O271" s="1"/>
      <c r="P271" s="1"/>
      <c r="Q271" s="1"/>
      <c r="R271" s="1"/>
      <c r="S271" s="1"/>
      <c r="T271" s="1"/>
      <c r="U271" s="1"/>
      <c r="V271" s="1"/>
      <c r="W271" s="1"/>
      <c r="X271" s="1"/>
      <c r="Y271" s="1"/>
      <c r="Z271" s="1"/>
    </row>
    <row r="272" spans="11:26">
      <c r="K272" s="1"/>
      <c r="L272" s="1"/>
      <c r="M272" s="1"/>
      <c r="N272" s="1"/>
      <c r="O272" s="1"/>
      <c r="P272" s="1"/>
      <c r="Q272" s="1"/>
      <c r="R272" s="1"/>
      <c r="S272" s="1"/>
      <c r="T272" s="1"/>
      <c r="U272" s="1"/>
      <c r="V272" s="1"/>
      <c r="W272" s="1"/>
      <c r="X272" s="1"/>
      <c r="Y272" s="1"/>
      <c r="Z272" s="1"/>
    </row>
    <row r="273" spans="11:26">
      <c r="K273" s="1"/>
      <c r="L273" s="1"/>
      <c r="M273" s="1"/>
      <c r="N273" s="1"/>
      <c r="O273" s="1"/>
      <c r="P273" s="1"/>
      <c r="Q273" s="1"/>
      <c r="R273" s="1"/>
      <c r="S273" s="1"/>
      <c r="T273" s="1"/>
      <c r="U273" s="1"/>
      <c r="V273" s="1"/>
      <c r="W273" s="1"/>
      <c r="X273" s="1"/>
      <c r="Y273" s="1"/>
      <c r="Z273" s="1"/>
    </row>
    <row r="274" spans="11:26">
      <c r="K274" s="1"/>
      <c r="L274" s="1"/>
      <c r="M274" s="1"/>
      <c r="N274" s="1"/>
      <c r="O274" s="1"/>
      <c r="P274" s="1"/>
      <c r="Q274" s="1"/>
      <c r="R274" s="1"/>
      <c r="S274" s="1"/>
      <c r="T274" s="1"/>
      <c r="U274" s="1"/>
      <c r="V274" s="1"/>
      <c r="W274" s="1"/>
      <c r="X274" s="1"/>
      <c r="Y274" s="1"/>
      <c r="Z274" s="1"/>
    </row>
    <row r="275" spans="11:26">
      <c r="K275" s="1"/>
      <c r="L275" s="1"/>
      <c r="M275" s="1"/>
      <c r="N275" s="1"/>
      <c r="O275" s="1"/>
      <c r="P275" s="1"/>
      <c r="Q275" s="1"/>
      <c r="R275" s="1"/>
      <c r="S275" s="1"/>
      <c r="T275" s="1"/>
      <c r="U275" s="1"/>
      <c r="V275" s="1"/>
      <c r="W275" s="1"/>
      <c r="X275" s="1"/>
      <c r="Y275" s="1"/>
      <c r="Z275" s="1"/>
    </row>
    <row r="276" spans="11:26">
      <c r="K276" s="1"/>
      <c r="L276" s="1"/>
      <c r="M276" s="1"/>
      <c r="N276" s="1"/>
      <c r="O276" s="1"/>
      <c r="P276" s="1"/>
      <c r="Q276" s="1"/>
      <c r="R276" s="1"/>
      <c r="S276" s="1"/>
      <c r="T276" s="1"/>
      <c r="U276" s="1"/>
      <c r="V276" s="1"/>
      <c r="W276" s="1"/>
      <c r="X276" s="1"/>
      <c r="Y276" s="1"/>
      <c r="Z276" s="1"/>
    </row>
    <row r="277" spans="11:26">
      <c r="K277" s="1"/>
      <c r="L277" s="1"/>
      <c r="M277" s="1"/>
      <c r="N277" s="1"/>
      <c r="O277" s="1"/>
      <c r="P277" s="1"/>
      <c r="Q277" s="1"/>
      <c r="R277" s="1"/>
      <c r="S277" s="1"/>
      <c r="T277" s="1"/>
      <c r="U277" s="1"/>
      <c r="V277" s="1"/>
      <c r="W277" s="1"/>
      <c r="X277" s="1"/>
      <c r="Y277" s="1"/>
      <c r="Z277" s="1"/>
    </row>
    <row r="278" spans="11:26">
      <c r="K278" s="1"/>
      <c r="L278" s="1"/>
      <c r="M278" s="1"/>
      <c r="N278" s="1"/>
      <c r="O278" s="1"/>
      <c r="P278" s="1"/>
      <c r="Q278" s="1"/>
      <c r="R278" s="1"/>
      <c r="S278" s="1"/>
      <c r="T278" s="1"/>
      <c r="U278" s="1"/>
      <c r="V278" s="1"/>
      <c r="W278" s="1"/>
      <c r="X278" s="1"/>
      <c r="Y278" s="1"/>
      <c r="Z278" s="1"/>
    </row>
    <row r="279" spans="11:26">
      <c r="K279" s="1"/>
      <c r="L279" s="1"/>
      <c r="M279" s="1"/>
      <c r="N279" s="1"/>
      <c r="O279" s="1"/>
      <c r="P279" s="1"/>
      <c r="Q279" s="1"/>
      <c r="R279" s="1"/>
      <c r="S279" s="1"/>
      <c r="T279" s="1"/>
      <c r="U279" s="1"/>
      <c r="V279" s="1"/>
      <c r="W279" s="1"/>
      <c r="X279" s="1"/>
      <c r="Y279" s="1"/>
      <c r="Z279" s="1"/>
    </row>
    <row r="280" spans="11:26">
      <c r="K280" s="1"/>
      <c r="L280" s="1"/>
      <c r="M280" s="1"/>
      <c r="N280" s="1"/>
      <c r="O280" s="1"/>
      <c r="P280" s="1"/>
      <c r="Q280" s="1"/>
      <c r="R280" s="1"/>
      <c r="S280" s="1"/>
      <c r="T280" s="1"/>
      <c r="U280" s="1"/>
      <c r="V280" s="1"/>
      <c r="W280" s="1"/>
      <c r="X280" s="1"/>
      <c r="Y280" s="1"/>
      <c r="Z280" s="1"/>
    </row>
    <row r="281" spans="11:26">
      <c r="K281" s="1"/>
      <c r="L281" s="1"/>
      <c r="M281" s="1"/>
      <c r="N281" s="1"/>
      <c r="O281" s="1"/>
      <c r="P281" s="1"/>
      <c r="Q281" s="1"/>
      <c r="R281" s="1"/>
      <c r="S281" s="1"/>
      <c r="T281" s="1"/>
      <c r="U281" s="1"/>
      <c r="V281" s="1"/>
      <c r="W281" s="1"/>
      <c r="X281" s="1"/>
      <c r="Y281" s="1"/>
      <c r="Z281" s="1"/>
    </row>
    <row r="282" spans="11:26">
      <c r="K282" s="1"/>
      <c r="L282" s="1"/>
      <c r="M282" s="1"/>
      <c r="N282" s="1"/>
      <c r="O282" s="1"/>
      <c r="P282" s="1"/>
      <c r="Q282" s="1"/>
      <c r="R282" s="1"/>
      <c r="S282" s="1"/>
      <c r="T282" s="1"/>
      <c r="U282" s="1"/>
      <c r="V282" s="1"/>
      <c r="W282" s="1"/>
      <c r="X282" s="1"/>
      <c r="Y282" s="1"/>
      <c r="Z282" s="1"/>
    </row>
    <row r="283" spans="11:26">
      <c r="K283" s="1"/>
      <c r="L283" s="1"/>
      <c r="M283" s="1"/>
      <c r="N283" s="1"/>
      <c r="O283" s="1"/>
      <c r="P283" s="1"/>
      <c r="Q283" s="1"/>
      <c r="R283" s="1"/>
      <c r="S283" s="1"/>
      <c r="T283" s="1"/>
      <c r="U283" s="1"/>
      <c r="V283" s="1"/>
      <c r="W283" s="1"/>
      <c r="X283" s="1"/>
      <c r="Y283" s="1"/>
      <c r="Z283" s="1"/>
    </row>
    <row r="284" spans="11:26">
      <c r="K284" s="1"/>
      <c r="L284" s="1"/>
      <c r="M284" s="1"/>
      <c r="N284" s="1"/>
      <c r="O284" s="1"/>
      <c r="P284" s="1"/>
      <c r="Q284" s="1"/>
      <c r="R284" s="1"/>
      <c r="S284" s="1"/>
      <c r="T284" s="1"/>
      <c r="U284" s="1"/>
      <c r="V284" s="1"/>
      <c r="W284" s="1"/>
      <c r="X284" s="1"/>
      <c r="Y284" s="1"/>
      <c r="Z284" s="1"/>
    </row>
    <row r="285" spans="11:26">
      <c r="K285" s="1"/>
      <c r="L285" s="1"/>
      <c r="M285" s="1"/>
      <c r="N285" s="1"/>
      <c r="O285" s="1"/>
      <c r="P285" s="1"/>
      <c r="Q285" s="1"/>
      <c r="R285" s="1"/>
      <c r="S285" s="1"/>
      <c r="T285" s="1"/>
      <c r="U285" s="1"/>
      <c r="V285" s="1"/>
      <c r="W285" s="1"/>
      <c r="X285" s="1"/>
      <c r="Y285" s="1"/>
      <c r="Z285" s="1"/>
    </row>
    <row r="286" spans="11:26">
      <c r="K286" s="1"/>
      <c r="L286" s="1"/>
      <c r="M286" s="1"/>
      <c r="N286" s="1"/>
      <c r="O286" s="1"/>
      <c r="P286" s="1"/>
      <c r="Q286" s="1"/>
      <c r="R286" s="1"/>
      <c r="S286" s="1"/>
      <c r="T286" s="1"/>
      <c r="U286" s="1"/>
      <c r="V286" s="1"/>
      <c r="W286" s="1"/>
      <c r="X286" s="1"/>
      <c r="Y286" s="1"/>
      <c r="Z286" s="1"/>
    </row>
    <row r="287" spans="11:26">
      <c r="K287" s="1"/>
      <c r="L287" s="1"/>
      <c r="M287" s="1"/>
      <c r="N287" s="1"/>
      <c r="O287" s="1"/>
      <c r="P287" s="1"/>
      <c r="Q287" s="1"/>
      <c r="R287" s="1"/>
      <c r="S287" s="1"/>
      <c r="T287" s="1"/>
      <c r="U287" s="1"/>
      <c r="V287" s="1"/>
      <c r="W287" s="1"/>
      <c r="X287" s="1"/>
      <c r="Y287" s="1"/>
      <c r="Z287" s="1"/>
    </row>
    <row r="288" spans="11:26">
      <c r="K288" s="1"/>
      <c r="L288" s="1"/>
      <c r="M288" s="1"/>
      <c r="N288" s="1"/>
      <c r="O288" s="1"/>
      <c r="P288" s="1"/>
      <c r="Q288" s="1"/>
      <c r="R288" s="1"/>
      <c r="S288" s="1"/>
      <c r="T288" s="1"/>
      <c r="U288" s="1"/>
      <c r="V288" s="1"/>
      <c r="W288" s="1"/>
      <c r="X288" s="1"/>
      <c r="Y288" s="1"/>
      <c r="Z288" s="1"/>
    </row>
    <row r="289" spans="11:26">
      <c r="K289" s="1"/>
      <c r="L289" s="1"/>
      <c r="M289" s="1"/>
      <c r="N289" s="1"/>
      <c r="O289" s="1"/>
      <c r="P289" s="1"/>
      <c r="Q289" s="1"/>
      <c r="R289" s="1"/>
      <c r="S289" s="1"/>
      <c r="T289" s="1"/>
      <c r="U289" s="1"/>
      <c r="V289" s="1"/>
      <c r="W289" s="1"/>
      <c r="X289" s="1"/>
      <c r="Y289" s="1"/>
      <c r="Z289" s="1"/>
    </row>
    <row r="290" spans="11:26">
      <c r="K290" s="1"/>
      <c r="L290" s="1"/>
      <c r="M290" s="1"/>
      <c r="N290" s="1"/>
      <c r="O290" s="1"/>
      <c r="P290" s="1"/>
      <c r="Q290" s="1"/>
      <c r="R290" s="1"/>
      <c r="S290" s="1"/>
      <c r="T290" s="1"/>
      <c r="U290" s="1"/>
      <c r="V290" s="1"/>
      <c r="W290" s="1"/>
      <c r="X290" s="1"/>
      <c r="Y290" s="1"/>
      <c r="Z290" s="1"/>
    </row>
    <row r="291" spans="11:26">
      <c r="K291" s="1"/>
      <c r="L291" s="1"/>
      <c r="M291" s="1"/>
      <c r="N291" s="1"/>
      <c r="O291" s="1"/>
      <c r="P291" s="1"/>
      <c r="Q291" s="1"/>
      <c r="R291" s="1"/>
      <c r="S291" s="1"/>
      <c r="T291" s="1"/>
      <c r="U291" s="1"/>
      <c r="V291" s="1"/>
      <c r="W291" s="1"/>
      <c r="X291" s="1"/>
      <c r="Y291" s="1"/>
      <c r="Z291" s="1"/>
    </row>
    <row r="292" spans="11:26">
      <c r="K292" s="1"/>
      <c r="L292" s="1"/>
      <c r="M292" s="1"/>
      <c r="N292" s="1"/>
      <c r="O292" s="1"/>
      <c r="P292" s="1"/>
      <c r="Q292" s="1"/>
      <c r="R292" s="1"/>
      <c r="S292" s="1"/>
      <c r="T292" s="1"/>
      <c r="U292" s="1"/>
      <c r="V292" s="1"/>
      <c r="W292" s="1"/>
      <c r="X292" s="1"/>
      <c r="Y292" s="1"/>
      <c r="Z292" s="1"/>
    </row>
    <row r="293" spans="11:26">
      <c r="K293" s="1"/>
      <c r="L293" s="1"/>
      <c r="M293" s="1"/>
      <c r="N293" s="1"/>
      <c r="O293" s="1"/>
      <c r="P293" s="1"/>
      <c r="Q293" s="1"/>
      <c r="R293" s="1"/>
      <c r="S293" s="1"/>
      <c r="T293" s="1"/>
      <c r="U293" s="1"/>
      <c r="V293" s="1"/>
      <c r="W293" s="1"/>
      <c r="X293" s="1"/>
      <c r="Y293" s="1"/>
      <c r="Z293" s="1"/>
    </row>
    <row r="294" spans="11:26">
      <c r="K294" s="1"/>
      <c r="L294" s="1"/>
      <c r="M294" s="1"/>
      <c r="N294" s="1"/>
      <c r="O294" s="1"/>
      <c r="P294" s="1"/>
      <c r="Q294" s="1"/>
      <c r="R294" s="1"/>
      <c r="S294" s="1"/>
      <c r="T294" s="1"/>
      <c r="U294" s="1"/>
      <c r="V294" s="1"/>
      <c r="W294" s="1"/>
      <c r="X294" s="1"/>
      <c r="Y294" s="1"/>
      <c r="Z294" s="1"/>
    </row>
    <row r="295" spans="11:26">
      <c r="K295" s="1"/>
      <c r="L295" s="1"/>
      <c r="M295" s="1"/>
      <c r="N295" s="1"/>
      <c r="O295" s="1"/>
      <c r="P295" s="1"/>
      <c r="Q295" s="1"/>
      <c r="R295" s="1"/>
      <c r="S295" s="1"/>
      <c r="T295" s="1"/>
      <c r="U295" s="1"/>
      <c r="V295" s="1"/>
      <c r="W295" s="1"/>
      <c r="X295" s="1"/>
      <c r="Y295" s="1"/>
      <c r="Z295" s="1"/>
    </row>
    <row r="296" spans="11:26">
      <c r="K296" s="1"/>
      <c r="L296" s="1"/>
      <c r="M296" s="1"/>
      <c r="N296" s="1"/>
      <c r="O296" s="1"/>
      <c r="P296" s="1"/>
      <c r="Q296" s="1"/>
      <c r="R296" s="1"/>
      <c r="S296" s="1"/>
      <c r="T296" s="1"/>
      <c r="U296" s="1"/>
      <c r="V296" s="1"/>
      <c r="W296" s="1"/>
      <c r="X296" s="1"/>
      <c r="Y296" s="1"/>
      <c r="Z296" s="1"/>
    </row>
    <row r="297" spans="11:26">
      <c r="K297" s="1"/>
      <c r="L297" s="1"/>
      <c r="M297" s="1"/>
      <c r="N297" s="1"/>
      <c r="O297" s="1"/>
      <c r="P297" s="1"/>
      <c r="Q297" s="1"/>
      <c r="R297" s="1"/>
      <c r="S297" s="1"/>
      <c r="T297" s="1"/>
      <c r="U297" s="1"/>
      <c r="V297" s="1"/>
      <c r="W297" s="1"/>
      <c r="X297" s="1"/>
      <c r="Y297" s="1"/>
      <c r="Z297" s="1"/>
    </row>
    <row r="298" spans="11:26">
      <c r="K298" s="1"/>
      <c r="L298" s="1"/>
      <c r="M298" s="1"/>
      <c r="N298" s="1"/>
      <c r="O298" s="1"/>
      <c r="P298" s="1"/>
      <c r="Q298" s="1"/>
      <c r="R298" s="1"/>
      <c r="S298" s="1"/>
      <c r="T298" s="1"/>
      <c r="U298" s="1"/>
      <c r="V298" s="1"/>
      <c r="W298" s="1"/>
      <c r="X298" s="1"/>
      <c r="Y298" s="1"/>
      <c r="Z298" s="1"/>
    </row>
    <row r="299" spans="11:26">
      <c r="K299" s="1"/>
      <c r="L299" s="1"/>
      <c r="M299" s="1"/>
      <c r="N299" s="1"/>
      <c r="O299" s="1"/>
      <c r="P299" s="1"/>
      <c r="Q299" s="1"/>
      <c r="R299" s="1"/>
      <c r="S299" s="1"/>
      <c r="T299" s="1"/>
      <c r="U299" s="1"/>
      <c r="V299" s="1"/>
      <c r="W299" s="1"/>
      <c r="X299" s="1"/>
      <c r="Y299" s="1"/>
      <c r="Z299" s="1"/>
    </row>
    <row r="300" spans="11:26">
      <c r="K300" s="1"/>
      <c r="L300" s="1"/>
      <c r="M300" s="1"/>
      <c r="N300" s="1"/>
      <c r="O300" s="1"/>
      <c r="P300" s="1"/>
      <c r="Q300" s="1"/>
      <c r="R300" s="1"/>
      <c r="S300" s="1"/>
      <c r="T300" s="1"/>
      <c r="U300" s="1"/>
      <c r="V300" s="1"/>
      <c r="W300" s="1"/>
      <c r="X300" s="1"/>
      <c r="Y300" s="1"/>
      <c r="Z300" s="1"/>
    </row>
    <row r="301" spans="11:26">
      <c r="K301" s="1"/>
      <c r="L301" s="1"/>
      <c r="M301" s="1"/>
      <c r="N301" s="1"/>
      <c r="O301" s="1"/>
      <c r="P301" s="1"/>
      <c r="Q301" s="1"/>
      <c r="R301" s="1"/>
      <c r="S301" s="1"/>
      <c r="T301" s="1"/>
      <c r="U301" s="1"/>
      <c r="V301" s="1"/>
      <c r="W301" s="1"/>
      <c r="X301" s="1"/>
      <c r="Y301" s="1"/>
      <c r="Z301" s="1"/>
    </row>
  </sheetData>
  <mergeCells count="243">
    <mergeCell ref="C85:G85"/>
    <mergeCell ref="H85:I85"/>
    <mergeCell ref="J85:K85"/>
    <mergeCell ref="L85:M85"/>
    <mergeCell ref="N85:P85"/>
    <mergeCell ref="Q85:R85"/>
    <mergeCell ref="C84:G84"/>
    <mergeCell ref="H84:I84"/>
    <mergeCell ref="J84:K84"/>
    <mergeCell ref="L84:M84"/>
    <mergeCell ref="N84:P84"/>
    <mergeCell ref="Q84:R84"/>
    <mergeCell ref="C83:G83"/>
    <mergeCell ref="H83:I83"/>
    <mergeCell ref="J83:K83"/>
    <mergeCell ref="L83:M83"/>
    <mergeCell ref="N83:P83"/>
    <mergeCell ref="Q83:R83"/>
    <mergeCell ref="C82:G82"/>
    <mergeCell ref="H82:I82"/>
    <mergeCell ref="J82:K82"/>
    <mergeCell ref="L82:M82"/>
    <mergeCell ref="N82:P82"/>
    <mergeCell ref="Q82:R82"/>
    <mergeCell ref="C81:G81"/>
    <mergeCell ref="H81:I81"/>
    <mergeCell ref="J81:K81"/>
    <mergeCell ref="L81:M81"/>
    <mergeCell ref="N81:P81"/>
    <mergeCell ref="Q81:R81"/>
    <mergeCell ref="C80:G80"/>
    <mergeCell ref="H80:I80"/>
    <mergeCell ref="J80:K80"/>
    <mergeCell ref="L80:M80"/>
    <mergeCell ref="N80:P80"/>
    <mergeCell ref="Q80:R80"/>
    <mergeCell ref="C79:G79"/>
    <mergeCell ref="H79:I79"/>
    <mergeCell ref="J79:K79"/>
    <mergeCell ref="L79:M79"/>
    <mergeCell ref="N79:P79"/>
    <mergeCell ref="Q79:R79"/>
    <mergeCell ref="C78:G78"/>
    <mergeCell ref="H78:I78"/>
    <mergeCell ref="J78:K78"/>
    <mergeCell ref="L78:M78"/>
    <mergeCell ref="N78:P78"/>
    <mergeCell ref="Q78:R78"/>
    <mergeCell ref="C77:G77"/>
    <mergeCell ref="H77:I77"/>
    <mergeCell ref="J77:K77"/>
    <mergeCell ref="L77:M77"/>
    <mergeCell ref="N77:P77"/>
    <mergeCell ref="Q77:R77"/>
    <mergeCell ref="C76:G76"/>
    <mergeCell ref="H76:I76"/>
    <mergeCell ref="J76:K76"/>
    <mergeCell ref="L76:M76"/>
    <mergeCell ref="N76:P76"/>
    <mergeCell ref="Q76:R76"/>
    <mergeCell ref="C75:G75"/>
    <mergeCell ref="H75:I75"/>
    <mergeCell ref="J75:K75"/>
    <mergeCell ref="L75:M75"/>
    <mergeCell ref="N75:P75"/>
    <mergeCell ref="Q75:R75"/>
    <mergeCell ref="C74:G74"/>
    <mergeCell ref="H74:I74"/>
    <mergeCell ref="J74:K74"/>
    <mergeCell ref="L74:M74"/>
    <mergeCell ref="N74:P74"/>
    <mergeCell ref="Q74:R74"/>
    <mergeCell ref="C73:G73"/>
    <mergeCell ref="H73:I73"/>
    <mergeCell ref="J73:K73"/>
    <mergeCell ref="L73:M73"/>
    <mergeCell ref="N73:P73"/>
    <mergeCell ref="Q73:R73"/>
    <mergeCell ref="C72:G72"/>
    <mergeCell ref="H72:I72"/>
    <mergeCell ref="J72:K72"/>
    <mergeCell ref="L72:M72"/>
    <mergeCell ref="N72:P72"/>
    <mergeCell ref="Q72:R72"/>
    <mergeCell ref="D67:N67"/>
    <mergeCell ref="Q67:Y67"/>
    <mergeCell ref="P70:V70"/>
    <mergeCell ref="C71:G71"/>
    <mergeCell ref="H71:I71"/>
    <mergeCell ref="J71:K71"/>
    <mergeCell ref="L71:M71"/>
    <mergeCell ref="N71:P71"/>
    <mergeCell ref="Q71:R71"/>
    <mergeCell ref="S71:Y71"/>
    <mergeCell ref="D64:N64"/>
    <mergeCell ref="Q64:Y64"/>
    <mergeCell ref="D65:N65"/>
    <mergeCell ref="Q65:Y65"/>
    <mergeCell ref="D66:N66"/>
    <mergeCell ref="Q66:Y66"/>
    <mergeCell ref="D61:N61"/>
    <mergeCell ref="Q61:Y61"/>
    <mergeCell ref="D62:N62"/>
    <mergeCell ref="Q62:Y62"/>
    <mergeCell ref="D63:N63"/>
    <mergeCell ref="Q63:Y63"/>
    <mergeCell ref="D58:N58"/>
    <mergeCell ref="Q58:Y58"/>
    <mergeCell ref="D59:N59"/>
    <mergeCell ref="Q59:Y59"/>
    <mergeCell ref="D60:N60"/>
    <mergeCell ref="Q60:Y60"/>
    <mergeCell ref="D56:N56"/>
    <mergeCell ref="Q56:Y56"/>
    <mergeCell ref="C57:E57"/>
    <mergeCell ref="F57:N57"/>
    <mergeCell ref="P57:R57"/>
    <mergeCell ref="S57:Y57"/>
    <mergeCell ref="D53:N53"/>
    <mergeCell ref="Q53:Y53"/>
    <mergeCell ref="D54:N54"/>
    <mergeCell ref="Q54:Y54"/>
    <mergeCell ref="D55:N55"/>
    <mergeCell ref="Q55:Y55"/>
    <mergeCell ref="D50:N50"/>
    <mergeCell ref="Q50:Y50"/>
    <mergeCell ref="D51:N51"/>
    <mergeCell ref="Q51:Y51"/>
    <mergeCell ref="D52:N52"/>
    <mergeCell ref="Q52:Y52"/>
    <mergeCell ref="D47:N47"/>
    <mergeCell ref="Q47:Y47"/>
    <mergeCell ref="D48:N48"/>
    <mergeCell ref="Q48:Y48"/>
    <mergeCell ref="D49:N49"/>
    <mergeCell ref="Q49:Y49"/>
    <mergeCell ref="AK41:AM41"/>
    <mergeCell ref="AS41:AT41"/>
    <mergeCell ref="C46:E46"/>
    <mergeCell ref="F46:N46"/>
    <mergeCell ref="P46:R46"/>
    <mergeCell ref="S46:Y46"/>
    <mergeCell ref="AK38:AM38"/>
    <mergeCell ref="AS38:AT38"/>
    <mergeCell ref="AK39:AM39"/>
    <mergeCell ref="AS39:AT39"/>
    <mergeCell ref="AK40:AM40"/>
    <mergeCell ref="AS40:AT40"/>
    <mergeCell ref="AK35:AM35"/>
    <mergeCell ref="AS35:AT35"/>
    <mergeCell ref="AK36:AM36"/>
    <mergeCell ref="AS36:AT36"/>
    <mergeCell ref="AK37:AM37"/>
    <mergeCell ref="AS37:AT37"/>
    <mergeCell ref="AK34:AM34"/>
    <mergeCell ref="AS34:AT34"/>
    <mergeCell ref="AY22:AZ22"/>
    <mergeCell ref="BA22:BB22"/>
    <mergeCell ref="P24:R24"/>
    <mergeCell ref="T24:V25"/>
    <mergeCell ref="W24:Y25"/>
    <mergeCell ref="P25:R28"/>
    <mergeCell ref="T26:V27"/>
    <mergeCell ref="W26:Y27"/>
    <mergeCell ref="V22:W22"/>
    <mergeCell ref="X22:Y22"/>
    <mergeCell ref="AT22:AV22"/>
    <mergeCell ref="AW22:AX22"/>
    <mergeCell ref="C33:F33"/>
    <mergeCell ref="AB33:AE33"/>
    <mergeCell ref="AO33:AP33"/>
    <mergeCell ref="AQ33:AR33"/>
    <mergeCell ref="AS33:AT33"/>
    <mergeCell ref="BE20:BF20"/>
    <mergeCell ref="P21:S21"/>
    <mergeCell ref="T21:U21"/>
    <mergeCell ref="V21:W21"/>
    <mergeCell ref="X21:Y21"/>
    <mergeCell ref="AT21:AV21"/>
    <mergeCell ref="AW21:AX21"/>
    <mergeCell ref="BC22:BD22"/>
    <mergeCell ref="BE22:BF22"/>
    <mergeCell ref="BE21:BF21"/>
    <mergeCell ref="P20:S20"/>
    <mergeCell ref="T20:U20"/>
    <mergeCell ref="V20:W20"/>
    <mergeCell ref="X20:Y20"/>
    <mergeCell ref="AT20:AV20"/>
    <mergeCell ref="AW20:AX20"/>
    <mergeCell ref="AY20:AZ20"/>
    <mergeCell ref="BA20:BB20"/>
    <mergeCell ref="BC20:BD20"/>
    <mergeCell ref="AY21:AZ21"/>
    <mergeCell ref="BA21:BB21"/>
    <mergeCell ref="BC21:BD21"/>
    <mergeCell ref="P22:S22"/>
    <mergeCell ref="T22:U22"/>
    <mergeCell ref="AY18:AZ18"/>
    <mergeCell ref="BA18:BB18"/>
    <mergeCell ref="BC18:BD18"/>
    <mergeCell ref="BE18:BF18"/>
    <mergeCell ref="P19:S19"/>
    <mergeCell ref="T19:U19"/>
    <mergeCell ref="V19:W19"/>
    <mergeCell ref="X19:Y19"/>
    <mergeCell ref="AT19:AV19"/>
    <mergeCell ref="AW19:AX19"/>
    <mergeCell ref="AY19:AZ19"/>
    <mergeCell ref="BA19:BB19"/>
    <mergeCell ref="BC19:BD19"/>
    <mergeCell ref="BE19:BF19"/>
    <mergeCell ref="P18:S18"/>
    <mergeCell ref="T18:U18"/>
    <mergeCell ref="V18:W18"/>
    <mergeCell ref="X18:Y18"/>
    <mergeCell ref="AT18:AV18"/>
    <mergeCell ref="AW18:AX18"/>
    <mergeCell ref="P17:S17"/>
    <mergeCell ref="T17:U17"/>
    <mergeCell ref="V17:W17"/>
    <mergeCell ref="X17:Y17"/>
    <mergeCell ref="AT17:AV17"/>
    <mergeCell ref="AW17:AX17"/>
    <mergeCell ref="AW15:BF15"/>
    <mergeCell ref="AW16:AX16"/>
    <mergeCell ref="AY16:AZ16"/>
    <mergeCell ref="BA16:BB16"/>
    <mergeCell ref="BC16:BD16"/>
    <mergeCell ref="BE16:BF16"/>
    <mergeCell ref="AY17:AZ17"/>
    <mergeCell ref="BA17:BB17"/>
    <mergeCell ref="BC17:BD17"/>
    <mergeCell ref="BE17:BF17"/>
    <mergeCell ref="B1:Y3"/>
    <mergeCell ref="C4:E6"/>
    <mergeCell ref="T5:X5"/>
    <mergeCell ref="T6:X6"/>
    <mergeCell ref="AG10:AM10"/>
    <mergeCell ref="C11:Y11"/>
    <mergeCell ref="P15:S16"/>
    <mergeCell ref="T15:U16"/>
    <mergeCell ref="V15:W16"/>
    <mergeCell ref="X15:Y16"/>
  </mergeCells>
  <phoneticPr fontId="1"/>
  <pageMargins left="0.7" right="0.7" top="0.75" bottom="0.75" header="0.3" footer="0.3"/>
  <pageSetup paperSize="9" scale="58" orientation="portrait" r:id="rId1"/>
  <rowBreaks count="1" manualBreakCount="1">
    <brk id="67" max="16383" man="1"/>
  </rowBreaks>
  <colBreaks count="1" manualBreakCount="1">
    <brk id="26" max="1048575"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9DF92-5406-4B7F-88E8-65A6DE93D59B}">
  <sheetPr>
    <tabColor rgb="FFFF0000"/>
    <pageSetUpPr fitToPage="1"/>
  </sheetPr>
  <dimension ref="B1:AD300"/>
  <sheetViews>
    <sheetView showGridLines="0" topLeftCell="A11" zoomScale="50" zoomScaleNormal="50" zoomScaleSheetLayoutView="90" workbookViewId="0">
      <selection activeCell="C11" sqref="C11:Y11"/>
    </sheetView>
  </sheetViews>
  <sheetFormatPr defaultColWidth="6.625" defaultRowHeight="13.5"/>
  <cols>
    <col min="1" max="1" width="1.375" style="29" customWidth="1"/>
    <col min="2" max="2" width="4.5" style="29" customWidth="1"/>
    <col min="3" max="3" width="3.625" style="29" customWidth="1"/>
    <col min="4" max="13" width="4.625" style="29" customWidth="1"/>
    <col min="14" max="14" width="0.375" style="29" customWidth="1"/>
    <col min="15" max="25" width="4.625" style="29" customWidth="1"/>
    <col min="26" max="26" width="1.375" style="29" customWidth="1"/>
    <col min="27" max="16384" width="6.625" style="29"/>
  </cols>
  <sheetData>
    <row r="1" spans="2:30" ht="14.1" customHeight="1">
      <c r="B1" s="2762" t="s">
        <v>2299</v>
      </c>
      <c r="C1" s="2762"/>
      <c r="D1" s="2762"/>
      <c r="E1" s="2762"/>
      <c r="F1" s="2762"/>
      <c r="G1" s="2762"/>
      <c r="H1" s="2762"/>
      <c r="I1" s="2762"/>
      <c r="J1" s="2762"/>
      <c r="K1" s="2762"/>
      <c r="L1" s="2762"/>
      <c r="M1" s="2762"/>
      <c r="N1" s="2762"/>
      <c r="O1" s="2762"/>
      <c r="P1" s="2762"/>
      <c r="Q1" s="2762"/>
      <c r="R1" s="2762"/>
      <c r="S1" s="2762"/>
      <c r="T1" s="2762"/>
      <c r="U1" s="2762"/>
      <c r="V1" s="2762"/>
      <c r="W1" s="2762"/>
      <c r="X1" s="2762"/>
      <c r="Y1" s="2762"/>
    </row>
    <row r="2" spans="2:30" ht="14.1" customHeight="1">
      <c r="B2" s="2762"/>
      <c r="C2" s="2762"/>
      <c r="D2" s="2762"/>
      <c r="E2" s="2762"/>
      <c r="F2" s="2762"/>
      <c r="G2" s="2762"/>
      <c r="H2" s="2762"/>
      <c r="I2" s="2762"/>
      <c r="J2" s="2762"/>
      <c r="K2" s="2762"/>
      <c r="L2" s="2762"/>
      <c r="M2" s="2762"/>
      <c r="N2" s="2762"/>
      <c r="O2" s="2762"/>
      <c r="P2" s="2762"/>
      <c r="Q2" s="2762"/>
      <c r="R2" s="2762"/>
      <c r="S2" s="2762"/>
      <c r="T2" s="2762"/>
      <c r="U2" s="2762"/>
      <c r="V2" s="2762"/>
      <c r="W2" s="2762"/>
      <c r="X2" s="2762"/>
      <c r="Y2" s="2762"/>
    </row>
    <row r="3" spans="2:30" customFormat="1" ht="20.100000000000001" customHeight="1">
      <c r="B3" s="2762"/>
      <c r="C3" s="2762"/>
      <c r="D3" s="2762"/>
      <c r="E3" s="2762"/>
      <c r="F3" s="2762"/>
      <c r="G3" s="2762"/>
      <c r="H3" s="2762"/>
      <c r="I3" s="2762"/>
      <c r="J3" s="2762"/>
      <c r="K3" s="2762"/>
      <c r="L3" s="2762"/>
      <c r="M3" s="2762"/>
      <c r="N3" s="2762"/>
      <c r="O3" s="2762"/>
      <c r="P3" s="2762"/>
      <c r="Q3" s="2762"/>
      <c r="R3" s="2762"/>
      <c r="S3" s="2762"/>
      <c r="T3" s="2762"/>
      <c r="U3" s="2762"/>
      <c r="V3" s="2762"/>
      <c r="W3" s="2762"/>
      <c r="X3" s="2762"/>
      <c r="Y3" s="2762"/>
    </row>
    <row r="4" spans="2:30" customFormat="1" ht="20.100000000000001" customHeight="1">
      <c r="B4" s="118"/>
      <c r="C4" s="2763" t="s">
        <v>2251</v>
      </c>
      <c r="D4" s="2764"/>
      <c r="E4" s="2765"/>
      <c r="F4" s="40"/>
      <c r="G4" s="30" t="s">
        <v>2252</v>
      </c>
      <c r="H4" s="39"/>
      <c r="I4" s="41" t="s">
        <v>2253</v>
      </c>
      <c r="J4" s="42"/>
      <c r="K4" s="29"/>
      <c r="L4" s="30" t="s">
        <v>2254</v>
      </c>
      <c r="M4" s="39"/>
      <c r="N4" s="39"/>
      <c r="O4" s="41" t="s">
        <v>2255</v>
      </c>
      <c r="P4" s="42"/>
      <c r="Q4" s="42"/>
      <c r="R4" s="39"/>
      <c r="S4" s="29"/>
      <c r="T4" s="29"/>
      <c r="U4" s="29"/>
      <c r="V4" s="29"/>
      <c r="W4" s="31"/>
      <c r="X4" s="31"/>
      <c r="Y4" s="118"/>
    </row>
    <row r="5" spans="2:30" customFormat="1" ht="20.100000000000001" customHeight="1">
      <c r="B5" s="118"/>
      <c r="C5" s="2766"/>
      <c r="D5" s="2767"/>
      <c r="E5" s="2768"/>
      <c r="F5" s="40"/>
      <c r="G5" s="30" t="s">
        <v>2256</v>
      </c>
      <c r="H5" s="39"/>
      <c r="I5" s="41" t="s">
        <v>2257</v>
      </c>
      <c r="J5" s="41"/>
      <c r="K5" s="39"/>
      <c r="L5" s="29"/>
      <c r="M5" s="29"/>
      <c r="N5" s="29"/>
      <c r="O5" s="29"/>
      <c r="P5" s="29"/>
      <c r="Q5" s="29"/>
      <c r="R5" s="39"/>
      <c r="S5" s="39"/>
      <c r="T5" s="2466" t="s">
        <v>2258</v>
      </c>
      <c r="U5" s="2466"/>
      <c r="V5" s="2466"/>
      <c r="W5" s="2466"/>
      <c r="X5" s="2466"/>
      <c r="Y5" s="118"/>
    </row>
    <row r="6" spans="2:30" customFormat="1" ht="20.100000000000001" customHeight="1">
      <c r="B6" s="118"/>
      <c r="C6" s="2769"/>
      <c r="D6" s="2770"/>
      <c r="E6" s="2771"/>
      <c r="F6" s="40"/>
      <c r="G6" s="30" t="s">
        <v>2260</v>
      </c>
      <c r="H6" s="39"/>
      <c r="I6" s="41" t="s">
        <v>2261</v>
      </c>
      <c r="J6" s="41"/>
      <c r="K6" s="29"/>
      <c r="L6" s="29"/>
      <c r="M6" s="29"/>
      <c r="N6" s="29"/>
      <c r="O6" s="29"/>
      <c r="P6" s="29"/>
      <c r="Q6" s="29"/>
      <c r="R6" s="39"/>
      <c r="S6" s="39"/>
      <c r="T6" s="2466" t="s">
        <v>2262</v>
      </c>
      <c r="U6" s="2466"/>
      <c r="V6" s="2466"/>
      <c r="W6" s="2466"/>
      <c r="X6" s="2466"/>
      <c r="Y6" s="118"/>
    </row>
    <row r="7" spans="2:30" customFormat="1" ht="7.5" customHeight="1">
      <c r="B7" s="118"/>
      <c r="C7" s="118"/>
      <c r="D7" s="118"/>
      <c r="E7" s="118"/>
      <c r="F7" s="118"/>
      <c r="G7" s="118"/>
      <c r="H7" s="118"/>
      <c r="I7" s="118"/>
      <c r="J7" s="118"/>
      <c r="K7" s="118"/>
      <c r="L7" s="118"/>
      <c r="M7" s="118"/>
      <c r="N7" s="118"/>
      <c r="O7" s="118"/>
      <c r="P7" s="118"/>
      <c r="Q7" s="118"/>
      <c r="R7" s="118"/>
      <c r="S7" s="118"/>
      <c r="T7" s="118"/>
      <c r="U7" s="118"/>
      <c r="V7" s="118"/>
      <c r="W7" s="118"/>
      <c r="X7" s="118"/>
      <c r="Y7" s="118"/>
    </row>
    <row r="8" spans="2:30" customFormat="1" ht="5.0999999999999996" customHeight="1">
      <c r="B8" s="118"/>
      <c r="C8" s="43"/>
      <c r="D8" s="43"/>
      <c r="E8" s="43"/>
      <c r="F8" s="43"/>
      <c r="G8" s="43"/>
      <c r="H8" s="43"/>
      <c r="I8" s="43"/>
      <c r="J8" s="43"/>
      <c r="K8" s="43"/>
      <c r="L8" s="43"/>
      <c r="M8" s="43"/>
      <c r="N8" s="43"/>
      <c r="O8" s="43"/>
      <c r="P8" s="43"/>
      <c r="Q8" s="43"/>
      <c r="R8" s="43"/>
      <c r="S8" s="43"/>
      <c r="T8" s="43"/>
      <c r="U8" s="43"/>
      <c r="V8" s="43"/>
      <c r="W8" s="43"/>
      <c r="X8" s="43"/>
      <c r="Y8" s="43"/>
    </row>
    <row r="9" spans="2:30" customFormat="1" ht="7.5" customHeight="1" thickBot="1">
      <c r="B9" s="118"/>
      <c r="C9" s="118"/>
      <c r="D9" s="118"/>
      <c r="E9" s="118"/>
      <c r="F9" s="118"/>
      <c r="G9" s="118"/>
      <c r="H9" s="118"/>
      <c r="I9" s="118"/>
      <c r="J9" s="118"/>
      <c r="K9" s="118"/>
      <c r="L9" s="118"/>
      <c r="M9" s="118"/>
      <c r="N9" s="118"/>
      <c r="O9" s="118"/>
      <c r="P9" s="118"/>
      <c r="Q9" s="118"/>
      <c r="R9" s="118"/>
      <c r="S9" s="118"/>
      <c r="T9" s="118"/>
      <c r="U9" s="118"/>
      <c r="V9" s="118"/>
      <c r="W9" s="118"/>
      <c r="X9" s="118"/>
      <c r="Y9" s="118"/>
    </row>
    <row r="10" spans="2:30" customFormat="1" ht="23.1" customHeight="1" thickBot="1">
      <c r="B10" s="118"/>
      <c r="C10" s="130" t="s">
        <v>2263</v>
      </c>
      <c r="D10" s="131"/>
      <c r="E10" s="131"/>
      <c r="F10" s="131"/>
      <c r="G10" s="131"/>
      <c r="H10" s="131"/>
      <c r="I10" s="131"/>
      <c r="J10" s="131"/>
      <c r="K10" s="131"/>
      <c r="L10" s="131"/>
      <c r="M10" s="131"/>
      <c r="N10" s="131"/>
      <c r="O10" s="131"/>
      <c r="P10" s="131"/>
      <c r="Q10" s="131"/>
      <c r="R10" s="131"/>
      <c r="S10" s="131"/>
      <c r="T10" s="131"/>
      <c r="U10" s="131"/>
      <c r="V10" s="131"/>
      <c r="W10" s="131"/>
      <c r="X10" s="131"/>
      <c r="Y10" s="132"/>
      <c r="AA10" s="2772" t="s">
        <v>2264</v>
      </c>
      <c r="AB10" s="2772"/>
      <c r="AC10" s="2772"/>
      <c r="AD10" s="2772"/>
    </row>
    <row r="11" spans="2:30" customFormat="1" ht="119.1" customHeight="1" thickBot="1">
      <c r="B11" s="118"/>
      <c r="C11" s="2081"/>
      <c r="D11" s="2773"/>
      <c r="E11" s="2773"/>
      <c r="F11" s="2773"/>
      <c r="G11" s="2773"/>
      <c r="H11" s="2773"/>
      <c r="I11" s="2773"/>
      <c r="J11" s="2773"/>
      <c r="K11" s="2773"/>
      <c r="L11" s="2773"/>
      <c r="M11" s="2773"/>
      <c r="N11" s="2773"/>
      <c r="O11" s="2773"/>
      <c r="P11" s="2773"/>
      <c r="Q11" s="2773"/>
      <c r="R11" s="2773"/>
      <c r="S11" s="2773"/>
      <c r="T11" s="2773"/>
      <c r="U11" s="2773"/>
      <c r="V11" s="2773"/>
      <c r="W11" s="2773"/>
      <c r="X11" s="2773"/>
      <c r="Y11" s="2774"/>
      <c r="AA11" s="2772"/>
      <c r="AB11" s="2772"/>
      <c r="AC11" s="2772"/>
      <c r="AD11" s="2772"/>
    </row>
    <row r="12" spans="2:30" customFormat="1" ht="7.5" customHeight="1">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row>
    <row r="13" spans="2:30" customFormat="1" ht="5.0999999999999996" customHeight="1">
      <c r="B13" s="118"/>
      <c r="C13" s="43"/>
      <c r="D13" s="43"/>
      <c r="E13" s="43"/>
      <c r="F13" s="43"/>
      <c r="G13" s="43"/>
      <c r="H13" s="43"/>
      <c r="I13" s="43"/>
      <c r="J13" s="43"/>
      <c r="K13" s="43"/>
      <c r="L13" s="43"/>
      <c r="M13" s="43"/>
      <c r="N13" s="43"/>
      <c r="O13" s="43"/>
      <c r="P13" s="43"/>
      <c r="Q13" s="43"/>
      <c r="R13" s="43"/>
      <c r="S13" s="43"/>
      <c r="T13" s="43"/>
      <c r="U13" s="43"/>
      <c r="V13" s="43"/>
      <c r="W13" s="43"/>
      <c r="X13" s="43"/>
      <c r="Y13" s="43"/>
    </row>
    <row r="14" spans="2:30" customFormat="1" ht="7.5" customHeight="1">
      <c r="B14" s="118"/>
      <c r="C14" s="118"/>
      <c r="D14" s="118"/>
      <c r="E14" s="118"/>
      <c r="F14" s="118"/>
      <c r="G14" s="118"/>
      <c r="H14" s="118"/>
      <c r="I14" s="118"/>
      <c r="J14" s="118"/>
      <c r="K14" s="118"/>
      <c r="L14" s="118"/>
      <c r="M14" s="118"/>
      <c r="N14" s="118"/>
      <c r="O14" s="118"/>
      <c r="P14" s="118"/>
      <c r="Q14" s="118"/>
      <c r="R14" s="118"/>
      <c r="S14" s="118"/>
      <c r="T14" s="118"/>
      <c r="U14" s="118"/>
      <c r="V14" s="118"/>
      <c r="W14" s="118"/>
      <c r="X14" s="118"/>
      <c r="Y14" s="118"/>
    </row>
    <row r="15" spans="2:30" customFormat="1" ht="20.100000000000001" customHeight="1">
      <c r="B15" s="118"/>
      <c r="C15" s="118"/>
      <c r="D15" s="118"/>
      <c r="E15" s="118"/>
      <c r="F15" s="118"/>
      <c r="G15" s="118"/>
      <c r="H15" s="118"/>
      <c r="I15" s="118"/>
      <c r="J15" s="118"/>
      <c r="K15" s="118"/>
      <c r="L15" s="118"/>
      <c r="M15" s="118"/>
      <c r="N15" s="118"/>
      <c r="O15" s="118"/>
      <c r="P15" s="2775"/>
      <c r="Q15" s="2775"/>
      <c r="R15" s="2775"/>
      <c r="S15" s="2775"/>
      <c r="T15" s="2775" t="s">
        <v>2300</v>
      </c>
      <c r="U15" s="2775"/>
      <c r="V15" s="2775"/>
      <c r="W15" s="118"/>
      <c r="X15" s="118"/>
      <c r="Y15" s="118"/>
      <c r="AA15" s="45" t="s">
        <v>2301</v>
      </c>
    </row>
    <row r="16" spans="2:30" customFormat="1" ht="20.100000000000001" customHeight="1">
      <c r="B16" s="118"/>
      <c r="C16" s="118"/>
      <c r="D16" s="118"/>
      <c r="E16" s="118"/>
      <c r="F16" s="118"/>
      <c r="G16" s="118"/>
      <c r="H16" s="118"/>
      <c r="I16" s="118"/>
      <c r="J16" s="118"/>
      <c r="K16" s="118"/>
      <c r="L16" s="118"/>
      <c r="M16" s="118"/>
      <c r="N16" s="118"/>
      <c r="O16" s="118"/>
      <c r="P16" s="2778" t="s">
        <v>2105</v>
      </c>
      <c r="Q16" s="2778"/>
      <c r="R16" s="2778"/>
      <c r="S16" s="2778"/>
      <c r="T16" s="2775" t="s">
        <v>2102</v>
      </c>
      <c r="U16" s="2775"/>
      <c r="V16" s="2775"/>
      <c r="W16" s="118"/>
      <c r="X16" s="118"/>
      <c r="Y16" s="118"/>
      <c r="AB16" s="29"/>
    </row>
    <row r="17" spans="2:28" customFormat="1" ht="20.100000000000001" customHeight="1">
      <c r="B17" s="118"/>
      <c r="C17" s="118"/>
      <c r="D17" s="118"/>
      <c r="E17" s="118"/>
      <c r="F17" s="118"/>
      <c r="G17" s="118"/>
      <c r="H17" s="118"/>
      <c r="I17" s="118"/>
      <c r="J17" s="118"/>
      <c r="K17" s="118"/>
      <c r="L17" s="118"/>
      <c r="M17" s="118"/>
      <c r="N17" s="118"/>
      <c r="O17" s="118"/>
      <c r="P17" s="2778" t="s">
        <v>2112</v>
      </c>
      <c r="Q17" s="2778"/>
      <c r="R17" s="2778"/>
      <c r="S17" s="2778"/>
      <c r="T17" s="2775" t="s">
        <v>2102</v>
      </c>
      <c r="U17" s="2775"/>
      <c r="V17" s="2775"/>
      <c r="W17" s="118"/>
      <c r="X17" s="118"/>
      <c r="Y17" s="118"/>
      <c r="AB17" s="29"/>
    </row>
    <row r="18" spans="2:28" customFormat="1" ht="20.100000000000001" customHeight="1">
      <c r="B18" s="118"/>
      <c r="C18" s="118"/>
      <c r="D18" s="118"/>
      <c r="E18" s="118"/>
      <c r="F18" s="118"/>
      <c r="G18" s="118"/>
      <c r="H18" s="118"/>
      <c r="I18" s="118"/>
      <c r="J18" s="118"/>
      <c r="K18" s="118"/>
      <c r="L18" s="118"/>
      <c r="M18" s="118"/>
      <c r="N18" s="118"/>
      <c r="O18" s="118"/>
      <c r="P18" s="2778" t="s">
        <v>2119</v>
      </c>
      <c r="Q18" s="2778"/>
      <c r="R18" s="2778"/>
      <c r="S18" s="2778"/>
      <c r="T18" s="2775" t="s">
        <v>2102</v>
      </c>
      <c r="U18" s="2775"/>
      <c r="V18" s="2775"/>
      <c r="W18" s="118"/>
      <c r="X18" s="118"/>
      <c r="Y18" s="118"/>
      <c r="AB18" s="29"/>
    </row>
    <row r="19" spans="2:28" customFormat="1" ht="20.100000000000001" customHeight="1">
      <c r="B19" s="118"/>
      <c r="C19" s="118"/>
      <c r="D19" s="118"/>
      <c r="E19" s="118"/>
      <c r="F19" s="118"/>
      <c r="G19" s="118"/>
      <c r="H19" s="118"/>
      <c r="I19" s="118"/>
      <c r="J19" s="118"/>
      <c r="K19" s="118"/>
      <c r="L19" s="118"/>
      <c r="M19" s="118"/>
      <c r="N19" s="118"/>
      <c r="O19" s="118"/>
      <c r="P19" s="2778" t="s">
        <v>2126</v>
      </c>
      <c r="Q19" s="2778"/>
      <c r="R19" s="2778"/>
      <c r="S19" s="2778"/>
      <c r="T19" s="2775" t="s">
        <v>2103</v>
      </c>
      <c r="U19" s="2775"/>
      <c r="V19" s="2775"/>
      <c r="W19" s="118"/>
      <c r="X19" s="118"/>
      <c r="Y19" s="118"/>
      <c r="AB19" s="29"/>
    </row>
    <row r="20" spans="2:28" customFormat="1" ht="20.100000000000001" customHeight="1">
      <c r="B20" s="118"/>
      <c r="C20" s="118"/>
      <c r="D20" s="118"/>
      <c r="E20" s="118"/>
      <c r="F20" s="118"/>
      <c r="G20" s="118"/>
      <c r="H20" s="118"/>
      <c r="I20" s="118"/>
      <c r="J20" s="118"/>
      <c r="K20" s="118"/>
      <c r="L20" s="118"/>
      <c r="M20" s="118"/>
      <c r="N20" s="118"/>
      <c r="O20" s="118"/>
      <c r="P20" s="2778" t="s">
        <v>2132</v>
      </c>
      <c r="Q20" s="2778"/>
      <c r="R20" s="2778"/>
      <c r="S20" s="2778"/>
      <c r="T20" s="2775" t="s">
        <v>2101</v>
      </c>
      <c r="U20" s="2775"/>
      <c r="V20" s="2775"/>
      <c r="W20" s="118"/>
      <c r="X20" s="118"/>
      <c r="Y20" s="118"/>
      <c r="AB20" s="29"/>
    </row>
    <row r="21" spans="2:28" customFormat="1" ht="20.100000000000001" customHeight="1">
      <c r="B21" s="118"/>
      <c r="C21" s="118"/>
      <c r="D21" s="118"/>
      <c r="E21" s="118"/>
      <c r="F21" s="118"/>
      <c r="G21" s="118"/>
      <c r="H21" s="118"/>
      <c r="I21" s="118"/>
      <c r="J21" s="118"/>
      <c r="K21" s="118"/>
      <c r="L21" s="118"/>
      <c r="M21" s="118"/>
      <c r="N21" s="118"/>
      <c r="O21" s="118"/>
      <c r="P21" s="2778" t="s">
        <v>2134</v>
      </c>
      <c r="Q21" s="2778"/>
      <c r="R21" s="2778"/>
      <c r="S21" s="2778"/>
      <c r="T21" s="2775" t="s">
        <v>2101</v>
      </c>
      <c r="U21" s="2775"/>
      <c r="V21" s="2775"/>
      <c r="W21" s="118"/>
      <c r="X21" s="118"/>
      <c r="Y21" s="118"/>
      <c r="AB21" s="29"/>
    </row>
    <row r="22" spans="2:28" customFormat="1" ht="20.100000000000001" customHeight="1">
      <c r="B22" s="118"/>
      <c r="C22" s="118"/>
      <c r="D22" s="118"/>
      <c r="E22" s="118"/>
      <c r="F22" s="118"/>
      <c r="G22" s="118"/>
      <c r="H22" s="118"/>
      <c r="I22" s="118"/>
      <c r="J22" s="118"/>
      <c r="K22" s="118"/>
      <c r="L22" s="118"/>
      <c r="M22" s="118"/>
      <c r="N22" s="118"/>
      <c r="O22" s="118"/>
      <c r="P22" s="118"/>
      <c r="Q22" s="118"/>
      <c r="R22" s="118"/>
      <c r="S22" s="118"/>
      <c r="T22" s="118"/>
      <c r="U22" s="118"/>
      <c r="V22" s="118"/>
      <c r="W22" s="118"/>
      <c r="X22" s="118"/>
      <c r="Y22" s="118"/>
    </row>
    <row r="23" spans="2:28" customFormat="1" ht="20.100000000000001" customHeight="1">
      <c r="B23" s="118"/>
      <c r="C23" s="118"/>
      <c r="D23" s="118"/>
      <c r="E23" s="118"/>
      <c r="F23" s="118"/>
      <c r="G23" s="118"/>
      <c r="H23" s="118"/>
      <c r="I23" s="118"/>
      <c r="J23" s="118"/>
      <c r="K23" s="118"/>
      <c r="L23" s="118"/>
      <c r="M23" s="118"/>
      <c r="N23" s="118"/>
      <c r="O23" s="118"/>
      <c r="P23" s="2791" t="s">
        <v>2135</v>
      </c>
      <c r="Q23" s="2791"/>
      <c r="R23" s="2791"/>
      <c r="S23" s="118"/>
      <c r="T23" s="119" t="s">
        <v>2302</v>
      </c>
      <c r="U23" s="118"/>
      <c r="V23" s="118"/>
      <c r="W23" s="118"/>
      <c r="X23" s="118"/>
      <c r="Y23" s="118"/>
    </row>
    <row r="24" spans="2:28" customFormat="1" ht="20.100000000000001" customHeight="1">
      <c r="B24" s="118"/>
      <c r="C24" s="118"/>
      <c r="D24" s="118"/>
      <c r="E24" s="118"/>
      <c r="F24" s="118"/>
      <c r="G24" s="118"/>
      <c r="H24" s="118"/>
      <c r="I24" s="118"/>
      <c r="J24" s="118"/>
      <c r="K24" s="118"/>
      <c r="L24" s="118"/>
      <c r="M24" s="118"/>
      <c r="N24" s="118"/>
      <c r="O24" s="118"/>
      <c r="P24" s="2851" t="s">
        <v>2102</v>
      </c>
      <c r="Q24" s="2851"/>
      <c r="R24" s="2851"/>
      <c r="S24" s="118"/>
      <c r="T24" s="1606" t="s">
        <v>2205</v>
      </c>
      <c r="U24" s="1606"/>
      <c r="V24" s="1606"/>
      <c r="W24" s="118"/>
      <c r="X24" s="118"/>
      <c r="Y24" s="118"/>
    </row>
    <row r="25" spans="2:28" customFormat="1" ht="20.100000000000001" customHeight="1">
      <c r="B25" s="118"/>
      <c r="C25" s="118"/>
      <c r="D25" s="118"/>
      <c r="E25" s="118"/>
      <c r="F25" s="118"/>
      <c r="G25" s="118"/>
      <c r="H25" s="118"/>
      <c r="I25" s="118"/>
      <c r="J25" s="118"/>
      <c r="K25" s="118"/>
      <c r="L25" s="118"/>
      <c r="M25" s="118"/>
      <c r="N25" s="118"/>
      <c r="O25" s="118"/>
      <c r="P25" s="2851"/>
      <c r="Q25" s="2851"/>
      <c r="R25" s="2851"/>
      <c r="S25" s="118"/>
      <c r="T25" s="1606"/>
      <c r="U25" s="1606"/>
      <c r="V25" s="1606"/>
      <c r="W25" s="118"/>
      <c r="X25" s="118"/>
      <c r="Y25" s="118"/>
    </row>
    <row r="26" spans="2:28" customFormat="1" ht="20.100000000000001" customHeight="1">
      <c r="B26" s="118"/>
      <c r="C26" s="118"/>
      <c r="D26" s="118"/>
      <c r="E26" s="118"/>
      <c r="F26" s="118"/>
      <c r="G26" s="118"/>
      <c r="H26" s="118"/>
      <c r="I26" s="118"/>
      <c r="J26" s="118"/>
      <c r="K26" s="118"/>
      <c r="L26" s="118"/>
      <c r="M26" s="118"/>
      <c r="N26" s="118"/>
      <c r="O26" s="118"/>
      <c r="P26" s="2851"/>
      <c r="Q26" s="2851"/>
      <c r="R26" s="2851"/>
      <c r="S26" s="118"/>
      <c r="T26" s="119" t="s">
        <v>2303</v>
      </c>
      <c r="U26" s="118"/>
      <c r="V26" s="118"/>
      <c r="W26" s="118"/>
      <c r="X26" s="118"/>
      <c r="Y26" s="118"/>
    </row>
    <row r="27" spans="2:28" customFormat="1" ht="20.100000000000001" customHeight="1">
      <c r="B27" s="118"/>
      <c r="C27" s="118"/>
      <c r="D27" s="118"/>
      <c r="E27" s="118"/>
      <c r="F27" s="118"/>
      <c r="G27" s="118"/>
      <c r="H27" s="118"/>
      <c r="I27" s="118"/>
      <c r="J27" s="118"/>
      <c r="K27" s="118"/>
      <c r="L27" s="118"/>
      <c r="M27" s="118"/>
      <c r="N27" s="118"/>
      <c r="O27" s="118"/>
      <c r="P27" s="2851"/>
      <c r="Q27" s="2851"/>
      <c r="R27" s="2851"/>
      <c r="S27" s="118"/>
      <c r="T27" s="2855" t="s">
        <v>2304</v>
      </c>
      <c r="U27" s="2855"/>
      <c r="V27" s="2855"/>
      <c r="W27" s="2855"/>
      <c r="X27" s="2855"/>
      <c r="Y27" s="118"/>
    </row>
    <row r="28" spans="2:28" customFormat="1" ht="20.100000000000001" customHeight="1">
      <c r="B28" s="118"/>
      <c r="C28" s="118"/>
      <c r="D28" s="118"/>
      <c r="E28" s="118"/>
      <c r="F28" s="118"/>
      <c r="G28" s="118"/>
      <c r="H28" s="118"/>
      <c r="I28" s="118"/>
      <c r="J28" s="118"/>
      <c r="K28" s="118"/>
      <c r="L28" s="118"/>
      <c r="M28" s="118"/>
      <c r="N28" s="118"/>
      <c r="O28" s="118"/>
      <c r="P28" s="2851"/>
      <c r="Q28" s="2851"/>
      <c r="R28" s="2851"/>
      <c r="S28" s="118"/>
      <c r="T28" s="2855"/>
      <c r="U28" s="2855"/>
      <c r="V28" s="2855"/>
      <c r="W28" s="2855"/>
      <c r="X28" s="2855"/>
      <c r="Y28" s="118"/>
    </row>
    <row r="29" spans="2:28" customFormat="1" ht="7.5" customHeight="1">
      <c r="B29" s="118"/>
      <c r="C29" s="118"/>
      <c r="D29" s="118"/>
      <c r="E29" s="118"/>
      <c r="F29" s="118"/>
      <c r="G29" s="118"/>
      <c r="H29" s="118"/>
      <c r="I29" s="118"/>
      <c r="J29" s="118"/>
      <c r="K29" s="118"/>
      <c r="L29" s="118"/>
      <c r="M29" s="118"/>
      <c r="N29" s="118"/>
      <c r="O29" s="118"/>
      <c r="P29" s="118"/>
      <c r="Q29" s="118"/>
      <c r="R29" s="118"/>
      <c r="S29" s="118"/>
      <c r="T29" s="118"/>
      <c r="U29" s="118"/>
      <c r="V29" s="118"/>
      <c r="W29" s="118"/>
      <c r="X29" s="118"/>
      <c r="Y29" s="118"/>
    </row>
    <row r="30" spans="2:28" customFormat="1" ht="6" customHeight="1">
      <c r="B30" s="118"/>
      <c r="C30" s="43"/>
      <c r="D30" s="43"/>
      <c r="E30" s="43"/>
      <c r="F30" s="43"/>
      <c r="G30" s="43"/>
      <c r="H30" s="43"/>
      <c r="I30" s="43"/>
      <c r="J30" s="43"/>
      <c r="K30" s="43"/>
      <c r="L30" s="43"/>
      <c r="M30" s="43"/>
      <c r="N30" s="43"/>
      <c r="O30" s="43"/>
      <c r="P30" s="43"/>
      <c r="Q30" s="43"/>
      <c r="R30" s="43"/>
      <c r="S30" s="43"/>
      <c r="T30" s="43"/>
      <c r="U30" s="43"/>
      <c r="V30" s="43"/>
      <c r="W30" s="43"/>
      <c r="X30" s="43"/>
      <c r="Y30" s="43"/>
    </row>
    <row r="31" spans="2:28" customFormat="1" ht="7.5" customHeight="1" thickBot="1">
      <c r="B31" s="118"/>
      <c r="C31" s="118"/>
      <c r="D31" s="118"/>
      <c r="E31" s="118"/>
      <c r="F31" s="118"/>
      <c r="G31" s="118"/>
      <c r="H31" s="118"/>
      <c r="I31" s="118"/>
      <c r="J31" s="118"/>
      <c r="K31" s="118"/>
      <c r="L31" s="118"/>
      <c r="M31" s="118"/>
      <c r="N31" s="118"/>
      <c r="O31" s="118"/>
      <c r="P31" s="118"/>
      <c r="Q31" s="118"/>
      <c r="R31" s="118"/>
      <c r="S31" s="118"/>
      <c r="T31" s="118"/>
      <c r="U31" s="118"/>
      <c r="V31" s="118"/>
      <c r="W31" s="118"/>
      <c r="X31" s="118"/>
      <c r="Y31" s="118"/>
    </row>
    <row r="32" spans="2:28" customFormat="1" ht="20.100000000000001" customHeight="1">
      <c r="B32" s="118"/>
      <c r="C32" s="2846" t="s">
        <v>2147</v>
      </c>
      <c r="D32" s="2847"/>
      <c r="E32" s="2847"/>
      <c r="F32" s="2847"/>
      <c r="G32" s="47"/>
      <c r="H32" s="47"/>
      <c r="I32" s="47"/>
      <c r="J32" s="47"/>
      <c r="K32" s="47"/>
      <c r="L32" s="47"/>
      <c r="M32" s="48"/>
      <c r="N32" s="48"/>
      <c r="O32" s="48" t="s">
        <v>2305</v>
      </c>
      <c r="P32" s="48" t="s">
        <v>2306</v>
      </c>
      <c r="Q32" s="48" t="s">
        <v>2307</v>
      </c>
      <c r="R32" s="118"/>
      <c r="S32" s="118"/>
      <c r="T32" s="118"/>
      <c r="U32" s="118"/>
      <c r="V32" s="118"/>
      <c r="W32" s="118"/>
      <c r="X32" s="118"/>
      <c r="Y32" s="118"/>
      <c r="AA32" s="45" t="s">
        <v>2308</v>
      </c>
    </row>
    <row r="33" spans="2:28" customFormat="1" ht="20.100000000000001" customHeight="1">
      <c r="B33" s="118"/>
      <c r="C33" s="49"/>
      <c r="D33" s="50">
        <v>1</v>
      </c>
      <c r="E33" s="2848" t="s">
        <v>2151</v>
      </c>
      <c r="F33" s="2848"/>
      <c r="G33" s="2848"/>
      <c r="H33" s="2848"/>
      <c r="I33" s="2848"/>
      <c r="J33" s="1606"/>
      <c r="K33" s="1606"/>
      <c r="L33" s="32" t="s">
        <v>0</v>
      </c>
      <c r="M33" s="51"/>
      <c r="N33" s="51"/>
      <c r="O33" s="51"/>
      <c r="P33" s="51"/>
      <c r="Q33" s="51"/>
      <c r="R33" s="118"/>
      <c r="S33" s="118"/>
      <c r="T33" s="118"/>
      <c r="U33" s="118"/>
      <c r="V33" s="118"/>
      <c r="W33" s="118"/>
      <c r="X33" s="118"/>
      <c r="Y33" s="118"/>
      <c r="AA33" s="45" t="s">
        <v>2309</v>
      </c>
    </row>
    <row r="34" spans="2:28" customFormat="1" ht="20.100000000000001" customHeight="1">
      <c r="B34" s="118"/>
      <c r="C34" s="49"/>
      <c r="D34" s="50">
        <v>2</v>
      </c>
      <c r="E34" s="2848" t="s">
        <v>2154</v>
      </c>
      <c r="F34" s="2848"/>
      <c r="G34" s="2848"/>
      <c r="H34" s="2848"/>
      <c r="I34" s="2848"/>
      <c r="J34" s="1606"/>
      <c r="K34" s="1606"/>
      <c r="L34" s="32" t="s">
        <v>0</v>
      </c>
      <c r="M34" s="51"/>
      <c r="N34" s="51"/>
      <c r="O34" s="51"/>
      <c r="P34" s="51"/>
      <c r="Q34" s="51"/>
      <c r="R34" s="118"/>
      <c r="S34" s="118"/>
      <c r="T34" s="118"/>
      <c r="U34" s="118"/>
      <c r="V34" s="118"/>
      <c r="W34" s="118"/>
      <c r="X34" s="118"/>
      <c r="Y34" s="118"/>
      <c r="AB34" s="52"/>
    </row>
    <row r="35" spans="2:28" customFormat="1" ht="20.100000000000001" customHeight="1">
      <c r="B35" s="118"/>
      <c r="C35" s="49"/>
      <c r="D35" s="50">
        <v>3</v>
      </c>
      <c r="E35" s="2848" t="s">
        <v>2157</v>
      </c>
      <c r="F35" s="2848"/>
      <c r="G35" s="2848"/>
      <c r="H35" s="2848"/>
      <c r="I35" s="2848"/>
      <c r="J35" s="1606"/>
      <c r="K35" s="1606"/>
      <c r="L35" s="32" t="s">
        <v>0</v>
      </c>
      <c r="M35" s="51"/>
      <c r="N35" s="51"/>
      <c r="O35" s="51"/>
      <c r="P35" s="51"/>
      <c r="Q35" s="51"/>
      <c r="R35" s="118"/>
      <c r="S35" s="118"/>
      <c r="T35" s="118"/>
      <c r="U35" s="118"/>
      <c r="V35" s="118"/>
      <c r="W35" s="118"/>
      <c r="X35" s="118"/>
      <c r="Y35" s="118"/>
      <c r="AB35" s="52"/>
    </row>
    <row r="36" spans="2:28" customFormat="1" ht="20.100000000000001" customHeight="1">
      <c r="B36" s="118"/>
      <c r="C36" s="2849" t="s">
        <v>2160</v>
      </c>
      <c r="D36" s="2850"/>
      <c r="E36" s="2850"/>
      <c r="F36" s="2850"/>
      <c r="G36" s="53"/>
      <c r="H36" s="53"/>
      <c r="I36" s="53"/>
      <c r="J36" s="53"/>
      <c r="K36" s="53"/>
      <c r="L36" s="53"/>
      <c r="M36" s="54"/>
      <c r="N36" s="54"/>
      <c r="O36" s="54"/>
      <c r="P36" s="54"/>
      <c r="Q36" s="54"/>
      <c r="R36" s="118"/>
      <c r="S36" s="118"/>
      <c r="T36" s="118"/>
      <c r="U36" s="118"/>
      <c r="V36" s="118"/>
      <c r="W36" s="118"/>
      <c r="X36" s="118"/>
      <c r="Y36" s="118"/>
      <c r="AB36" s="52"/>
    </row>
    <row r="37" spans="2:28" customFormat="1" ht="20.100000000000001" customHeight="1">
      <c r="B37" s="118"/>
      <c r="C37" s="49"/>
      <c r="D37" s="50">
        <v>1</v>
      </c>
      <c r="E37" s="2848" t="s">
        <v>2163</v>
      </c>
      <c r="F37" s="2848"/>
      <c r="G37" s="2848"/>
      <c r="H37" s="2848"/>
      <c r="I37" s="2848"/>
      <c r="J37" s="1606"/>
      <c r="K37" s="1606"/>
      <c r="L37" s="32" t="s">
        <v>0</v>
      </c>
      <c r="M37" s="51"/>
      <c r="N37" s="51"/>
      <c r="O37" s="51"/>
      <c r="P37" s="51"/>
      <c r="Q37" s="51"/>
      <c r="R37" s="118"/>
      <c r="S37" s="118"/>
      <c r="T37" s="118"/>
      <c r="U37" s="118"/>
      <c r="V37" s="118"/>
      <c r="W37" s="118"/>
      <c r="X37" s="118"/>
      <c r="Y37" s="118"/>
      <c r="AB37" s="52"/>
    </row>
    <row r="38" spans="2:28" customFormat="1" ht="20.100000000000001" customHeight="1">
      <c r="B38" s="118"/>
      <c r="C38" s="49"/>
      <c r="D38" s="50">
        <v>2</v>
      </c>
      <c r="E38" s="2848" t="s">
        <v>2167</v>
      </c>
      <c r="F38" s="2848"/>
      <c r="G38" s="2848"/>
      <c r="H38" s="2848"/>
      <c r="I38" s="2848"/>
      <c r="J38" s="2848"/>
      <c r="K38" s="2848"/>
      <c r="L38" s="32" t="s">
        <v>0</v>
      </c>
      <c r="M38" s="51"/>
      <c r="N38" s="51"/>
      <c r="O38" s="51"/>
      <c r="P38" s="51"/>
      <c r="Q38" s="51"/>
      <c r="R38" s="118"/>
      <c r="S38" s="118"/>
      <c r="T38" s="118"/>
      <c r="U38" s="118"/>
      <c r="V38" s="118"/>
      <c r="W38" s="118"/>
      <c r="X38" s="118"/>
      <c r="Y38" s="118"/>
      <c r="AB38" s="52"/>
    </row>
    <row r="39" spans="2:28" customFormat="1" ht="20.100000000000001" customHeight="1">
      <c r="B39" s="118"/>
      <c r="C39" s="2849" t="s">
        <v>2169</v>
      </c>
      <c r="D39" s="2850"/>
      <c r="E39" s="2850"/>
      <c r="F39" s="2850"/>
      <c r="G39" s="53"/>
      <c r="H39" s="53"/>
      <c r="I39" s="53"/>
      <c r="J39" s="53"/>
      <c r="K39" s="53"/>
      <c r="L39" s="53"/>
      <c r="M39" s="54"/>
      <c r="N39" s="54"/>
      <c r="O39" s="54"/>
      <c r="P39" s="54"/>
      <c r="Q39" s="54"/>
      <c r="R39" s="118"/>
      <c r="S39" s="118"/>
      <c r="T39" s="118"/>
      <c r="U39" s="118"/>
      <c r="V39" s="118"/>
      <c r="W39" s="118"/>
      <c r="X39" s="118"/>
      <c r="Y39" s="118"/>
      <c r="AB39" s="52"/>
    </row>
    <row r="40" spans="2:28" customFormat="1" ht="20.100000000000001" customHeight="1">
      <c r="B40" s="118"/>
      <c r="C40" s="55"/>
      <c r="D40" s="50">
        <v>1</v>
      </c>
      <c r="E40" s="2848" t="s">
        <v>2171</v>
      </c>
      <c r="F40" s="2848"/>
      <c r="G40" s="2848"/>
      <c r="H40" s="2848"/>
      <c r="I40" s="2848"/>
      <c r="J40" s="1606"/>
      <c r="K40" s="1606"/>
      <c r="L40" s="32" t="s">
        <v>8</v>
      </c>
      <c r="M40" s="51"/>
      <c r="N40" s="51"/>
      <c r="O40" s="51"/>
      <c r="P40" s="51"/>
      <c r="Q40" s="51"/>
      <c r="R40" s="118"/>
      <c r="S40" s="118"/>
      <c r="T40" s="118"/>
      <c r="U40" s="118"/>
      <c r="V40" s="118"/>
      <c r="W40" s="118"/>
      <c r="X40" s="118"/>
      <c r="Y40" s="118"/>
    </row>
    <row r="41" spans="2:28" customFormat="1" ht="20.100000000000001" customHeight="1" thickBot="1">
      <c r="B41" s="118"/>
      <c r="C41" s="56"/>
      <c r="D41" s="57">
        <v>3</v>
      </c>
      <c r="E41" s="2852" t="s">
        <v>2173</v>
      </c>
      <c r="F41" s="2852"/>
      <c r="G41" s="2852"/>
      <c r="H41" s="2852"/>
      <c r="I41" s="2852"/>
      <c r="J41" s="2853"/>
      <c r="K41" s="2853"/>
      <c r="L41" s="58" t="s">
        <v>2310</v>
      </c>
      <c r="M41" s="59"/>
      <c r="N41" s="59"/>
      <c r="O41" s="59"/>
      <c r="P41" s="59"/>
      <c r="Q41" s="59"/>
      <c r="R41" s="118"/>
      <c r="S41" s="118"/>
      <c r="T41" s="118"/>
      <c r="U41" s="118"/>
      <c r="V41" s="118"/>
      <c r="W41" s="118"/>
      <c r="X41" s="118"/>
      <c r="Y41" s="118"/>
    </row>
    <row r="42" spans="2:28" customFormat="1" ht="7.5" customHeight="1">
      <c r="B42" s="118"/>
      <c r="C42" s="118"/>
      <c r="D42" s="118"/>
      <c r="E42" s="118"/>
      <c r="F42" s="118"/>
      <c r="G42" s="118"/>
      <c r="H42" s="118"/>
      <c r="I42" s="118"/>
      <c r="J42" s="118"/>
      <c r="K42" s="118"/>
      <c r="L42" s="118"/>
      <c r="M42" s="118"/>
      <c r="N42" s="118"/>
      <c r="O42" s="118"/>
      <c r="P42" s="118"/>
      <c r="Q42" s="118"/>
      <c r="R42" s="118"/>
      <c r="S42" s="118"/>
      <c r="T42" s="118"/>
      <c r="U42" s="118"/>
      <c r="V42" s="118"/>
      <c r="W42" s="118"/>
      <c r="X42" s="118"/>
      <c r="Y42" s="118"/>
    </row>
    <row r="43" spans="2:28" customFormat="1" ht="3.95" customHeight="1">
      <c r="B43" s="118"/>
      <c r="C43" s="43"/>
      <c r="D43" s="43"/>
      <c r="E43" s="43"/>
      <c r="F43" s="43"/>
      <c r="G43" s="43"/>
      <c r="H43" s="43"/>
      <c r="I43" s="43"/>
      <c r="J43" s="43"/>
      <c r="K43" s="43"/>
      <c r="L43" s="43"/>
      <c r="M43" s="43"/>
      <c r="N43" s="43"/>
      <c r="O43" s="43"/>
      <c r="P43" s="43"/>
      <c r="Q43" s="43"/>
      <c r="R43" s="43"/>
      <c r="S43" s="43"/>
      <c r="T43" s="43"/>
      <c r="U43" s="43"/>
      <c r="V43" s="43"/>
      <c r="W43" s="43"/>
      <c r="X43" s="43"/>
      <c r="Y43" s="43"/>
    </row>
    <row r="44" spans="2:28" customFormat="1" ht="7.5" customHeight="1" thickBot="1">
      <c r="B44" s="118"/>
      <c r="C44" s="118"/>
      <c r="D44" s="118"/>
      <c r="E44" s="118"/>
      <c r="F44" s="118"/>
      <c r="G44" s="118"/>
      <c r="H44" s="118"/>
      <c r="I44" s="118"/>
      <c r="J44" s="118"/>
      <c r="K44" s="118"/>
      <c r="L44" s="118"/>
      <c r="M44" s="118"/>
      <c r="N44" s="118"/>
      <c r="O44" s="118"/>
      <c r="P44" s="118"/>
      <c r="Q44" s="118"/>
      <c r="R44" s="118"/>
      <c r="S44" s="118"/>
      <c r="T44" s="118"/>
      <c r="U44" s="118"/>
      <c r="V44" s="118"/>
      <c r="W44" s="118"/>
      <c r="X44" s="118"/>
      <c r="Y44" s="118"/>
    </row>
    <row r="45" spans="2:28" ht="36" customHeight="1" thickBot="1">
      <c r="B45" s="1648" t="s">
        <v>2055</v>
      </c>
      <c r="C45" s="1649"/>
      <c r="D45" s="1649"/>
      <c r="E45" s="2828" t="s">
        <v>2056</v>
      </c>
      <c r="F45" s="2828"/>
      <c r="G45" s="2828"/>
      <c r="H45" s="2828"/>
      <c r="I45" s="2828"/>
      <c r="J45" s="2828"/>
      <c r="K45" s="2828"/>
      <c r="L45" s="2828"/>
      <c r="M45" s="2829"/>
      <c r="N45" s="102"/>
      <c r="O45" s="1652" t="s">
        <v>2057</v>
      </c>
      <c r="P45" s="1653"/>
      <c r="Q45" s="1653"/>
      <c r="R45" s="2830" t="s">
        <v>2058</v>
      </c>
      <c r="S45" s="2830"/>
      <c r="T45" s="2830"/>
      <c r="U45" s="2830"/>
      <c r="V45" s="2830"/>
      <c r="W45" s="2830"/>
      <c r="X45" s="2830"/>
      <c r="Y45" s="2831"/>
      <c r="AA45"/>
      <c r="AB45"/>
    </row>
    <row r="46" spans="2:28" ht="23.25" customHeight="1">
      <c r="B46" s="60" t="s">
        <v>2059</v>
      </c>
      <c r="C46" s="1660"/>
      <c r="D46" s="1660"/>
      <c r="E46" s="1660"/>
      <c r="F46" s="1660"/>
      <c r="G46" s="1660"/>
      <c r="H46" s="1660"/>
      <c r="I46" s="1660"/>
      <c r="J46" s="1660"/>
      <c r="K46" s="1660"/>
      <c r="L46" s="1660"/>
      <c r="M46" s="1661"/>
      <c r="N46" s="110"/>
      <c r="O46" s="103" t="s">
        <v>15</v>
      </c>
      <c r="P46" s="1662"/>
      <c r="Q46" s="1662"/>
      <c r="R46" s="1662"/>
      <c r="S46" s="1662"/>
      <c r="T46" s="1662"/>
      <c r="U46" s="1662"/>
      <c r="V46" s="1662"/>
      <c r="W46" s="1662"/>
      <c r="X46" s="1662"/>
      <c r="Y46" s="1663"/>
      <c r="AA46"/>
      <c r="AB46"/>
    </row>
    <row r="47" spans="2:28" ht="23.25" customHeight="1">
      <c r="B47" s="61" t="s">
        <v>2060</v>
      </c>
      <c r="C47" s="1656"/>
      <c r="D47" s="1656"/>
      <c r="E47" s="1656"/>
      <c r="F47" s="1656"/>
      <c r="G47" s="1656"/>
      <c r="H47" s="1656"/>
      <c r="I47" s="1656"/>
      <c r="J47" s="1656"/>
      <c r="K47" s="1656"/>
      <c r="L47" s="1656"/>
      <c r="M47" s="1657"/>
      <c r="N47" s="110"/>
      <c r="O47" s="104" t="s">
        <v>17</v>
      </c>
      <c r="P47" s="1658"/>
      <c r="Q47" s="1658"/>
      <c r="R47" s="1658"/>
      <c r="S47" s="1658"/>
      <c r="T47" s="1658"/>
      <c r="U47" s="1658"/>
      <c r="V47" s="1658"/>
      <c r="W47" s="1658"/>
      <c r="X47" s="1658"/>
      <c r="Y47" s="1659"/>
      <c r="Z47" s="110"/>
      <c r="AA47"/>
      <c r="AB47"/>
    </row>
    <row r="48" spans="2:28" ht="23.25" customHeight="1">
      <c r="B48" s="61" t="s">
        <v>2061</v>
      </c>
      <c r="C48" s="1656"/>
      <c r="D48" s="1656"/>
      <c r="E48" s="1656"/>
      <c r="F48" s="1656"/>
      <c r="G48" s="1656"/>
      <c r="H48" s="1656"/>
      <c r="I48" s="1656"/>
      <c r="J48" s="1656"/>
      <c r="K48" s="1656"/>
      <c r="L48" s="1656"/>
      <c r="M48" s="1657"/>
      <c r="N48" s="110"/>
      <c r="O48" s="104" t="s">
        <v>18</v>
      </c>
      <c r="P48" s="1658"/>
      <c r="Q48" s="1658"/>
      <c r="R48" s="1658"/>
      <c r="S48" s="1658"/>
      <c r="T48" s="1658"/>
      <c r="U48" s="1658"/>
      <c r="V48" s="1658"/>
      <c r="W48" s="1658"/>
      <c r="X48" s="1658"/>
      <c r="Y48" s="1659"/>
      <c r="Z48" s="110"/>
      <c r="AA48"/>
      <c r="AB48"/>
    </row>
    <row r="49" spans="2:28" ht="23.25" customHeight="1">
      <c r="B49" s="61" t="s">
        <v>2062</v>
      </c>
      <c r="C49" s="1656"/>
      <c r="D49" s="1656"/>
      <c r="E49" s="1656"/>
      <c r="F49" s="1656"/>
      <c r="G49" s="1656"/>
      <c r="H49" s="1656"/>
      <c r="I49" s="1656"/>
      <c r="J49" s="1656"/>
      <c r="K49" s="1656"/>
      <c r="L49" s="1656"/>
      <c r="M49" s="1657"/>
      <c r="N49" s="110"/>
      <c r="O49" s="104" t="s">
        <v>19</v>
      </c>
      <c r="P49" s="1658"/>
      <c r="Q49" s="1658"/>
      <c r="R49" s="1658"/>
      <c r="S49" s="1658"/>
      <c r="T49" s="1658"/>
      <c r="U49" s="1658"/>
      <c r="V49" s="1658"/>
      <c r="W49" s="1658"/>
      <c r="X49" s="1658"/>
      <c r="Y49" s="1659"/>
      <c r="Z49" s="110"/>
      <c r="AA49"/>
      <c r="AB49"/>
    </row>
    <row r="50" spans="2:28" ht="23.25" customHeight="1">
      <c r="B50" s="61" t="s">
        <v>2063</v>
      </c>
      <c r="C50" s="1656"/>
      <c r="D50" s="1656"/>
      <c r="E50" s="1656"/>
      <c r="F50" s="1656"/>
      <c r="G50" s="1656"/>
      <c r="H50" s="1656"/>
      <c r="I50" s="1656"/>
      <c r="J50" s="1656"/>
      <c r="K50" s="1656"/>
      <c r="L50" s="1656"/>
      <c r="M50" s="1657"/>
      <c r="N50" s="110"/>
      <c r="O50" s="104" t="s">
        <v>20</v>
      </c>
      <c r="P50" s="1658"/>
      <c r="Q50" s="1658"/>
      <c r="R50" s="1658"/>
      <c r="S50" s="1658"/>
      <c r="T50" s="1658"/>
      <c r="U50" s="1658"/>
      <c r="V50" s="1658"/>
      <c r="W50" s="1658"/>
      <c r="X50" s="1658"/>
      <c r="Y50" s="1659"/>
      <c r="Z50" s="110"/>
      <c r="AA50" s="45"/>
      <c r="AB50"/>
    </row>
    <row r="51" spans="2:28" ht="23.25" customHeight="1">
      <c r="B51" s="61" t="s">
        <v>2064</v>
      </c>
      <c r="C51" s="1656"/>
      <c r="D51" s="1656"/>
      <c r="E51" s="1656"/>
      <c r="F51" s="1656"/>
      <c r="G51" s="1656"/>
      <c r="H51" s="1656"/>
      <c r="I51" s="1656"/>
      <c r="J51" s="1656"/>
      <c r="K51" s="1656"/>
      <c r="L51" s="1656"/>
      <c r="M51" s="1657"/>
      <c r="N51" s="110"/>
      <c r="O51" s="104" t="s">
        <v>21</v>
      </c>
      <c r="P51" s="1658"/>
      <c r="Q51" s="1658"/>
      <c r="R51" s="1658"/>
      <c r="S51" s="1658"/>
      <c r="T51" s="1658"/>
      <c r="U51" s="1658"/>
      <c r="V51" s="1658"/>
      <c r="W51" s="1658"/>
      <c r="X51" s="1658"/>
      <c r="Y51" s="1659"/>
      <c r="Z51" s="110"/>
      <c r="AA51" s="45"/>
      <c r="AB51"/>
    </row>
    <row r="52" spans="2:28" ht="23.25" customHeight="1">
      <c r="B52" s="61" t="s">
        <v>2065</v>
      </c>
      <c r="C52" s="1656"/>
      <c r="D52" s="1656"/>
      <c r="E52" s="1656"/>
      <c r="F52" s="1656"/>
      <c r="G52" s="1656"/>
      <c r="H52" s="1656"/>
      <c r="I52" s="1656"/>
      <c r="J52" s="1656"/>
      <c r="K52" s="1656"/>
      <c r="L52" s="1656"/>
      <c r="M52" s="1657"/>
      <c r="N52" s="110"/>
      <c r="O52" s="104" t="s">
        <v>22</v>
      </c>
      <c r="P52" s="1658"/>
      <c r="Q52" s="1658"/>
      <c r="R52" s="1658"/>
      <c r="S52" s="1658"/>
      <c r="T52" s="1658"/>
      <c r="U52" s="1658"/>
      <c r="V52" s="1658"/>
      <c r="W52" s="1658"/>
      <c r="X52" s="1658"/>
      <c r="Y52" s="1659"/>
      <c r="Z52" s="110"/>
      <c r="AA52"/>
      <c r="AB52"/>
    </row>
    <row r="53" spans="2:28" ht="23.25" customHeight="1">
      <c r="B53" s="61" t="s">
        <v>2066</v>
      </c>
      <c r="C53" s="1656"/>
      <c r="D53" s="1656"/>
      <c r="E53" s="1656"/>
      <c r="F53" s="1656"/>
      <c r="G53" s="1656"/>
      <c r="H53" s="1656"/>
      <c r="I53" s="1656"/>
      <c r="J53" s="1656"/>
      <c r="K53" s="1656"/>
      <c r="L53" s="1656"/>
      <c r="M53" s="1657"/>
      <c r="N53" s="110"/>
      <c r="O53" s="104" t="s">
        <v>23</v>
      </c>
      <c r="P53" s="1658"/>
      <c r="Q53" s="1658"/>
      <c r="R53" s="1658"/>
      <c r="S53" s="1658"/>
      <c r="T53" s="1658"/>
      <c r="U53" s="1658"/>
      <c r="V53" s="1658"/>
      <c r="W53" s="1658"/>
      <c r="X53" s="1658"/>
      <c r="Y53" s="1659"/>
      <c r="Z53" s="110"/>
      <c r="AA53"/>
      <c r="AB53"/>
    </row>
    <row r="54" spans="2:28" ht="23.25" customHeight="1">
      <c r="B54" s="61" t="s">
        <v>2067</v>
      </c>
      <c r="C54" s="1656"/>
      <c r="D54" s="1656"/>
      <c r="E54" s="1656"/>
      <c r="F54" s="1656"/>
      <c r="G54" s="1656"/>
      <c r="H54" s="1656"/>
      <c r="I54" s="1656"/>
      <c r="J54" s="1656"/>
      <c r="K54" s="1656"/>
      <c r="L54" s="1656"/>
      <c r="M54" s="1657"/>
      <c r="N54" s="110"/>
      <c r="O54" s="104" t="s">
        <v>24</v>
      </c>
      <c r="P54" s="1658"/>
      <c r="Q54" s="1658"/>
      <c r="R54" s="1658"/>
      <c r="S54" s="1658"/>
      <c r="T54" s="1658"/>
      <c r="U54" s="1658"/>
      <c r="V54" s="1658"/>
      <c r="W54" s="1658"/>
      <c r="X54" s="1658"/>
      <c r="Y54" s="1659"/>
      <c r="Z54" s="110"/>
      <c r="AA54"/>
      <c r="AB54"/>
    </row>
    <row r="55" spans="2:28" ht="23.25" customHeight="1" thickBot="1">
      <c r="B55" s="62" t="s">
        <v>2054</v>
      </c>
      <c r="C55" s="1664"/>
      <c r="D55" s="1664"/>
      <c r="E55" s="1664"/>
      <c r="F55" s="1664"/>
      <c r="G55" s="1664"/>
      <c r="H55" s="1664"/>
      <c r="I55" s="1664"/>
      <c r="J55" s="1664"/>
      <c r="K55" s="1664"/>
      <c r="L55" s="1664"/>
      <c r="M55" s="1665"/>
      <c r="N55" s="110"/>
      <c r="O55" s="105" t="s">
        <v>27</v>
      </c>
      <c r="P55" s="1666"/>
      <c r="Q55" s="1666"/>
      <c r="R55" s="1666"/>
      <c r="S55" s="1666"/>
      <c r="T55" s="1666"/>
      <c r="U55" s="1666"/>
      <c r="V55" s="1666"/>
      <c r="W55" s="1666"/>
      <c r="X55" s="1666"/>
      <c r="Y55" s="1667"/>
      <c r="Z55" s="110"/>
      <c r="AA55"/>
      <c r="AB55"/>
    </row>
    <row r="56" spans="2:28" ht="30" customHeight="1" thickBot="1">
      <c r="B56" s="1648" t="s">
        <v>2068</v>
      </c>
      <c r="C56" s="1649"/>
      <c r="D56" s="1649"/>
      <c r="E56" s="2828" t="s">
        <v>2069</v>
      </c>
      <c r="F56" s="2828"/>
      <c r="G56" s="2828"/>
      <c r="H56" s="2828"/>
      <c r="I56" s="2828"/>
      <c r="J56" s="2828"/>
      <c r="K56" s="2828"/>
      <c r="L56" s="2828"/>
      <c r="M56" s="2829"/>
      <c r="N56" s="102"/>
      <c r="O56" s="1652" t="s">
        <v>2070</v>
      </c>
      <c r="P56" s="1653"/>
      <c r="Q56" s="1653"/>
      <c r="R56" s="2830" t="s">
        <v>2071</v>
      </c>
      <c r="S56" s="2830"/>
      <c r="T56" s="2830"/>
      <c r="U56" s="2830"/>
      <c r="V56" s="2830"/>
      <c r="W56" s="2830"/>
      <c r="X56" s="2830"/>
      <c r="Y56" s="2831"/>
      <c r="Z56" s="110"/>
      <c r="AA56"/>
      <c r="AB56"/>
    </row>
    <row r="57" spans="2:28" ht="23.25" customHeight="1">
      <c r="B57" s="60" t="s">
        <v>2059</v>
      </c>
      <c r="C57" s="1660"/>
      <c r="D57" s="1660"/>
      <c r="E57" s="1660"/>
      <c r="F57" s="1660"/>
      <c r="G57" s="1660"/>
      <c r="H57" s="1660"/>
      <c r="I57" s="1660"/>
      <c r="J57" s="1660"/>
      <c r="K57" s="1660"/>
      <c r="L57" s="1660"/>
      <c r="M57" s="1661"/>
      <c r="N57" s="110"/>
      <c r="O57" s="103" t="s">
        <v>15</v>
      </c>
      <c r="P57" s="1662"/>
      <c r="Q57" s="1662"/>
      <c r="R57" s="1662"/>
      <c r="S57" s="1662"/>
      <c r="T57" s="1662"/>
      <c r="U57" s="1662"/>
      <c r="V57" s="1662"/>
      <c r="W57" s="1662"/>
      <c r="X57" s="1662"/>
      <c r="Y57" s="1663"/>
      <c r="Z57" s="110"/>
      <c r="AA57"/>
      <c r="AB57"/>
    </row>
    <row r="58" spans="2:28" ht="23.25" customHeight="1">
      <c r="B58" s="61" t="s">
        <v>2060</v>
      </c>
      <c r="C58" s="1656"/>
      <c r="D58" s="1656"/>
      <c r="E58" s="1656"/>
      <c r="F58" s="1656"/>
      <c r="G58" s="1656"/>
      <c r="H58" s="1656"/>
      <c r="I58" s="1656"/>
      <c r="J58" s="1656"/>
      <c r="K58" s="1656"/>
      <c r="L58" s="1656"/>
      <c r="M58" s="1657"/>
      <c r="N58" s="110"/>
      <c r="O58" s="104" t="s">
        <v>17</v>
      </c>
      <c r="P58" s="1658"/>
      <c r="Q58" s="1658"/>
      <c r="R58" s="1658"/>
      <c r="S58" s="1658"/>
      <c r="T58" s="1658"/>
      <c r="U58" s="1658"/>
      <c r="V58" s="1658"/>
      <c r="W58" s="1658"/>
      <c r="X58" s="1658"/>
      <c r="Y58" s="1659"/>
      <c r="Z58" s="110"/>
      <c r="AA58"/>
      <c r="AB58"/>
    </row>
    <row r="59" spans="2:28" ht="23.25" customHeight="1">
      <c r="B59" s="61" t="s">
        <v>2061</v>
      </c>
      <c r="C59" s="1656"/>
      <c r="D59" s="1656"/>
      <c r="E59" s="1656"/>
      <c r="F59" s="1656"/>
      <c r="G59" s="1656"/>
      <c r="H59" s="1656"/>
      <c r="I59" s="1656"/>
      <c r="J59" s="1656"/>
      <c r="K59" s="1656"/>
      <c r="L59" s="1656"/>
      <c r="M59" s="1657"/>
      <c r="N59" s="110"/>
      <c r="O59" s="104" t="s">
        <v>18</v>
      </c>
      <c r="P59" s="1658"/>
      <c r="Q59" s="1658"/>
      <c r="R59" s="1658"/>
      <c r="S59" s="1658"/>
      <c r="T59" s="1658"/>
      <c r="U59" s="1658"/>
      <c r="V59" s="1658"/>
      <c r="W59" s="1658"/>
      <c r="X59" s="1658"/>
      <c r="Y59" s="1659"/>
      <c r="Z59" s="110"/>
      <c r="AA59"/>
      <c r="AB59"/>
    </row>
    <row r="60" spans="2:28" ht="23.25" customHeight="1">
      <c r="B60" s="61" t="s">
        <v>2062</v>
      </c>
      <c r="C60" s="1656"/>
      <c r="D60" s="1656"/>
      <c r="E60" s="1656"/>
      <c r="F60" s="1656"/>
      <c r="G60" s="1656"/>
      <c r="H60" s="1656"/>
      <c r="I60" s="1656"/>
      <c r="J60" s="1656"/>
      <c r="K60" s="1656"/>
      <c r="L60" s="1656"/>
      <c r="M60" s="1657"/>
      <c r="N60" s="110"/>
      <c r="O60" s="104" t="s">
        <v>19</v>
      </c>
      <c r="P60" s="1658"/>
      <c r="Q60" s="1658"/>
      <c r="R60" s="1658"/>
      <c r="S60" s="1658"/>
      <c r="T60" s="1658"/>
      <c r="U60" s="1658"/>
      <c r="V60" s="1658"/>
      <c r="W60" s="1658"/>
      <c r="X60" s="1658"/>
      <c r="Y60" s="1659"/>
      <c r="Z60" s="110"/>
      <c r="AA60"/>
      <c r="AB60"/>
    </row>
    <row r="61" spans="2:28" ht="23.25" customHeight="1">
      <c r="B61" s="61" t="s">
        <v>2063</v>
      </c>
      <c r="C61" s="1656"/>
      <c r="D61" s="1656"/>
      <c r="E61" s="1656"/>
      <c r="F61" s="1656"/>
      <c r="G61" s="1656"/>
      <c r="H61" s="1656"/>
      <c r="I61" s="1656"/>
      <c r="J61" s="1656"/>
      <c r="K61" s="1656"/>
      <c r="L61" s="1656"/>
      <c r="M61" s="1657"/>
      <c r="N61" s="110"/>
      <c r="O61" s="104" t="s">
        <v>20</v>
      </c>
      <c r="P61" s="1658"/>
      <c r="Q61" s="1658"/>
      <c r="R61" s="1658"/>
      <c r="S61" s="1658"/>
      <c r="T61" s="1658"/>
      <c r="U61" s="1658"/>
      <c r="V61" s="1658"/>
      <c r="W61" s="1658"/>
      <c r="X61" s="1658"/>
      <c r="Y61" s="1659"/>
      <c r="Z61" s="110"/>
      <c r="AA61"/>
      <c r="AB61"/>
    </row>
    <row r="62" spans="2:28" ht="23.25" customHeight="1">
      <c r="B62" s="61" t="s">
        <v>2064</v>
      </c>
      <c r="C62" s="1656"/>
      <c r="D62" s="1656"/>
      <c r="E62" s="1656"/>
      <c r="F62" s="1656"/>
      <c r="G62" s="1656"/>
      <c r="H62" s="1656"/>
      <c r="I62" s="1656"/>
      <c r="J62" s="1656"/>
      <c r="K62" s="1656"/>
      <c r="L62" s="1656"/>
      <c r="M62" s="1657"/>
      <c r="N62" s="110"/>
      <c r="O62" s="104" t="s">
        <v>21</v>
      </c>
      <c r="P62" s="1658"/>
      <c r="Q62" s="1658"/>
      <c r="R62" s="1658"/>
      <c r="S62" s="1658"/>
      <c r="T62" s="1658"/>
      <c r="U62" s="1658"/>
      <c r="V62" s="1658"/>
      <c r="W62" s="1658"/>
      <c r="X62" s="1658"/>
      <c r="Y62" s="1659"/>
      <c r="Z62" s="110"/>
      <c r="AA62"/>
      <c r="AB62"/>
    </row>
    <row r="63" spans="2:28" ht="23.25" customHeight="1">
      <c r="B63" s="61" t="s">
        <v>2065</v>
      </c>
      <c r="C63" s="1656"/>
      <c r="D63" s="1656"/>
      <c r="E63" s="1656"/>
      <c r="F63" s="1656"/>
      <c r="G63" s="1656"/>
      <c r="H63" s="1656"/>
      <c r="I63" s="1656"/>
      <c r="J63" s="1656"/>
      <c r="K63" s="1656"/>
      <c r="L63" s="1656"/>
      <c r="M63" s="1657"/>
      <c r="N63" s="110"/>
      <c r="O63" s="104" t="s">
        <v>22</v>
      </c>
      <c r="P63" s="1658"/>
      <c r="Q63" s="1658"/>
      <c r="R63" s="1658"/>
      <c r="S63" s="1658"/>
      <c r="T63" s="1658"/>
      <c r="U63" s="1658"/>
      <c r="V63" s="1658"/>
      <c r="W63" s="1658"/>
      <c r="X63" s="1658"/>
      <c r="Y63" s="1659"/>
      <c r="Z63" s="110"/>
      <c r="AA63"/>
      <c r="AB63"/>
    </row>
    <row r="64" spans="2:28" ht="23.25" customHeight="1">
      <c r="B64" s="61" t="s">
        <v>2066</v>
      </c>
      <c r="C64" s="1656"/>
      <c r="D64" s="1656"/>
      <c r="E64" s="1656"/>
      <c r="F64" s="1656"/>
      <c r="G64" s="1656"/>
      <c r="H64" s="1656"/>
      <c r="I64" s="1656"/>
      <c r="J64" s="1656"/>
      <c r="K64" s="1656"/>
      <c r="L64" s="1656"/>
      <c r="M64" s="1657"/>
      <c r="N64" s="110"/>
      <c r="O64" s="104" t="s">
        <v>23</v>
      </c>
      <c r="P64" s="1658"/>
      <c r="Q64" s="1658"/>
      <c r="R64" s="1658"/>
      <c r="S64" s="1658"/>
      <c r="T64" s="1658"/>
      <c r="U64" s="1658"/>
      <c r="V64" s="1658"/>
      <c r="W64" s="1658"/>
      <c r="X64" s="1658"/>
      <c r="Y64" s="1659"/>
      <c r="Z64" s="110"/>
      <c r="AA64"/>
      <c r="AB64"/>
    </row>
    <row r="65" spans="2:28" ht="23.25" customHeight="1">
      <c r="B65" s="61" t="s">
        <v>2067</v>
      </c>
      <c r="C65" s="1656"/>
      <c r="D65" s="1656"/>
      <c r="E65" s="1656"/>
      <c r="F65" s="1656"/>
      <c r="G65" s="1656"/>
      <c r="H65" s="1656"/>
      <c r="I65" s="1656"/>
      <c r="J65" s="1656"/>
      <c r="K65" s="1656"/>
      <c r="L65" s="1656"/>
      <c r="M65" s="1657"/>
      <c r="N65" s="110"/>
      <c r="O65" s="104" t="s">
        <v>24</v>
      </c>
      <c r="P65" s="1658"/>
      <c r="Q65" s="1658"/>
      <c r="R65" s="1658"/>
      <c r="S65" s="1658"/>
      <c r="T65" s="1658"/>
      <c r="U65" s="1658"/>
      <c r="V65" s="1658"/>
      <c r="W65" s="1658"/>
      <c r="X65" s="1658"/>
      <c r="Y65" s="1659"/>
      <c r="Z65" s="110"/>
      <c r="AA65"/>
      <c r="AB65"/>
    </row>
    <row r="66" spans="2:28" ht="23.25" customHeight="1" thickBot="1">
      <c r="B66" s="62" t="s">
        <v>2054</v>
      </c>
      <c r="C66" s="1664"/>
      <c r="D66" s="1664"/>
      <c r="E66" s="1664"/>
      <c r="F66" s="1664"/>
      <c r="G66" s="1664"/>
      <c r="H66" s="1664"/>
      <c r="I66" s="1664"/>
      <c r="J66" s="1664"/>
      <c r="K66" s="1664"/>
      <c r="L66" s="1664"/>
      <c r="M66" s="1665"/>
      <c r="N66" s="110"/>
      <c r="O66" s="105" t="s">
        <v>27</v>
      </c>
      <c r="P66" s="1666"/>
      <c r="Q66" s="1666"/>
      <c r="R66" s="1666"/>
      <c r="S66" s="1666"/>
      <c r="T66" s="1666"/>
      <c r="U66" s="1666"/>
      <c r="V66" s="1666"/>
      <c r="W66" s="1666"/>
      <c r="X66" s="1666"/>
      <c r="Y66" s="1667"/>
      <c r="Z66" s="110"/>
      <c r="AA66"/>
      <c r="AB66"/>
    </row>
    <row r="67" spans="2:28" ht="7.5" customHeight="1">
      <c r="B67" s="66"/>
      <c r="C67" s="110"/>
      <c r="D67" s="110"/>
      <c r="E67" s="110"/>
      <c r="F67" s="110"/>
      <c r="G67" s="110"/>
      <c r="H67" s="110"/>
      <c r="I67" s="110"/>
      <c r="J67" s="110"/>
      <c r="K67" s="110"/>
      <c r="L67" s="110"/>
      <c r="M67" s="110"/>
      <c r="N67" s="110"/>
      <c r="O67" s="110"/>
      <c r="P67" s="110"/>
      <c r="Q67" s="110"/>
      <c r="R67" s="110"/>
      <c r="S67" s="110"/>
      <c r="T67" s="110"/>
      <c r="U67" s="110"/>
      <c r="V67" s="110"/>
      <c r="W67" s="110"/>
      <c r="X67" s="110"/>
      <c r="Y67" s="110"/>
      <c r="Z67" s="110"/>
      <c r="AA67"/>
      <c r="AB67"/>
    </row>
    <row r="68" spans="2:28" ht="6" customHeight="1">
      <c r="B68" s="67"/>
      <c r="C68" s="68"/>
      <c r="D68" s="68"/>
      <c r="E68" s="68"/>
      <c r="F68" s="68"/>
      <c r="G68" s="68"/>
      <c r="H68" s="68"/>
      <c r="I68" s="68"/>
      <c r="J68" s="68"/>
      <c r="K68" s="68"/>
      <c r="L68" s="68"/>
      <c r="M68" s="68"/>
      <c r="N68" s="68"/>
      <c r="O68" s="68"/>
      <c r="P68" s="68"/>
      <c r="Q68" s="68"/>
      <c r="R68" s="68"/>
      <c r="S68" s="68"/>
      <c r="T68" s="68"/>
      <c r="U68" s="68"/>
      <c r="V68" s="68"/>
      <c r="W68" s="68"/>
      <c r="X68" s="68"/>
      <c r="Y68" s="68"/>
      <c r="Z68" s="110"/>
      <c r="AA68"/>
      <c r="AB68"/>
    </row>
    <row r="69" spans="2:28" ht="7.5" customHeight="1">
      <c r="B69" s="63"/>
      <c r="O69" s="110"/>
      <c r="P69" s="1637"/>
      <c r="Q69" s="1637"/>
      <c r="R69" s="1637"/>
      <c r="S69" s="1637"/>
      <c r="T69" s="1637"/>
      <c r="U69" s="1637"/>
      <c r="V69" s="1637"/>
      <c r="AA69"/>
      <c r="AB69"/>
    </row>
    <row r="70" spans="2:28" ht="18" customHeight="1">
      <c r="B70" s="2832" t="s">
        <v>2275</v>
      </c>
      <c r="C70" s="2833"/>
      <c r="D70" s="2833"/>
      <c r="E70" s="2833"/>
      <c r="F70" s="2834"/>
      <c r="G70" s="2835" t="s">
        <v>2276</v>
      </c>
      <c r="H70" s="2836"/>
      <c r="I70" s="2835" t="s">
        <v>2277</v>
      </c>
      <c r="J70" s="2836"/>
      <c r="K70" s="2835" t="s">
        <v>2278</v>
      </c>
      <c r="L70" s="2836"/>
      <c r="M70" s="2835" t="s">
        <v>2279</v>
      </c>
      <c r="N70" s="2837"/>
      <c r="O70" s="2836"/>
      <c r="P70" s="2838" t="s">
        <v>2280</v>
      </c>
      <c r="Q70" s="2838"/>
      <c r="R70" s="2835" t="s">
        <v>2281</v>
      </c>
      <c r="S70" s="2837"/>
      <c r="T70" s="2837"/>
      <c r="U70" s="2837"/>
      <c r="V70" s="2837"/>
      <c r="W70" s="2837"/>
      <c r="X70" s="2837"/>
      <c r="Y70" s="2836"/>
      <c r="AA70"/>
      <c r="AB70"/>
    </row>
    <row r="71" spans="2:28" ht="30" customHeight="1">
      <c r="B71" s="2842" t="s">
        <v>2282</v>
      </c>
      <c r="C71" s="2843"/>
      <c r="D71" s="2843"/>
      <c r="E71" s="2843"/>
      <c r="F71" s="2844"/>
      <c r="G71" s="2835"/>
      <c r="H71" s="2836"/>
      <c r="I71" s="2838"/>
      <c r="J71" s="2838"/>
      <c r="K71" s="2838"/>
      <c r="L71" s="2838"/>
      <c r="M71" s="2838"/>
      <c r="N71" s="2838"/>
      <c r="O71" s="2838"/>
      <c r="P71" s="2838"/>
      <c r="Q71" s="2838"/>
      <c r="R71" s="2839"/>
      <c r="S71" s="2840"/>
      <c r="T71" s="2840"/>
      <c r="U71" s="2840"/>
      <c r="V71" s="2840"/>
      <c r="W71" s="2840"/>
      <c r="X71" s="2840"/>
      <c r="Y71" s="2841"/>
      <c r="AA71"/>
      <c r="AB71"/>
    </row>
    <row r="72" spans="2:28" ht="30" customHeight="1">
      <c r="B72" s="2839" t="s">
        <v>2283</v>
      </c>
      <c r="C72" s="2840"/>
      <c r="D72" s="2840"/>
      <c r="E72" s="2840"/>
      <c r="F72" s="2841"/>
      <c r="G72" s="2835"/>
      <c r="H72" s="2836"/>
      <c r="I72" s="2838"/>
      <c r="J72" s="2838"/>
      <c r="K72" s="2838"/>
      <c r="L72" s="2838"/>
      <c r="M72" s="2838"/>
      <c r="N72" s="2838"/>
      <c r="O72" s="2838"/>
      <c r="P72" s="2838"/>
      <c r="Q72" s="2838"/>
      <c r="R72" s="2839"/>
      <c r="S72" s="2840"/>
      <c r="T72" s="2840"/>
      <c r="U72" s="2840"/>
      <c r="V72" s="2840"/>
      <c r="W72" s="2840"/>
      <c r="X72" s="2840"/>
      <c r="Y72" s="2841"/>
      <c r="AA72"/>
      <c r="AB72"/>
    </row>
    <row r="73" spans="2:28" ht="30" customHeight="1">
      <c r="B73" s="2839" t="s">
        <v>2284</v>
      </c>
      <c r="C73" s="2840"/>
      <c r="D73" s="2840"/>
      <c r="E73" s="2840"/>
      <c r="F73" s="2841"/>
      <c r="G73" s="2835"/>
      <c r="H73" s="2836"/>
      <c r="I73" s="2838"/>
      <c r="J73" s="2838"/>
      <c r="K73" s="2838"/>
      <c r="L73" s="2838"/>
      <c r="M73" s="2838"/>
      <c r="N73" s="2838"/>
      <c r="O73" s="2838"/>
      <c r="P73" s="2838"/>
      <c r="Q73" s="2838"/>
      <c r="R73" s="2839"/>
      <c r="S73" s="2840"/>
      <c r="T73" s="2840"/>
      <c r="U73" s="2840"/>
      <c r="V73" s="2840"/>
      <c r="W73" s="2840"/>
      <c r="X73" s="2840"/>
      <c r="Y73" s="2841"/>
      <c r="AA73"/>
      <c r="AB73"/>
    </row>
    <row r="74" spans="2:28" ht="30" customHeight="1">
      <c r="B74" s="2842" t="s">
        <v>2285</v>
      </c>
      <c r="C74" s="2843"/>
      <c r="D74" s="2843"/>
      <c r="E74" s="2843"/>
      <c r="F74" s="2844"/>
      <c r="G74" s="2835"/>
      <c r="H74" s="2836"/>
      <c r="I74" s="2838"/>
      <c r="J74" s="2838"/>
      <c r="K74" s="2838"/>
      <c r="L74" s="2838"/>
      <c r="M74" s="2838"/>
      <c r="N74" s="2838"/>
      <c r="O74" s="2838"/>
      <c r="P74" s="2838"/>
      <c r="Q74" s="2838"/>
      <c r="R74" s="2839"/>
      <c r="S74" s="2840"/>
      <c r="T74" s="2840"/>
      <c r="U74" s="2840"/>
      <c r="V74" s="2840"/>
      <c r="W74" s="2840"/>
      <c r="X74" s="2840"/>
      <c r="Y74" s="2841"/>
      <c r="AB74" s="64"/>
    </row>
    <row r="75" spans="2:28" ht="30" customHeight="1">
      <c r="B75" s="2845" t="s">
        <v>2286</v>
      </c>
      <c r="C75" s="2840"/>
      <c r="D75" s="2840"/>
      <c r="E75" s="2840"/>
      <c r="F75" s="2841"/>
      <c r="G75" s="2835"/>
      <c r="H75" s="2836"/>
      <c r="I75" s="2838"/>
      <c r="J75" s="2838"/>
      <c r="K75" s="2838"/>
      <c r="L75" s="2838"/>
      <c r="M75" s="2838"/>
      <c r="N75" s="2838"/>
      <c r="O75" s="2838"/>
      <c r="P75" s="2838"/>
      <c r="Q75" s="2838"/>
      <c r="R75" s="2839"/>
      <c r="S75" s="2840"/>
      <c r="T75" s="2840"/>
      <c r="U75" s="2840"/>
      <c r="V75" s="2840"/>
      <c r="W75" s="2840"/>
      <c r="X75" s="2840"/>
      <c r="Y75" s="2841"/>
      <c r="AA75" s="52"/>
      <c r="AB75" s="64"/>
    </row>
    <row r="76" spans="2:28" ht="30" customHeight="1">
      <c r="B76" s="2839" t="s">
        <v>2287</v>
      </c>
      <c r="C76" s="2840"/>
      <c r="D76" s="2840"/>
      <c r="E76" s="2840"/>
      <c r="F76" s="2841"/>
      <c r="G76" s="2835"/>
      <c r="H76" s="2836"/>
      <c r="I76" s="2838"/>
      <c r="J76" s="2838"/>
      <c r="K76" s="2838"/>
      <c r="L76" s="2838"/>
      <c r="M76" s="2838"/>
      <c r="N76" s="2838"/>
      <c r="O76" s="2838"/>
      <c r="P76" s="2838"/>
      <c r="Q76" s="2838"/>
      <c r="R76" s="2839"/>
      <c r="S76" s="2840"/>
      <c r="T76" s="2840"/>
      <c r="U76" s="2840"/>
      <c r="V76" s="2840"/>
      <c r="W76" s="2840"/>
      <c r="X76" s="2840"/>
      <c r="Y76" s="2841"/>
      <c r="AA76" s="52"/>
      <c r="AB76" s="64"/>
    </row>
    <row r="77" spans="2:28" ht="30" customHeight="1">
      <c r="B77" s="2839" t="s">
        <v>2288</v>
      </c>
      <c r="C77" s="2840"/>
      <c r="D77" s="2840"/>
      <c r="E77" s="2840"/>
      <c r="F77" s="2841"/>
      <c r="G77" s="2835"/>
      <c r="H77" s="2836"/>
      <c r="I77" s="2838"/>
      <c r="J77" s="2838"/>
      <c r="K77" s="2838"/>
      <c r="L77" s="2838"/>
      <c r="M77" s="2838"/>
      <c r="N77" s="2838"/>
      <c r="O77" s="2838"/>
      <c r="P77" s="2838"/>
      <c r="Q77" s="2838"/>
      <c r="R77" s="2839"/>
      <c r="S77" s="2840"/>
      <c r="T77" s="2840"/>
      <c r="U77" s="2840"/>
      <c r="V77" s="2840"/>
      <c r="W77" s="2840"/>
      <c r="X77" s="2840"/>
      <c r="Y77" s="2841"/>
      <c r="AA77" s="52"/>
      <c r="AB77" s="64"/>
    </row>
    <row r="78" spans="2:28" ht="30" customHeight="1">
      <c r="B78" s="2839" t="s">
        <v>2289</v>
      </c>
      <c r="C78" s="2840"/>
      <c r="D78" s="2840"/>
      <c r="E78" s="2840"/>
      <c r="F78" s="2841"/>
      <c r="G78" s="2835"/>
      <c r="H78" s="2836"/>
      <c r="I78" s="2838"/>
      <c r="J78" s="2838"/>
      <c r="K78" s="2838"/>
      <c r="L78" s="2838"/>
      <c r="M78" s="2838"/>
      <c r="N78" s="2838"/>
      <c r="O78" s="2838"/>
      <c r="P78" s="2838"/>
      <c r="Q78" s="2838"/>
      <c r="R78" s="2839"/>
      <c r="S78" s="2840"/>
      <c r="T78" s="2840"/>
      <c r="U78" s="2840"/>
      <c r="V78" s="2840"/>
      <c r="W78" s="2840"/>
      <c r="X78" s="2840"/>
      <c r="Y78" s="2841"/>
      <c r="AA78" s="52"/>
      <c r="AB78" s="64"/>
    </row>
    <row r="79" spans="2:28" ht="30" customHeight="1">
      <c r="B79" s="2839" t="s">
        <v>2290</v>
      </c>
      <c r="C79" s="2840"/>
      <c r="D79" s="2840"/>
      <c r="E79" s="2840"/>
      <c r="F79" s="2841"/>
      <c r="G79" s="2835"/>
      <c r="H79" s="2836"/>
      <c r="I79" s="2838"/>
      <c r="J79" s="2838"/>
      <c r="K79" s="2838"/>
      <c r="L79" s="2838"/>
      <c r="M79" s="2838"/>
      <c r="N79" s="2838"/>
      <c r="O79" s="2838"/>
      <c r="P79" s="2838"/>
      <c r="Q79" s="2838"/>
      <c r="R79" s="2839"/>
      <c r="S79" s="2840"/>
      <c r="T79" s="2840"/>
      <c r="U79" s="2840"/>
      <c r="V79" s="2840"/>
      <c r="W79" s="2840"/>
      <c r="X79" s="2840"/>
      <c r="Y79" s="2841"/>
      <c r="AA79" s="52"/>
      <c r="AB79" s="64"/>
    </row>
    <row r="80" spans="2:28" ht="30" customHeight="1">
      <c r="B80" s="2839" t="s">
        <v>2291</v>
      </c>
      <c r="C80" s="2840"/>
      <c r="D80" s="2840"/>
      <c r="E80" s="2840"/>
      <c r="F80" s="2841"/>
      <c r="G80" s="2835"/>
      <c r="H80" s="2836"/>
      <c r="I80" s="2838"/>
      <c r="J80" s="2838"/>
      <c r="K80" s="2838"/>
      <c r="L80" s="2838"/>
      <c r="M80" s="2838"/>
      <c r="N80" s="2838"/>
      <c r="O80" s="2838"/>
      <c r="P80" s="2838"/>
      <c r="Q80" s="2838"/>
      <c r="R80" s="2839"/>
      <c r="S80" s="2840"/>
      <c r="T80" s="2840"/>
      <c r="U80" s="2840"/>
      <c r="V80" s="2840"/>
      <c r="W80" s="2840"/>
      <c r="X80" s="2840"/>
      <c r="Y80" s="2841"/>
      <c r="AA80" s="52"/>
      <c r="AB80" s="64"/>
    </row>
    <row r="81" spans="2:28" ht="30" customHeight="1">
      <c r="B81" s="2839" t="s">
        <v>2292</v>
      </c>
      <c r="C81" s="2840"/>
      <c r="D81" s="2840"/>
      <c r="E81" s="2840"/>
      <c r="F81" s="2841"/>
      <c r="G81" s="2835"/>
      <c r="H81" s="2836"/>
      <c r="I81" s="2838"/>
      <c r="J81" s="2838"/>
      <c r="K81" s="2838"/>
      <c r="L81" s="2838"/>
      <c r="M81" s="2838"/>
      <c r="N81" s="2838"/>
      <c r="O81" s="2838"/>
      <c r="P81" s="2838"/>
      <c r="Q81" s="2838"/>
      <c r="R81" s="2839"/>
      <c r="S81" s="2840"/>
      <c r="T81" s="2840"/>
      <c r="U81" s="2840"/>
      <c r="V81" s="2840"/>
      <c r="W81" s="2840"/>
      <c r="X81" s="2840"/>
      <c r="Y81" s="2841"/>
      <c r="AA81" s="52"/>
      <c r="AB81" s="64"/>
    </row>
    <row r="82" spans="2:28" ht="30" customHeight="1">
      <c r="B82" s="2839" t="s">
        <v>2293</v>
      </c>
      <c r="C82" s="2840"/>
      <c r="D82" s="2840"/>
      <c r="E82" s="2840"/>
      <c r="F82" s="2841"/>
      <c r="G82" s="2835"/>
      <c r="H82" s="2836"/>
      <c r="I82" s="2838"/>
      <c r="J82" s="2838"/>
      <c r="K82" s="2838"/>
      <c r="L82" s="2838"/>
      <c r="M82" s="2838"/>
      <c r="N82" s="2838"/>
      <c r="O82" s="2838"/>
      <c r="P82" s="2838"/>
      <c r="Q82" s="2838"/>
      <c r="R82" s="2839"/>
      <c r="S82" s="2840"/>
      <c r="T82" s="2840"/>
      <c r="U82" s="2840"/>
      <c r="V82" s="2840"/>
      <c r="W82" s="2840"/>
      <c r="X82" s="2840"/>
      <c r="Y82" s="2841"/>
      <c r="AA82" s="52"/>
      <c r="AB82" s="64"/>
    </row>
    <row r="83" spans="2:28" ht="30" customHeight="1">
      <c r="B83" s="2845" t="s">
        <v>2294</v>
      </c>
      <c r="C83" s="2840"/>
      <c r="D83" s="2840"/>
      <c r="E83" s="2840"/>
      <c r="F83" s="2841"/>
      <c r="G83" s="2835"/>
      <c r="H83" s="2836"/>
      <c r="I83" s="2838"/>
      <c r="J83" s="2838"/>
      <c r="K83" s="2838"/>
      <c r="L83" s="2838"/>
      <c r="M83" s="2838"/>
      <c r="N83" s="2838"/>
      <c r="O83" s="2838"/>
      <c r="P83" s="2838"/>
      <c r="Q83" s="2838"/>
      <c r="R83" s="2839"/>
      <c r="S83" s="2840"/>
      <c r="T83" s="2840"/>
      <c r="U83" s="2840"/>
      <c r="V83" s="2840"/>
      <c r="W83" s="2840"/>
      <c r="X83" s="2840"/>
      <c r="Y83" s="2841"/>
      <c r="AA83" s="52"/>
      <c r="AB83" s="64"/>
    </row>
    <row r="84" spans="2:28" ht="30" customHeight="1">
      <c r="B84" s="2845" t="s">
        <v>2295</v>
      </c>
      <c r="C84" s="2840"/>
      <c r="D84" s="2840"/>
      <c r="E84" s="2840"/>
      <c r="F84" s="2841"/>
      <c r="G84" s="2835"/>
      <c r="H84" s="2836"/>
      <c r="I84" s="2838"/>
      <c r="J84" s="2838"/>
      <c r="K84" s="2838"/>
      <c r="L84" s="2838"/>
      <c r="M84" s="2838"/>
      <c r="N84" s="2838"/>
      <c r="O84" s="2838"/>
      <c r="P84" s="2838"/>
      <c r="Q84" s="2838"/>
      <c r="R84" s="2839"/>
      <c r="S84" s="2840"/>
      <c r="T84" s="2840"/>
      <c r="U84" s="2840"/>
      <c r="V84" s="2840"/>
      <c r="W84" s="2840"/>
      <c r="X84" s="2840"/>
      <c r="Y84" s="2841"/>
      <c r="AA84" s="52"/>
      <c r="AB84" s="52"/>
    </row>
    <row r="85" spans="2:28" ht="14.25">
      <c r="K85" s="1"/>
      <c r="L85" s="1"/>
      <c r="M85" s="1"/>
      <c r="N85" s="1"/>
      <c r="O85" s="1"/>
      <c r="P85" s="1"/>
      <c r="Q85" s="1"/>
      <c r="R85" s="1"/>
      <c r="S85" s="1"/>
      <c r="T85" s="1"/>
      <c r="U85" s="1"/>
      <c r="V85" s="1"/>
      <c r="W85" s="1"/>
      <c r="X85" s="1"/>
      <c r="Y85" s="1"/>
      <c r="AA85" s="52"/>
      <c r="AB85" s="52"/>
    </row>
    <row r="86" spans="2:28" ht="14.25">
      <c r="B86" s="2854" t="s">
        <v>2296</v>
      </c>
      <c r="C86" s="2854"/>
      <c r="D86" s="2854"/>
      <c r="E86" s="2854"/>
      <c r="F86" s="2854"/>
      <c r="G86" s="2854"/>
      <c r="H86" s="2854"/>
      <c r="I86" s="2854"/>
      <c r="J86" s="2854"/>
      <c r="K86" s="2854"/>
      <c r="L86" s="2854"/>
      <c r="M86" s="2854"/>
      <c r="N86" s="2854"/>
      <c r="O86" s="2854"/>
      <c r="P86" s="2854"/>
      <c r="Q86" s="2854"/>
      <c r="R86" s="2854"/>
      <c r="S86" s="2854"/>
      <c r="T86" s="2854"/>
      <c r="U86" s="2854"/>
      <c r="V86" s="2854"/>
      <c r="W86" s="2854"/>
      <c r="X86" s="2854"/>
      <c r="Y86" s="2854"/>
      <c r="AA86" s="52"/>
      <c r="AB86" s="52"/>
    </row>
    <row r="87" spans="2:28" ht="14.25">
      <c r="B87" s="133" t="s">
        <v>2297</v>
      </c>
      <c r="C87" s="133"/>
      <c r="D87" s="133"/>
      <c r="E87" s="133"/>
      <c r="F87" s="133"/>
      <c r="G87" s="133"/>
      <c r="H87" s="133"/>
      <c r="I87" s="133"/>
      <c r="J87" s="133"/>
      <c r="K87" s="133"/>
      <c r="L87" s="133"/>
      <c r="M87" s="133"/>
      <c r="N87" s="133"/>
      <c r="O87" s="133"/>
      <c r="P87" s="133"/>
      <c r="Q87" s="133"/>
      <c r="R87" s="133"/>
      <c r="S87" s="133"/>
      <c r="T87" s="133"/>
      <c r="U87" s="133"/>
      <c r="V87" s="133"/>
      <c r="W87" s="133"/>
      <c r="X87" s="133"/>
      <c r="Y87" s="133"/>
      <c r="AA87" s="52"/>
      <c r="AB87" s="52"/>
    </row>
    <row r="88" spans="2:28" ht="14.25">
      <c r="B88" s="134" t="s">
        <v>2298</v>
      </c>
      <c r="C88" s="134"/>
      <c r="D88" s="134"/>
      <c r="E88" s="134"/>
      <c r="F88" s="134"/>
      <c r="G88" s="134"/>
      <c r="H88" s="134"/>
      <c r="I88" s="134"/>
      <c r="J88" s="134"/>
      <c r="K88" s="134"/>
      <c r="L88" s="134"/>
      <c r="M88" s="134"/>
      <c r="N88" s="134"/>
      <c r="O88" s="134"/>
      <c r="P88" s="134"/>
      <c r="Q88" s="134"/>
      <c r="R88" s="134"/>
      <c r="S88" s="134"/>
      <c r="T88" s="134"/>
      <c r="U88" s="134"/>
      <c r="V88" s="134"/>
      <c r="W88" s="134"/>
      <c r="X88" s="134"/>
      <c r="Y88" s="134"/>
      <c r="AA88" s="45"/>
      <c r="AB88" s="52"/>
    </row>
    <row r="89" spans="2:28" ht="14.25">
      <c r="K89" s="1"/>
      <c r="L89" s="1"/>
      <c r="M89" s="1"/>
      <c r="N89" s="1"/>
      <c r="O89" s="1"/>
      <c r="P89" s="1"/>
      <c r="Q89" s="1"/>
      <c r="R89" s="1"/>
      <c r="S89" s="1"/>
      <c r="T89" s="1"/>
      <c r="U89" s="1"/>
      <c r="V89" s="1"/>
      <c r="W89" s="1"/>
      <c r="X89" s="1"/>
      <c r="Y89" s="1"/>
      <c r="AA89" s="52"/>
      <c r="AB89" s="52"/>
    </row>
    <row r="90" spans="2:28" ht="14.25">
      <c r="K90" s="1"/>
      <c r="L90" s="1"/>
      <c r="M90" s="1"/>
      <c r="N90" s="1"/>
      <c r="O90" s="1"/>
      <c r="P90" s="1"/>
      <c r="Q90" s="1"/>
      <c r="R90" s="1"/>
      <c r="S90" s="1"/>
      <c r="T90" s="1"/>
      <c r="U90" s="1"/>
      <c r="V90" s="1"/>
      <c r="W90" s="1"/>
      <c r="X90" s="1"/>
      <c r="Y90" s="1"/>
      <c r="AA90" s="52"/>
      <c r="AB90" s="52"/>
    </row>
    <row r="91" spans="2:28" ht="14.25">
      <c r="K91" s="1"/>
      <c r="L91" s="1"/>
      <c r="M91" s="1"/>
      <c r="N91" s="1"/>
      <c r="O91" s="1"/>
      <c r="P91" s="1"/>
      <c r="Q91" s="1"/>
      <c r="R91" s="1"/>
      <c r="S91" s="1"/>
      <c r="T91" s="1"/>
      <c r="U91" s="1"/>
      <c r="V91" s="1"/>
      <c r="W91" s="1"/>
      <c r="X91" s="1"/>
      <c r="Y91" s="1"/>
      <c r="AA91" s="52"/>
      <c r="AB91" s="52"/>
    </row>
    <row r="92" spans="2:28" ht="14.25">
      <c r="K92" s="1"/>
      <c r="L92" s="1"/>
      <c r="M92" s="1"/>
      <c r="N92" s="1"/>
      <c r="O92" s="1"/>
      <c r="P92" s="1"/>
      <c r="Q92" s="1"/>
      <c r="R92" s="1"/>
      <c r="S92" s="1"/>
      <c r="T92" s="1"/>
      <c r="U92" s="1"/>
      <c r="V92" s="1"/>
      <c r="W92" s="1"/>
      <c r="X92" s="1"/>
      <c r="Y92" s="1"/>
      <c r="AA92" s="52"/>
      <c r="AB92" s="52"/>
    </row>
    <row r="93" spans="2:28" ht="14.25">
      <c r="K93" s="1"/>
      <c r="L93" s="1"/>
      <c r="M93" s="1"/>
      <c r="N93" s="1"/>
      <c r="O93" s="1"/>
      <c r="P93" s="1"/>
      <c r="Q93" s="1"/>
      <c r="R93" s="1"/>
      <c r="S93" s="1"/>
      <c r="T93" s="1"/>
      <c r="U93" s="1"/>
      <c r="V93" s="1"/>
      <c r="W93" s="1"/>
      <c r="X93" s="1"/>
      <c r="Y93" s="1"/>
      <c r="AA93" s="52"/>
      <c r="AB93" s="52"/>
    </row>
    <row r="94" spans="2:28" ht="14.25">
      <c r="K94" s="1"/>
      <c r="L94" s="1"/>
      <c r="M94" s="1"/>
      <c r="N94" s="1"/>
      <c r="O94" s="1"/>
      <c r="P94" s="1"/>
      <c r="Q94" s="1"/>
      <c r="R94" s="1"/>
      <c r="S94" s="1"/>
      <c r="T94" s="1"/>
      <c r="U94" s="1"/>
      <c r="V94" s="1"/>
      <c r="W94" s="1"/>
      <c r="X94" s="1"/>
      <c r="Y94" s="1"/>
      <c r="AA94" s="52"/>
      <c r="AB94" s="52"/>
    </row>
    <row r="95" spans="2:28" ht="14.25">
      <c r="K95" s="1"/>
      <c r="L95" s="1"/>
      <c r="M95" s="1"/>
      <c r="N95" s="1"/>
      <c r="O95" s="1"/>
      <c r="P95" s="1"/>
      <c r="Q95" s="1"/>
      <c r="R95" s="1"/>
      <c r="S95" s="1"/>
      <c r="T95" s="1"/>
      <c r="U95" s="1"/>
      <c r="V95" s="1"/>
      <c r="W95" s="1"/>
      <c r="X95" s="1"/>
      <c r="Y95" s="1"/>
      <c r="AA95" s="52"/>
      <c r="AB95" s="52"/>
    </row>
    <row r="96" spans="2:28" ht="14.25">
      <c r="K96" s="1"/>
      <c r="L96" s="1"/>
      <c r="M96" s="1"/>
      <c r="N96" s="1"/>
      <c r="O96" s="1"/>
      <c r="P96" s="1"/>
      <c r="Q96" s="1"/>
      <c r="R96" s="1"/>
      <c r="S96" s="1"/>
      <c r="T96" s="1"/>
      <c r="U96" s="1"/>
      <c r="V96" s="1"/>
      <c r="W96" s="1"/>
      <c r="X96" s="1"/>
      <c r="Y96" s="1"/>
      <c r="AA96" s="52"/>
      <c r="AB96" s="52"/>
    </row>
    <row r="97" spans="11:28" ht="14.25">
      <c r="K97" s="1"/>
      <c r="L97" s="1"/>
      <c r="M97" s="1"/>
      <c r="N97" s="1"/>
      <c r="O97" s="1"/>
      <c r="P97" s="1"/>
      <c r="Q97" s="1"/>
      <c r="R97" s="1"/>
      <c r="S97" s="1"/>
      <c r="T97" s="1"/>
      <c r="U97" s="1"/>
      <c r="V97" s="1"/>
      <c r="W97" s="1"/>
      <c r="X97" s="1"/>
      <c r="Y97" s="1"/>
      <c r="AA97" s="52"/>
      <c r="AB97" s="52"/>
    </row>
    <row r="98" spans="11:28" ht="14.25">
      <c r="K98" s="1"/>
      <c r="L98" s="1"/>
      <c r="M98" s="1"/>
      <c r="N98" s="1"/>
      <c r="O98" s="1"/>
      <c r="P98" s="1"/>
      <c r="Q98" s="1"/>
      <c r="R98" s="1"/>
      <c r="S98" s="1"/>
      <c r="T98" s="1"/>
      <c r="U98" s="1"/>
      <c r="V98" s="1"/>
      <c r="W98" s="1"/>
      <c r="X98" s="1"/>
      <c r="Y98" s="1"/>
      <c r="AA98" s="52"/>
      <c r="AB98" s="52"/>
    </row>
    <row r="99" spans="11:28" ht="14.25">
      <c r="K99" s="1"/>
      <c r="L99" s="1"/>
      <c r="M99" s="1"/>
      <c r="N99" s="1"/>
      <c r="O99" s="1"/>
      <c r="P99" s="1"/>
      <c r="Q99" s="1"/>
      <c r="R99" s="1"/>
      <c r="S99" s="1"/>
      <c r="T99" s="1"/>
      <c r="U99" s="1"/>
      <c r="V99" s="1"/>
      <c r="W99" s="1"/>
      <c r="X99" s="1"/>
      <c r="Y99" s="1"/>
      <c r="AA99" s="52"/>
      <c r="AB99" s="52"/>
    </row>
    <row r="100" spans="11:28" ht="14.25">
      <c r="K100" s="1"/>
      <c r="L100" s="1"/>
      <c r="M100" s="1"/>
      <c r="N100" s="1"/>
      <c r="O100" s="1"/>
      <c r="P100" s="1"/>
      <c r="Q100" s="1"/>
      <c r="R100" s="1"/>
      <c r="S100" s="1"/>
      <c r="T100" s="1"/>
      <c r="U100" s="1"/>
      <c r="V100" s="1"/>
      <c r="W100" s="1"/>
      <c r="X100" s="1"/>
      <c r="Y100" s="1"/>
      <c r="AA100" s="52"/>
      <c r="AB100" s="52"/>
    </row>
    <row r="101" spans="11:28" ht="14.25">
      <c r="K101" s="1"/>
      <c r="L101" s="1"/>
      <c r="M101" s="1"/>
      <c r="N101" s="1"/>
      <c r="O101" s="1"/>
      <c r="P101" s="1"/>
      <c r="Q101" s="1"/>
      <c r="R101" s="1"/>
      <c r="S101" s="1"/>
      <c r="T101" s="1"/>
      <c r="U101" s="1"/>
      <c r="V101" s="1"/>
      <c r="W101" s="1"/>
      <c r="X101" s="1"/>
      <c r="Y101" s="1"/>
      <c r="AA101" s="52"/>
      <c r="AB101" s="52"/>
    </row>
    <row r="102" spans="11:28" ht="14.25">
      <c r="K102" s="1"/>
      <c r="L102" s="1"/>
      <c r="M102" s="1"/>
      <c r="N102" s="1"/>
      <c r="O102" s="1"/>
      <c r="P102" s="1"/>
      <c r="Q102" s="1"/>
      <c r="R102" s="1"/>
      <c r="S102" s="1"/>
      <c r="T102" s="1"/>
      <c r="U102" s="1"/>
      <c r="V102" s="1"/>
      <c r="W102" s="1"/>
      <c r="X102" s="1"/>
      <c r="Y102" s="1"/>
      <c r="AA102" s="52"/>
      <c r="AB102" s="52"/>
    </row>
    <row r="103" spans="11:28" ht="14.25">
      <c r="K103" s="1"/>
      <c r="L103" s="1"/>
      <c r="M103" s="1"/>
      <c r="N103" s="1"/>
      <c r="O103" s="1"/>
      <c r="P103" s="1"/>
      <c r="Q103" s="1"/>
      <c r="R103" s="1"/>
      <c r="S103" s="1"/>
      <c r="T103" s="1"/>
      <c r="U103" s="1"/>
      <c r="V103" s="1"/>
      <c r="W103" s="1"/>
      <c r="X103" s="1"/>
      <c r="Y103" s="1"/>
      <c r="AA103" s="52"/>
      <c r="AB103" s="52"/>
    </row>
    <row r="104" spans="11:28" ht="14.25">
      <c r="K104" s="1"/>
      <c r="L104" s="1"/>
      <c r="M104" s="1"/>
      <c r="N104" s="1"/>
      <c r="O104" s="1"/>
      <c r="P104" s="1"/>
      <c r="Q104" s="1"/>
      <c r="R104" s="1"/>
      <c r="S104" s="1"/>
      <c r="T104" s="1"/>
      <c r="U104" s="1"/>
      <c r="V104" s="1"/>
      <c r="W104" s="1"/>
      <c r="X104" s="1"/>
      <c r="Y104" s="1"/>
      <c r="AA104" s="52"/>
      <c r="AB104" s="52"/>
    </row>
    <row r="105" spans="11:28" ht="14.25">
      <c r="K105" s="1"/>
      <c r="L105" s="1"/>
      <c r="M105" s="1"/>
      <c r="N105" s="1"/>
      <c r="O105" s="1"/>
      <c r="P105" s="1"/>
      <c r="Q105" s="1"/>
      <c r="R105" s="1"/>
      <c r="S105" s="1"/>
      <c r="T105" s="1"/>
      <c r="U105" s="1"/>
      <c r="V105" s="1"/>
      <c r="W105" s="1"/>
      <c r="X105" s="1"/>
      <c r="Y105" s="1"/>
      <c r="AA105" s="52"/>
      <c r="AB105" s="52"/>
    </row>
    <row r="106" spans="11:28" ht="14.25">
      <c r="K106" s="1"/>
      <c r="L106" s="1"/>
      <c r="M106" s="1"/>
      <c r="N106" s="1"/>
      <c r="O106" s="1"/>
      <c r="P106" s="1"/>
      <c r="Q106" s="1"/>
      <c r="R106" s="1"/>
      <c r="S106" s="1"/>
      <c r="T106" s="1"/>
      <c r="U106" s="1"/>
      <c r="V106" s="1"/>
      <c r="W106" s="1"/>
      <c r="X106" s="1"/>
      <c r="Y106" s="1"/>
      <c r="AA106" s="52"/>
      <c r="AB106" s="52"/>
    </row>
    <row r="107" spans="11:28" ht="14.25">
      <c r="K107" s="1"/>
      <c r="L107" s="1"/>
      <c r="M107" s="1"/>
      <c r="N107" s="1"/>
      <c r="O107" s="1"/>
      <c r="P107" s="1"/>
      <c r="Q107" s="1"/>
      <c r="R107" s="1"/>
      <c r="S107" s="1"/>
      <c r="T107" s="1"/>
      <c r="U107" s="1"/>
      <c r="V107" s="1"/>
      <c r="W107" s="1"/>
      <c r="X107" s="1"/>
      <c r="Y107" s="1"/>
      <c r="AA107" s="52"/>
      <c r="AB107" s="52"/>
    </row>
    <row r="108" spans="11:28" ht="14.25">
      <c r="K108" s="1"/>
      <c r="L108" s="1"/>
      <c r="M108" s="1"/>
      <c r="N108" s="1"/>
      <c r="O108" s="1"/>
      <c r="P108" s="1"/>
      <c r="Q108" s="1"/>
      <c r="R108" s="1"/>
      <c r="S108" s="1"/>
      <c r="T108" s="1"/>
      <c r="U108" s="1"/>
      <c r="V108" s="1"/>
      <c r="W108" s="1"/>
      <c r="X108" s="1"/>
      <c r="Y108" s="1"/>
      <c r="AA108" s="52"/>
      <c r="AB108" s="52"/>
    </row>
    <row r="109" spans="11:28" ht="14.25">
      <c r="K109" s="1"/>
      <c r="L109" s="1"/>
      <c r="M109" s="1"/>
      <c r="N109" s="1"/>
      <c r="O109" s="1"/>
      <c r="P109" s="1"/>
      <c r="Q109" s="1"/>
      <c r="R109" s="1"/>
      <c r="S109" s="1"/>
      <c r="T109" s="1"/>
      <c r="U109" s="1"/>
      <c r="V109" s="1"/>
      <c r="W109" s="1"/>
      <c r="X109" s="1"/>
      <c r="Y109" s="1"/>
      <c r="AA109" s="52"/>
      <c r="AB109" s="52"/>
    </row>
    <row r="110" spans="11:28" ht="14.25">
      <c r="K110" s="1"/>
      <c r="L110" s="1"/>
      <c r="M110" s="1"/>
      <c r="N110" s="1"/>
      <c r="O110" s="1"/>
      <c r="P110" s="1"/>
      <c r="Q110" s="1"/>
      <c r="R110" s="1"/>
      <c r="S110" s="1"/>
      <c r="T110" s="1"/>
      <c r="U110" s="1"/>
      <c r="V110" s="1"/>
      <c r="W110" s="1"/>
      <c r="X110" s="1"/>
      <c r="Y110" s="1"/>
      <c r="AA110" s="52"/>
      <c r="AB110" s="52"/>
    </row>
    <row r="111" spans="11:28" ht="14.25">
      <c r="K111" s="1"/>
      <c r="L111" s="1"/>
      <c r="M111" s="1"/>
      <c r="N111" s="1"/>
      <c r="O111" s="1"/>
      <c r="P111" s="1"/>
      <c r="Q111" s="1"/>
      <c r="R111" s="1"/>
      <c r="S111" s="1"/>
      <c r="T111" s="1"/>
      <c r="U111" s="1"/>
      <c r="V111" s="1"/>
      <c r="W111" s="1"/>
      <c r="X111" s="1"/>
      <c r="Y111" s="1"/>
      <c r="AA111" s="52"/>
      <c r="AB111" s="52"/>
    </row>
    <row r="112" spans="11:28" ht="14.25">
      <c r="K112" s="1"/>
      <c r="L112" s="1"/>
      <c r="M112" s="1"/>
      <c r="N112" s="1"/>
      <c r="O112" s="1"/>
      <c r="P112" s="1"/>
      <c r="Q112" s="1"/>
      <c r="R112" s="1"/>
      <c r="S112" s="1"/>
      <c r="T112" s="1"/>
      <c r="U112" s="1"/>
      <c r="V112" s="1"/>
      <c r="W112" s="1"/>
      <c r="X112" s="1"/>
      <c r="Y112" s="1"/>
      <c r="AA112" s="52"/>
      <c r="AB112" s="52"/>
    </row>
    <row r="113" spans="11:28" ht="14.25">
      <c r="K113" s="1"/>
      <c r="L113" s="1"/>
      <c r="M113" s="1"/>
      <c r="N113" s="1"/>
      <c r="O113" s="1"/>
      <c r="P113" s="1"/>
      <c r="Q113" s="1"/>
      <c r="R113" s="1"/>
      <c r="S113" s="1"/>
      <c r="T113" s="1"/>
      <c r="U113" s="1"/>
      <c r="V113" s="1"/>
      <c r="W113" s="1"/>
      <c r="X113" s="1"/>
      <c r="Y113" s="1"/>
      <c r="AA113" s="52"/>
      <c r="AB113" s="52"/>
    </row>
    <row r="114" spans="11:28" ht="14.25">
      <c r="K114" s="1"/>
      <c r="L114" s="1"/>
      <c r="M114" s="1"/>
      <c r="N114" s="1"/>
      <c r="O114" s="1"/>
      <c r="P114" s="1"/>
      <c r="Q114" s="1"/>
      <c r="R114" s="1"/>
      <c r="S114" s="1"/>
      <c r="T114" s="1"/>
      <c r="U114" s="1"/>
      <c r="V114" s="1"/>
      <c r="W114" s="1"/>
      <c r="X114" s="1"/>
      <c r="Y114" s="1"/>
      <c r="AA114" s="52"/>
      <c r="AB114" s="52"/>
    </row>
    <row r="115" spans="11:28" ht="14.25">
      <c r="K115" s="1"/>
      <c r="L115" s="1"/>
      <c r="M115" s="1"/>
      <c r="N115" s="1"/>
      <c r="O115" s="1"/>
      <c r="P115" s="1"/>
      <c r="Q115" s="1"/>
      <c r="R115" s="1"/>
      <c r="S115" s="1"/>
      <c r="T115" s="1"/>
      <c r="U115" s="1"/>
      <c r="V115" s="1"/>
      <c r="W115" s="1"/>
      <c r="X115" s="1"/>
      <c r="Y115" s="1"/>
      <c r="AA115" s="52"/>
      <c r="AB115" s="52"/>
    </row>
    <row r="116" spans="11:28" ht="14.25">
      <c r="K116" s="1"/>
      <c r="L116" s="1"/>
      <c r="M116" s="1"/>
      <c r="N116" s="1"/>
      <c r="O116" s="1"/>
      <c r="P116" s="1"/>
      <c r="Q116" s="1"/>
      <c r="R116" s="1"/>
      <c r="S116" s="1"/>
      <c r="T116" s="1"/>
      <c r="U116" s="1"/>
      <c r="V116" s="1"/>
      <c r="W116" s="1"/>
      <c r="X116" s="1"/>
      <c r="Y116" s="1"/>
      <c r="AA116" s="52"/>
      <c r="AB116" s="52"/>
    </row>
    <row r="117" spans="11:28" ht="14.25">
      <c r="K117" s="1"/>
      <c r="L117" s="1"/>
      <c r="M117" s="1"/>
      <c r="N117" s="1"/>
      <c r="O117" s="1"/>
      <c r="P117" s="1"/>
      <c r="Q117" s="1"/>
      <c r="R117" s="1"/>
      <c r="S117" s="1"/>
      <c r="T117" s="1"/>
      <c r="U117" s="1"/>
      <c r="V117" s="1"/>
      <c r="W117" s="1"/>
      <c r="X117" s="1"/>
      <c r="Y117" s="1"/>
      <c r="AA117" s="52"/>
      <c r="AB117" s="52"/>
    </row>
    <row r="118" spans="11:28" ht="14.25">
      <c r="K118" s="1"/>
      <c r="L118" s="1"/>
      <c r="M118" s="1"/>
      <c r="N118" s="1"/>
      <c r="O118" s="1"/>
      <c r="P118" s="1"/>
      <c r="Q118" s="1"/>
      <c r="R118" s="1"/>
      <c r="S118" s="1"/>
      <c r="T118" s="1"/>
      <c r="U118" s="1"/>
      <c r="V118" s="1"/>
      <c r="W118" s="1"/>
      <c r="X118" s="1"/>
      <c r="Y118" s="1"/>
      <c r="AA118" s="52"/>
      <c r="AB118" s="52"/>
    </row>
    <row r="119" spans="11:28" ht="14.25">
      <c r="K119" s="1"/>
      <c r="L119" s="1"/>
      <c r="M119" s="1"/>
      <c r="N119" s="1"/>
      <c r="O119" s="1"/>
      <c r="P119" s="1"/>
      <c r="Q119" s="1"/>
      <c r="R119" s="1"/>
      <c r="S119" s="1"/>
      <c r="T119" s="1"/>
      <c r="U119" s="1"/>
      <c r="V119" s="1"/>
      <c r="W119" s="1"/>
      <c r="X119" s="1"/>
      <c r="Y119" s="1"/>
      <c r="AA119" s="52"/>
      <c r="AB119" s="52"/>
    </row>
    <row r="120" spans="11:28" ht="14.25">
      <c r="K120" s="1"/>
      <c r="L120" s="1"/>
      <c r="M120" s="1"/>
      <c r="N120" s="1"/>
      <c r="O120" s="1"/>
      <c r="P120" s="1"/>
      <c r="Q120" s="1"/>
      <c r="R120" s="1"/>
      <c r="S120" s="1"/>
      <c r="T120" s="1"/>
      <c r="U120" s="1"/>
      <c r="V120" s="1"/>
      <c r="W120" s="1"/>
      <c r="X120" s="1"/>
      <c r="Y120" s="1"/>
      <c r="AA120" s="52"/>
      <c r="AB120" s="52"/>
    </row>
    <row r="121" spans="11:28" ht="14.25">
      <c r="K121" s="1"/>
      <c r="L121" s="1"/>
      <c r="M121" s="1"/>
      <c r="N121" s="1"/>
      <c r="O121" s="1"/>
      <c r="P121" s="1"/>
      <c r="Q121" s="1"/>
      <c r="R121" s="1"/>
      <c r="S121" s="1"/>
      <c r="T121" s="1"/>
      <c r="U121" s="1"/>
      <c r="V121" s="1"/>
      <c r="W121" s="1"/>
      <c r="X121" s="1"/>
      <c r="Y121" s="1"/>
      <c r="AA121" s="52"/>
      <c r="AB121" s="52"/>
    </row>
    <row r="122" spans="11:28" ht="14.25">
      <c r="K122" s="1"/>
      <c r="L122" s="1"/>
      <c r="M122" s="1"/>
      <c r="N122" s="1"/>
      <c r="O122" s="1"/>
      <c r="P122" s="1"/>
      <c r="Q122" s="1"/>
      <c r="R122" s="1"/>
      <c r="S122" s="1"/>
      <c r="T122" s="1"/>
      <c r="U122" s="1"/>
      <c r="V122" s="1"/>
      <c r="W122" s="1"/>
      <c r="X122" s="1"/>
      <c r="Y122" s="1"/>
      <c r="AA122" s="52"/>
      <c r="AB122" s="52"/>
    </row>
    <row r="123" spans="11:28" ht="14.25">
      <c r="K123" s="1"/>
      <c r="L123" s="1"/>
      <c r="M123" s="1"/>
      <c r="N123" s="1"/>
      <c r="O123" s="1"/>
      <c r="P123" s="1"/>
      <c r="Q123" s="1"/>
      <c r="R123" s="1"/>
      <c r="S123" s="1"/>
      <c r="T123" s="1"/>
      <c r="U123" s="1"/>
      <c r="V123" s="1"/>
      <c r="W123" s="1"/>
      <c r="X123" s="1"/>
      <c r="Y123" s="1"/>
      <c r="AA123" s="52"/>
      <c r="AB123" s="52"/>
    </row>
    <row r="124" spans="11:28" ht="14.25">
      <c r="K124" s="1"/>
      <c r="L124" s="1"/>
      <c r="M124" s="1"/>
      <c r="N124" s="1"/>
      <c r="O124" s="1"/>
      <c r="P124" s="1"/>
      <c r="Q124" s="1"/>
      <c r="R124" s="1"/>
      <c r="S124" s="1"/>
      <c r="T124" s="1"/>
      <c r="U124" s="1"/>
      <c r="V124" s="1"/>
      <c r="W124" s="1"/>
      <c r="X124" s="1"/>
      <c r="Y124" s="1"/>
      <c r="AA124" s="52"/>
      <c r="AB124" s="52"/>
    </row>
    <row r="125" spans="11:28" ht="14.25">
      <c r="K125" s="1"/>
      <c r="L125" s="1"/>
      <c r="M125" s="1"/>
      <c r="N125" s="1"/>
      <c r="O125" s="1"/>
      <c r="P125" s="1"/>
      <c r="Q125" s="1"/>
      <c r="R125" s="1"/>
      <c r="S125" s="1"/>
      <c r="T125" s="1"/>
      <c r="U125" s="1"/>
      <c r="V125" s="1"/>
      <c r="W125" s="1"/>
      <c r="X125" s="1"/>
      <c r="Y125" s="1"/>
      <c r="AA125" s="52"/>
      <c r="AB125" s="52"/>
    </row>
    <row r="126" spans="11:28" ht="14.25">
      <c r="K126" s="1"/>
      <c r="L126" s="1"/>
      <c r="M126" s="1"/>
      <c r="N126" s="1"/>
      <c r="O126" s="1"/>
      <c r="P126" s="1"/>
      <c r="Q126" s="1"/>
      <c r="R126" s="1"/>
      <c r="S126" s="1"/>
      <c r="T126" s="1"/>
      <c r="U126" s="1"/>
      <c r="V126" s="1"/>
      <c r="W126" s="1"/>
      <c r="X126" s="1"/>
      <c r="Y126" s="1"/>
      <c r="AA126" s="52"/>
      <c r="AB126" s="52"/>
    </row>
    <row r="127" spans="11:28" ht="14.25">
      <c r="K127" s="1"/>
      <c r="L127" s="1"/>
      <c r="M127" s="1"/>
      <c r="N127" s="1"/>
      <c r="O127" s="1"/>
      <c r="P127" s="1"/>
      <c r="Q127" s="1"/>
      <c r="R127" s="1"/>
      <c r="S127" s="1"/>
      <c r="T127" s="1"/>
      <c r="U127" s="1"/>
      <c r="V127" s="1"/>
      <c r="W127" s="1"/>
      <c r="X127" s="1"/>
      <c r="Y127" s="1"/>
      <c r="AA127" s="52"/>
      <c r="AB127" s="52"/>
    </row>
    <row r="128" spans="11:28" ht="14.25">
      <c r="K128" s="1"/>
      <c r="L128" s="1"/>
      <c r="M128" s="1"/>
      <c r="N128" s="1"/>
      <c r="O128" s="1"/>
      <c r="P128" s="1"/>
      <c r="Q128" s="1"/>
      <c r="R128" s="1"/>
      <c r="S128" s="1"/>
      <c r="T128" s="1"/>
      <c r="U128" s="1"/>
      <c r="V128" s="1"/>
      <c r="W128" s="1"/>
      <c r="X128" s="1"/>
      <c r="Y128" s="1"/>
      <c r="AA128" s="52"/>
      <c r="AB128" s="52"/>
    </row>
    <row r="129" spans="11:28" ht="14.25">
      <c r="K129" s="1"/>
      <c r="L129" s="1"/>
      <c r="M129" s="1"/>
      <c r="N129" s="1"/>
      <c r="O129" s="1"/>
      <c r="P129" s="1"/>
      <c r="Q129" s="1"/>
      <c r="R129" s="1"/>
      <c r="S129" s="1"/>
      <c r="T129" s="1"/>
      <c r="U129" s="1"/>
      <c r="V129" s="1"/>
      <c r="W129" s="1"/>
      <c r="X129" s="1"/>
      <c r="Y129" s="1"/>
      <c r="AA129" s="52"/>
      <c r="AB129" s="52"/>
    </row>
    <row r="130" spans="11:28" ht="14.25">
      <c r="K130" s="1"/>
      <c r="L130" s="1"/>
      <c r="M130" s="1"/>
      <c r="N130" s="1"/>
      <c r="O130" s="1"/>
      <c r="P130" s="1"/>
      <c r="Q130" s="1"/>
      <c r="R130" s="1"/>
      <c r="S130" s="1"/>
      <c r="T130" s="1"/>
      <c r="U130" s="1"/>
      <c r="V130" s="1"/>
      <c r="W130" s="1"/>
      <c r="X130" s="1"/>
      <c r="Y130" s="1"/>
      <c r="AA130" s="52"/>
      <c r="AB130" s="52"/>
    </row>
    <row r="131" spans="11:28" ht="14.25">
      <c r="K131" s="1"/>
      <c r="L131" s="1"/>
      <c r="M131" s="1"/>
      <c r="N131" s="1"/>
      <c r="O131" s="1"/>
      <c r="P131" s="1"/>
      <c r="Q131" s="1"/>
      <c r="R131" s="1"/>
      <c r="S131" s="1"/>
      <c r="T131" s="1"/>
      <c r="U131" s="1"/>
      <c r="V131" s="1"/>
      <c r="W131" s="1"/>
      <c r="X131" s="1"/>
      <c r="Y131" s="1"/>
      <c r="AA131" s="52"/>
      <c r="AB131" s="52"/>
    </row>
    <row r="132" spans="11:28" ht="14.25">
      <c r="K132" s="1"/>
      <c r="L132" s="1"/>
      <c r="M132" s="1"/>
      <c r="N132" s="1"/>
      <c r="O132" s="1"/>
      <c r="P132" s="1"/>
      <c r="Q132" s="1"/>
      <c r="R132" s="1"/>
      <c r="S132" s="1"/>
      <c r="T132" s="1"/>
      <c r="U132" s="1"/>
      <c r="V132" s="1"/>
      <c r="W132" s="1"/>
      <c r="X132" s="1"/>
      <c r="Y132" s="1"/>
      <c r="AA132" s="52"/>
      <c r="AB132" s="52"/>
    </row>
    <row r="133" spans="11:28" ht="14.25">
      <c r="K133" s="1"/>
      <c r="L133" s="1"/>
      <c r="M133" s="1"/>
      <c r="N133" s="1"/>
      <c r="O133" s="1"/>
      <c r="P133" s="1"/>
      <c r="Q133" s="1"/>
      <c r="R133" s="1"/>
      <c r="S133" s="1"/>
      <c r="T133" s="1"/>
      <c r="U133" s="1"/>
      <c r="V133" s="1"/>
      <c r="W133" s="1"/>
      <c r="X133" s="1"/>
      <c r="Y133" s="1"/>
      <c r="AA133" s="52"/>
      <c r="AB133" s="52"/>
    </row>
    <row r="134" spans="11:28" ht="14.25">
      <c r="K134" s="1"/>
      <c r="L134" s="1"/>
      <c r="M134" s="1"/>
      <c r="N134" s="1"/>
      <c r="O134" s="1"/>
      <c r="P134" s="1"/>
      <c r="Q134" s="1"/>
      <c r="R134" s="1"/>
      <c r="S134" s="1"/>
      <c r="T134" s="1"/>
      <c r="U134" s="1"/>
      <c r="V134" s="1"/>
      <c r="W134" s="1"/>
      <c r="X134" s="1"/>
      <c r="Y134" s="1"/>
      <c r="AA134" s="52"/>
      <c r="AB134" s="52"/>
    </row>
    <row r="135" spans="11:28" ht="14.25">
      <c r="K135" s="1"/>
      <c r="L135" s="1"/>
      <c r="M135" s="1"/>
      <c r="N135" s="1"/>
      <c r="O135" s="1"/>
      <c r="P135" s="1"/>
      <c r="Q135" s="1"/>
      <c r="R135" s="1"/>
      <c r="S135" s="1"/>
      <c r="T135" s="1"/>
      <c r="U135" s="1"/>
      <c r="V135" s="1"/>
      <c r="W135" s="1"/>
      <c r="X135" s="1"/>
      <c r="Y135" s="1"/>
      <c r="AA135" s="52"/>
      <c r="AB135" s="52"/>
    </row>
    <row r="136" spans="11:28" ht="14.25">
      <c r="K136" s="1"/>
      <c r="L136" s="1"/>
      <c r="M136" s="1"/>
      <c r="N136" s="1"/>
      <c r="O136" s="1"/>
      <c r="P136" s="1"/>
      <c r="Q136" s="1"/>
      <c r="R136" s="1"/>
      <c r="S136" s="1"/>
      <c r="T136" s="1"/>
      <c r="U136" s="1"/>
      <c r="V136" s="1"/>
      <c r="W136" s="1"/>
      <c r="X136" s="1"/>
      <c r="Y136" s="1"/>
      <c r="AA136" s="52"/>
      <c r="AB136" s="52"/>
    </row>
    <row r="137" spans="11:28" ht="14.25">
      <c r="K137" s="1"/>
      <c r="L137" s="1"/>
      <c r="M137" s="1"/>
      <c r="N137" s="1"/>
      <c r="O137" s="1"/>
      <c r="P137" s="1"/>
      <c r="Q137" s="1"/>
      <c r="R137" s="1"/>
      <c r="S137" s="1"/>
      <c r="T137" s="1"/>
      <c r="U137" s="1"/>
      <c r="V137" s="1"/>
      <c r="W137" s="1"/>
      <c r="X137" s="1"/>
      <c r="Y137" s="1"/>
      <c r="AA137" s="52"/>
      <c r="AB137" s="52"/>
    </row>
    <row r="138" spans="11:28" ht="14.25">
      <c r="K138" s="1"/>
      <c r="L138" s="1"/>
      <c r="M138" s="1"/>
      <c r="N138" s="1"/>
      <c r="O138" s="1"/>
      <c r="P138" s="1"/>
      <c r="Q138" s="1"/>
      <c r="R138" s="1"/>
      <c r="S138" s="1"/>
      <c r="T138" s="1"/>
      <c r="U138" s="1"/>
      <c r="V138" s="1"/>
      <c r="W138" s="1"/>
      <c r="X138" s="1"/>
      <c r="Y138" s="1"/>
      <c r="AA138" s="52"/>
      <c r="AB138" s="52"/>
    </row>
    <row r="139" spans="11:28" ht="14.25">
      <c r="K139" s="1"/>
      <c r="L139" s="1"/>
      <c r="M139" s="1"/>
      <c r="N139" s="1"/>
      <c r="O139" s="1"/>
      <c r="P139" s="1"/>
      <c r="Q139" s="1"/>
      <c r="R139" s="1"/>
      <c r="S139" s="1"/>
      <c r="T139" s="1"/>
      <c r="U139" s="1"/>
      <c r="V139" s="1"/>
      <c r="W139" s="1"/>
      <c r="X139" s="1"/>
      <c r="Y139" s="1"/>
      <c r="AA139" s="52"/>
      <c r="AB139" s="52"/>
    </row>
    <row r="140" spans="11:28" ht="14.25">
      <c r="K140" s="1"/>
      <c r="L140" s="1"/>
      <c r="M140" s="1"/>
      <c r="N140" s="1"/>
      <c r="O140" s="1"/>
      <c r="P140" s="1"/>
      <c r="Q140" s="1"/>
      <c r="R140" s="1"/>
      <c r="S140" s="1"/>
      <c r="T140" s="1"/>
      <c r="U140" s="1"/>
      <c r="V140" s="1"/>
      <c r="W140" s="1"/>
      <c r="X140" s="1"/>
      <c r="Y140" s="1"/>
      <c r="AA140" s="52"/>
      <c r="AB140" s="52"/>
    </row>
    <row r="141" spans="11:28" ht="14.25">
      <c r="K141" s="1"/>
      <c r="L141" s="1"/>
      <c r="M141" s="1"/>
      <c r="N141" s="1"/>
      <c r="O141" s="1"/>
      <c r="P141" s="1"/>
      <c r="Q141" s="1"/>
      <c r="R141" s="1"/>
      <c r="S141" s="1"/>
      <c r="T141" s="1"/>
      <c r="U141" s="1"/>
      <c r="V141" s="1"/>
      <c r="W141" s="1"/>
      <c r="X141" s="1"/>
      <c r="Y141" s="1"/>
      <c r="AA141" s="52"/>
      <c r="AB141" s="52"/>
    </row>
    <row r="142" spans="11:28" ht="14.25">
      <c r="K142" s="1"/>
      <c r="L142" s="1"/>
      <c r="M142" s="1"/>
      <c r="N142" s="1"/>
      <c r="O142" s="1"/>
      <c r="P142" s="1"/>
      <c r="Q142" s="1"/>
      <c r="R142" s="1"/>
      <c r="S142" s="1"/>
      <c r="T142" s="1"/>
      <c r="U142" s="1"/>
      <c r="V142" s="1"/>
      <c r="W142" s="1"/>
      <c r="X142" s="1"/>
      <c r="Y142" s="1"/>
      <c r="AA142" s="52"/>
      <c r="AB142" s="52"/>
    </row>
    <row r="143" spans="11:28" ht="14.25">
      <c r="K143" s="1"/>
      <c r="L143" s="1"/>
      <c r="M143" s="1"/>
      <c r="N143" s="1"/>
      <c r="O143" s="1"/>
      <c r="P143" s="1"/>
      <c r="Q143" s="1"/>
      <c r="R143" s="1"/>
      <c r="S143" s="1"/>
      <c r="T143" s="1"/>
      <c r="U143" s="1"/>
      <c r="V143" s="1"/>
      <c r="W143" s="1"/>
      <c r="X143" s="1"/>
      <c r="Y143" s="1"/>
      <c r="AA143" s="52"/>
      <c r="AB143" s="52"/>
    </row>
    <row r="144" spans="11:28" ht="14.25">
      <c r="K144" s="1"/>
      <c r="L144" s="1"/>
      <c r="M144" s="1"/>
      <c r="N144" s="1"/>
      <c r="O144" s="1"/>
      <c r="P144" s="1"/>
      <c r="Q144" s="1"/>
      <c r="R144" s="1"/>
      <c r="S144" s="1"/>
      <c r="T144" s="1"/>
      <c r="U144" s="1"/>
      <c r="V144" s="1"/>
      <c r="W144" s="1"/>
      <c r="X144" s="1"/>
      <c r="Y144" s="1"/>
      <c r="AA144" s="52"/>
      <c r="AB144" s="52"/>
    </row>
    <row r="145" spans="11:28" ht="14.25">
      <c r="K145" s="1"/>
      <c r="L145" s="1"/>
      <c r="M145" s="1"/>
      <c r="N145" s="1"/>
      <c r="O145" s="1"/>
      <c r="P145" s="1"/>
      <c r="Q145" s="1"/>
      <c r="R145" s="1"/>
      <c r="S145" s="1"/>
      <c r="T145" s="1"/>
      <c r="U145" s="1"/>
      <c r="V145" s="1"/>
      <c r="W145" s="1"/>
      <c r="X145" s="1"/>
      <c r="Y145" s="1"/>
      <c r="AA145" s="52"/>
      <c r="AB145" s="52"/>
    </row>
    <row r="146" spans="11:28" ht="14.25">
      <c r="K146" s="1"/>
      <c r="L146" s="1"/>
      <c r="M146" s="1"/>
      <c r="N146" s="1"/>
      <c r="O146" s="1"/>
      <c r="P146" s="1"/>
      <c r="Q146" s="1"/>
      <c r="R146" s="1"/>
      <c r="S146" s="1"/>
      <c r="T146" s="1"/>
      <c r="U146" s="1"/>
      <c r="V146" s="1"/>
      <c r="W146" s="1"/>
      <c r="X146" s="1"/>
      <c r="Y146" s="1"/>
      <c r="AA146" s="52"/>
      <c r="AB146" s="52"/>
    </row>
    <row r="147" spans="11:28" ht="14.25">
      <c r="K147" s="1"/>
      <c r="L147" s="1"/>
      <c r="M147" s="1"/>
      <c r="N147" s="1"/>
      <c r="O147" s="1"/>
      <c r="P147" s="1"/>
      <c r="Q147" s="1"/>
      <c r="R147" s="1"/>
      <c r="S147" s="1"/>
      <c r="T147" s="1"/>
      <c r="U147" s="1"/>
      <c r="V147" s="1"/>
      <c r="W147" s="1"/>
      <c r="X147" s="1"/>
      <c r="Y147" s="1"/>
      <c r="AA147" s="52"/>
      <c r="AB147" s="52"/>
    </row>
    <row r="148" spans="11:28" ht="14.25">
      <c r="K148" s="1"/>
      <c r="L148" s="1"/>
      <c r="M148" s="1"/>
      <c r="N148" s="1"/>
      <c r="O148" s="1"/>
      <c r="P148" s="1"/>
      <c r="Q148" s="1"/>
      <c r="R148" s="1"/>
      <c r="S148" s="1"/>
      <c r="T148" s="1"/>
      <c r="U148" s="1"/>
      <c r="V148" s="1"/>
      <c r="W148" s="1"/>
      <c r="X148" s="1"/>
      <c r="Y148" s="1"/>
      <c r="AA148" s="52"/>
      <c r="AB148" s="52"/>
    </row>
    <row r="149" spans="11:28" ht="14.25">
      <c r="K149" s="1"/>
      <c r="L149" s="1"/>
      <c r="M149" s="1"/>
      <c r="N149" s="1"/>
      <c r="O149" s="1"/>
      <c r="P149" s="1"/>
      <c r="Q149" s="1"/>
      <c r="R149" s="1"/>
      <c r="S149" s="1"/>
      <c r="T149" s="1"/>
      <c r="U149" s="1"/>
      <c r="V149" s="1"/>
      <c r="W149" s="1"/>
      <c r="X149" s="1"/>
      <c r="Y149" s="1"/>
      <c r="AA149" s="52"/>
      <c r="AB149" s="52"/>
    </row>
    <row r="150" spans="11:28" ht="14.25">
      <c r="K150" s="1"/>
      <c r="L150" s="1"/>
      <c r="M150" s="1"/>
      <c r="N150" s="1"/>
      <c r="O150" s="1"/>
      <c r="P150" s="1"/>
      <c r="Q150" s="1"/>
      <c r="R150" s="1"/>
      <c r="S150" s="1"/>
      <c r="T150" s="1"/>
      <c r="U150" s="1"/>
      <c r="V150" s="1"/>
      <c r="W150" s="1"/>
      <c r="X150" s="1"/>
      <c r="Y150" s="1"/>
      <c r="AA150" s="52"/>
      <c r="AB150" s="52"/>
    </row>
    <row r="151" spans="11:28" ht="14.25">
      <c r="K151" s="1"/>
      <c r="L151" s="1"/>
      <c r="M151" s="1"/>
      <c r="N151" s="1"/>
      <c r="O151" s="1"/>
      <c r="P151" s="1"/>
      <c r="Q151" s="1"/>
      <c r="R151" s="1"/>
      <c r="S151" s="1"/>
      <c r="T151" s="1"/>
      <c r="U151" s="1"/>
      <c r="V151" s="1"/>
      <c r="W151" s="1"/>
      <c r="X151" s="1"/>
      <c r="Y151" s="1"/>
      <c r="AA151" s="52"/>
      <c r="AB151" s="52"/>
    </row>
    <row r="152" spans="11:28" ht="14.25">
      <c r="K152" s="1"/>
      <c r="L152" s="1"/>
      <c r="M152" s="1"/>
      <c r="N152" s="1"/>
      <c r="O152" s="1"/>
      <c r="P152" s="1"/>
      <c r="Q152" s="1"/>
      <c r="R152" s="1"/>
      <c r="S152" s="1"/>
      <c r="T152" s="1"/>
      <c r="U152" s="1"/>
      <c r="V152" s="1"/>
      <c r="W152" s="1"/>
      <c r="X152" s="1"/>
      <c r="Y152" s="1"/>
      <c r="AA152" s="52"/>
      <c r="AB152" s="52"/>
    </row>
    <row r="153" spans="11:28" ht="14.25">
      <c r="K153" s="1"/>
      <c r="L153" s="1"/>
      <c r="M153" s="1"/>
      <c r="N153" s="1"/>
      <c r="O153" s="1"/>
      <c r="P153" s="1"/>
      <c r="Q153" s="1"/>
      <c r="R153" s="1"/>
      <c r="S153" s="1"/>
      <c r="T153" s="1"/>
      <c r="U153" s="1"/>
      <c r="V153" s="1"/>
      <c r="W153" s="1"/>
      <c r="X153" s="1"/>
      <c r="Y153" s="1"/>
      <c r="AA153" s="52"/>
      <c r="AB153" s="52"/>
    </row>
    <row r="154" spans="11:28" ht="14.25">
      <c r="K154" s="1"/>
      <c r="L154" s="1"/>
      <c r="M154" s="1"/>
      <c r="N154" s="1"/>
      <c r="O154" s="1"/>
      <c r="P154" s="1"/>
      <c r="Q154" s="1"/>
      <c r="R154" s="1"/>
      <c r="S154" s="1"/>
      <c r="T154" s="1"/>
      <c r="U154" s="1"/>
      <c r="V154" s="1"/>
      <c r="W154" s="1"/>
      <c r="X154" s="1"/>
      <c r="Y154" s="1"/>
      <c r="AA154" s="52"/>
      <c r="AB154" s="52"/>
    </row>
    <row r="155" spans="11:28" ht="14.25">
      <c r="K155" s="1"/>
      <c r="L155" s="1"/>
      <c r="M155" s="1"/>
      <c r="N155" s="1"/>
      <c r="O155" s="1"/>
      <c r="P155" s="1"/>
      <c r="Q155" s="1"/>
      <c r="R155" s="1"/>
      <c r="S155" s="1"/>
      <c r="T155" s="1"/>
      <c r="U155" s="1"/>
      <c r="V155" s="1"/>
      <c r="W155" s="1"/>
      <c r="X155" s="1"/>
      <c r="Y155" s="1"/>
      <c r="AA155" s="52"/>
      <c r="AB155" s="52"/>
    </row>
    <row r="156" spans="11:28" ht="14.25">
      <c r="K156" s="1"/>
      <c r="L156" s="1"/>
      <c r="M156" s="1"/>
      <c r="N156" s="1"/>
      <c r="O156" s="1"/>
      <c r="P156" s="1"/>
      <c r="Q156" s="1"/>
      <c r="R156" s="1"/>
      <c r="S156" s="1"/>
      <c r="T156" s="1"/>
      <c r="U156" s="1"/>
      <c r="V156" s="1"/>
      <c r="W156" s="1"/>
      <c r="X156" s="1"/>
      <c r="Y156" s="1"/>
      <c r="AA156" s="52"/>
      <c r="AB156" s="52"/>
    </row>
    <row r="157" spans="11:28" ht="14.25">
      <c r="K157" s="1"/>
      <c r="L157" s="1"/>
      <c r="M157" s="1"/>
      <c r="N157" s="1"/>
      <c r="O157" s="1"/>
      <c r="P157" s="1"/>
      <c r="Q157" s="1"/>
      <c r="R157" s="1"/>
      <c r="S157" s="1"/>
      <c r="T157" s="1"/>
      <c r="U157" s="1"/>
      <c r="V157" s="1"/>
      <c r="W157" s="1"/>
      <c r="X157" s="1"/>
      <c r="Y157" s="1"/>
      <c r="AA157" s="52"/>
      <c r="AB157" s="52"/>
    </row>
    <row r="158" spans="11:28" ht="14.25">
      <c r="K158" s="1"/>
      <c r="L158" s="1"/>
      <c r="M158" s="1"/>
      <c r="N158" s="1"/>
      <c r="O158" s="1"/>
      <c r="P158" s="1"/>
      <c r="Q158" s="1"/>
      <c r="R158" s="1"/>
      <c r="S158" s="1"/>
      <c r="T158" s="1"/>
      <c r="U158" s="1"/>
      <c r="V158" s="1"/>
      <c r="W158" s="1"/>
      <c r="X158" s="1"/>
      <c r="Y158" s="1"/>
      <c r="AA158" s="52"/>
      <c r="AB158" s="52"/>
    </row>
    <row r="159" spans="11:28" ht="14.25">
      <c r="K159" s="1"/>
      <c r="L159" s="1"/>
      <c r="M159" s="1"/>
      <c r="N159" s="1"/>
      <c r="O159" s="1"/>
      <c r="P159" s="1"/>
      <c r="Q159" s="1"/>
      <c r="R159" s="1"/>
      <c r="S159" s="1"/>
      <c r="T159" s="1"/>
      <c r="U159" s="1"/>
      <c r="V159" s="1"/>
      <c r="W159" s="1"/>
      <c r="X159" s="1"/>
      <c r="Y159" s="1"/>
      <c r="AA159" s="52"/>
      <c r="AB159" s="52"/>
    </row>
    <row r="160" spans="11:28" ht="14.25">
      <c r="K160" s="1"/>
      <c r="L160" s="1"/>
      <c r="M160" s="1"/>
      <c r="N160" s="1"/>
      <c r="O160" s="1"/>
      <c r="P160" s="1"/>
      <c r="Q160" s="1"/>
      <c r="R160" s="1"/>
      <c r="S160" s="1"/>
      <c r="T160" s="1"/>
      <c r="U160" s="1"/>
      <c r="V160" s="1"/>
      <c r="W160" s="1"/>
      <c r="X160" s="1"/>
      <c r="Y160" s="1"/>
      <c r="AA160" s="52"/>
      <c r="AB160" s="52"/>
    </row>
    <row r="161" spans="11:28" ht="14.25">
      <c r="K161" s="1"/>
      <c r="L161" s="1"/>
      <c r="M161" s="1"/>
      <c r="N161" s="1"/>
      <c r="O161" s="1"/>
      <c r="P161" s="1"/>
      <c r="Q161" s="1"/>
      <c r="R161" s="1"/>
      <c r="S161" s="1"/>
      <c r="T161" s="1"/>
      <c r="U161" s="1"/>
      <c r="V161" s="1"/>
      <c r="W161" s="1"/>
      <c r="X161" s="1"/>
      <c r="Y161" s="1"/>
      <c r="AA161" s="52"/>
      <c r="AB161" s="52"/>
    </row>
    <row r="162" spans="11:28" ht="14.25">
      <c r="K162" s="1"/>
      <c r="L162" s="1"/>
      <c r="M162" s="1"/>
      <c r="N162" s="1"/>
      <c r="O162" s="1"/>
      <c r="P162" s="1"/>
      <c r="Q162" s="1"/>
      <c r="R162" s="1"/>
      <c r="S162" s="1"/>
      <c r="T162" s="1"/>
      <c r="U162" s="1"/>
      <c r="V162" s="1"/>
      <c r="W162" s="1"/>
      <c r="X162" s="1"/>
      <c r="Y162" s="1"/>
      <c r="AA162" s="52"/>
      <c r="AB162" s="52"/>
    </row>
    <row r="163" spans="11:28" ht="14.25">
      <c r="K163" s="1"/>
      <c r="L163" s="1"/>
      <c r="M163" s="1"/>
      <c r="N163" s="1"/>
      <c r="O163" s="1"/>
      <c r="P163" s="1"/>
      <c r="Q163" s="1"/>
      <c r="R163" s="1"/>
      <c r="S163" s="1"/>
      <c r="T163" s="1"/>
      <c r="U163" s="1"/>
      <c r="V163" s="1"/>
      <c r="W163" s="1"/>
      <c r="X163" s="1"/>
      <c r="Y163" s="1"/>
      <c r="AA163" s="52"/>
      <c r="AB163" s="52"/>
    </row>
    <row r="164" spans="11:28" ht="14.25">
      <c r="K164" s="1"/>
      <c r="L164" s="1"/>
      <c r="M164" s="1"/>
      <c r="N164" s="1"/>
      <c r="O164" s="1"/>
      <c r="P164" s="1"/>
      <c r="Q164" s="1"/>
      <c r="R164" s="1"/>
      <c r="S164" s="1"/>
      <c r="T164" s="1"/>
      <c r="U164" s="1"/>
      <c r="V164" s="1"/>
      <c r="W164" s="1"/>
      <c r="X164" s="1"/>
      <c r="Y164" s="1"/>
      <c r="AA164" s="52"/>
      <c r="AB164" s="52"/>
    </row>
    <row r="165" spans="11:28" ht="14.25">
      <c r="K165" s="1"/>
      <c r="L165" s="1"/>
      <c r="M165" s="1"/>
      <c r="N165" s="1"/>
      <c r="O165" s="1"/>
      <c r="P165" s="1"/>
      <c r="Q165" s="1"/>
      <c r="R165" s="1"/>
      <c r="S165" s="1"/>
      <c r="T165" s="1"/>
      <c r="U165" s="1"/>
      <c r="V165" s="1"/>
      <c r="W165" s="1"/>
      <c r="X165" s="1"/>
      <c r="Y165" s="1"/>
      <c r="AA165" s="52"/>
      <c r="AB165" s="52"/>
    </row>
    <row r="166" spans="11:28" ht="14.25">
      <c r="K166" s="1"/>
      <c r="L166" s="1"/>
      <c r="M166" s="1"/>
      <c r="N166" s="1"/>
      <c r="O166" s="1"/>
      <c r="P166" s="1"/>
      <c r="Q166" s="1"/>
      <c r="R166" s="1"/>
      <c r="S166" s="1"/>
      <c r="T166" s="1"/>
      <c r="U166" s="1"/>
      <c r="V166" s="1"/>
      <c r="W166" s="1"/>
      <c r="X166" s="1"/>
      <c r="Y166" s="1"/>
      <c r="AA166" s="52"/>
      <c r="AB166" s="52"/>
    </row>
    <row r="167" spans="11:28" ht="14.25">
      <c r="K167" s="1"/>
      <c r="L167" s="1"/>
      <c r="M167" s="1"/>
      <c r="N167" s="1"/>
      <c r="O167" s="1"/>
      <c r="P167" s="1"/>
      <c r="Q167" s="1"/>
      <c r="R167" s="1"/>
      <c r="S167" s="1"/>
      <c r="T167" s="1"/>
      <c r="U167" s="1"/>
      <c r="V167" s="1"/>
      <c r="W167" s="1"/>
      <c r="X167" s="1"/>
      <c r="Y167" s="1"/>
      <c r="AA167" s="52"/>
      <c r="AB167" s="52"/>
    </row>
    <row r="168" spans="11:28" ht="14.25">
      <c r="K168" s="1"/>
      <c r="L168" s="1"/>
      <c r="M168" s="1"/>
      <c r="N168" s="1"/>
      <c r="O168" s="1"/>
      <c r="P168" s="1"/>
      <c r="Q168" s="1"/>
      <c r="R168" s="1"/>
      <c r="S168" s="1"/>
      <c r="T168" s="1"/>
      <c r="U168" s="1"/>
      <c r="V168" s="1"/>
      <c r="W168" s="1"/>
      <c r="X168" s="1"/>
      <c r="Y168" s="1"/>
      <c r="AA168" s="52"/>
      <c r="AB168" s="52"/>
    </row>
    <row r="169" spans="11:28" ht="14.25">
      <c r="K169" s="1"/>
      <c r="L169" s="1"/>
      <c r="M169" s="1"/>
      <c r="N169" s="1"/>
      <c r="O169" s="1"/>
      <c r="P169" s="1"/>
      <c r="Q169" s="1"/>
      <c r="R169" s="1"/>
      <c r="S169" s="1"/>
      <c r="T169" s="1"/>
      <c r="U169" s="1"/>
      <c r="V169" s="1"/>
      <c r="W169" s="1"/>
      <c r="X169" s="1"/>
      <c r="Y169" s="1"/>
      <c r="AA169" s="52"/>
      <c r="AB169" s="52"/>
    </row>
    <row r="170" spans="11:28" ht="14.25">
      <c r="K170" s="1"/>
      <c r="L170" s="1"/>
      <c r="M170" s="1"/>
      <c r="N170" s="1"/>
      <c r="O170" s="1"/>
      <c r="P170" s="1"/>
      <c r="Q170" s="1"/>
      <c r="R170" s="1"/>
      <c r="S170" s="1"/>
      <c r="T170" s="1"/>
      <c r="U170" s="1"/>
      <c r="V170" s="1"/>
      <c r="W170" s="1"/>
      <c r="X170" s="1"/>
      <c r="Y170" s="1"/>
      <c r="AA170" s="52"/>
      <c r="AB170" s="52"/>
    </row>
    <row r="171" spans="11:28" ht="14.25">
      <c r="K171" s="1"/>
      <c r="L171" s="1"/>
      <c r="M171" s="1"/>
      <c r="N171" s="1"/>
      <c r="O171" s="1"/>
      <c r="P171" s="1"/>
      <c r="Q171" s="1"/>
      <c r="R171" s="1"/>
      <c r="S171" s="1"/>
      <c r="T171" s="1"/>
      <c r="U171" s="1"/>
      <c r="V171" s="1"/>
      <c r="W171" s="1"/>
      <c r="X171" s="1"/>
      <c r="Y171" s="1"/>
      <c r="AA171" s="52"/>
      <c r="AB171" s="52"/>
    </row>
    <row r="172" spans="11:28" ht="14.25">
      <c r="K172" s="1"/>
      <c r="L172" s="1"/>
      <c r="M172" s="1"/>
      <c r="N172" s="1"/>
      <c r="O172" s="1"/>
      <c r="P172" s="1"/>
      <c r="Q172" s="1"/>
      <c r="R172" s="1"/>
      <c r="S172" s="1"/>
      <c r="T172" s="1"/>
      <c r="U172" s="1"/>
      <c r="V172" s="1"/>
      <c r="W172" s="1"/>
      <c r="X172" s="1"/>
      <c r="Y172" s="1"/>
      <c r="AA172" s="52"/>
      <c r="AB172" s="52"/>
    </row>
    <row r="173" spans="11:28" ht="14.25">
      <c r="K173" s="1"/>
      <c r="L173" s="1"/>
      <c r="M173" s="1"/>
      <c r="N173" s="1"/>
      <c r="O173" s="1"/>
      <c r="P173" s="1"/>
      <c r="Q173" s="1"/>
      <c r="R173" s="1"/>
      <c r="S173" s="1"/>
      <c r="T173" s="1"/>
      <c r="U173" s="1"/>
      <c r="V173" s="1"/>
      <c r="W173" s="1"/>
      <c r="X173" s="1"/>
      <c r="Y173" s="1"/>
      <c r="AA173" s="52"/>
      <c r="AB173" s="52"/>
    </row>
    <row r="174" spans="11:28" ht="14.25">
      <c r="K174" s="1"/>
      <c r="L174" s="1"/>
      <c r="M174" s="1"/>
      <c r="N174" s="1"/>
      <c r="O174" s="1"/>
      <c r="P174" s="1"/>
      <c r="Q174" s="1"/>
      <c r="R174" s="1"/>
      <c r="S174" s="1"/>
      <c r="T174" s="1"/>
      <c r="U174" s="1"/>
      <c r="V174" s="1"/>
      <c r="W174" s="1"/>
      <c r="X174" s="1"/>
      <c r="Y174" s="1"/>
      <c r="AA174" s="52"/>
      <c r="AB174" s="52"/>
    </row>
    <row r="175" spans="11:28" ht="14.25">
      <c r="K175" s="1"/>
      <c r="L175" s="1"/>
      <c r="M175" s="1"/>
      <c r="N175" s="1"/>
      <c r="O175" s="1"/>
      <c r="P175" s="1"/>
      <c r="Q175" s="1"/>
      <c r="R175" s="1"/>
      <c r="S175" s="1"/>
      <c r="T175" s="1"/>
      <c r="U175" s="1"/>
      <c r="V175" s="1"/>
      <c r="W175" s="1"/>
      <c r="X175" s="1"/>
      <c r="Y175" s="1"/>
      <c r="AA175" s="52"/>
      <c r="AB175" s="52"/>
    </row>
    <row r="176" spans="11:28" ht="14.25">
      <c r="K176" s="1"/>
      <c r="L176" s="1"/>
      <c r="M176" s="1"/>
      <c r="N176" s="1"/>
      <c r="O176" s="1"/>
      <c r="P176" s="1"/>
      <c r="Q176" s="1"/>
      <c r="R176" s="1"/>
      <c r="S176" s="1"/>
      <c r="T176" s="1"/>
      <c r="U176" s="1"/>
      <c r="V176" s="1"/>
      <c r="W176" s="1"/>
      <c r="X176" s="1"/>
      <c r="Y176" s="1"/>
      <c r="AA176" s="52"/>
      <c r="AB176" s="52"/>
    </row>
    <row r="177" spans="11:28" ht="14.25">
      <c r="K177" s="1"/>
      <c r="L177" s="1"/>
      <c r="M177" s="1"/>
      <c r="N177" s="1"/>
      <c r="O177" s="1"/>
      <c r="P177" s="1"/>
      <c r="Q177" s="1"/>
      <c r="R177" s="1"/>
      <c r="S177" s="1"/>
      <c r="T177" s="1"/>
      <c r="U177" s="1"/>
      <c r="V177" s="1"/>
      <c r="W177" s="1"/>
      <c r="X177" s="1"/>
      <c r="Y177" s="1"/>
      <c r="AA177" s="52"/>
      <c r="AB177" s="52"/>
    </row>
    <row r="178" spans="11:28" ht="14.25">
      <c r="K178" s="1"/>
      <c r="L178" s="1"/>
      <c r="M178" s="1"/>
      <c r="N178" s="1"/>
      <c r="O178" s="1"/>
      <c r="P178" s="1"/>
      <c r="Q178" s="1"/>
      <c r="R178" s="1"/>
      <c r="S178" s="1"/>
      <c r="T178" s="1"/>
      <c r="U178" s="1"/>
      <c r="V178" s="1"/>
      <c r="W178" s="1"/>
      <c r="X178" s="1"/>
      <c r="Y178" s="1"/>
      <c r="AA178" s="52"/>
      <c r="AB178" s="52"/>
    </row>
    <row r="179" spans="11:28" ht="14.25">
      <c r="K179" s="1"/>
      <c r="L179" s="1"/>
      <c r="M179" s="1"/>
      <c r="N179" s="1"/>
      <c r="O179" s="1"/>
      <c r="P179" s="1"/>
      <c r="Q179" s="1"/>
      <c r="R179" s="1"/>
      <c r="S179" s="1"/>
      <c r="T179" s="1"/>
      <c r="U179" s="1"/>
      <c r="V179" s="1"/>
      <c r="W179" s="1"/>
      <c r="X179" s="1"/>
      <c r="Y179" s="1"/>
      <c r="AA179" s="52"/>
      <c r="AB179" s="52"/>
    </row>
    <row r="180" spans="11:28">
      <c r="K180" s="1"/>
      <c r="L180" s="1"/>
      <c r="M180" s="1"/>
      <c r="N180" s="1"/>
      <c r="O180" s="1"/>
      <c r="P180" s="1"/>
      <c r="Q180" s="1"/>
      <c r="R180" s="1"/>
      <c r="S180" s="1"/>
      <c r="T180" s="1"/>
      <c r="U180" s="1"/>
      <c r="V180" s="1"/>
      <c r="W180" s="1"/>
      <c r="X180" s="1"/>
      <c r="Y180" s="1"/>
    </row>
    <row r="181" spans="11:28">
      <c r="K181" s="1"/>
      <c r="L181" s="1"/>
      <c r="M181" s="1"/>
      <c r="N181" s="1"/>
      <c r="O181" s="1"/>
      <c r="P181" s="1"/>
      <c r="Q181" s="1"/>
      <c r="R181" s="1"/>
      <c r="S181" s="1"/>
      <c r="T181" s="1"/>
      <c r="U181" s="1"/>
      <c r="V181" s="1"/>
      <c r="W181" s="1"/>
      <c r="X181" s="1"/>
      <c r="Y181" s="1"/>
    </row>
    <row r="182" spans="11:28">
      <c r="K182" s="1"/>
      <c r="L182" s="1"/>
      <c r="M182" s="1"/>
      <c r="N182" s="1"/>
      <c r="O182" s="1"/>
      <c r="P182" s="1"/>
      <c r="Q182" s="1"/>
      <c r="R182" s="1"/>
      <c r="S182" s="1"/>
      <c r="T182" s="1"/>
      <c r="U182" s="1"/>
      <c r="V182" s="1"/>
      <c r="W182" s="1"/>
      <c r="X182" s="1"/>
      <c r="Y182" s="1"/>
    </row>
    <row r="183" spans="11:28">
      <c r="K183" s="1"/>
      <c r="L183" s="1"/>
      <c r="M183" s="1"/>
      <c r="N183" s="1"/>
      <c r="O183" s="1"/>
      <c r="P183" s="1"/>
      <c r="Q183" s="1"/>
      <c r="R183" s="1"/>
      <c r="S183" s="1"/>
      <c r="T183" s="1"/>
      <c r="U183" s="1"/>
      <c r="V183" s="1"/>
      <c r="W183" s="1"/>
      <c r="X183" s="1"/>
      <c r="Y183" s="1"/>
    </row>
    <row r="184" spans="11:28">
      <c r="K184" s="1"/>
      <c r="L184" s="1"/>
      <c r="M184" s="1"/>
      <c r="N184" s="1"/>
      <c r="O184" s="1"/>
      <c r="P184" s="1"/>
      <c r="Q184" s="1"/>
      <c r="R184" s="1"/>
      <c r="S184" s="1"/>
      <c r="T184" s="1"/>
      <c r="U184" s="1"/>
      <c r="V184" s="1"/>
      <c r="W184" s="1"/>
      <c r="X184" s="1"/>
      <c r="Y184" s="1"/>
    </row>
    <row r="185" spans="11:28">
      <c r="K185" s="1"/>
      <c r="L185" s="1"/>
      <c r="M185" s="1"/>
      <c r="N185" s="1"/>
      <c r="O185" s="1"/>
      <c r="P185" s="1"/>
      <c r="Q185" s="1"/>
      <c r="R185" s="1"/>
      <c r="S185" s="1"/>
      <c r="T185" s="1"/>
      <c r="U185" s="1"/>
      <c r="V185" s="1"/>
      <c r="W185" s="1"/>
      <c r="X185" s="1"/>
      <c r="Y185" s="1"/>
    </row>
    <row r="186" spans="11:28">
      <c r="K186" s="1"/>
      <c r="L186" s="1"/>
      <c r="M186" s="1"/>
      <c r="N186" s="1"/>
      <c r="O186" s="1"/>
      <c r="P186" s="1"/>
      <c r="Q186" s="1"/>
      <c r="R186" s="1"/>
      <c r="S186" s="1"/>
      <c r="T186" s="1"/>
      <c r="U186" s="1"/>
      <c r="V186" s="1"/>
      <c r="W186" s="1"/>
      <c r="X186" s="1"/>
      <c r="Y186" s="1"/>
    </row>
    <row r="187" spans="11:28">
      <c r="K187" s="1"/>
      <c r="L187" s="1"/>
      <c r="M187" s="1"/>
      <c r="N187" s="1"/>
      <c r="O187" s="1"/>
      <c r="P187" s="1"/>
      <c r="Q187" s="1"/>
      <c r="R187" s="1"/>
      <c r="S187" s="1"/>
      <c r="T187" s="1"/>
      <c r="U187" s="1"/>
      <c r="V187" s="1"/>
      <c r="W187" s="1"/>
      <c r="X187" s="1"/>
      <c r="Y187" s="1"/>
    </row>
    <row r="188" spans="11:28">
      <c r="K188" s="1"/>
      <c r="L188" s="1"/>
      <c r="M188" s="1"/>
      <c r="N188" s="1"/>
      <c r="O188" s="1"/>
      <c r="P188" s="1"/>
      <c r="Q188" s="1"/>
      <c r="R188" s="1"/>
      <c r="S188" s="1"/>
      <c r="T188" s="1"/>
      <c r="U188" s="1"/>
      <c r="V188" s="1"/>
      <c r="W188" s="1"/>
      <c r="X188" s="1"/>
      <c r="Y188" s="1"/>
    </row>
    <row r="189" spans="11:28">
      <c r="K189" s="1"/>
      <c r="L189" s="1"/>
      <c r="M189" s="1"/>
      <c r="N189" s="1"/>
      <c r="O189" s="1"/>
      <c r="P189" s="1"/>
      <c r="Q189" s="1"/>
      <c r="R189" s="1"/>
      <c r="S189" s="1"/>
      <c r="T189" s="1"/>
      <c r="U189" s="1"/>
      <c r="V189" s="1"/>
      <c r="W189" s="1"/>
      <c r="X189" s="1"/>
      <c r="Y189" s="1"/>
    </row>
    <row r="190" spans="11:28">
      <c r="K190" s="1"/>
      <c r="L190" s="1"/>
      <c r="M190" s="1"/>
      <c r="N190" s="1"/>
      <c r="O190" s="1"/>
      <c r="P190" s="1"/>
      <c r="Q190" s="1"/>
      <c r="R190" s="1"/>
      <c r="S190" s="1"/>
      <c r="T190" s="1"/>
      <c r="U190" s="1"/>
      <c r="V190" s="1"/>
      <c r="W190" s="1"/>
      <c r="X190" s="1"/>
      <c r="Y190" s="1"/>
    </row>
    <row r="191" spans="11:28">
      <c r="K191" s="1"/>
      <c r="L191" s="1"/>
      <c r="M191" s="1"/>
      <c r="N191" s="1"/>
      <c r="O191" s="1"/>
      <c r="P191" s="1"/>
      <c r="Q191" s="1"/>
      <c r="R191" s="1"/>
      <c r="S191" s="1"/>
      <c r="T191" s="1"/>
      <c r="U191" s="1"/>
      <c r="V191" s="1"/>
      <c r="W191" s="1"/>
      <c r="X191" s="1"/>
      <c r="Y191" s="1"/>
    </row>
    <row r="192" spans="11:28">
      <c r="K192" s="1"/>
      <c r="L192" s="1"/>
      <c r="M192" s="1"/>
      <c r="N192" s="1"/>
      <c r="O192" s="1"/>
      <c r="P192" s="1"/>
      <c r="Q192" s="1"/>
      <c r="R192" s="1"/>
      <c r="S192" s="1"/>
      <c r="T192" s="1"/>
      <c r="U192" s="1"/>
      <c r="V192" s="1"/>
      <c r="W192" s="1"/>
      <c r="X192" s="1"/>
      <c r="Y192" s="1"/>
    </row>
    <row r="193" spans="11:25">
      <c r="K193" s="1"/>
      <c r="L193" s="1"/>
      <c r="M193" s="1"/>
      <c r="N193" s="1"/>
      <c r="O193" s="1"/>
      <c r="P193" s="1"/>
      <c r="Q193" s="1"/>
      <c r="R193" s="1"/>
      <c r="S193" s="1"/>
      <c r="T193" s="1"/>
      <c r="U193" s="1"/>
      <c r="V193" s="1"/>
      <c r="W193" s="1"/>
      <c r="X193" s="1"/>
      <c r="Y193" s="1"/>
    </row>
    <row r="194" spans="11:25">
      <c r="K194" s="1"/>
      <c r="L194" s="1"/>
      <c r="M194" s="1"/>
      <c r="N194" s="1"/>
      <c r="O194" s="1"/>
      <c r="P194" s="1"/>
      <c r="Q194" s="1"/>
      <c r="R194" s="1"/>
      <c r="S194" s="1"/>
      <c r="T194" s="1"/>
      <c r="U194" s="1"/>
      <c r="V194" s="1"/>
      <c r="W194" s="1"/>
      <c r="X194" s="1"/>
      <c r="Y194" s="1"/>
    </row>
    <row r="195" spans="11:25">
      <c r="K195" s="1"/>
      <c r="L195" s="1"/>
      <c r="M195" s="1"/>
      <c r="N195" s="1"/>
      <c r="O195" s="1"/>
      <c r="P195" s="1"/>
      <c r="Q195" s="1"/>
      <c r="R195" s="1"/>
      <c r="S195" s="1"/>
      <c r="T195" s="1"/>
      <c r="U195" s="1"/>
      <c r="V195" s="1"/>
      <c r="W195" s="1"/>
      <c r="X195" s="1"/>
      <c r="Y195" s="1"/>
    </row>
    <row r="196" spans="11:25">
      <c r="K196" s="1"/>
      <c r="L196" s="1"/>
      <c r="M196" s="1"/>
      <c r="N196" s="1"/>
      <c r="O196" s="1"/>
      <c r="P196" s="1"/>
      <c r="Q196" s="1"/>
      <c r="R196" s="1"/>
      <c r="S196" s="1"/>
      <c r="T196" s="1"/>
      <c r="U196" s="1"/>
      <c r="V196" s="1"/>
      <c r="W196" s="1"/>
      <c r="X196" s="1"/>
      <c r="Y196" s="1"/>
    </row>
    <row r="197" spans="11:25">
      <c r="K197" s="1"/>
      <c r="L197" s="1"/>
      <c r="M197" s="1"/>
      <c r="N197" s="1"/>
      <c r="O197" s="1"/>
      <c r="P197" s="1"/>
      <c r="Q197" s="1"/>
      <c r="R197" s="1"/>
      <c r="S197" s="1"/>
      <c r="T197" s="1"/>
      <c r="U197" s="1"/>
      <c r="V197" s="1"/>
      <c r="W197" s="1"/>
      <c r="X197" s="1"/>
      <c r="Y197" s="1"/>
    </row>
    <row r="198" spans="11:25">
      <c r="K198" s="1"/>
      <c r="L198" s="1"/>
      <c r="M198" s="1"/>
      <c r="N198" s="1"/>
      <c r="O198" s="1"/>
      <c r="P198" s="1"/>
      <c r="Q198" s="1"/>
      <c r="R198" s="1"/>
      <c r="S198" s="1"/>
      <c r="T198" s="1"/>
      <c r="U198" s="1"/>
      <c r="V198" s="1"/>
      <c r="W198" s="1"/>
      <c r="X198" s="1"/>
      <c r="Y198" s="1"/>
    </row>
    <row r="199" spans="11:25">
      <c r="K199" s="1"/>
      <c r="L199" s="1"/>
      <c r="M199" s="1"/>
      <c r="N199" s="1"/>
      <c r="O199" s="1"/>
      <c r="P199" s="1"/>
      <c r="Q199" s="1"/>
      <c r="R199" s="1"/>
      <c r="S199" s="1"/>
      <c r="T199" s="1"/>
      <c r="U199" s="1"/>
      <c r="V199" s="1"/>
      <c r="W199" s="1"/>
      <c r="X199" s="1"/>
      <c r="Y199" s="1"/>
    </row>
    <row r="200" spans="11:25">
      <c r="K200" s="1"/>
      <c r="L200" s="1"/>
      <c r="M200" s="1"/>
      <c r="N200" s="1"/>
      <c r="O200" s="1"/>
      <c r="P200" s="1"/>
      <c r="Q200" s="1"/>
      <c r="R200" s="1"/>
      <c r="S200" s="1"/>
      <c r="T200" s="1"/>
      <c r="U200" s="1"/>
      <c r="V200" s="1"/>
      <c r="W200" s="1"/>
      <c r="X200" s="1"/>
      <c r="Y200" s="1"/>
    </row>
    <row r="201" spans="11:25">
      <c r="K201" s="1"/>
      <c r="L201" s="1"/>
      <c r="M201" s="1"/>
      <c r="N201" s="1"/>
      <c r="O201" s="1"/>
      <c r="P201" s="1"/>
      <c r="Q201" s="1"/>
      <c r="R201" s="1"/>
      <c r="S201" s="1"/>
      <c r="T201" s="1"/>
      <c r="U201" s="1"/>
      <c r="V201" s="1"/>
      <c r="W201" s="1"/>
      <c r="X201" s="1"/>
      <c r="Y201" s="1"/>
    </row>
    <row r="202" spans="11:25">
      <c r="K202" s="1"/>
      <c r="L202" s="1"/>
      <c r="M202" s="1"/>
      <c r="N202" s="1"/>
      <c r="O202" s="1"/>
      <c r="P202" s="1"/>
      <c r="Q202" s="1"/>
      <c r="R202" s="1"/>
      <c r="S202" s="1"/>
      <c r="T202" s="1"/>
      <c r="U202" s="1"/>
      <c r="V202" s="1"/>
      <c r="W202" s="1"/>
      <c r="X202" s="1"/>
      <c r="Y202" s="1"/>
    </row>
    <row r="203" spans="11:25">
      <c r="K203" s="1"/>
      <c r="L203" s="1"/>
      <c r="M203" s="1"/>
      <c r="N203" s="1"/>
      <c r="O203" s="1"/>
      <c r="P203" s="1"/>
      <c r="Q203" s="1"/>
      <c r="R203" s="1"/>
      <c r="S203" s="1"/>
      <c r="T203" s="1"/>
      <c r="U203" s="1"/>
      <c r="V203" s="1"/>
      <c r="W203" s="1"/>
      <c r="X203" s="1"/>
      <c r="Y203" s="1"/>
    </row>
    <row r="204" spans="11:25">
      <c r="K204" s="1"/>
      <c r="L204" s="1"/>
      <c r="M204" s="1"/>
      <c r="N204" s="1"/>
      <c r="O204" s="1"/>
      <c r="P204" s="1"/>
      <c r="Q204" s="1"/>
      <c r="R204" s="1"/>
      <c r="S204" s="1"/>
      <c r="T204" s="1"/>
      <c r="U204" s="1"/>
      <c r="V204" s="1"/>
      <c r="W204" s="1"/>
      <c r="X204" s="1"/>
      <c r="Y204" s="1"/>
    </row>
    <row r="205" spans="11:25">
      <c r="K205" s="1"/>
      <c r="L205" s="1"/>
      <c r="M205" s="1"/>
      <c r="N205" s="1"/>
      <c r="O205" s="1"/>
      <c r="P205" s="1"/>
      <c r="Q205" s="1"/>
      <c r="R205" s="1"/>
      <c r="S205" s="1"/>
      <c r="T205" s="1"/>
      <c r="U205" s="1"/>
      <c r="V205" s="1"/>
      <c r="W205" s="1"/>
      <c r="X205" s="1"/>
      <c r="Y205" s="1"/>
    </row>
    <row r="206" spans="11:25">
      <c r="K206" s="1"/>
      <c r="L206" s="1"/>
      <c r="M206" s="1"/>
      <c r="N206" s="1"/>
      <c r="O206" s="1"/>
      <c r="P206" s="1"/>
      <c r="Q206" s="1"/>
      <c r="R206" s="1"/>
      <c r="S206" s="1"/>
      <c r="T206" s="1"/>
      <c r="U206" s="1"/>
      <c r="V206" s="1"/>
      <c r="W206" s="1"/>
      <c r="X206" s="1"/>
      <c r="Y206" s="1"/>
    </row>
    <row r="207" spans="11:25">
      <c r="K207" s="1"/>
      <c r="L207" s="1"/>
      <c r="M207" s="1"/>
      <c r="N207" s="1"/>
      <c r="O207" s="1"/>
      <c r="P207" s="1"/>
      <c r="Q207" s="1"/>
      <c r="R207" s="1"/>
      <c r="S207" s="1"/>
      <c r="T207" s="1"/>
      <c r="U207" s="1"/>
      <c r="V207" s="1"/>
      <c r="W207" s="1"/>
      <c r="X207" s="1"/>
      <c r="Y207" s="1"/>
    </row>
    <row r="208" spans="11:25">
      <c r="K208" s="1"/>
      <c r="L208" s="1"/>
      <c r="M208" s="1"/>
      <c r="N208" s="1"/>
      <c r="O208" s="1"/>
      <c r="P208" s="1"/>
      <c r="Q208" s="1"/>
      <c r="R208" s="1"/>
      <c r="S208" s="1"/>
      <c r="T208" s="1"/>
      <c r="U208" s="1"/>
      <c r="V208" s="1"/>
      <c r="W208" s="1"/>
      <c r="X208" s="1"/>
      <c r="Y208" s="1"/>
    </row>
    <row r="209" spans="11:25">
      <c r="K209" s="1"/>
      <c r="L209" s="1"/>
      <c r="M209" s="1"/>
      <c r="N209" s="1"/>
      <c r="O209" s="1"/>
      <c r="P209" s="1"/>
      <c r="Q209" s="1"/>
      <c r="R209" s="1"/>
      <c r="S209" s="1"/>
      <c r="T209" s="1"/>
      <c r="U209" s="1"/>
      <c r="V209" s="1"/>
      <c r="W209" s="1"/>
      <c r="X209" s="1"/>
      <c r="Y209" s="1"/>
    </row>
    <row r="210" spans="11:25">
      <c r="K210" s="1"/>
      <c r="L210" s="1"/>
      <c r="M210" s="1"/>
      <c r="N210" s="1"/>
      <c r="O210" s="1"/>
      <c r="P210" s="1"/>
      <c r="Q210" s="1"/>
      <c r="R210" s="1"/>
      <c r="S210" s="1"/>
      <c r="T210" s="1"/>
      <c r="U210" s="1"/>
      <c r="V210" s="1"/>
      <c r="W210" s="1"/>
      <c r="X210" s="1"/>
      <c r="Y210" s="1"/>
    </row>
    <row r="211" spans="11:25">
      <c r="K211" s="1"/>
      <c r="L211" s="1"/>
      <c r="M211" s="1"/>
      <c r="N211" s="1"/>
      <c r="O211" s="1"/>
      <c r="P211" s="1"/>
      <c r="Q211" s="1"/>
      <c r="R211" s="1"/>
      <c r="S211" s="1"/>
      <c r="T211" s="1"/>
      <c r="U211" s="1"/>
      <c r="V211" s="1"/>
      <c r="W211" s="1"/>
      <c r="X211" s="1"/>
      <c r="Y211" s="1"/>
    </row>
    <row r="212" spans="11:25">
      <c r="K212" s="1"/>
      <c r="L212" s="1"/>
      <c r="M212" s="1"/>
      <c r="N212" s="1"/>
      <c r="O212" s="1"/>
      <c r="P212" s="1"/>
      <c r="Q212" s="1"/>
      <c r="R212" s="1"/>
      <c r="S212" s="1"/>
      <c r="T212" s="1"/>
      <c r="U212" s="1"/>
      <c r="V212" s="1"/>
      <c r="W212" s="1"/>
      <c r="X212" s="1"/>
      <c r="Y212" s="1"/>
    </row>
    <row r="213" spans="11:25">
      <c r="K213" s="1"/>
      <c r="L213" s="1"/>
      <c r="M213" s="1"/>
      <c r="N213" s="1"/>
      <c r="O213" s="1"/>
      <c r="P213" s="1"/>
      <c r="Q213" s="1"/>
      <c r="R213" s="1"/>
      <c r="S213" s="1"/>
      <c r="T213" s="1"/>
      <c r="U213" s="1"/>
      <c r="V213" s="1"/>
      <c r="W213" s="1"/>
      <c r="X213" s="1"/>
      <c r="Y213" s="1"/>
    </row>
    <row r="214" spans="11:25">
      <c r="K214" s="1"/>
      <c r="L214" s="1"/>
      <c r="M214" s="1"/>
      <c r="N214" s="1"/>
      <c r="O214" s="1"/>
      <c r="P214" s="1"/>
      <c r="Q214" s="1"/>
      <c r="R214" s="1"/>
      <c r="S214" s="1"/>
      <c r="T214" s="1"/>
      <c r="U214" s="1"/>
      <c r="V214" s="1"/>
      <c r="W214" s="1"/>
      <c r="X214" s="1"/>
      <c r="Y214" s="1"/>
    </row>
    <row r="215" spans="11:25">
      <c r="K215" s="1"/>
      <c r="L215" s="1"/>
      <c r="M215" s="1"/>
      <c r="N215" s="1"/>
      <c r="O215" s="1"/>
      <c r="P215" s="1"/>
      <c r="Q215" s="1"/>
      <c r="R215" s="1"/>
      <c r="S215" s="1"/>
      <c r="T215" s="1"/>
      <c r="U215" s="1"/>
      <c r="V215" s="1"/>
      <c r="W215" s="1"/>
      <c r="X215" s="1"/>
      <c r="Y215" s="1"/>
    </row>
    <row r="216" spans="11:25">
      <c r="K216" s="1"/>
      <c r="L216" s="1"/>
      <c r="M216" s="1"/>
      <c r="N216" s="1"/>
      <c r="O216" s="1"/>
      <c r="P216" s="1"/>
      <c r="Q216" s="1"/>
      <c r="R216" s="1"/>
      <c r="S216" s="1"/>
      <c r="T216" s="1"/>
      <c r="U216" s="1"/>
      <c r="V216" s="1"/>
      <c r="W216" s="1"/>
      <c r="X216" s="1"/>
      <c r="Y216" s="1"/>
    </row>
    <row r="217" spans="11:25">
      <c r="K217" s="1"/>
      <c r="L217" s="1"/>
      <c r="M217" s="1"/>
      <c r="N217" s="1"/>
      <c r="O217" s="1"/>
      <c r="P217" s="1"/>
      <c r="Q217" s="1"/>
      <c r="R217" s="1"/>
      <c r="S217" s="1"/>
      <c r="T217" s="1"/>
      <c r="U217" s="1"/>
      <c r="V217" s="1"/>
      <c r="W217" s="1"/>
      <c r="X217" s="1"/>
      <c r="Y217" s="1"/>
    </row>
    <row r="218" spans="11:25">
      <c r="K218" s="1"/>
      <c r="L218" s="1"/>
      <c r="M218" s="1"/>
      <c r="N218" s="1"/>
      <c r="O218" s="1"/>
      <c r="P218" s="1"/>
      <c r="Q218" s="1"/>
      <c r="R218" s="1"/>
      <c r="S218" s="1"/>
      <c r="T218" s="1"/>
      <c r="U218" s="1"/>
      <c r="V218" s="1"/>
      <c r="W218" s="1"/>
      <c r="X218" s="1"/>
      <c r="Y218" s="1"/>
    </row>
    <row r="219" spans="11:25">
      <c r="K219" s="1"/>
      <c r="L219" s="1"/>
      <c r="M219" s="1"/>
      <c r="N219" s="1"/>
      <c r="O219" s="1"/>
      <c r="P219" s="1"/>
      <c r="Q219" s="1"/>
      <c r="R219" s="1"/>
      <c r="S219" s="1"/>
      <c r="T219" s="1"/>
      <c r="U219" s="1"/>
      <c r="V219" s="1"/>
      <c r="W219" s="1"/>
      <c r="X219" s="1"/>
      <c r="Y219" s="1"/>
    </row>
    <row r="220" spans="11:25">
      <c r="K220" s="1"/>
      <c r="L220" s="1"/>
      <c r="M220" s="1"/>
      <c r="N220" s="1"/>
      <c r="O220" s="1"/>
      <c r="P220" s="1"/>
      <c r="Q220" s="1"/>
      <c r="R220" s="1"/>
      <c r="S220" s="1"/>
      <c r="T220" s="1"/>
      <c r="U220" s="1"/>
      <c r="V220" s="1"/>
      <c r="W220" s="1"/>
      <c r="X220" s="1"/>
      <c r="Y220" s="1"/>
    </row>
    <row r="221" spans="11:25">
      <c r="K221" s="1"/>
      <c r="L221" s="1"/>
      <c r="M221" s="1"/>
      <c r="N221" s="1"/>
      <c r="O221" s="1"/>
      <c r="P221" s="1"/>
      <c r="Q221" s="1"/>
      <c r="R221" s="1"/>
      <c r="S221" s="1"/>
      <c r="T221" s="1"/>
      <c r="U221" s="1"/>
      <c r="V221" s="1"/>
      <c r="W221" s="1"/>
      <c r="X221" s="1"/>
      <c r="Y221" s="1"/>
    </row>
    <row r="222" spans="11:25">
      <c r="K222" s="1"/>
      <c r="L222" s="1"/>
      <c r="M222" s="1"/>
      <c r="N222" s="1"/>
      <c r="O222" s="1"/>
      <c r="P222" s="1"/>
      <c r="Q222" s="1"/>
      <c r="R222" s="1"/>
      <c r="S222" s="1"/>
      <c r="T222" s="1"/>
      <c r="U222" s="1"/>
      <c r="V222" s="1"/>
      <c r="W222" s="1"/>
      <c r="X222" s="1"/>
      <c r="Y222" s="1"/>
    </row>
    <row r="223" spans="11:25">
      <c r="K223" s="1"/>
      <c r="L223" s="1"/>
      <c r="M223" s="1"/>
      <c r="N223" s="1"/>
      <c r="O223" s="1"/>
      <c r="P223" s="1"/>
      <c r="Q223" s="1"/>
      <c r="R223" s="1"/>
      <c r="S223" s="1"/>
      <c r="T223" s="1"/>
      <c r="U223" s="1"/>
      <c r="V223" s="1"/>
      <c r="W223" s="1"/>
      <c r="X223" s="1"/>
      <c r="Y223" s="1"/>
    </row>
    <row r="224" spans="11:25">
      <c r="K224" s="1"/>
      <c r="L224" s="1"/>
      <c r="M224" s="1"/>
      <c r="N224" s="1"/>
      <c r="O224" s="1"/>
      <c r="P224" s="1"/>
      <c r="Q224" s="1"/>
      <c r="R224" s="1"/>
      <c r="S224" s="1"/>
      <c r="T224" s="1"/>
      <c r="U224" s="1"/>
      <c r="V224" s="1"/>
      <c r="W224" s="1"/>
      <c r="X224" s="1"/>
      <c r="Y224" s="1"/>
    </row>
    <row r="225" spans="11:25">
      <c r="K225" s="1"/>
      <c r="L225" s="1"/>
      <c r="M225" s="1"/>
      <c r="N225" s="1"/>
      <c r="O225" s="1"/>
      <c r="P225" s="1"/>
      <c r="Q225" s="1"/>
      <c r="R225" s="1"/>
      <c r="S225" s="1"/>
      <c r="T225" s="1"/>
      <c r="U225" s="1"/>
      <c r="V225" s="1"/>
      <c r="W225" s="1"/>
      <c r="X225" s="1"/>
      <c r="Y225" s="1"/>
    </row>
    <row r="226" spans="11:25">
      <c r="K226" s="1"/>
      <c r="L226" s="1"/>
      <c r="M226" s="1"/>
      <c r="N226" s="1"/>
      <c r="O226" s="1"/>
      <c r="P226" s="1"/>
      <c r="Q226" s="1"/>
      <c r="R226" s="1"/>
      <c r="S226" s="1"/>
      <c r="T226" s="1"/>
      <c r="U226" s="1"/>
      <c r="V226" s="1"/>
      <c r="W226" s="1"/>
      <c r="X226" s="1"/>
      <c r="Y226" s="1"/>
    </row>
    <row r="227" spans="11:25">
      <c r="K227" s="1"/>
      <c r="L227" s="1"/>
      <c r="M227" s="1"/>
      <c r="N227" s="1"/>
      <c r="O227" s="1"/>
      <c r="P227" s="1"/>
      <c r="Q227" s="1"/>
      <c r="R227" s="1"/>
      <c r="S227" s="1"/>
      <c r="T227" s="1"/>
      <c r="U227" s="1"/>
      <c r="V227" s="1"/>
      <c r="W227" s="1"/>
      <c r="X227" s="1"/>
      <c r="Y227" s="1"/>
    </row>
    <row r="228" spans="11:25">
      <c r="K228" s="1"/>
      <c r="L228" s="1"/>
      <c r="M228" s="1"/>
      <c r="N228" s="1"/>
      <c r="O228" s="1"/>
      <c r="P228" s="1"/>
      <c r="Q228" s="1"/>
      <c r="R228" s="1"/>
      <c r="S228" s="1"/>
      <c r="T228" s="1"/>
      <c r="U228" s="1"/>
      <c r="V228" s="1"/>
      <c r="W228" s="1"/>
      <c r="X228" s="1"/>
      <c r="Y228" s="1"/>
    </row>
    <row r="229" spans="11:25">
      <c r="K229" s="1"/>
      <c r="L229" s="1"/>
      <c r="M229" s="1"/>
      <c r="N229" s="1"/>
      <c r="O229" s="1"/>
      <c r="P229" s="1"/>
      <c r="Q229" s="1"/>
      <c r="R229" s="1"/>
      <c r="S229" s="1"/>
      <c r="T229" s="1"/>
      <c r="U229" s="1"/>
      <c r="V229" s="1"/>
      <c r="W229" s="1"/>
      <c r="X229" s="1"/>
      <c r="Y229" s="1"/>
    </row>
    <row r="230" spans="11:25">
      <c r="K230" s="1"/>
      <c r="L230" s="1"/>
      <c r="M230" s="1"/>
      <c r="N230" s="1"/>
      <c r="O230" s="1"/>
      <c r="P230" s="1"/>
      <c r="Q230" s="1"/>
      <c r="R230" s="1"/>
      <c r="S230" s="1"/>
      <c r="T230" s="1"/>
      <c r="U230" s="1"/>
      <c r="V230" s="1"/>
      <c r="W230" s="1"/>
      <c r="X230" s="1"/>
      <c r="Y230" s="1"/>
    </row>
    <row r="231" spans="11:25">
      <c r="K231" s="1"/>
      <c r="L231" s="1"/>
      <c r="M231" s="1"/>
      <c r="N231" s="1"/>
      <c r="O231" s="1"/>
      <c r="P231" s="1"/>
      <c r="Q231" s="1"/>
      <c r="R231" s="1"/>
      <c r="S231" s="1"/>
      <c r="T231" s="1"/>
      <c r="U231" s="1"/>
      <c r="V231" s="1"/>
      <c r="W231" s="1"/>
      <c r="X231" s="1"/>
      <c r="Y231" s="1"/>
    </row>
    <row r="232" spans="11:25">
      <c r="K232" s="1"/>
      <c r="L232" s="1"/>
      <c r="M232" s="1"/>
      <c r="N232" s="1"/>
      <c r="O232" s="1"/>
      <c r="P232" s="1"/>
      <c r="Q232" s="1"/>
      <c r="R232" s="1"/>
      <c r="S232" s="1"/>
      <c r="T232" s="1"/>
      <c r="U232" s="1"/>
      <c r="V232" s="1"/>
      <c r="W232" s="1"/>
      <c r="X232" s="1"/>
      <c r="Y232" s="1"/>
    </row>
    <row r="233" spans="11:25">
      <c r="K233" s="1"/>
      <c r="L233" s="1"/>
      <c r="M233" s="1"/>
      <c r="N233" s="1"/>
      <c r="O233" s="1"/>
      <c r="P233" s="1"/>
      <c r="Q233" s="1"/>
      <c r="R233" s="1"/>
      <c r="S233" s="1"/>
      <c r="T233" s="1"/>
      <c r="U233" s="1"/>
      <c r="V233" s="1"/>
      <c r="W233" s="1"/>
      <c r="X233" s="1"/>
      <c r="Y233" s="1"/>
    </row>
    <row r="234" spans="11:25">
      <c r="K234" s="1"/>
      <c r="L234" s="1"/>
      <c r="M234" s="1"/>
      <c r="N234" s="1"/>
      <c r="O234" s="1"/>
      <c r="P234" s="1"/>
      <c r="Q234" s="1"/>
      <c r="R234" s="1"/>
      <c r="S234" s="1"/>
      <c r="T234" s="1"/>
      <c r="U234" s="1"/>
      <c r="V234" s="1"/>
      <c r="W234" s="1"/>
      <c r="X234" s="1"/>
      <c r="Y234" s="1"/>
    </row>
    <row r="235" spans="11:25">
      <c r="K235" s="1"/>
      <c r="L235" s="1"/>
      <c r="M235" s="1"/>
      <c r="N235" s="1"/>
      <c r="O235" s="1"/>
      <c r="P235" s="1"/>
      <c r="Q235" s="1"/>
      <c r="R235" s="1"/>
      <c r="S235" s="1"/>
      <c r="T235" s="1"/>
      <c r="U235" s="1"/>
      <c r="V235" s="1"/>
      <c r="W235" s="1"/>
      <c r="X235" s="1"/>
      <c r="Y235" s="1"/>
    </row>
    <row r="236" spans="11:25">
      <c r="K236" s="1"/>
      <c r="L236" s="1"/>
      <c r="M236" s="1"/>
      <c r="N236" s="1"/>
      <c r="O236" s="1"/>
      <c r="P236" s="1"/>
      <c r="Q236" s="1"/>
      <c r="R236" s="1"/>
      <c r="S236" s="1"/>
      <c r="T236" s="1"/>
      <c r="U236" s="1"/>
      <c r="V236" s="1"/>
      <c r="W236" s="1"/>
      <c r="X236" s="1"/>
      <c r="Y236" s="1"/>
    </row>
    <row r="237" spans="11:25">
      <c r="K237" s="1"/>
      <c r="L237" s="1"/>
      <c r="M237" s="1"/>
      <c r="N237" s="1"/>
      <c r="O237" s="1"/>
      <c r="P237" s="1"/>
      <c r="Q237" s="1"/>
      <c r="R237" s="1"/>
      <c r="S237" s="1"/>
      <c r="T237" s="1"/>
      <c r="U237" s="1"/>
      <c r="V237" s="1"/>
      <c r="W237" s="1"/>
      <c r="X237" s="1"/>
      <c r="Y237" s="1"/>
    </row>
    <row r="238" spans="11:25">
      <c r="K238" s="1"/>
      <c r="L238" s="1"/>
      <c r="M238" s="1"/>
      <c r="N238" s="1"/>
      <c r="O238" s="1"/>
      <c r="P238" s="1"/>
      <c r="Q238" s="1"/>
      <c r="R238" s="1"/>
      <c r="S238" s="1"/>
      <c r="T238" s="1"/>
      <c r="U238" s="1"/>
      <c r="V238" s="1"/>
      <c r="W238" s="1"/>
      <c r="X238" s="1"/>
      <c r="Y238" s="1"/>
    </row>
    <row r="239" spans="11:25">
      <c r="K239" s="1"/>
      <c r="L239" s="1"/>
      <c r="M239" s="1"/>
      <c r="N239" s="1"/>
      <c r="O239" s="1"/>
      <c r="P239" s="1"/>
      <c r="Q239" s="1"/>
      <c r="R239" s="1"/>
      <c r="S239" s="1"/>
      <c r="T239" s="1"/>
      <c r="U239" s="1"/>
      <c r="V239" s="1"/>
      <c r="W239" s="1"/>
      <c r="X239" s="1"/>
      <c r="Y239" s="1"/>
    </row>
    <row r="240" spans="11:25">
      <c r="K240" s="1"/>
      <c r="L240" s="1"/>
      <c r="M240" s="1"/>
      <c r="N240" s="1"/>
      <c r="O240" s="1"/>
      <c r="P240" s="1"/>
      <c r="Q240" s="1"/>
      <c r="R240" s="1"/>
      <c r="S240" s="1"/>
      <c r="T240" s="1"/>
      <c r="U240" s="1"/>
      <c r="V240" s="1"/>
      <c r="W240" s="1"/>
      <c r="X240" s="1"/>
      <c r="Y240" s="1"/>
    </row>
    <row r="241" spans="11:25">
      <c r="K241" s="1"/>
      <c r="L241" s="1"/>
      <c r="M241" s="1"/>
      <c r="N241" s="1"/>
      <c r="O241" s="1"/>
      <c r="P241" s="1"/>
      <c r="Q241" s="1"/>
      <c r="R241" s="1"/>
      <c r="S241" s="1"/>
      <c r="T241" s="1"/>
      <c r="U241" s="1"/>
      <c r="V241" s="1"/>
      <c r="W241" s="1"/>
      <c r="X241" s="1"/>
      <c r="Y241" s="1"/>
    </row>
    <row r="242" spans="11:25">
      <c r="K242" s="1"/>
      <c r="L242" s="1"/>
      <c r="M242" s="1"/>
      <c r="N242" s="1"/>
      <c r="O242" s="1"/>
      <c r="P242" s="1"/>
      <c r="Q242" s="1"/>
      <c r="R242" s="1"/>
      <c r="S242" s="1"/>
      <c r="T242" s="1"/>
      <c r="U242" s="1"/>
      <c r="V242" s="1"/>
      <c r="W242" s="1"/>
      <c r="X242" s="1"/>
      <c r="Y242" s="1"/>
    </row>
    <row r="243" spans="11:25">
      <c r="K243" s="1"/>
      <c r="L243" s="1"/>
      <c r="M243" s="1"/>
      <c r="N243" s="1"/>
      <c r="O243" s="1"/>
      <c r="P243" s="1"/>
      <c r="Q243" s="1"/>
      <c r="R243" s="1"/>
      <c r="S243" s="1"/>
      <c r="T243" s="1"/>
      <c r="U243" s="1"/>
      <c r="V243" s="1"/>
      <c r="W243" s="1"/>
      <c r="X243" s="1"/>
      <c r="Y243" s="1"/>
    </row>
    <row r="244" spans="11:25">
      <c r="K244" s="1"/>
      <c r="L244" s="1"/>
      <c r="M244" s="1"/>
      <c r="N244" s="1"/>
      <c r="O244" s="1"/>
      <c r="P244" s="1"/>
      <c r="Q244" s="1"/>
      <c r="R244" s="1"/>
      <c r="S244" s="1"/>
      <c r="T244" s="1"/>
      <c r="U244" s="1"/>
      <c r="V244" s="1"/>
      <c r="W244" s="1"/>
      <c r="X244" s="1"/>
      <c r="Y244" s="1"/>
    </row>
    <row r="245" spans="11:25">
      <c r="K245" s="1"/>
      <c r="L245" s="1"/>
      <c r="M245" s="1"/>
      <c r="N245" s="1"/>
      <c r="O245" s="1"/>
      <c r="P245" s="1"/>
      <c r="Q245" s="1"/>
      <c r="R245" s="1"/>
      <c r="S245" s="1"/>
      <c r="T245" s="1"/>
      <c r="U245" s="1"/>
      <c r="V245" s="1"/>
      <c r="W245" s="1"/>
      <c r="X245" s="1"/>
      <c r="Y245" s="1"/>
    </row>
    <row r="246" spans="11:25">
      <c r="K246" s="1"/>
      <c r="L246" s="1"/>
      <c r="M246" s="1"/>
      <c r="N246" s="1"/>
      <c r="O246" s="1"/>
      <c r="P246" s="1"/>
      <c r="Q246" s="1"/>
      <c r="R246" s="1"/>
      <c r="S246" s="1"/>
      <c r="T246" s="1"/>
      <c r="U246" s="1"/>
      <c r="V246" s="1"/>
      <c r="W246" s="1"/>
      <c r="X246" s="1"/>
      <c r="Y246" s="1"/>
    </row>
    <row r="247" spans="11:25">
      <c r="K247" s="1"/>
      <c r="L247" s="1"/>
      <c r="M247" s="1"/>
      <c r="N247" s="1"/>
      <c r="O247" s="1"/>
      <c r="P247" s="1"/>
      <c r="Q247" s="1"/>
      <c r="R247" s="1"/>
      <c r="S247" s="1"/>
      <c r="T247" s="1"/>
      <c r="U247" s="1"/>
      <c r="V247" s="1"/>
      <c r="W247" s="1"/>
      <c r="X247" s="1"/>
      <c r="Y247" s="1"/>
    </row>
    <row r="248" spans="11:25">
      <c r="K248" s="1"/>
      <c r="L248" s="1"/>
      <c r="M248" s="1"/>
      <c r="N248" s="1"/>
      <c r="O248" s="1"/>
      <c r="P248" s="1"/>
      <c r="Q248" s="1"/>
      <c r="R248" s="1"/>
      <c r="S248" s="1"/>
      <c r="T248" s="1"/>
      <c r="U248" s="1"/>
      <c r="V248" s="1"/>
      <c r="W248" s="1"/>
      <c r="X248" s="1"/>
      <c r="Y248" s="1"/>
    </row>
    <row r="249" spans="11:25">
      <c r="K249" s="1"/>
      <c r="L249" s="1"/>
      <c r="M249" s="1"/>
      <c r="N249" s="1"/>
      <c r="O249" s="1"/>
      <c r="P249" s="1"/>
      <c r="Q249" s="1"/>
      <c r="R249" s="1"/>
      <c r="S249" s="1"/>
      <c r="T249" s="1"/>
      <c r="U249" s="1"/>
      <c r="V249" s="1"/>
      <c r="W249" s="1"/>
      <c r="X249" s="1"/>
      <c r="Y249" s="1"/>
    </row>
    <row r="250" spans="11:25">
      <c r="K250" s="1"/>
      <c r="L250" s="1"/>
      <c r="M250" s="1"/>
      <c r="N250" s="1"/>
      <c r="O250" s="1"/>
      <c r="P250" s="1"/>
      <c r="Q250" s="1"/>
      <c r="R250" s="1"/>
      <c r="S250" s="1"/>
      <c r="T250" s="1"/>
      <c r="U250" s="1"/>
      <c r="V250" s="1"/>
      <c r="W250" s="1"/>
      <c r="X250" s="1"/>
      <c r="Y250" s="1"/>
    </row>
    <row r="251" spans="11:25">
      <c r="K251" s="1"/>
      <c r="L251" s="1"/>
      <c r="M251" s="1"/>
      <c r="N251" s="1"/>
      <c r="O251" s="1"/>
      <c r="P251" s="1"/>
      <c r="Q251" s="1"/>
      <c r="R251" s="1"/>
      <c r="S251" s="1"/>
      <c r="T251" s="1"/>
      <c r="U251" s="1"/>
      <c r="V251" s="1"/>
      <c r="W251" s="1"/>
      <c r="X251" s="1"/>
      <c r="Y251" s="1"/>
    </row>
    <row r="252" spans="11:25">
      <c r="K252" s="1"/>
      <c r="L252" s="1"/>
      <c r="M252" s="1"/>
      <c r="N252" s="1"/>
      <c r="O252" s="1"/>
      <c r="P252" s="1"/>
      <c r="Q252" s="1"/>
      <c r="R252" s="1"/>
      <c r="S252" s="1"/>
      <c r="T252" s="1"/>
      <c r="U252" s="1"/>
      <c r="V252" s="1"/>
      <c r="W252" s="1"/>
      <c r="X252" s="1"/>
      <c r="Y252" s="1"/>
    </row>
    <row r="253" spans="11:25">
      <c r="K253" s="1"/>
      <c r="L253" s="1"/>
      <c r="M253" s="1"/>
      <c r="N253" s="1"/>
      <c r="O253" s="1"/>
      <c r="P253" s="1"/>
      <c r="Q253" s="1"/>
      <c r="R253" s="1"/>
      <c r="S253" s="1"/>
      <c r="T253" s="1"/>
      <c r="U253" s="1"/>
      <c r="V253" s="1"/>
      <c r="W253" s="1"/>
      <c r="X253" s="1"/>
      <c r="Y253" s="1"/>
    </row>
    <row r="254" spans="11:25">
      <c r="K254" s="1"/>
      <c r="L254" s="1"/>
      <c r="M254" s="1"/>
      <c r="N254" s="1"/>
      <c r="O254" s="1"/>
      <c r="P254" s="1"/>
      <c r="Q254" s="1"/>
      <c r="R254" s="1"/>
      <c r="S254" s="1"/>
      <c r="T254" s="1"/>
      <c r="U254" s="1"/>
      <c r="V254" s="1"/>
      <c r="W254" s="1"/>
      <c r="X254" s="1"/>
      <c r="Y254" s="1"/>
    </row>
    <row r="255" spans="11:25">
      <c r="K255" s="1"/>
      <c r="L255" s="1"/>
      <c r="M255" s="1"/>
      <c r="N255" s="1"/>
      <c r="O255" s="1"/>
      <c r="P255" s="1"/>
      <c r="Q255" s="1"/>
      <c r="R255" s="1"/>
      <c r="S255" s="1"/>
      <c r="T255" s="1"/>
      <c r="U255" s="1"/>
      <c r="V255" s="1"/>
      <c r="W255" s="1"/>
      <c r="X255" s="1"/>
      <c r="Y255" s="1"/>
    </row>
    <row r="256" spans="11:25">
      <c r="K256" s="1"/>
      <c r="L256" s="1"/>
      <c r="M256" s="1"/>
      <c r="N256" s="1"/>
      <c r="O256" s="1"/>
      <c r="P256" s="1"/>
      <c r="Q256" s="1"/>
      <c r="R256" s="1"/>
      <c r="S256" s="1"/>
      <c r="T256" s="1"/>
      <c r="U256" s="1"/>
      <c r="V256" s="1"/>
      <c r="W256" s="1"/>
      <c r="X256" s="1"/>
      <c r="Y256" s="1"/>
    </row>
    <row r="257" spans="11:25">
      <c r="K257" s="1"/>
      <c r="L257" s="1"/>
      <c r="M257" s="1"/>
      <c r="N257" s="1"/>
      <c r="O257" s="1"/>
      <c r="P257" s="1"/>
      <c r="Q257" s="1"/>
      <c r="R257" s="1"/>
      <c r="S257" s="1"/>
      <c r="T257" s="1"/>
      <c r="U257" s="1"/>
      <c r="V257" s="1"/>
      <c r="W257" s="1"/>
      <c r="X257" s="1"/>
      <c r="Y257" s="1"/>
    </row>
    <row r="258" spans="11:25">
      <c r="K258" s="1"/>
      <c r="L258" s="1"/>
      <c r="M258" s="1"/>
      <c r="N258" s="1"/>
      <c r="O258" s="1"/>
      <c r="P258" s="1"/>
      <c r="Q258" s="1"/>
      <c r="R258" s="1"/>
      <c r="S258" s="1"/>
      <c r="T258" s="1"/>
      <c r="U258" s="1"/>
      <c r="V258" s="1"/>
      <c r="W258" s="1"/>
      <c r="X258" s="1"/>
      <c r="Y258" s="1"/>
    </row>
    <row r="259" spans="11:25">
      <c r="K259" s="1"/>
      <c r="L259" s="1"/>
      <c r="M259" s="1"/>
      <c r="N259" s="1"/>
      <c r="O259" s="1"/>
      <c r="P259" s="1"/>
      <c r="Q259" s="1"/>
      <c r="R259" s="1"/>
      <c r="S259" s="1"/>
      <c r="T259" s="1"/>
      <c r="U259" s="1"/>
      <c r="V259" s="1"/>
      <c r="W259" s="1"/>
      <c r="X259" s="1"/>
      <c r="Y259" s="1"/>
    </row>
    <row r="260" spans="11:25">
      <c r="K260" s="1"/>
      <c r="L260" s="1"/>
      <c r="M260" s="1"/>
      <c r="N260" s="1"/>
      <c r="O260" s="1"/>
      <c r="P260" s="1"/>
      <c r="Q260" s="1"/>
      <c r="R260" s="1"/>
      <c r="S260" s="1"/>
      <c r="T260" s="1"/>
      <c r="U260" s="1"/>
      <c r="V260" s="1"/>
      <c r="W260" s="1"/>
      <c r="X260" s="1"/>
      <c r="Y260" s="1"/>
    </row>
    <row r="261" spans="11:25">
      <c r="K261" s="1"/>
      <c r="L261" s="1"/>
      <c r="M261" s="1"/>
      <c r="N261" s="1"/>
      <c r="O261" s="1"/>
      <c r="P261" s="1"/>
      <c r="Q261" s="1"/>
      <c r="R261" s="1"/>
      <c r="S261" s="1"/>
      <c r="T261" s="1"/>
      <c r="U261" s="1"/>
      <c r="V261" s="1"/>
      <c r="W261" s="1"/>
      <c r="X261" s="1"/>
      <c r="Y261" s="1"/>
    </row>
    <row r="262" spans="11:25">
      <c r="K262" s="1"/>
      <c r="L262" s="1"/>
      <c r="M262" s="1"/>
      <c r="N262" s="1"/>
      <c r="O262" s="1"/>
      <c r="P262" s="1"/>
      <c r="Q262" s="1"/>
      <c r="R262" s="1"/>
      <c r="S262" s="1"/>
      <c r="T262" s="1"/>
      <c r="U262" s="1"/>
      <c r="V262" s="1"/>
      <c r="W262" s="1"/>
      <c r="X262" s="1"/>
      <c r="Y262" s="1"/>
    </row>
    <row r="263" spans="11:25">
      <c r="K263" s="1"/>
      <c r="L263" s="1"/>
      <c r="M263" s="1"/>
      <c r="N263" s="1"/>
      <c r="O263" s="1"/>
      <c r="P263" s="1"/>
      <c r="Q263" s="1"/>
      <c r="R263" s="1"/>
      <c r="S263" s="1"/>
      <c r="T263" s="1"/>
      <c r="U263" s="1"/>
      <c r="V263" s="1"/>
      <c r="W263" s="1"/>
      <c r="X263" s="1"/>
      <c r="Y263" s="1"/>
    </row>
    <row r="264" spans="11:25">
      <c r="K264" s="1"/>
      <c r="L264" s="1"/>
      <c r="M264" s="1"/>
      <c r="N264" s="1"/>
      <c r="O264" s="1"/>
      <c r="P264" s="1"/>
      <c r="Q264" s="1"/>
      <c r="R264" s="1"/>
      <c r="S264" s="1"/>
      <c r="T264" s="1"/>
      <c r="U264" s="1"/>
      <c r="V264" s="1"/>
      <c r="W264" s="1"/>
      <c r="X264" s="1"/>
      <c r="Y264" s="1"/>
    </row>
    <row r="265" spans="11:25">
      <c r="K265" s="1"/>
      <c r="L265" s="1"/>
      <c r="M265" s="1"/>
      <c r="N265" s="1"/>
      <c r="O265" s="1"/>
      <c r="P265" s="1"/>
      <c r="Q265" s="1"/>
      <c r="R265" s="1"/>
      <c r="S265" s="1"/>
      <c r="T265" s="1"/>
      <c r="U265" s="1"/>
      <c r="V265" s="1"/>
      <c r="W265" s="1"/>
      <c r="X265" s="1"/>
      <c r="Y265" s="1"/>
    </row>
    <row r="266" spans="11:25">
      <c r="K266" s="1"/>
      <c r="L266" s="1"/>
      <c r="M266" s="1"/>
      <c r="N266" s="1"/>
      <c r="O266" s="1"/>
      <c r="P266" s="1"/>
      <c r="Q266" s="1"/>
      <c r="R266" s="1"/>
      <c r="S266" s="1"/>
      <c r="T266" s="1"/>
      <c r="U266" s="1"/>
      <c r="V266" s="1"/>
      <c r="W266" s="1"/>
      <c r="X266" s="1"/>
      <c r="Y266" s="1"/>
    </row>
    <row r="267" spans="11:25">
      <c r="K267" s="1"/>
      <c r="L267" s="1"/>
      <c r="M267" s="1"/>
      <c r="N267" s="1"/>
      <c r="O267" s="1"/>
      <c r="P267" s="1"/>
      <c r="Q267" s="1"/>
      <c r="R267" s="1"/>
      <c r="S267" s="1"/>
      <c r="T267" s="1"/>
      <c r="U267" s="1"/>
      <c r="V267" s="1"/>
      <c r="W267" s="1"/>
      <c r="X267" s="1"/>
      <c r="Y267" s="1"/>
    </row>
    <row r="268" spans="11:25">
      <c r="K268" s="1"/>
      <c r="L268" s="1"/>
      <c r="M268" s="1"/>
      <c r="N268" s="1"/>
      <c r="O268" s="1"/>
      <c r="P268" s="1"/>
      <c r="Q268" s="1"/>
      <c r="R268" s="1"/>
      <c r="S268" s="1"/>
      <c r="T268" s="1"/>
      <c r="U268" s="1"/>
      <c r="V268" s="1"/>
      <c r="W268" s="1"/>
      <c r="X268" s="1"/>
      <c r="Y268" s="1"/>
    </row>
    <row r="269" spans="11:25">
      <c r="K269" s="1"/>
      <c r="L269" s="1"/>
      <c r="M269" s="1"/>
      <c r="N269" s="1"/>
      <c r="O269" s="1"/>
      <c r="P269" s="1"/>
      <c r="Q269" s="1"/>
      <c r="R269" s="1"/>
      <c r="S269" s="1"/>
      <c r="T269" s="1"/>
      <c r="U269" s="1"/>
      <c r="V269" s="1"/>
      <c r="W269" s="1"/>
      <c r="X269" s="1"/>
      <c r="Y269" s="1"/>
    </row>
    <row r="270" spans="11:25">
      <c r="K270" s="1"/>
      <c r="L270" s="1"/>
      <c r="M270" s="1"/>
      <c r="N270" s="1"/>
      <c r="O270" s="1"/>
      <c r="P270" s="1"/>
      <c r="Q270" s="1"/>
      <c r="R270" s="1"/>
      <c r="S270" s="1"/>
      <c r="T270" s="1"/>
      <c r="U270" s="1"/>
      <c r="V270" s="1"/>
      <c r="W270" s="1"/>
      <c r="X270" s="1"/>
      <c r="Y270" s="1"/>
    </row>
    <row r="271" spans="11:25">
      <c r="K271" s="1"/>
      <c r="L271" s="1"/>
      <c r="M271" s="1"/>
      <c r="N271" s="1"/>
      <c r="O271" s="1"/>
      <c r="P271" s="1"/>
      <c r="Q271" s="1"/>
      <c r="R271" s="1"/>
      <c r="S271" s="1"/>
      <c r="T271" s="1"/>
      <c r="U271" s="1"/>
      <c r="V271" s="1"/>
      <c r="W271" s="1"/>
      <c r="X271" s="1"/>
      <c r="Y271" s="1"/>
    </row>
    <row r="272" spans="11:25">
      <c r="K272" s="1"/>
      <c r="L272" s="1"/>
      <c r="M272" s="1"/>
      <c r="N272" s="1"/>
      <c r="O272" s="1"/>
      <c r="P272" s="1"/>
      <c r="Q272" s="1"/>
      <c r="R272" s="1"/>
      <c r="S272" s="1"/>
      <c r="T272" s="1"/>
      <c r="U272" s="1"/>
      <c r="V272" s="1"/>
      <c r="W272" s="1"/>
      <c r="X272" s="1"/>
      <c r="Y272" s="1"/>
    </row>
    <row r="273" spans="11:25">
      <c r="K273" s="1"/>
      <c r="L273" s="1"/>
      <c r="M273" s="1"/>
      <c r="N273" s="1"/>
      <c r="O273" s="1"/>
      <c r="P273" s="1"/>
      <c r="Q273" s="1"/>
      <c r="R273" s="1"/>
      <c r="S273" s="1"/>
      <c r="T273" s="1"/>
      <c r="U273" s="1"/>
      <c r="V273" s="1"/>
      <c r="W273" s="1"/>
      <c r="X273" s="1"/>
      <c r="Y273" s="1"/>
    </row>
    <row r="274" spans="11:25">
      <c r="K274" s="1"/>
      <c r="L274" s="1"/>
      <c r="M274" s="1"/>
      <c r="N274" s="1"/>
      <c r="O274" s="1"/>
      <c r="P274" s="1"/>
      <c r="Q274" s="1"/>
      <c r="R274" s="1"/>
      <c r="S274" s="1"/>
      <c r="T274" s="1"/>
      <c r="U274" s="1"/>
      <c r="V274" s="1"/>
      <c r="W274" s="1"/>
      <c r="X274" s="1"/>
      <c r="Y274" s="1"/>
    </row>
    <row r="275" spans="11:25">
      <c r="K275" s="1"/>
      <c r="L275" s="1"/>
      <c r="M275" s="1"/>
      <c r="N275" s="1"/>
      <c r="O275" s="1"/>
      <c r="P275" s="1"/>
      <c r="Q275" s="1"/>
      <c r="R275" s="1"/>
      <c r="S275" s="1"/>
      <c r="T275" s="1"/>
      <c r="U275" s="1"/>
      <c r="V275" s="1"/>
      <c r="W275" s="1"/>
      <c r="X275" s="1"/>
      <c r="Y275" s="1"/>
    </row>
    <row r="276" spans="11:25">
      <c r="K276" s="1"/>
      <c r="L276" s="1"/>
      <c r="M276" s="1"/>
      <c r="N276" s="1"/>
      <c r="O276" s="1"/>
      <c r="P276" s="1"/>
      <c r="Q276" s="1"/>
      <c r="R276" s="1"/>
      <c r="S276" s="1"/>
      <c r="T276" s="1"/>
      <c r="U276" s="1"/>
      <c r="V276" s="1"/>
      <c r="W276" s="1"/>
      <c r="X276" s="1"/>
      <c r="Y276" s="1"/>
    </row>
    <row r="277" spans="11:25">
      <c r="K277" s="1"/>
      <c r="L277" s="1"/>
      <c r="M277" s="1"/>
      <c r="N277" s="1"/>
      <c r="O277" s="1"/>
      <c r="P277" s="1"/>
      <c r="Q277" s="1"/>
      <c r="R277" s="1"/>
      <c r="S277" s="1"/>
      <c r="T277" s="1"/>
      <c r="U277" s="1"/>
      <c r="V277" s="1"/>
      <c r="W277" s="1"/>
      <c r="X277" s="1"/>
      <c r="Y277" s="1"/>
    </row>
    <row r="278" spans="11:25">
      <c r="K278" s="1"/>
      <c r="L278" s="1"/>
      <c r="M278" s="1"/>
      <c r="N278" s="1"/>
      <c r="O278" s="1"/>
      <c r="P278" s="1"/>
      <c r="Q278" s="1"/>
      <c r="R278" s="1"/>
      <c r="S278" s="1"/>
      <c r="T278" s="1"/>
      <c r="U278" s="1"/>
      <c r="V278" s="1"/>
      <c r="W278" s="1"/>
      <c r="X278" s="1"/>
      <c r="Y278" s="1"/>
    </row>
    <row r="279" spans="11:25">
      <c r="K279" s="1"/>
      <c r="L279" s="1"/>
      <c r="M279" s="1"/>
      <c r="N279" s="1"/>
      <c r="O279" s="1"/>
      <c r="P279" s="1"/>
      <c r="Q279" s="1"/>
      <c r="R279" s="1"/>
      <c r="S279" s="1"/>
      <c r="T279" s="1"/>
      <c r="U279" s="1"/>
      <c r="V279" s="1"/>
      <c r="W279" s="1"/>
      <c r="X279" s="1"/>
      <c r="Y279" s="1"/>
    </row>
    <row r="280" spans="11:25">
      <c r="K280" s="1"/>
      <c r="L280" s="1"/>
      <c r="M280" s="1"/>
      <c r="N280" s="1"/>
      <c r="O280" s="1"/>
      <c r="P280" s="1"/>
      <c r="Q280" s="1"/>
      <c r="R280" s="1"/>
      <c r="S280" s="1"/>
      <c r="T280" s="1"/>
      <c r="U280" s="1"/>
      <c r="V280" s="1"/>
      <c r="W280" s="1"/>
      <c r="X280" s="1"/>
      <c r="Y280" s="1"/>
    </row>
    <row r="281" spans="11:25">
      <c r="K281" s="1"/>
      <c r="L281" s="1"/>
      <c r="M281" s="1"/>
      <c r="N281" s="1"/>
      <c r="O281" s="1"/>
      <c r="P281" s="1"/>
      <c r="Q281" s="1"/>
      <c r="R281" s="1"/>
      <c r="S281" s="1"/>
      <c r="T281" s="1"/>
      <c r="U281" s="1"/>
      <c r="V281" s="1"/>
      <c r="W281" s="1"/>
      <c r="X281" s="1"/>
      <c r="Y281" s="1"/>
    </row>
    <row r="282" spans="11:25">
      <c r="K282" s="1"/>
      <c r="L282" s="1"/>
      <c r="M282" s="1"/>
      <c r="N282" s="1"/>
      <c r="O282" s="1"/>
      <c r="P282" s="1"/>
      <c r="Q282" s="1"/>
      <c r="R282" s="1"/>
      <c r="S282" s="1"/>
      <c r="T282" s="1"/>
      <c r="U282" s="1"/>
      <c r="V282" s="1"/>
      <c r="W282" s="1"/>
      <c r="X282" s="1"/>
      <c r="Y282" s="1"/>
    </row>
    <row r="283" spans="11:25">
      <c r="K283" s="1"/>
      <c r="L283" s="1"/>
      <c r="M283" s="1"/>
      <c r="N283" s="1"/>
      <c r="O283" s="1"/>
      <c r="P283" s="1"/>
      <c r="Q283" s="1"/>
      <c r="R283" s="1"/>
      <c r="S283" s="1"/>
      <c r="T283" s="1"/>
      <c r="U283" s="1"/>
      <c r="V283" s="1"/>
      <c r="W283" s="1"/>
      <c r="X283" s="1"/>
      <c r="Y283" s="1"/>
    </row>
    <row r="284" spans="11:25">
      <c r="K284" s="1"/>
      <c r="L284" s="1"/>
      <c r="M284" s="1"/>
      <c r="N284" s="1"/>
      <c r="O284" s="1"/>
      <c r="P284" s="1"/>
      <c r="Q284" s="1"/>
      <c r="R284" s="1"/>
      <c r="S284" s="1"/>
      <c r="T284" s="1"/>
      <c r="U284" s="1"/>
      <c r="V284" s="1"/>
      <c r="W284" s="1"/>
      <c r="X284" s="1"/>
      <c r="Y284" s="1"/>
    </row>
    <row r="285" spans="11:25">
      <c r="K285" s="1"/>
      <c r="L285" s="1"/>
      <c r="M285" s="1"/>
      <c r="N285" s="1"/>
      <c r="O285" s="1"/>
      <c r="P285" s="1"/>
      <c r="Q285" s="1"/>
      <c r="R285" s="1"/>
      <c r="S285" s="1"/>
      <c r="T285" s="1"/>
      <c r="U285" s="1"/>
      <c r="V285" s="1"/>
      <c r="W285" s="1"/>
      <c r="X285" s="1"/>
      <c r="Y285" s="1"/>
    </row>
    <row r="286" spans="11:25">
      <c r="K286" s="1"/>
      <c r="L286" s="1"/>
      <c r="M286" s="1"/>
      <c r="N286" s="1"/>
      <c r="O286" s="1"/>
      <c r="P286" s="1"/>
      <c r="Q286" s="1"/>
      <c r="R286" s="1"/>
      <c r="S286" s="1"/>
      <c r="T286" s="1"/>
      <c r="U286" s="1"/>
      <c r="V286" s="1"/>
      <c r="W286" s="1"/>
      <c r="X286" s="1"/>
      <c r="Y286" s="1"/>
    </row>
    <row r="287" spans="11:25">
      <c r="K287" s="1"/>
      <c r="L287" s="1"/>
      <c r="M287" s="1"/>
      <c r="N287" s="1"/>
      <c r="O287" s="1"/>
      <c r="P287" s="1"/>
      <c r="Q287" s="1"/>
      <c r="R287" s="1"/>
      <c r="S287" s="1"/>
      <c r="T287" s="1"/>
      <c r="U287" s="1"/>
      <c r="V287" s="1"/>
      <c r="W287" s="1"/>
      <c r="X287" s="1"/>
      <c r="Y287" s="1"/>
    </row>
    <row r="288" spans="11:25">
      <c r="K288" s="1"/>
      <c r="L288" s="1"/>
      <c r="M288" s="1"/>
      <c r="N288" s="1"/>
      <c r="O288" s="1"/>
      <c r="P288" s="1"/>
      <c r="Q288" s="1"/>
      <c r="R288" s="1"/>
      <c r="S288" s="1"/>
      <c r="T288" s="1"/>
      <c r="U288" s="1"/>
      <c r="V288" s="1"/>
      <c r="W288" s="1"/>
      <c r="X288" s="1"/>
      <c r="Y288" s="1"/>
    </row>
    <row r="289" spans="11:25">
      <c r="K289" s="1"/>
      <c r="L289" s="1"/>
      <c r="M289" s="1"/>
      <c r="N289" s="1"/>
      <c r="O289" s="1"/>
      <c r="P289" s="1"/>
      <c r="Q289" s="1"/>
      <c r="R289" s="1"/>
      <c r="S289" s="1"/>
      <c r="T289" s="1"/>
      <c r="U289" s="1"/>
      <c r="V289" s="1"/>
      <c r="W289" s="1"/>
      <c r="X289" s="1"/>
      <c r="Y289" s="1"/>
    </row>
    <row r="290" spans="11:25">
      <c r="K290" s="1"/>
      <c r="L290" s="1"/>
      <c r="M290" s="1"/>
      <c r="N290" s="1"/>
      <c r="O290" s="1"/>
      <c r="P290" s="1"/>
      <c r="Q290" s="1"/>
      <c r="R290" s="1"/>
      <c r="S290" s="1"/>
      <c r="T290" s="1"/>
      <c r="U290" s="1"/>
      <c r="V290" s="1"/>
      <c r="W290" s="1"/>
      <c r="X290" s="1"/>
      <c r="Y290" s="1"/>
    </row>
    <row r="291" spans="11:25">
      <c r="K291" s="1"/>
      <c r="L291" s="1"/>
      <c r="M291" s="1"/>
      <c r="N291" s="1"/>
      <c r="O291" s="1"/>
      <c r="P291" s="1"/>
      <c r="Q291" s="1"/>
      <c r="R291" s="1"/>
      <c r="S291" s="1"/>
      <c r="T291" s="1"/>
      <c r="U291" s="1"/>
      <c r="V291" s="1"/>
      <c r="W291" s="1"/>
      <c r="X291" s="1"/>
      <c r="Y291" s="1"/>
    </row>
    <row r="292" spans="11:25">
      <c r="K292" s="1"/>
      <c r="L292" s="1"/>
      <c r="M292" s="1"/>
      <c r="N292" s="1"/>
      <c r="O292" s="1"/>
      <c r="P292" s="1"/>
      <c r="Q292" s="1"/>
      <c r="R292" s="1"/>
      <c r="S292" s="1"/>
      <c r="T292" s="1"/>
      <c r="U292" s="1"/>
      <c r="V292" s="1"/>
      <c r="W292" s="1"/>
      <c r="X292" s="1"/>
      <c r="Y292" s="1"/>
    </row>
    <row r="293" spans="11:25">
      <c r="K293" s="1"/>
      <c r="L293" s="1"/>
      <c r="M293" s="1"/>
      <c r="N293" s="1"/>
      <c r="O293" s="1"/>
      <c r="P293" s="1"/>
      <c r="Q293" s="1"/>
      <c r="R293" s="1"/>
      <c r="S293" s="1"/>
      <c r="T293" s="1"/>
      <c r="U293" s="1"/>
      <c r="V293" s="1"/>
      <c r="W293" s="1"/>
      <c r="X293" s="1"/>
      <c r="Y293" s="1"/>
    </row>
    <row r="294" spans="11:25">
      <c r="K294" s="1"/>
      <c r="L294" s="1"/>
      <c r="M294" s="1"/>
      <c r="N294" s="1"/>
      <c r="O294" s="1"/>
      <c r="P294" s="1"/>
      <c r="Q294" s="1"/>
      <c r="R294" s="1"/>
      <c r="S294" s="1"/>
      <c r="T294" s="1"/>
      <c r="U294" s="1"/>
      <c r="V294" s="1"/>
      <c r="W294" s="1"/>
      <c r="X294" s="1"/>
      <c r="Y294" s="1"/>
    </row>
    <row r="295" spans="11:25">
      <c r="K295" s="1"/>
      <c r="L295" s="1"/>
      <c r="M295" s="1"/>
      <c r="N295" s="1"/>
      <c r="O295" s="1"/>
      <c r="P295" s="1"/>
      <c r="Q295" s="1"/>
      <c r="R295" s="1"/>
      <c r="S295" s="1"/>
      <c r="T295" s="1"/>
      <c r="U295" s="1"/>
      <c r="V295" s="1"/>
      <c r="W295" s="1"/>
      <c r="X295" s="1"/>
      <c r="Y295" s="1"/>
    </row>
    <row r="296" spans="11:25">
      <c r="K296" s="1"/>
      <c r="L296" s="1"/>
      <c r="M296" s="1"/>
      <c r="N296" s="1"/>
      <c r="O296" s="1"/>
      <c r="P296" s="1"/>
      <c r="Q296" s="1"/>
      <c r="R296" s="1"/>
      <c r="S296" s="1"/>
      <c r="T296" s="1"/>
      <c r="U296" s="1"/>
      <c r="V296" s="1"/>
      <c r="W296" s="1"/>
      <c r="X296" s="1"/>
      <c r="Y296" s="1"/>
    </row>
    <row r="297" spans="11:25">
      <c r="K297" s="1"/>
      <c r="L297" s="1"/>
      <c r="M297" s="1"/>
      <c r="N297" s="1"/>
      <c r="O297" s="1"/>
      <c r="P297" s="1"/>
      <c r="Q297" s="1"/>
      <c r="R297" s="1"/>
      <c r="S297" s="1"/>
      <c r="T297" s="1"/>
      <c r="U297" s="1"/>
      <c r="V297" s="1"/>
      <c r="W297" s="1"/>
      <c r="X297" s="1"/>
      <c r="Y297" s="1"/>
    </row>
    <row r="298" spans="11:25">
      <c r="K298" s="1"/>
      <c r="L298" s="1"/>
      <c r="M298" s="1"/>
      <c r="N298" s="1"/>
      <c r="O298" s="1"/>
      <c r="P298" s="1"/>
      <c r="Q298" s="1"/>
      <c r="R298" s="1"/>
      <c r="S298" s="1"/>
      <c r="T298" s="1"/>
      <c r="U298" s="1"/>
      <c r="V298" s="1"/>
      <c r="W298" s="1"/>
      <c r="X298" s="1"/>
      <c r="Y298" s="1"/>
    </row>
    <row r="299" spans="11:25">
      <c r="K299" s="1"/>
      <c r="L299" s="1"/>
      <c r="M299" s="1"/>
      <c r="N299" s="1"/>
      <c r="O299" s="1"/>
      <c r="P299" s="1"/>
      <c r="Q299" s="1"/>
      <c r="R299" s="1"/>
      <c r="S299" s="1"/>
      <c r="T299" s="1"/>
      <c r="U299" s="1"/>
      <c r="V299" s="1"/>
      <c r="W299" s="1"/>
      <c r="X299" s="1"/>
      <c r="Y299" s="1"/>
    </row>
    <row r="300" spans="11:25">
      <c r="K300" s="1"/>
      <c r="L300" s="1"/>
      <c r="M300" s="1"/>
      <c r="N300" s="1"/>
      <c r="O300" s="1"/>
      <c r="P300" s="1"/>
      <c r="Q300" s="1"/>
      <c r="R300" s="1"/>
      <c r="S300" s="1"/>
      <c r="T300" s="1"/>
      <c r="U300" s="1"/>
      <c r="V300" s="1"/>
      <c r="W300" s="1"/>
      <c r="X300" s="1"/>
      <c r="Y300" s="1"/>
    </row>
  </sheetData>
  <mergeCells count="195">
    <mergeCell ref="B86:Y86"/>
    <mergeCell ref="T27:X28"/>
    <mergeCell ref="E38:K38"/>
    <mergeCell ref="AA10:AD11"/>
    <mergeCell ref="R83:Y83"/>
    <mergeCell ref="B84:F84"/>
    <mergeCell ref="G84:H84"/>
    <mergeCell ref="I84:J84"/>
    <mergeCell ref="K84:L84"/>
    <mergeCell ref="M84:O84"/>
    <mergeCell ref="P84:Q84"/>
    <mergeCell ref="R84:Y84"/>
    <mergeCell ref="B83:F83"/>
    <mergeCell ref="G83:H83"/>
    <mergeCell ref="I83:J83"/>
    <mergeCell ref="K83:L83"/>
    <mergeCell ref="M83:O83"/>
    <mergeCell ref="P83:Q83"/>
    <mergeCell ref="R81:Y81"/>
    <mergeCell ref="B82:F82"/>
    <mergeCell ref="G82:H82"/>
    <mergeCell ref="I82:J82"/>
    <mergeCell ref="K82:L82"/>
    <mergeCell ref="M82:O82"/>
    <mergeCell ref="P82:Q82"/>
    <mergeCell ref="R82:Y82"/>
    <mergeCell ref="B81:F81"/>
    <mergeCell ref="G81:H81"/>
    <mergeCell ref="I81:J81"/>
    <mergeCell ref="K81:L81"/>
    <mergeCell ref="M81:O81"/>
    <mergeCell ref="P81:Q81"/>
    <mergeCell ref="R79:Y79"/>
    <mergeCell ref="B80:F80"/>
    <mergeCell ref="G80:H80"/>
    <mergeCell ref="I80:J80"/>
    <mergeCell ref="K80:L80"/>
    <mergeCell ref="M80:O80"/>
    <mergeCell ref="P80:Q80"/>
    <mergeCell ref="R80:Y80"/>
    <mergeCell ref="B79:F79"/>
    <mergeCell ref="G79:H79"/>
    <mergeCell ref="I79:J79"/>
    <mergeCell ref="K79:L79"/>
    <mergeCell ref="M79:O79"/>
    <mergeCell ref="P79:Q79"/>
    <mergeCell ref="R77:Y77"/>
    <mergeCell ref="B78:F78"/>
    <mergeCell ref="G78:H78"/>
    <mergeCell ref="I78:J78"/>
    <mergeCell ref="K78:L78"/>
    <mergeCell ref="M78:O78"/>
    <mergeCell ref="P78:Q78"/>
    <mergeCell ref="R78:Y78"/>
    <mergeCell ref="B77:F77"/>
    <mergeCell ref="G77:H77"/>
    <mergeCell ref="I77:J77"/>
    <mergeCell ref="K77:L77"/>
    <mergeCell ref="M77:O77"/>
    <mergeCell ref="P77:Q77"/>
    <mergeCell ref="R75:Y75"/>
    <mergeCell ref="B76:F76"/>
    <mergeCell ref="G76:H76"/>
    <mergeCell ref="I76:J76"/>
    <mergeCell ref="K76:L76"/>
    <mergeCell ref="M76:O76"/>
    <mergeCell ref="P76:Q76"/>
    <mergeCell ref="R76:Y76"/>
    <mergeCell ref="B75:F75"/>
    <mergeCell ref="G75:H75"/>
    <mergeCell ref="I75:J75"/>
    <mergeCell ref="K75:L75"/>
    <mergeCell ref="M75:O75"/>
    <mergeCell ref="P75:Q75"/>
    <mergeCell ref="R73:Y73"/>
    <mergeCell ref="B74:F74"/>
    <mergeCell ref="G74:H74"/>
    <mergeCell ref="I74:J74"/>
    <mergeCell ref="K74:L74"/>
    <mergeCell ref="M74:O74"/>
    <mergeCell ref="P74:Q74"/>
    <mergeCell ref="R74:Y74"/>
    <mergeCell ref="B73:F73"/>
    <mergeCell ref="G73:H73"/>
    <mergeCell ref="I73:J73"/>
    <mergeCell ref="K73:L73"/>
    <mergeCell ref="M73:O73"/>
    <mergeCell ref="P73:Q73"/>
    <mergeCell ref="R71:Y71"/>
    <mergeCell ref="B72:F72"/>
    <mergeCell ref="G72:H72"/>
    <mergeCell ref="I72:J72"/>
    <mergeCell ref="K72:L72"/>
    <mergeCell ref="M72:O72"/>
    <mergeCell ref="P72:Q72"/>
    <mergeCell ref="R72:Y72"/>
    <mergeCell ref="B71:F71"/>
    <mergeCell ref="G71:H71"/>
    <mergeCell ref="I71:J71"/>
    <mergeCell ref="K71:L71"/>
    <mergeCell ref="M71:O71"/>
    <mergeCell ref="P71:Q71"/>
    <mergeCell ref="P69:V69"/>
    <mergeCell ref="B70:F70"/>
    <mergeCell ref="G70:H70"/>
    <mergeCell ref="I70:J70"/>
    <mergeCell ref="K70:L70"/>
    <mergeCell ref="M70:O70"/>
    <mergeCell ref="P70:Q70"/>
    <mergeCell ref="R70:Y70"/>
    <mergeCell ref="C64:M64"/>
    <mergeCell ref="P64:Y64"/>
    <mergeCell ref="C65:M65"/>
    <mergeCell ref="P65:Y65"/>
    <mergeCell ref="C66:M66"/>
    <mergeCell ref="P66:Y66"/>
    <mergeCell ref="C61:M61"/>
    <mergeCell ref="P61:Y61"/>
    <mergeCell ref="C62:M62"/>
    <mergeCell ref="P62:Y62"/>
    <mergeCell ref="C63:M63"/>
    <mergeCell ref="P63:Y63"/>
    <mergeCell ref="C58:M58"/>
    <mergeCell ref="P58:Y58"/>
    <mergeCell ref="C59:M59"/>
    <mergeCell ref="P59:Y59"/>
    <mergeCell ref="C60:M60"/>
    <mergeCell ref="P60:Y60"/>
    <mergeCell ref="B56:D56"/>
    <mergeCell ref="E56:M56"/>
    <mergeCell ref="O56:Q56"/>
    <mergeCell ref="R56:Y56"/>
    <mergeCell ref="C57:M57"/>
    <mergeCell ref="P57:Y57"/>
    <mergeCell ref="C53:M53"/>
    <mergeCell ref="P53:Y53"/>
    <mergeCell ref="C54:M54"/>
    <mergeCell ref="P54:Y54"/>
    <mergeCell ref="C55:M55"/>
    <mergeCell ref="P55:Y55"/>
    <mergeCell ref="C50:M50"/>
    <mergeCell ref="P50:Y50"/>
    <mergeCell ref="C51:M51"/>
    <mergeCell ref="P51:Y51"/>
    <mergeCell ref="C52:M52"/>
    <mergeCell ref="P52:Y52"/>
    <mergeCell ref="C47:M47"/>
    <mergeCell ref="P47:Y47"/>
    <mergeCell ref="C48:M48"/>
    <mergeCell ref="P48:Y48"/>
    <mergeCell ref="C49:M49"/>
    <mergeCell ref="P49:Y49"/>
    <mergeCell ref="B45:D45"/>
    <mergeCell ref="E45:M45"/>
    <mergeCell ref="O45:Q45"/>
    <mergeCell ref="R45:Y45"/>
    <mergeCell ref="C46:M46"/>
    <mergeCell ref="P46:Y46"/>
    <mergeCell ref="C39:F39"/>
    <mergeCell ref="E40:I40"/>
    <mergeCell ref="J40:K40"/>
    <mergeCell ref="E41:I41"/>
    <mergeCell ref="J41:K41"/>
    <mergeCell ref="E34:I34"/>
    <mergeCell ref="J34:K34"/>
    <mergeCell ref="E35:I35"/>
    <mergeCell ref="J35:K35"/>
    <mergeCell ref="C36:F36"/>
    <mergeCell ref="E37:I37"/>
    <mergeCell ref="J37:K37"/>
    <mergeCell ref="P23:R23"/>
    <mergeCell ref="P24:R28"/>
    <mergeCell ref="T24:V25"/>
    <mergeCell ref="C32:F32"/>
    <mergeCell ref="E33:I33"/>
    <mergeCell ref="J33:K33"/>
    <mergeCell ref="P19:S19"/>
    <mergeCell ref="T19:V19"/>
    <mergeCell ref="P20:S20"/>
    <mergeCell ref="T20:V20"/>
    <mergeCell ref="P21:S21"/>
    <mergeCell ref="T21:V21"/>
    <mergeCell ref="P16:S16"/>
    <mergeCell ref="T16:V16"/>
    <mergeCell ref="P17:S17"/>
    <mergeCell ref="T17:V17"/>
    <mergeCell ref="P18:S18"/>
    <mergeCell ref="T18:V18"/>
    <mergeCell ref="B1:Y3"/>
    <mergeCell ref="C4:E6"/>
    <mergeCell ref="T5:X5"/>
    <mergeCell ref="T6:X6"/>
    <mergeCell ref="C11:Y11"/>
    <mergeCell ref="P15:S15"/>
    <mergeCell ref="T15:V15"/>
  </mergeCells>
  <phoneticPr fontId="1"/>
  <pageMargins left="0.25" right="0.25" top="0.75" bottom="0.75" header="0.3" footer="0.3"/>
  <pageSetup paperSize="9" scale="64" fitToHeight="0" orientation="portrait" r:id="rId1"/>
  <rowBreaks count="1" manualBreakCount="1">
    <brk id="44" max="30" man="1"/>
  </rowBreaks>
  <colBreaks count="1" manualBreakCount="1">
    <brk id="26" max="1048575" man="1"/>
  </col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1707F-F6F7-4B84-B4C3-4D32CB3CA317}">
  <sheetPr>
    <tabColor rgb="FFFF0000"/>
    <pageSetUpPr fitToPage="1"/>
  </sheetPr>
  <dimension ref="B1:AF265"/>
  <sheetViews>
    <sheetView showGridLines="0" zoomScale="60" zoomScaleNormal="60" zoomScaleSheetLayoutView="110" workbookViewId="0">
      <selection activeCell="AA15" sqref="AA15"/>
    </sheetView>
  </sheetViews>
  <sheetFormatPr defaultColWidth="6.625" defaultRowHeight="13.5"/>
  <cols>
    <col min="1" max="1" width="1.375" style="29" customWidth="1"/>
    <col min="2" max="2" width="4.5" style="29" customWidth="1"/>
    <col min="3" max="3" width="3.625" style="29" customWidth="1"/>
    <col min="4" max="13" width="4.625" style="29" customWidth="1"/>
    <col min="14" max="14" width="0.375" style="29" customWidth="1"/>
    <col min="15" max="25" width="4.625" style="29" customWidth="1"/>
    <col min="26" max="26" width="1.375" style="29" customWidth="1"/>
    <col min="27" max="16384" width="6.625" style="29"/>
  </cols>
  <sheetData>
    <row r="1" spans="2:32" ht="14.1" customHeight="1">
      <c r="B1" s="2762" t="s">
        <v>2311</v>
      </c>
      <c r="C1" s="2762"/>
      <c r="D1" s="2762"/>
      <c r="E1" s="2762"/>
      <c r="F1" s="2762"/>
      <c r="G1" s="2762"/>
      <c r="H1" s="2762"/>
      <c r="I1" s="2762"/>
      <c r="J1" s="2762"/>
      <c r="K1" s="2762"/>
      <c r="L1" s="2762"/>
      <c r="M1" s="2762"/>
      <c r="N1" s="2762"/>
      <c r="O1" s="2762"/>
      <c r="P1" s="2762"/>
      <c r="Q1" s="2762"/>
      <c r="R1" s="2762"/>
      <c r="S1" s="2762"/>
      <c r="T1" s="2762"/>
      <c r="U1" s="2762"/>
      <c r="V1" s="2762"/>
      <c r="W1" s="2762"/>
      <c r="X1" s="2762"/>
      <c r="Y1" s="2762"/>
    </row>
    <row r="2" spans="2:32" ht="14.1" customHeight="1">
      <c r="B2" s="2762"/>
      <c r="C2" s="2762"/>
      <c r="D2" s="2762"/>
      <c r="E2" s="2762"/>
      <c r="F2" s="2762"/>
      <c r="G2" s="2762"/>
      <c r="H2" s="2762"/>
      <c r="I2" s="2762"/>
      <c r="J2" s="2762"/>
      <c r="K2" s="2762"/>
      <c r="L2" s="2762"/>
      <c r="M2" s="2762"/>
      <c r="N2" s="2762"/>
      <c r="O2" s="2762"/>
      <c r="P2" s="2762"/>
      <c r="Q2" s="2762"/>
      <c r="R2" s="2762"/>
      <c r="S2" s="2762"/>
      <c r="T2" s="2762"/>
      <c r="U2" s="2762"/>
      <c r="V2" s="2762"/>
      <c r="W2" s="2762"/>
      <c r="X2" s="2762"/>
      <c r="Y2" s="2762"/>
    </row>
    <row r="3" spans="2:32" customFormat="1" ht="20.100000000000001" customHeight="1">
      <c r="B3" s="2762"/>
      <c r="C3" s="2762"/>
      <c r="D3" s="2762"/>
      <c r="E3" s="2762"/>
      <c r="F3" s="2762"/>
      <c r="G3" s="2762"/>
      <c r="H3" s="2762"/>
      <c r="I3" s="2762"/>
      <c r="J3" s="2762"/>
      <c r="K3" s="2762"/>
      <c r="L3" s="2762"/>
      <c r="M3" s="2762"/>
      <c r="N3" s="2762"/>
      <c r="O3" s="2762"/>
      <c r="P3" s="2762"/>
      <c r="Q3" s="2762"/>
      <c r="R3" s="2762"/>
      <c r="S3" s="2762"/>
      <c r="T3" s="2762"/>
      <c r="U3" s="2762"/>
      <c r="V3" s="2762"/>
      <c r="W3" s="2762"/>
      <c r="X3" s="2762"/>
      <c r="Y3" s="2762"/>
    </row>
    <row r="4" spans="2:32" customFormat="1" ht="20.100000000000001" customHeight="1">
      <c r="B4" s="118"/>
      <c r="C4" s="2763" t="s">
        <v>2251</v>
      </c>
      <c r="D4" s="2764"/>
      <c r="E4" s="2765"/>
      <c r="F4" s="40"/>
      <c r="G4" s="30" t="s">
        <v>2252</v>
      </c>
      <c r="H4" s="39"/>
      <c r="I4" s="41" t="s">
        <v>2253</v>
      </c>
      <c r="J4" s="42"/>
      <c r="K4" s="29"/>
      <c r="L4" s="30" t="s">
        <v>2254</v>
      </c>
      <c r="M4" s="39"/>
      <c r="N4" s="39"/>
      <c r="O4" s="41" t="s">
        <v>2255</v>
      </c>
      <c r="P4" s="42"/>
      <c r="Q4" s="42"/>
      <c r="R4" s="39"/>
      <c r="S4" s="29"/>
      <c r="T4" s="29"/>
      <c r="U4" s="29"/>
      <c r="V4" s="29"/>
      <c r="W4" s="31"/>
      <c r="X4" s="31"/>
      <c r="Y4" s="118"/>
    </row>
    <row r="5" spans="2:32" customFormat="1" ht="20.100000000000001" customHeight="1">
      <c r="B5" s="118"/>
      <c r="C5" s="2766"/>
      <c r="D5" s="2767"/>
      <c r="E5" s="2768"/>
      <c r="F5" s="40"/>
      <c r="G5" s="30" t="s">
        <v>2256</v>
      </c>
      <c r="H5" s="39"/>
      <c r="I5" s="41" t="s">
        <v>2257</v>
      </c>
      <c r="J5" s="41"/>
      <c r="K5" s="39"/>
      <c r="L5" s="29"/>
      <c r="M5" s="29"/>
      <c r="N5" s="29"/>
      <c r="O5" s="29"/>
      <c r="P5" s="29"/>
      <c r="Q5" s="29"/>
      <c r="R5" s="39"/>
      <c r="S5" s="39"/>
      <c r="T5" s="2466" t="s">
        <v>2258</v>
      </c>
      <c r="U5" s="2466"/>
      <c r="V5" s="2466"/>
      <c r="W5" s="2466"/>
      <c r="X5" s="2466"/>
      <c r="Y5" s="118"/>
    </row>
    <row r="6" spans="2:32" customFormat="1" ht="20.100000000000001" customHeight="1">
      <c r="B6" s="118"/>
      <c r="C6" s="2769"/>
      <c r="D6" s="2770"/>
      <c r="E6" s="2771"/>
      <c r="F6" s="40"/>
      <c r="G6" s="30" t="s">
        <v>2260</v>
      </c>
      <c r="H6" s="39"/>
      <c r="I6" s="41" t="s">
        <v>2261</v>
      </c>
      <c r="J6" s="41"/>
      <c r="K6" s="29"/>
      <c r="L6" s="29"/>
      <c r="M6" s="29"/>
      <c r="N6" s="29"/>
      <c r="O6" s="29"/>
      <c r="P6" s="29"/>
      <c r="Q6" s="29"/>
      <c r="R6" s="39"/>
      <c r="S6" s="39"/>
      <c r="T6" s="2466" t="s">
        <v>2262</v>
      </c>
      <c r="U6" s="2466"/>
      <c r="V6" s="2466"/>
      <c r="W6" s="2466"/>
      <c r="X6" s="2466"/>
      <c r="Y6" s="118"/>
    </row>
    <row r="7" spans="2:32" customFormat="1" ht="7.5" customHeight="1">
      <c r="B7" s="118"/>
      <c r="C7" s="118"/>
      <c r="D7" s="118"/>
      <c r="E7" s="118"/>
      <c r="F7" s="118"/>
      <c r="G7" s="118"/>
      <c r="H7" s="118"/>
      <c r="I7" s="118"/>
      <c r="J7" s="118"/>
      <c r="K7" s="118"/>
      <c r="L7" s="118"/>
      <c r="M7" s="118"/>
      <c r="N7" s="118"/>
      <c r="O7" s="118"/>
      <c r="P7" s="118"/>
      <c r="Q7" s="118"/>
      <c r="R7" s="118"/>
      <c r="S7" s="118"/>
      <c r="T7" s="118"/>
      <c r="U7" s="118"/>
      <c r="V7" s="118"/>
      <c r="W7" s="118"/>
      <c r="X7" s="118"/>
      <c r="Y7" s="118"/>
    </row>
    <row r="8" spans="2:32" customFormat="1" ht="5.0999999999999996" customHeight="1">
      <c r="B8" s="118"/>
      <c r="C8" s="43"/>
      <c r="D8" s="43"/>
      <c r="E8" s="43"/>
      <c r="F8" s="43"/>
      <c r="G8" s="43"/>
      <c r="H8" s="43"/>
      <c r="I8" s="43"/>
      <c r="J8" s="43"/>
      <c r="K8" s="43"/>
      <c r="L8" s="43"/>
      <c r="M8" s="43"/>
      <c r="N8" s="43"/>
      <c r="O8" s="43"/>
      <c r="P8" s="43"/>
      <c r="Q8" s="43"/>
      <c r="R8" s="43"/>
      <c r="S8" s="43"/>
      <c r="T8" s="43"/>
      <c r="U8" s="43"/>
      <c r="V8" s="43"/>
      <c r="W8" s="43"/>
      <c r="X8" s="43"/>
      <c r="Y8" s="43"/>
    </row>
    <row r="9" spans="2:32" customFormat="1" ht="7.5" customHeight="1" thickBot="1">
      <c r="B9" s="118"/>
      <c r="C9" s="118"/>
      <c r="D9" s="118"/>
      <c r="E9" s="118"/>
      <c r="F9" s="118"/>
      <c r="G9" s="118"/>
      <c r="H9" s="118"/>
      <c r="I9" s="118"/>
      <c r="J9" s="118"/>
      <c r="K9" s="118"/>
      <c r="L9" s="118"/>
      <c r="M9" s="118"/>
      <c r="N9" s="118"/>
      <c r="O9" s="118"/>
      <c r="P9" s="118"/>
      <c r="Q9" s="118"/>
      <c r="R9" s="118"/>
      <c r="S9" s="118"/>
      <c r="T9" s="118"/>
      <c r="U9" s="118"/>
      <c r="V9" s="118"/>
      <c r="W9" s="118"/>
      <c r="X9" s="118"/>
      <c r="Y9" s="118"/>
    </row>
    <row r="10" spans="2:32" customFormat="1" ht="27" customHeight="1" thickBot="1">
      <c r="B10" s="118"/>
      <c r="C10" s="130" t="s">
        <v>2312</v>
      </c>
      <c r="D10" s="111"/>
      <c r="E10" s="111"/>
      <c r="F10" s="111"/>
      <c r="G10" s="111"/>
      <c r="H10" s="111"/>
      <c r="I10" s="111"/>
      <c r="J10" s="111"/>
      <c r="K10" s="111"/>
      <c r="L10" s="111"/>
      <c r="M10" s="111"/>
      <c r="N10" s="111"/>
      <c r="O10" s="111"/>
      <c r="P10" s="111"/>
      <c r="Q10" s="111"/>
      <c r="R10" s="111"/>
      <c r="S10" s="111"/>
      <c r="T10" s="111"/>
      <c r="U10" s="111"/>
      <c r="V10" s="111"/>
      <c r="W10" s="111"/>
      <c r="X10" s="111"/>
      <c r="Y10" s="112"/>
      <c r="Z10" s="44"/>
      <c r="AA10" s="45" t="s">
        <v>2313</v>
      </c>
    </row>
    <row r="11" spans="2:32" customFormat="1" ht="141" customHeight="1" thickBot="1">
      <c r="B11" s="118"/>
      <c r="C11" s="2081" t="s">
        <v>2314</v>
      </c>
      <c r="D11" s="2773"/>
      <c r="E11" s="2773"/>
      <c r="F11" s="2773"/>
      <c r="G11" s="2773"/>
      <c r="H11" s="2773"/>
      <c r="I11" s="2773"/>
      <c r="J11" s="2773"/>
      <c r="K11" s="2773"/>
      <c r="L11" s="2773"/>
      <c r="M11" s="2773"/>
      <c r="N11" s="2773"/>
      <c r="O11" s="2773"/>
      <c r="P11" s="2773"/>
      <c r="Q11" s="2773"/>
      <c r="R11" s="2773"/>
      <c r="S11" s="2773"/>
      <c r="T11" s="2773"/>
      <c r="U11" s="2773"/>
      <c r="V11" s="2773"/>
      <c r="W11" s="2773"/>
      <c r="X11" s="2773"/>
      <c r="Y11" s="2774"/>
      <c r="Z11" s="46"/>
      <c r="AA11" s="2772" t="s">
        <v>2315</v>
      </c>
      <c r="AB11" s="2772"/>
      <c r="AC11" s="2772"/>
      <c r="AD11" s="2772"/>
      <c r="AE11" s="2772"/>
      <c r="AF11" s="135"/>
    </row>
    <row r="12" spans="2:32" customFormat="1" ht="7.5" customHeight="1">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row>
    <row r="13" spans="2:32" customFormat="1" ht="5.0999999999999996" customHeight="1">
      <c r="B13" s="65"/>
      <c r="C13" s="43"/>
      <c r="D13" s="43"/>
      <c r="E13" s="43"/>
      <c r="F13" s="43"/>
      <c r="G13" s="43"/>
      <c r="H13" s="43"/>
      <c r="I13" s="43"/>
      <c r="J13" s="43"/>
      <c r="K13" s="43"/>
      <c r="L13" s="43"/>
      <c r="M13" s="43"/>
      <c r="N13" s="43"/>
      <c r="O13" s="43"/>
      <c r="P13" s="43"/>
      <c r="Q13" s="43"/>
      <c r="R13" s="43"/>
      <c r="S13" s="43"/>
      <c r="T13" s="43"/>
      <c r="U13" s="43"/>
      <c r="V13" s="43"/>
      <c r="W13" s="43"/>
      <c r="X13" s="43"/>
      <c r="Y13" s="43"/>
      <c r="Z13" s="33"/>
    </row>
    <row r="14" spans="2:32" customFormat="1" ht="7.5" customHeight="1">
      <c r="B14" s="118"/>
      <c r="C14" s="118"/>
      <c r="D14" s="118"/>
      <c r="E14" s="118"/>
      <c r="F14" s="118"/>
      <c r="G14" s="118"/>
      <c r="H14" s="118"/>
      <c r="I14" s="118"/>
      <c r="J14" s="118"/>
      <c r="K14" s="118"/>
      <c r="L14" s="118"/>
      <c r="M14" s="118"/>
      <c r="N14" s="118"/>
      <c r="O14" s="118"/>
      <c r="P14" s="118"/>
      <c r="Q14" s="118"/>
      <c r="R14" s="118"/>
      <c r="S14" s="118"/>
      <c r="T14" s="118"/>
      <c r="U14" s="118"/>
      <c r="V14" s="118"/>
      <c r="W14" s="118"/>
      <c r="X14" s="118"/>
      <c r="Y14" s="118"/>
    </row>
    <row r="15" spans="2:32" customFormat="1" ht="20.100000000000001" customHeight="1">
      <c r="B15" s="118"/>
      <c r="C15" s="118"/>
      <c r="D15" s="118"/>
      <c r="E15" s="118"/>
      <c r="F15" s="118"/>
      <c r="G15" s="118"/>
      <c r="H15" s="118"/>
      <c r="I15" s="118"/>
      <c r="J15" s="118"/>
      <c r="K15" s="118"/>
      <c r="L15" s="118"/>
      <c r="M15" s="118"/>
      <c r="N15" s="118"/>
      <c r="O15" s="118"/>
      <c r="P15" s="2775"/>
      <c r="Q15" s="2775"/>
      <c r="R15" s="2775"/>
      <c r="S15" s="2775"/>
      <c r="T15" s="2856" t="s">
        <v>2300</v>
      </c>
      <c r="U15" s="2857"/>
      <c r="V15" s="2857"/>
      <c r="W15" s="118"/>
      <c r="X15" s="118"/>
      <c r="Y15" s="118"/>
      <c r="AA15" s="45" t="s">
        <v>2301</v>
      </c>
      <c r="AB15" s="52"/>
    </row>
    <row r="16" spans="2:32" customFormat="1" ht="20.100000000000001" customHeight="1">
      <c r="B16" s="118"/>
      <c r="C16" s="118"/>
      <c r="D16" s="118"/>
      <c r="E16" s="118"/>
      <c r="F16" s="118"/>
      <c r="G16" s="118"/>
      <c r="H16" s="118"/>
      <c r="I16" s="118"/>
      <c r="J16" s="118"/>
      <c r="K16" s="118"/>
      <c r="L16" s="118"/>
      <c r="M16" s="118"/>
      <c r="N16" s="118"/>
      <c r="O16" s="118"/>
      <c r="P16" s="2778" t="s">
        <v>2105</v>
      </c>
      <c r="Q16" s="2778"/>
      <c r="R16" s="2778"/>
      <c r="S16" s="2778"/>
      <c r="T16" s="2775" t="s">
        <v>2102</v>
      </c>
      <c r="U16" s="2775"/>
      <c r="V16" s="2775"/>
      <c r="W16" s="118"/>
      <c r="X16" s="118"/>
      <c r="Y16" s="118"/>
      <c r="AB16" s="52"/>
    </row>
    <row r="17" spans="2:28" customFormat="1" ht="20.100000000000001" customHeight="1">
      <c r="B17" s="118"/>
      <c r="C17" s="118"/>
      <c r="D17" s="118"/>
      <c r="E17" s="118"/>
      <c r="F17" s="118"/>
      <c r="G17" s="118"/>
      <c r="H17" s="118"/>
      <c r="I17" s="118"/>
      <c r="J17" s="118"/>
      <c r="K17" s="118"/>
      <c r="L17" s="118"/>
      <c r="M17" s="118"/>
      <c r="N17" s="118"/>
      <c r="O17" s="118"/>
      <c r="P17" s="2778" t="s">
        <v>2112</v>
      </c>
      <c r="Q17" s="2778"/>
      <c r="R17" s="2778"/>
      <c r="S17" s="2778"/>
      <c r="T17" s="2775" t="s">
        <v>2102</v>
      </c>
      <c r="U17" s="2775"/>
      <c r="V17" s="2775"/>
      <c r="W17" s="118"/>
      <c r="X17" s="118"/>
      <c r="Y17" s="118"/>
      <c r="AB17" s="52"/>
    </row>
    <row r="18" spans="2:28" customFormat="1" ht="20.100000000000001" customHeight="1">
      <c r="B18" s="118"/>
      <c r="C18" s="118"/>
      <c r="D18" s="118"/>
      <c r="E18" s="118"/>
      <c r="F18" s="118"/>
      <c r="G18" s="118"/>
      <c r="H18" s="118"/>
      <c r="I18" s="118"/>
      <c r="J18" s="118"/>
      <c r="K18" s="118"/>
      <c r="L18" s="118"/>
      <c r="M18" s="118"/>
      <c r="N18" s="118"/>
      <c r="O18" s="118"/>
      <c r="P18" s="2778" t="s">
        <v>2119</v>
      </c>
      <c r="Q18" s="2778"/>
      <c r="R18" s="2778"/>
      <c r="S18" s="2778"/>
      <c r="T18" s="2775" t="s">
        <v>2102</v>
      </c>
      <c r="U18" s="2775"/>
      <c r="V18" s="2775"/>
      <c r="W18" s="118"/>
      <c r="X18" s="118"/>
      <c r="Y18" s="118"/>
      <c r="AB18" s="52"/>
    </row>
    <row r="19" spans="2:28" customFormat="1" ht="20.100000000000001" customHeight="1">
      <c r="B19" s="118"/>
      <c r="C19" s="118"/>
      <c r="D19" s="118"/>
      <c r="E19" s="118"/>
      <c r="F19" s="118"/>
      <c r="G19" s="118"/>
      <c r="H19" s="118"/>
      <c r="I19" s="118"/>
      <c r="J19" s="118"/>
      <c r="K19" s="118"/>
      <c r="L19" s="118"/>
      <c r="M19" s="118"/>
      <c r="N19" s="118"/>
      <c r="O19" s="118"/>
      <c r="P19" s="2778" t="s">
        <v>2126</v>
      </c>
      <c r="Q19" s="2778"/>
      <c r="R19" s="2778"/>
      <c r="S19" s="2778"/>
      <c r="T19" s="2775" t="s">
        <v>2103</v>
      </c>
      <c r="U19" s="2775"/>
      <c r="V19" s="2775"/>
      <c r="W19" s="118"/>
      <c r="X19" s="118"/>
      <c r="Y19" s="118"/>
      <c r="AB19" s="52"/>
    </row>
    <row r="20" spans="2:28" customFormat="1" ht="20.100000000000001" customHeight="1">
      <c r="B20" s="118"/>
      <c r="C20" s="118"/>
      <c r="D20" s="118"/>
      <c r="E20" s="118"/>
      <c r="F20" s="118"/>
      <c r="G20" s="118"/>
      <c r="H20" s="118"/>
      <c r="I20" s="118"/>
      <c r="J20" s="118"/>
      <c r="K20" s="118"/>
      <c r="L20" s="118"/>
      <c r="M20" s="118"/>
      <c r="N20" s="118"/>
      <c r="O20" s="118"/>
      <c r="P20" s="2778" t="s">
        <v>2132</v>
      </c>
      <c r="Q20" s="2778"/>
      <c r="R20" s="2778"/>
      <c r="S20" s="2778"/>
      <c r="T20" s="2775" t="s">
        <v>2101</v>
      </c>
      <c r="U20" s="2775"/>
      <c r="V20" s="2775"/>
      <c r="W20" s="118"/>
      <c r="X20" s="118"/>
      <c r="Y20" s="118"/>
      <c r="AB20" s="52"/>
    </row>
    <row r="21" spans="2:28" customFormat="1" ht="20.100000000000001" customHeight="1">
      <c r="B21" s="118"/>
      <c r="C21" s="118"/>
      <c r="D21" s="118"/>
      <c r="E21" s="118"/>
      <c r="F21" s="118"/>
      <c r="G21" s="118"/>
      <c r="H21" s="118"/>
      <c r="I21" s="118"/>
      <c r="J21" s="118"/>
      <c r="K21" s="118"/>
      <c r="L21" s="118"/>
      <c r="M21" s="118"/>
      <c r="N21" s="118"/>
      <c r="O21" s="118"/>
      <c r="P21" s="2778" t="s">
        <v>2134</v>
      </c>
      <c r="Q21" s="2778"/>
      <c r="R21" s="2778"/>
      <c r="S21" s="2778"/>
      <c r="T21" s="2775" t="s">
        <v>2101</v>
      </c>
      <c r="U21" s="2775"/>
      <c r="V21" s="2775"/>
      <c r="W21" s="118"/>
      <c r="X21" s="118"/>
      <c r="Y21" s="118"/>
      <c r="AB21" s="52"/>
    </row>
    <row r="22" spans="2:28" customFormat="1" ht="20.100000000000001" customHeight="1">
      <c r="B22" s="118"/>
      <c r="C22" s="118"/>
      <c r="D22" s="118"/>
      <c r="E22" s="118"/>
      <c r="F22" s="118"/>
      <c r="G22" s="118"/>
      <c r="H22" s="118"/>
      <c r="I22" s="118"/>
      <c r="J22" s="118"/>
      <c r="K22" s="118"/>
      <c r="L22" s="118"/>
      <c r="M22" s="118"/>
      <c r="N22" s="118"/>
      <c r="O22" s="118"/>
      <c r="P22" s="118"/>
      <c r="Q22" s="118"/>
      <c r="R22" s="118"/>
      <c r="S22" s="118"/>
      <c r="T22" s="118"/>
      <c r="U22" s="118"/>
      <c r="V22" s="118"/>
      <c r="W22" s="118"/>
      <c r="X22" s="118"/>
      <c r="Y22" s="118"/>
    </row>
    <row r="23" spans="2:28" customFormat="1" ht="20.100000000000001" customHeight="1">
      <c r="B23" s="118"/>
      <c r="C23" s="118"/>
      <c r="D23" s="118"/>
      <c r="E23" s="118"/>
      <c r="F23" s="118"/>
      <c r="G23" s="118"/>
      <c r="H23" s="118"/>
      <c r="I23" s="118"/>
      <c r="J23" s="118"/>
      <c r="K23" s="118"/>
      <c r="L23" s="118"/>
      <c r="M23" s="118"/>
      <c r="N23" s="118"/>
      <c r="O23" s="118"/>
      <c r="P23" s="2791" t="s">
        <v>2135</v>
      </c>
      <c r="Q23" s="2791"/>
      <c r="R23" s="2791"/>
      <c r="S23" s="118"/>
      <c r="T23" s="119" t="s">
        <v>2302</v>
      </c>
      <c r="U23" s="118"/>
      <c r="V23" s="118"/>
      <c r="W23" s="118"/>
      <c r="X23" s="118"/>
      <c r="Y23" s="118"/>
    </row>
    <row r="24" spans="2:28" customFormat="1" ht="20.100000000000001" customHeight="1">
      <c r="B24" s="118"/>
      <c r="C24" s="118"/>
      <c r="D24" s="118"/>
      <c r="E24" s="118"/>
      <c r="F24" s="118"/>
      <c r="G24" s="118"/>
      <c r="H24" s="118"/>
      <c r="I24" s="118"/>
      <c r="J24" s="118"/>
      <c r="K24" s="118"/>
      <c r="L24" s="118"/>
      <c r="M24" s="118"/>
      <c r="N24" s="118"/>
      <c r="O24" s="118"/>
      <c r="P24" s="2851" t="s">
        <v>2102</v>
      </c>
      <c r="Q24" s="2851"/>
      <c r="R24" s="2851"/>
      <c r="S24" s="118"/>
      <c r="T24" s="1606" t="s">
        <v>2205</v>
      </c>
      <c r="U24" s="1606"/>
      <c r="V24" s="1606"/>
      <c r="W24" s="118"/>
      <c r="X24" s="118"/>
      <c r="Y24" s="118"/>
    </row>
    <row r="25" spans="2:28" customFormat="1" ht="20.100000000000001" customHeight="1">
      <c r="B25" s="118"/>
      <c r="C25" s="118"/>
      <c r="D25" s="118"/>
      <c r="E25" s="118"/>
      <c r="F25" s="118"/>
      <c r="G25" s="118"/>
      <c r="H25" s="118"/>
      <c r="I25" s="118"/>
      <c r="J25" s="118"/>
      <c r="K25" s="118"/>
      <c r="L25" s="118"/>
      <c r="M25" s="118"/>
      <c r="N25" s="118"/>
      <c r="O25" s="118"/>
      <c r="P25" s="2851"/>
      <c r="Q25" s="2851"/>
      <c r="R25" s="2851"/>
      <c r="S25" s="118"/>
      <c r="T25" s="1606"/>
      <c r="U25" s="1606"/>
      <c r="V25" s="1606"/>
      <c r="W25" s="118"/>
      <c r="X25" s="118"/>
      <c r="Y25" s="118"/>
    </row>
    <row r="26" spans="2:28" customFormat="1" ht="20.100000000000001" customHeight="1">
      <c r="B26" s="118"/>
      <c r="C26" s="118"/>
      <c r="D26" s="118"/>
      <c r="E26" s="118"/>
      <c r="F26" s="118"/>
      <c r="G26" s="118"/>
      <c r="H26" s="118"/>
      <c r="I26" s="118"/>
      <c r="J26" s="118"/>
      <c r="K26" s="118"/>
      <c r="L26" s="118"/>
      <c r="M26" s="118"/>
      <c r="N26" s="118"/>
      <c r="O26" s="118"/>
      <c r="P26" s="2851"/>
      <c r="Q26" s="2851"/>
      <c r="R26" s="2851"/>
      <c r="S26" s="118"/>
      <c r="T26" s="119" t="s">
        <v>2303</v>
      </c>
      <c r="U26" s="118"/>
      <c r="V26" s="118"/>
      <c r="W26" s="118"/>
      <c r="X26" s="118"/>
      <c r="Y26" s="118"/>
    </row>
    <row r="27" spans="2:28" customFormat="1" ht="20.100000000000001" customHeight="1">
      <c r="B27" s="118"/>
      <c r="C27" s="118"/>
      <c r="D27" s="118"/>
      <c r="E27" s="118"/>
      <c r="F27" s="118"/>
      <c r="G27" s="118"/>
      <c r="H27" s="118"/>
      <c r="I27" s="118"/>
      <c r="J27" s="118"/>
      <c r="K27" s="118"/>
      <c r="L27" s="118"/>
      <c r="M27" s="118"/>
      <c r="N27" s="118"/>
      <c r="O27" s="118"/>
      <c r="P27" s="2851"/>
      <c r="Q27" s="2851"/>
      <c r="R27" s="2851"/>
      <c r="S27" s="118"/>
      <c r="T27" s="2855" t="s">
        <v>2304</v>
      </c>
      <c r="U27" s="2855"/>
      <c r="V27" s="2855"/>
      <c r="W27" s="2855"/>
      <c r="X27" s="2855"/>
      <c r="Y27" s="118"/>
    </row>
    <row r="28" spans="2:28" customFormat="1" ht="20.100000000000001" customHeight="1">
      <c r="B28" s="118"/>
      <c r="C28" s="118"/>
      <c r="D28" s="118"/>
      <c r="E28" s="118"/>
      <c r="F28" s="118"/>
      <c r="G28" s="118"/>
      <c r="H28" s="118"/>
      <c r="I28" s="118"/>
      <c r="J28" s="118"/>
      <c r="K28" s="118"/>
      <c r="L28" s="118"/>
      <c r="M28" s="118"/>
      <c r="N28" s="118"/>
      <c r="O28" s="118"/>
      <c r="P28" s="2851"/>
      <c r="Q28" s="2851"/>
      <c r="R28" s="2851"/>
      <c r="S28" s="118"/>
      <c r="T28" s="2855"/>
      <c r="U28" s="2855"/>
      <c r="V28" s="2855"/>
      <c r="W28" s="2855"/>
      <c r="X28" s="2855"/>
      <c r="Y28" s="118"/>
    </row>
    <row r="29" spans="2:28" customFormat="1" ht="18" customHeight="1">
      <c r="B29" s="118"/>
      <c r="C29" s="118"/>
      <c r="D29" s="118"/>
      <c r="E29" s="118"/>
      <c r="F29" s="118"/>
      <c r="G29" s="118"/>
      <c r="H29" s="118"/>
      <c r="I29" s="118"/>
      <c r="J29" s="118"/>
      <c r="K29" s="118"/>
      <c r="L29" s="118"/>
      <c r="M29" s="118"/>
      <c r="N29" s="118"/>
      <c r="O29" s="118"/>
      <c r="P29" s="118"/>
      <c r="Q29" s="118"/>
      <c r="R29" s="118"/>
      <c r="S29" s="118"/>
      <c r="T29" s="118"/>
      <c r="U29" s="118"/>
      <c r="V29" s="118"/>
      <c r="W29" s="118"/>
      <c r="X29" s="118"/>
      <c r="Y29" s="118"/>
    </row>
    <row r="30" spans="2:28" customFormat="1" ht="3.95" customHeight="1">
      <c r="B30" s="118"/>
      <c r="C30" s="43"/>
      <c r="D30" s="43"/>
      <c r="E30" s="43"/>
      <c r="F30" s="43"/>
      <c r="G30" s="43"/>
      <c r="H30" s="43"/>
      <c r="I30" s="43"/>
      <c r="J30" s="43"/>
      <c r="K30" s="43"/>
      <c r="L30" s="43"/>
      <c r="M30" s="43"/>
      <c r="N30" s="43"/>
      <c r="O30" s="43"/>
      <c r="P30" s="43"/>
      <c r="Q30" s="43"/>
      <c r="R30" s="43"/>
      <c r="S30" s="43"/>
      <c r="T30" s="43"/>
      <c r="U30" s="43"/>
      <c r="V30" s="43"/>
      <c r="W30" s="43"/>
      <c r="X30" s="43"/>
      <c r="Y30" s="43"/>
    </row>
    <row r="31" spans="2:28" customFormat="1" ht="7.5" customHeight="1" thickBot="1">
      <c r="B31" s="118"/>
      <c r="C31" s="118"/>
      <c r="D31" s="118"/>
      <c r="E31" s="118"/>
      <c r="F31" s="118"/>
      <c r="G31" s="118"/>
      <c r="H31" s="118"/>
      <c r="I31" s="118"/>
      <c r="J31" s="118"/>
      <c r="K31" s="118"/>
      <c r="L31" s="118"/>
      <c r="M31" s="118"/>
      <c r="N31" s="118"/>
      <c r="O31" s="118"/>
      <c r="P31" s="118"/>
      <c r="Q31" s="118"/>
      <c r="R31" s="118"/>
      <c r="S31" s="118"/>
      <c r="T31" s="118"/>
      <c r="U31" s="118"/>
      <c r="V31" s="118"/>
      <c r="W31" s="118"/>
      <c r="X31" s="118"/>
      <c r="Y31" s="118"/>
    </row>
    <row r="32" spans="2:28" customFormat="1" ht="20.100000000000001" customHeight="1">
      <c r="B32" s="118"/>
      <c r="C32" s="2846" t="s">
        <v>2147</v>
      </c>
      <c r="D32" s="2847"/>
      <c r="E32" s="2847"/>
      <c r="F32" s="2847"/>
      <c r="G32" s="47"/>
      <c r="H32" s="47"/>
      <c r="I32" s="47"/>
      <c r="J32" s="47"/>
      <c r="K32" s="47"/>
      <c r="L32" s="47"/>
      <c r="M32" s="48"/>
      <c r="N32" s="118"/>
      <c r="O32" s="118"/>
      <c r="P32" s="118"/>
      <c r="Q32" s="118"/>
      <c r="R32" s="118"/>
      <c r="S32" s="118"/>
      <c r="T32" s="118"/>
      <c r="U32" s="118"/>
      <c r="V32" s="118"/>
      <c r="W32" s="118"/>
      <c r="X32" s="118"/>
      <c r="Y32" s="118"/>
      <c r="AA32" s="45" t="s">
        <v>2308</v>
      </c>
    </row>
    <row r="33" spans="2:32" customFormat="1" ht="20.100000000000001" customHeight="1">
      <c r="B33" s="118"/>
      <c r="C33" s="49"/>
      <c r="D33" s="50">
        <v>1</v>
      </c>
      <c r="E33" s="2848" t="s">
        <v>2316</v>
      </c>
      <c r="F33" s="2848"/>
      <c r="G33" s="2848"/>
      <c r="H33" s="2848"/>
      <c r="I33" s="2848"/>
      <c r="J33" s="1606"/>
      <c r="K33" s="1606"/>
      <c r="L33" s="32" t="s">
        <v>0</v>
      </c>
      <c r="M33" s="51"/>
      <c r="N33" s="118"/>
      <c r="O33" s="118"/>
      <c r="P33" s="118"/>
      <c r="Q33" s="118"/>
      <c r="R33" s="118"/>
      <c r="S33" s="118"/>
      <c r="T33" s="118"/>
      <c r="U33" s="118"/>
      <c r="V33" s="118"/>
      <c r="W33" s="118"/>
      <c r="X33" s="118"/>
      <c r="Y33" s="118"/>
      <c r="AA33" s="45" t="s">
        <v>2309</v>
      </c>
    </row>
    <row r="34" spans="2:32" customFormat="1" ht="20.100000000000001" customHeight="1">
      <c r="B34" s="118"/>
      <c r="C34" s="49"/>
      <c r="D34" s="50">
        <v>2</v>
      </c>
      <c r="E34" s="2848" t="s">
        <v>2316</v>
      </c>
      <c r="F34" s="2848"/>
      <c r="G34" s="2848"/>
      <c r="H34" s="2848"/>
      <c r="I34" s="2848"/>
      <c r="J34" s="1606"/>
      <c r="K34" s="1606"/>
      <c r="L34" s="32" t="s">
        <v>0</v>
      </c>
      <c r="M34" s="51"/>
      <c r="N34" s="118"/>
      <c r="O34" s="118"/>
      <c r="P34" s="118"/>
      <c r="Q34" s="118"/>
      <c r="R34" s="118"/>
      <c r="S34" s="118"/>
      <c r="T34" s="118"/>
      <c r="U34" s="118"/>
      <c r="V34" s="118"/>
      <c r="W34" s="118"/>
      <c r="X34" s="118"/>
      <c r="Y34" s="118"/>
    </row>
    <row r="35" spans="2:32" customFormat="1" ht="20.100000000000001" customHeight="1">
      <c r="B35" s="118"/>
      <c r="C35" s="49"/>
      <c r="D35" s="50">
        <v>3</v>
      </c>
      <c r="E35" s="2848" t="s">
        <v>2316</v>
      </c>
      <c r="F35" s="2848"/>
      <c r="G35" s="2848"/>
      <c r="H35" s="2848"/>
      <c r="I35" s="2848"/>
      <c r="J35" s="1606"/>
      <c r="K35" s="1606"/>
      <c r="L35" s="32" t="s">
        <v>0</v>
      </c>
      <c r="M35" s="51"/>
      <c r="N35" s="118"/>
      <c r="O35" s="118"/>
      <c r="P35" s="118"/>
      <c r="Q35" s="118"/>
      <c r="R35" s="118"/>
      <c r="S35" s="118"/>
      <c r="T35" s="118"/>
      <c r="U35" s="118"/>
      <c r="V35" s="118"/>
      <c r="W35" s="118"/>
      <c r="X35" s="118"/>
      <c r="Y35" s="118"/>
    </row>
    <row r="36" spans="2:32" customFormat="1" ht="20.100000000000001" customHeight="1">
      <c r="B36" s="118"/>
      <c r="C36" s="2849" t="s">
        <v>2160</v>
      </c>
      <c r="D36" s="2850"/>
      <c r="E36" s="2850"/>
      <c r="F36" s="2850"/>
      <c r="G36" s="53"/>
      <c r="H36" s="53"/>
      <c r="I36" s="53"/>
      <c r="J36" s="53"/>
      <c r="K36" s="53"/>
      <c r="L36" s="53"/>
      <c r="M36" s="54"/>
      <c r="N36" s="118"/>
      <c r="O36" s="118"/>
      <c r="P36" s="118"/>
      <c r="Q36" s="118"/>
      <c r="R36" s="118"/>
      <c r="S36" s="118"/>
      <c r="T36" s="118"/>
      <c r="U36" s="118"/>
      <c r="V36" s="118"/>
      <c r="W36" s="118"/>
      <c r="X36" s="118"/>
      <c r="Y36" s="118"/>
    </row>
    <row r="37" spans="2:32" customFormat="1" ht="20.100000000000001" customHeight="1">
      <c r="B37" s="118"/>
      <c r="C37" s="49"/>
      <c r="D37" s="50">
        <v>1</v>
      </c>
      <c r="E37" s="2848" t="s">
        <v>2317</v>
      </c>
      <c r="F37" s="2848"/>
      <c r="G37" s="2848"/>
      <c r="H37" s="2848"/>
      <c r="I37" s="2848"/>
      <c r="J37" s="1606"/>
      <c r="K37" s="1606"/>
      <c r="L37" s="32" t="s">
        <v>0</v>
      </c>
      <c r="M37" s="51"/>
      <c r="N37" s="118"/>
      <c r="O37" s="118"/>
      <c r="P37" s="118"/>
      <c r="Q37" s="118"/>
      <c r="R37" s="118"/>
      <c r="S37" s="118"/>
      <c r="T37" s="118"/>
      <c r="U37" s="118"/>
      <c r="V37" s="118"/>
      <c r="W37" s="118"/>
      <c r="X37" s="118"/>
      <c r="Y37" s="118"/>
    </row>
    <row r="38" spans="2:32" customFormat="1" ht="20.100000000000001" customHeight="1">
      <c r="B38" s="118"/>
      <c r="C38" s="49"/>
      <c r="D38" s="50">
        <v>2</v>
      </c>
      <c r="E38" s="2848" t="s">
        <v>2318</v>
      </c>
      <c r="F38" s="2848"/>
      <c r="G38" s="2848"/>
      <c r="H38" s="2848"/>
      <c r="I38" s="2848"/>
      <c r="J38" s="1606"/>
      <c r="K38" s="1606"/>
      <c r="L38" s="32" t="s">
        <v>0</v>
      </c>
      <c r="M38" s="51"/>
      <c r="N38" s="118"/>
      <c r="O38" s="118"/>
      <c r="P38" s="118"/>
      <c r="Q38" s="118"/>
      <c r="R38" s="118"/>
      <c r="S38" s="118"/>
      <c r="T38" s="118"/>
      <c r="U38" s="118"/>
      <c r="V38" s="118"/>
      <c r="W38" s="118"/>
      <c r="X38" s="118"/>
      <c r="Y38" s="118"/>
    </row>
    <row r="39" spans="2:32" customFormat="1" ht="20.100000000000001" customHeight="1">
      <c r="B39" s="118"/>
      <c r="C39" s="49"/>
      <c r="D39" s="50">
        <v>3</v>
      </c>
      <c r="E39" s="2848" t="s">
        <v>2318</v>
      </c>
      <c r="F39" s="2848"/>
      <c r="G39" s="2848"/>
      <c r="H39" s="2848"/>
      <c r="I39" s="2848"/>
      <c r="J39" s="1606"/>
      <c r="K39" s="1606"/>
      <c r="L39" s="32" t="s">
        <v>0</v>
      </c>
      <c r="M39" s="51"/>
      <c r="N39" s="118"/>
      <c r="O39" s="118"/>
      <c r="P39" s="118"/>
      <c r="Q39" s="118"/>
      <c r="R39" s="118"/>
      <c r="S39" s="118"/>
      <c r="T39" s="118"/>
      <c r="U39" s="118"/>
      <c r="V39" s="118"/>
      <c r="W39" s="118"/>
      <c r="X39" s="118"/>
      <c r="Y39" s="118"/>
    </row>
    <row r="40" spans="2:32" customFormat="1" ht="20.100000000000001" customHeight="1">
      <c r="B40" s="118"/>
      <c r="C40" s="2849" t="s">
        <v>2169</v>
      </c>
      <c r="D40" s="2850"/>
      <c r="E40" s="2850"/>
      <c r="F40" s="2850"/>
      <c r="G40" s="53"/>
      <c r="H40" s="53"/>
      <c r="I40" s="53"/>
      <c r="J40" s="53"/>
      <c r="K40" s="53"/>
      <c r="L40" s="53"/>
      <c r="M40" s="54"/>
      <c r="N40" s="118"/>
      <c r="O40" s="118"/>
      <c r="P40" s="118"/>
      <c r="Q40" s="118"/>
      <c r="R40" s="118"/>
      <c r="S40" s="118"/>
      <c r="T40" s="118"/>
      <c r="U40" s="118"/>
      <c r="V40" s="118"/>
      <c r="W40" s="118"/>
      <c r="X40" s="118"/>
      <c r="Y40" s="118"/>
    </row>
    <row r="41" spans="2:32" customFormat="1" ht="20.100000000000001" customHeight="1">
      <c r="B41" s="118"/>
      <c r="C41" s="55"/>
      <c r="D41" s="50">
        <v>1</v>
      </c>
      <c r="E41" s="2848" t="s">
        <v>2319</v>
      </c>
      <c r="F41" s="2848"/>
      <c r="G41" s="2848"/>
      <c r="H41" s="2848"/>
      <c r="I41" s="2848"/>
      <c r="J41" s="1606"/>
      <c r="K41" s="1606"/>
      <c r="L41" s="32" t="s">
        <v>8</v>
      </c>
      <c r="M41" s="51"/>
      <c r="N41" s="118"/>
      <c r="O41" s="118"/>
      <c r="P41" s="118"/>
      <c r="Q41" s="118"/>
      <c r="R41" s="118"/>
      <c r="S41" s="118"/>
      <c r="T41" s="118"/>
      <c r="U41" s="118"/>
      <c r="V41" s="118"/>
      <c r="W41" s="118"/>
      <c r="X41" s="118"/>
      <c r="Y41" s="118"/>
    </row>
    <row r="42" spans="2:32" customFormat="1" ht="20.100000000000001" customHeight="1">
      <c r="B42" s="118"/>
      <c r="C42" s="55"/>
      <c r="D42" s="50">
        <v>2</v>
      </c>
      <c r="E42" s="2848" t="s">
        <v>2320</v>
      </c>
      <c r="F42" s="2848"/>
      <c r="G42" s="2848"/>
      <c r="H42" s="2848"/>
      <c r="I42" s="2848"/>
      <c r="J42" s="1606"/>
      <c r="K42" s="1606"/>
      <c r="L42" s="32" t="s">
        <v>8</v>
      </c>
      <c r="M42" s="51"/>
      <c r="N42" s="118"/>
      <c r="O42" s="118"/>
      <c r="P42" s="118"/>
      <c r="Q42" s="118"/>
      <c r="R42" s="118"/>
      <c r="S42" s="118"/>
      <c r="T42" s="118"/>
      <c r="U42" s="118"/>
      <c r="V42" s="118"/>
      <c r="W42" s="118"/>
      <c r="X42" s="118"/>
      <c r="Y42" s="118"/>
    </row>
    <row r="43" spans="2:32" customFormat="1" ht="20.100000000000001" customHeight="1" thickBot="1">
      <c r="B43" s="118"/>
      <c r="C43" s="56"/>
      <c r="D43" s="57">
        <v>3</v>
      </c>
      <c r="E43" s="2852" t="s">
        <v>2321</v>
      </c>
      <c r="F43" s="2852"/>
      <c r="G43" s="2852"/>
      <c r="H43" s="2852"/>
      <c r="I43" s="2852"/>
      <c r="J43" s="2853"/>
      <c r="K43" s="2853"/>
      <c r="L43" s="58" t="s">
        <v>8</v>
      </c>
      <c r="M43" s="59"/>
      <c r="N43" s="118"/>
      <c r="O43" s="118"/>
      <c r="P43" s="118"/>
      <c r="Q43" s="118"/>
      <c r="R43" s="118"/>
      <c r="S43" s="118"/>
      <c r="T43" s="118"/>
      <c r="U43" s="118"/>
      <c r="V43" s="118"/>
      <c r="W43" s="118"/>
      <c r="X43" s="118"/>
      <c r="Y43" s="118"/>
    </row>
    <row r="44" spans="2:32" customFormat="1" ht="7.5" customHeight="1">
      <c r="B44" s="118"/>
      <c r="C44" s="118"/>
      <c r="D44" s="118"/>
      <c r="E44" s="118"/>
      <c r="F44" s="118"/>
      <c r="G44" s="118"/>
      <c r="H44" s="118"/>
      <c r="I44" s="118"/>
      <c r="J44" s="118"/>
      <c r="K44" s="118"/>
      <c r="L44" s="118"/>
      <c r="M44" s="118"/>
      <c r="N44" s="118"/>
      <c r="O44" s="118"/>
      <c r="P44" s="118"/>
      <c r="Q44" s="118"/>
      <c r="R44" s="118"/>
      <c r="S44" s="118"/>
      <c r="T44" s="118"/>
      <c r="U44" s="118"/>
      <c r="V44" s="118"/>
      <c r="W44" s="118"/>
      <c r="X44" s="118"/>
      <c r="Y44" s="118"/>
    </row>
    <row r="45" spans="2:32" customFormat="1" ht="3.95" customHeight="1">
      <c r="B45" s="118"/>
      <c r="C45" s="43"/>
      <c r="D45" s="43"/>
      <c r="E45" s="43"/>
      <c r="F45" s="43"/>
      <c r="G45" s="43"/>
      <c r="H45" s="43"/>
      <c r="I45" s="43"/>
      <c r="J45" s="43"/>
      <c r="K45" s="43"/>
      <c r="L45" s="43"/>
      <c r="M45" s="43"/>
      <c r="N45" s="43"/>
      <c r="O45" s="43"/>
      <c r="P45" s="43"/>
      <c r="Q45" s="43"/>
      <c r="R45" s="43"/>
      <c r="S45" s="43"/>
      <c r="T45" s="43"/>
      <c r="U45" s="43"/>
      <c r="V45" s="43"/>
      <c r="W45" s="43"/>
      <c r="X45" s="43"/>
      <c r="Y45" s="43"/>
    </row>
    <row r="46" spans="2:32" customFormat="1" ht="7.5" customHeight="1" thickBot="1">
      <c r="B46" s="118"/>
      <c r="C46" s="118"/>
      <c r="D46" s="118"/>
      <c r="E46" s="118"/>
      <c r="F46" s="118"/>
      <c r="G46" s="118"/>
      <c r="H46" s="118"/>
      <c r="I46" s="118"/>
      <c r="J46" s="118"/>
      <c r="K46" s="118"/>
      <c r="L46" s="118"/>
      <c r="M46" s="118"/>
      <c r="N46" s="118"/>
      <c r="O46" s="118"/>
      <c r="P46" s="118"/>
      <c r="Q46" s="118"/>
      <c r="R46" s="118"/>
      <c r="S46" s="118"/>
      <c r="T46" s="118"/>
      <c r="U46" s="118"/>
      <c r="V46" s="118"/>
      <c r="W46" s="118"/>
      <c r="X46" s="118"/>
      <c r="Y46" s="118"/>
    </row>
    <row r="47" spans="2:32" ht="36" customHeight="1" thickBot="1">
      <c r="B47" s="1648" t="s">
        <v>2055</v>
      </c>
      <c r="C47" s="1649"/>
      <c r="D47" s="1649"/>
      <c r="E47" s="2828" t="s">
        <v>2056</v>
      </c>
      <c r="F47" s="2828"/>
      <c r="G47" s="2828"/>
      <c r="H47" s="2828"/>
      <c r="I47" s="2828"/>
      <c r="J47" s="2828"/>
      <c r="K47" s="2828"/>
      <c r="L47" s="2828"/>
      <c r="M47" s="2829"/>
      <c r="N47" s="102"/>
      <c r="O47" s="1652" t="s">
        <v>2057</v>
      </c>
      <c r="P47" s="1653"/>
      <c r="Q47" s="1653"/>
      <c r="R47" s="2830" t="s">
        <v>2058</v>
      </c>
      <c r="S47" s="2830"/>
      <c r="T47" s="2830"/>
      <c r="U47" s="2830"/>
      <c r="V47" s="2830"/>
      <c r="W47" s="2830"/>
      <c r="X47" s="2830"/>
      <c r="Y47" s="2831"/>
      <c r="AA47" s="45"/>
      <c r="AB47" s="64"/>
      <c r="AC47" s="52"/>
      <c r="AD47" s="52"/>
      <c r="AE47" s="52"/>
      <c r="AF47" s="52"/>
    </row>
    <row r="48" spans="2:32" ht="30" customHeight="1">
      <c r="B48" s="60" t="s">
        <v>2059</v>
      </c>
      <c r="C48" s="1660"/>
      <c r="D48" s="1660"/>
      <c r="E48" s="1660"/>
      <c r="F48" s="1660"/>
      <c r="G48" s="1660"/>
      <c r="H48" s="1660"/>
      <c r="I48" s="1660"/>
      <c r="J48" s="1660"/>
      <c r="K48" s="1660"/>
      <c r="L48" s="1660"/>
      <c r="M48" s="1661"/>
      <c r="N48" s="110"/>
      <c r="O48" s="103" t="s">
        <v>15</v>
      </c>
      <c r="P48" s="1662"/>
      <c r="Q48" s="1662"/>
      <c r="R48" s="1662"/>
      <c r="S48" s="1662"/>
      <c r="T48" s="1662"/>
      <c r="U48" s="1662"/>
      <c r="V48" s="1662"/>
      <c r="W48" s="1662"/>
      <c r="X48" s="1662"/>
      <c r="Y48" s="1663"/>
      <c r="AA48" s="52"/>
      <c r="AB48" s="64"/>
      <c r="AC48" s="52"/>
      <c r="AD48" s="52"/>
      <c r="AE48" s="52"/>
      <c r="AF48" s="52"/>
    </row>
    <row r="49" spans="2:32" ht="30" customHeight="1">
      <c r="B49" s="61" t="s">
        <v>2060</v>
      </c>
      <c r="C49" s="1656"/>
      <c r="D49" s="1656"/>
      <c r="E49" s="1656"/>
      <c r="F49" s="1656"/>
      <c r="G49" s="1656"/>
      <c r="H49" s="1656"/>
      <c r="I49" s="1656"/>
      <c r="J49" s="1656"/>
      <c r="K49" s="1656"/>
      <c r="L49" s="1656"/>
      <c r="M49" s="1657"/>
      <c r="N49" s="110"/>
      <c r="O49" s="104" t="s">
        <v>17</v>
      </c>
      <c r="P49" s="1658"/>
      <c r="Q49" s="1658"/>
      <c r="R49" s="1658"/>
      <c r="S49" s="1658"/>
      <c r="T49" s="1658"/>
      <c r="U49" s="1658"/>
      <c r="V49" s="1658"/>
      <c r="W49" s="1658"/>
      <c r="X49" s="1658"/>
      <c r="Y49" s="1659"/>
      <c r="Z49" s="110"/>
      <c r="AA49" s="52"/>
      <c r="AB49" s="64"/>
      <c r="AC49" s="52"/>
      <c r="AD49" s="52"/>
      <c r="AE49" s="52"/>
      <c r="AF49" s="52"/>
    </row>
    <row r="50" spans="2:32" ht="30" customHeight="1">
      <c r="B50" s="61" t="s">
        <v>2061</v>
      </c>
      <c r="C50" s="1656"/>
      <c r="D50" s="1656"/>
      <c r="E50" s="1656"/>
      <c r="F50" s="1656"/>
      <c r="G50" s="1656"/>
      <c r="H50" s="1656"/>
      <c r="I50" s="1656"/>
      <c r="J50" s="1656"/>
      <c r="K50" s="1656"/>
      <c r="L50" s="1656"/>
      <c r="M50" s="1657"/>
      <c r="N50" s="110"/>
      <c r="O50" s="104" t="s">
        <v>18</v>
      </c>
      <c r="P50" s="1658"/>
      <c r="Q50" s="1658"/>
      <c r="R50" s="1658"/>
      <c r="S50" s="1658"/>
      <c r="T50" s="1658"/>
      <c r="U50" s="1658"/>
      <c r="V50" s="1658"/>
      <c r="W50" s="1658"/>
      <c r="X50" s="1658"/>
      <c r="Y50" s="1659"/>
      <c r="Z50" s="110"/>
      <c r="AA50" s="52"/>
      <c r="AB50" s="64"/>
      <c r="AC50" s="52"/>
      <c r="AD50" s="52"/>
      <c r="AE50" s="52"/>
      <c r="AF50" s="52"/>
    </row>
    <row r="51" spans="2:32" ht="30" customHeight="1">
      <c r="B51" s="61" t="s">
        <v>2062</v>
      </c>
      <c r="C51" s="1656"/>
      <c r="D51" s="1656"/>
      <c r="E51" s="1656"/>
      <c r="F51" s="1656"/>
      <c r="G51" s="1656"/>
      <c r="H51" s="1656"/>
      <c r="I51" s="1656"/>
      <c r="J51" s="1656"/>
      <c r="K51" s="1656"/>
      <c r="L51" s="1656"/>
      <c r="M51" s="1657"/>
      <c r="N51" s="110"/>
      <c r="O51" s="104" t="s">
        <v>19</v>
      </c>
      <c r="P51" s="1658"/>
      <c r="Q51" s="1658"/>
      <c r="R51" s="1658"/>
      <c r="S51" s="1658"/>
      <c r="T51" s="1658"/>
      <c r="U51" s="1658"/>
      <c r="V51" s="1658"/>
      <c r="W51" s="1658"/>
      <c r="X51" s="1658"/>
      <c r="Y51" s="1659"/>
      <c r="Z51" s="110"/>
      <c r="AA51" s="52"/>
      <c r="AB51" s="64"/>
      <c r="AC51" s="52"/>
      <c r="AD51" s="52"/>
      <c r="AE51" s="52"/>
      <c r="AF51" s="52"/>
    </row>
    <row r="52" spans="2:32" ht="30" customHeight="1">
      <c r="B52" s="61" t="s">
        <v>2063</v>
      </c>
      <c r="C52" s="1656"/>
      <c r="D52" s="1656"/>
      <c r="E52" s="1656"/>
      <c r="F52" s="1656"/>
      <c r="G52" s="1656"/>
      <c r="H52" s="1656"/>
      <c r="I52" s="1656"/>
      <c r="J52" s="1656"/>
      <c r="K52" s="1656"/>
      <c r="L52" s="1656"/>
      <c r="M52" s="1657"/>
      <c r="N52" s="110"/>
      <c r="O52" s="104" t="s">
        <v>20</v>
      </c>
      <c r="P52" s="1658"/>
      <c r="Q52" s="1658"/>
      <c r="R52" s="1658"/>
      <c r="S52" s="1658"/>
      <c r="T52" s="1658"/>
      <c r="U52" s="1658"/>
      <c r="V52" s="1658"/>
      <c r="W52" s="1658"/>
      <c r="X52" s="1658"/>
      <c r="Y52" s="1659"/>
      <c r="Z52" s="110"/>
      <c r="AA52" s="52"/>
      <c r="AB52" s="64"/>
      <c r="AC52" s="52"/>
      <c r="AD52" s="52"/>
      <c r="AE52" s="52"/>
      <c r="AF52" s="52"/>
    </row>
    <row r="53" spans="2:32" ht="30" customHeight="1">
      <c r="B53" s="61" t="s">
        <v>2064</v>
      </c>
      <c r="C53" s="1656"/>
      <c r="D53" s="1656"/>
      <c r="E53" s="1656"/>
      <c r="F53" s="1656"/>
      <c r="G53" s="1656"/>
      <c r="H53" s="1656"/>
      <c r="I53" s="1656"/>
      <c r="J53" s="1656"/>
      <c r="K53" s="1656"/>
      <c r="L53" s="1656"/>
      <c r="M53" s="1657"/>
      <c r="N53" s="110"/>
      <c r="O53" s="104" t="s">
        <v>21</v>
      </c>
      <c r="P53" s="1658"/>
      <c r="Q53" s="1658"/>
      <c r="R53" s="1658"/>
      <c r="S53" s="1658"/>
      <c r="T53" s="1658"/>
      <c r="U53" s="1658"/>
      <c r="V53" s="1658"/>
      <c r="W53" s="1658"/>
      <c r="X53" s="1658"/>
      <c r="Y53" s="1659"/>
      <c r="Z53" s="110"/>
      <c r="AA53" s="52"/>
      <c r="AB53" s="64"/>
      <c r="AC53" s="52"/>
      <c r="AD53" s="52"/>
      <c r="AE53" s="52"/>
      <c r="AF53" s="52"/>
    </row>
    <row r="54" spans="2:32" ht="30" customHeight="1">
      <c r="B54" s="61" t="s">
        <v>2065</v>
      </c>
      <c r="C54" s="1656"/>
      <c r="D54" s="1656"/>
      <c r="E54" s="1656"/>
      <c r="F54" s="1656"/>
      <c r="G54" s="1656"/>
      <c r="H54" s="1656"/>
      <c r="I54" s="1656"/>
      <c r="J54" s="1656"/>
      <c r="K54" s="1656"/>
      <c r="L54" s="1656"/>
      <c r="M54" s="1657"/>
      <c r="N54" s="110"/>
      <c r="O54" s="104" t="s">
        <v>22</v>
      </c>
      <c r="P54" s="1658"/>
      <c r="Q54" s="1658"/>
      <c r="R54" s="1658"/>
      <c r="S54" s="1658"/>
      <c r="T54" s="1658"/>
      <c r="U54" s="1658"/>
      <c r="V54" s="1658"/>
      <c r="W54" s="1658"/>
      <c r="X54" s="1658"/>
      <c r="Y54" s="1659"/>
      <c r="Z54" s="110"/>
      <c r="AA54" s="52"/>
      <c r="AB54" s="64"/>
      <c r="AC54" s="52"/>
      <c r="AD54" s="52"/>
      <c r="AE54" s="52"/>
      <c r="AF54" s="52"/>
    </row>
    <row r="55" spans="2:32" ht="30" customHeight="1">
      <c r="B55" s="61" t="s">
        <v>2066</v>
      </c>
      <c r="C55" s="1656"/>
      <c r="D55" s="1656"/>
      <c r="E55" s="1656"/>
      <c r="F55" s="1656"/>
      <c r="G55" s="1656"/>
      <c r="H55" s="1656"/>
      <c r="I55" s="1656"/>
      <c r="J55" s="1656"/>
      <c r="K55" s="1656"/>
      <c r="L55" s="1656"/>
      <c r="M55" s="1657"/>
      <c r="N55" s="110"/>
      <c r="O55" s="104" t="s">
        <v>23</v>
      </c>
      <c r="P55" s="1658"/>
      <c r="Q55" s="1658"/>
      <c r="R55" s="1658"/>
      <c r="S55" s="1658"/>
      <c r="T55" s="1658"/>
      <c r="U55" s="1658"/>
      <c r="V55" s="1658"/>
      <c r="W55" s="1658"/>
      <c r="X55" s="1658"/>
      <c r="Y55" s="1659"/>
      <c r="Z55" s="110"/>
      <c r="AA55" s="52"/>
      <c r="AB55" s="64"/>
      <c r="AC55" s="52"/>
      <c r="AD55" s="52"/>
      <c r="AE55" s="52"/>
      <c r="AF55" s="52"/>
    </row>
    <row r="56" spans="2:32" ht="30" customHeight="1">
      <c r="B56" s="61" t="s">
        <v>2067</v>
      </c>
      <c r="C56" s="1656"/>
      <c r="D56" s="1656"/>
      <c r="E56" s="1656"/>
      <c r="F56" s="1656"/>
      <c r="G56" s="1656"/>
      <c r="H56" s="1656"/>
      <c r="I56" s="1656"/>
      <c r="J56" s="1656"/>
      <c r="K56" s="1656"/>
      <c r="L56" s="1656"/>
      <c r="M56" s="1657"/>
      <c r="N56" s="110"/>
      <c r="O56" s="104" t="s">
        <v>24</v>
      </c>
      <c r="P56" s="1658"/>
      <c r="Q56" s="1658"/>
      <c r="R56" s="1658"/>
      <c r="S56" s="1658"/>
      <c r="T56" s="1658"/>
      <c r="U56" s="1658"/>
      <c r="V56" s="1658"/>
      <c r="W56" s="1658"/>
      <c r="X56" s="1658"/>
      <c r="Y56" s="1659"/>
      <c r="Z56" s="110"/>
      <c r="AA56" s="52"/>
      <c r="AB56" s="64"/>
      <c r="AC56" s="52"/>
      <c r="AD56" s="52"/>
      <c r="AE56" s="52"/>
      <c r="AF56" s="52"/>
    </row>
    <row r="57" spans="2:32" ht="30" customHeight="1" thickBot="1">
      <c r="B57" s="62" t="s">
        <v>2054</v>
      </c>
      <c r="C57" s="1664"/>
      <c r="D57" s="1664"/>
      <c r="E57" s="1664"/>
      <c r="F57" s="1664"/>
      <c r="G57" s="1664"/>
      <c r="H57" s="1664"/>
      <c r="I57" s="1664"/>
      <c r="J57" s="1664"/>
      <c r="K57" s="1664"/>
      <c r="L57" s="1664"/>
      <c r="M57" s="1665"/>
      <c r="N57" s="110"/>
      <c r="O57" s="105" t="s">
        <v>27</v>
      </c>
      <c r="P57" s="1666"/>
      <c r="Q57" s="1666"/>
      <c r="R57" s="1666"/>
      <c r="S57" s="1666"/>
      <c r="T57" s="1666"/>
      <c r="U57" s="1666"/>
      <c r="V57" s="1666"/>
      <c r="W57" s="1666"/>
      <c r="X57" s="1666"/>
      <c r="Y57" s="1667"/>
      <c r="Z57" s="110"/>
      <c r="AA57" s="52"/>
      <c r="AB57" s="52"/>
      <c r="AC57" s="52"/>
      <c r="AD57" s="52"/>
      <c r="AE57" s="52"/>
      <c r="AF57" s="52"/>
    </row>
    <row r="58" spans="2:32" ht="30" customHeight="1" thickBot="1">
      <c r="B58" s="1648" t="s">
        <v>2068</v>
      </c>
      <c r="C58" s="1649"/>
      <c r="D58" s="1649"/>
      <c r="E58" s="2828" t="s">
        <v>2069</v>
      </c>
      <c r="F58" s="2828"/>
      <c r="G58" s="2828"/>
      <c r="H58" s="2828"/>
      <c r="I58" s="2828"/>
      <c r="J58" s="2828"/>
      <c r="K58" s="2828"/>
      <c r="L58" s="2828"/>
      <c r="M58" s="2829"/>
      <c r="N58" s="102"/>
      <c r="O58" s="1652" t="s">
        <v>2070</v>
      </c>
      <c r="P58" s="1653"/>
      <c r="Q58" s="1653"/>
      <c r="R58" s="2830" t="s">
        <v>2071</v>
      </c>
      <c r="S58" s="2830"/>
      <c r="T58" s="2830"/>
      <c r="U58" s="2830"/>
      <c r="V58" s="2830"/>
      <c r="W58" s="2830"/>
      <c r="X58" s="2830"/>
      <c r="Y58" s="2831"/>
      <c r="Z58" s="110"/>
      <c r="AA58" s="52"/>
      <c r="AB58" s="52"/>
      <c r="AC58" s="52"/>
      <c r="AD58" s="52"/>
      <c r="AE58" s="52"/>
      <c r="AF58" s="52"/>
    </row>
    <row r="59" spans="2:32" ht="30" customHeight="1">
      <c r="B59" s="60" t="s">
        <v>2059</v>
      </c>
      <c r="C59" s="1660"/>
      <c r="D59" s="1660"/>
      <c r="E59" s="1660"/>
      <c r="F59" s="1660"/>
      <c r="G59" s="1660"/>
      <c r="H59" s="1660"/>
      <c r="I59" s="1660"/>
      <c r="J59" s="1660"/>
      <c r="K59" s="1660"/>
      <c r="L59" s="1660"/>
      <c r="M59" s="1661"/>
      <c r="N59" s="110"/>
      <c r="O59" s="103" t="s">
        <v>15</v>
      </c>
      <c r="P59" s="2858"/>
      <c r="Q59" s="2858"/>
      <c r="R59" s="2858"/>
      <c r="S59" s="2858"/>
      <c r="T59" s="2858"/>
      <c r="U59" s="2858"/>
      <c r="V59" s="2858"/>
      <c r="W59" s="2858"/>
      <c r="X59" s="2858"/>
      <c r="Y59" s="2859"/>
      <c r="Z59" s="110"/>
      <c r="AA59" s="52"/>
      <c r="AB59" s="52"/>
      <c r="AC59" s="52"/>
      <c r="AD59" s="52"/>
      <c r="AE59" s="52"/>
      <c r="AF59" s="52"/>
    </row>
    <row r="60" spans="2:32" ht="30" customHeight="1">
      <c r="B60" s="61" t="s">
        <v>2060</v>
      </c>
      <c r="C60" s="1656"/>
      <c r="D60" s="1656"/>
      <c r="E60" s="1656"/>
      <c r="F60" s="1656"/>
      <c r="G60" s="1656"/>
      <c r="H60" s="1656"/>
      <c r="I60" s="1656"/>
      <c r="J60" s="1656"/>
      <c r="K60" s="1656"/>
      <c r="L60" s="1656"/>
      <c r="M60" s="1657"/>
      <c r="N60" s="110"/>
      <c r="O60" s="104" t="s">
        <v>17</v>
      </c>
      <c r="P60" s="1658"/>
      <c r="Q60" s="1658"/>
      <c r="R60" s="1658"/>
      <c r="S60" s="1658"/>
      <c r="T60" s="1658"/>
      <c r="U60" s="1658"/>
      <c r="V60" s="1658"/>
      <c r="W60" s="1658"/>
      <c r="X60" s="1658"/>
      <c r="Y60" s="1659"/>
      <c r="AA60" s="52"/>
      <c r="AB60" s="52"/>
      <c r="AC60" s="52"/>
      <c r="AD60" s="52"/>
      <c r="AE60" s="52"/>
      <c r="AF60" s="52"/>
    </row>
    <row r="61" spans="2:32" ht="30" customHeight="1">
      <c r="B61" s="61" t="s">
        <v>2061</v>
      </c>
      <c r="C61" s="1656"/>
      <c r="D61" s="1656"/>
      <c r="E61" s="1656"/>
      <c r="F61" s="1656"/>
      <c r="G61" s="1656"/>
      <c r="H61" s="1656"/>
      <c r="I61" s="1656"/>
      <c r="J61" s="1656"/>
      <c r="K61" s="1656"/>
      <c r="L61" s="1656"/>
      <c r="M61" s="1657"/>
      <c r="N61" s="110"/>
      <c r="O61" s="104" t="s">
        <v>18</v>
      </c>
      <c r="P61" s="1658"/>
      <c r="Q61" s="1658"/>
      <c r="R61" s="1658"/>
      <c r="S61" s="1658"/>
      <c r="T61" s="1658"/>
      <c r="U61" s="1658"/>
      <c r="V61" s="1658"/>
      <c r="W61" s="1658"/>
      <c r="X61" s="1658"/>
      <c r="Y61" s="1659"/>
      <c r="AA61" s="52"/>
      <c r="AB61" s="52"/>
      <c r="AC61" s="52"/>
      <c r="AD61" s="52"/>
      <c r="AE61" s="52"/>
      <c r="AF61" s="52"/>
    </row>
    <row r="62" spans="2:32" ht="30" customHeight="1">
      <c r="B62" s="61" t="s">
        <v>2062</v>
      </c>
      <c r="C62" s="1656"/>
      <c r="D62" s="1656"/>
      <c r="E62" s="1656"/>
      <c r="F62" s="1656"/>
      <c r="G62" s="1656"/>
      <c r="H62" s="1656"/>
      <c r="I62" s="1656"/>
      <c r="J62" s="1656"/>
      <c r="K62" s="1656"/>
      <c r="L62" s="1656"/>
      <c r="M62" s="1657"/>
      <c r="N62" s="110"/>
      <c r="O62" s="104" t="s">
        <v>19</v>
      </c>
      <c r="P62" s="1658"/>
      <c r="Q62" s="1658"/>
      <c r="R62" s="1658"/>
      <c r="S62" s="1658"/>
      <c r="T62" s="1658"/>
      <c r="U62" s="1658"/>
      <c r="V62" s="1658"/>
      <c r="W62" s="1658"/>
      <c r="X62" s="1658"/>
      <c r="Y62" s="1659"/>
      <c r="AA62" s="52"/>
      <c r="AB62" s="52"/>
      <c r="AC62" s="52"/>
      <c r="AD62" s="52"/>
      <c r="AE62" s="52"/>
      <c r="AF62" s="52"/>
    </row>
    <row r="63" spans="2:32" ht="30" customHeight="1">
      <c r="B63" s="61" t="s">
        <v>2063</v>
      </c>
      <c r="C63" s="1656"/>
      <c r="D63" s="1656"/>
      <c r="E63" s="1656"/>
      <c r="F63" s="1656"/>
      <c r="G63" s="1656"/>
      <c r="H63" s="1656"/>
      <c r="I63" s="1656"/>
      <c r="J63" s="1656"/>
      <c r="K63" s="1656"/>
      <c r="L63" s="1656"/>
      <c r="M63" s="1657"/>
      <c r="N63" s="110"/>
      <c r="O63" s="104" t="s">
        <v>20</v>
      </c>
      <c r="P63" s="1658"/>
      <c r="Q63" s="1658"/>
      <c r="R63" s="1658"/>
      <c r="S63" s="1658"/>
      <c r="T63" s="1658"/>
      <c r="U63" s="1658"/>
      <c r="V63" s="1658"/>
      <c r="W63" s="1658"/>
      <c r="X63" s="1658"/>
      <c r="Y63" s="1659"/>
      <c r="AA63" s="52"/>
      <c r="AB63" s="52"/>
      <c r="AC63" s="52"/>
      <c r="AD63" s="52"/>
      <c r="AE63" s="52"/>
      <c r="AF63" s="52"/>
    </row>
    <row r="64" spans="2:32" ht="30" customHeight="1">
      <c r="B64" s="61" t="s">
        <v>2064</v>
      </c>
      <c r="C64" s="1656"/>
      <c r="D64" s="1656"/>
      <c r="E64" s="1656"/>
      <c r="F64" s="1656"/>
      <c r="G64" s="1656"/>
      <c r="H64" s="1656"/>
      <c r="I64" s="1656"/>
      <c r="J64" s="1656"/>
      <c r="K64" s="1656"/>
      <c r="L64" s="1656"/>
      <c r="M64" s="1657"/>
      <c r="N64" s="110"/>
      <c r="O64" s="104" t="s">
        <v>21</v>
      </c>
      <c r="P64" s="1658"/>
      <c r="Q64" s="1658"/>
      <c r="R64" s="1658"/>
      <c r="S64" s="1658"/>
      <c r="T64" s="1658"/>
      <c r="U64" s="1658"/>
      <c r="V64" s="1658"/>
      <c r="W64" s="1658"/>
      <c r="X64" s="1658"/>
      <c r="Y64" s="1659"/>
      <c r="AA64" s="52"/>
      <c r="AB64" s="52"/>
      <c r="AC64" s="52"/>
      <c r="AD64" s="52"/>
      <c r="AE64" s="52"/>
      <c r="AF64" s="52"/>
    </row>
    <row r="65" spans="2:32" ht="30" customHeight="1">
      <c r="B65" s="61" t="s">
        <v>2065</v>
      </c>
      <c r="C65" s="1656"/>
      <c r="D65" s="1656"/>
      <c r="E65" s="1656"/>
      <c r="F65" s="1656"/>
      <c r="G65" s="1656"/>
      <c r="H65" s="1656"/>
      <c r="I65" s="1656"/>
      <c r="J65" s="1656"/>
      <c r="K65" s="1656"/>
      <c r="L65" s="1656"/>
      <c r="M65" s="1657"/>
      <c r="N65" s="110"/>
      <c r="O65" s="104" t="s">
        <v>22</v>
      </c>
      <c r="P65" s="1658"/>
      <c r="Q65" s="1658"/>
      <c r="R65" s="1658"/>
      <c r="S65" s="1658"/>
      <c r="T65" s="1658"/>
      <c r="U65" s="1658"/>
      <c r="V65" s="1658"/>
      <c r="W65" s="1658"/>
      <c r="X65" s="1658"/>
      <c r="Y65" s="1659"/>
      <c r="AA65" s="52"/>
      <c r="AB65" s="52"/>
      <c r="AC65" s="52"/>
      <c r="AD65" s="52"/>
      <c r="AE65" s="52"/>
      <c r="AF65" s="52"/>
    </row>
    <row r="66" spans="2:32" ht="30" customHeight="1">
      <c r="B66" s="61" t="s">
        <v>2066</v>
      </c>
      <c r="C66" s="1656"/>
      <c r="D66" s="1656"/>
      <c r="E66" s="1656"/>
      <c r="F66" s="1656"/>
      <c r="G66" s="1656"/>
      <c r="H66" s="1656"/>
      <c r="I66" s="1656"/>
      <c r="J66" s="1656"/>
      <c r="K66" s="1656"/>
      <c r="L66" s="1656"/>
      <c r="M66" s="1657"/>
      <c r="N66" s="110"/>
      <c r="O66" s="104" t="s">
        <v>23</v>
      </c>
      <c r="P66" s="1658"/>
      <c r="Q66" s="1658"/>
      <c r="R66" s="1658"/>
      <c r="S66" s="1658"/>
      <c r="T66" s="1658"/>
      <c r="U66" s="1658"/>
      <c r="V66" s="1658"/>
      <c r="W66" s="1658"/>
      <c r="X66" s="1658"/>
      <c r="Y66" s="1659"/>
      <c r="AA66" s="52"/>
      <c r="AB66" s="52"/>
      <c r="AC66" s="52"/>
      <c r="AD66" s="52"/>
      <c r="AE66" s="52"/>
      <c r="AF66" s="52"/>
    </row>
    <row r="67" spans="2:32" ht="30" customHeight="1">
      <c r="B67" s="61" t="s">
        <v>2067</v>
      </c>
      <c r="C67" s="1656"/>
      <c r="D67" s="1656"/>
      <c r="E67" s="1656"/>
      <c r="F67" s="1656"/>
      <c r="G67" s="1656"/>
      <c r="H67" s="1656"/>
      <c r="I67" s="1656"/>
      <c r="J67" s="1656"/>
      <c r="K67" s="1656"/>
      <c r="L67" s="1656"/>
      <c r="M67" s="1657"/>
      <c r="N67" s="110"/>
      <c r="O67" s="104" t="s">
        <v>24</v>
      </c>
      <c r="P67" s="1658"/>
      <c r="Q67" s="1658"/>
      <c r="R67" s="1658"/>
      <c r="S67" s="1658"/>
      <c r="T67" s="1658"/>
      <c r="U67" s="1658"/>
      <c r="V67" s="1658"/>
      <c r="W67" s="1658"/>
      <c r="X67" s="1658"/>
      <c r="Y67" s="1659"/>
      <c r="AA67" s="52"/>
      <c r="AB67" s="52"/>
      <c r="AC67" s="52"/>
      <c r="AD67" s="52"/>
      <c r="AE67" s="52"/>
      <c r="AF67" s="52"/>
    </row>
    <row r="68" spans="2:32" ht="30" customHeight="1" thickBot="1">
      <c r="B68" s="62" t="s">
        <v>2054</v>
      </c>
      <c r="C68" s="1664"/>
      <c r="D68" s="1664"/>
      <c r="E68" s="1664"/>
      <c r="F68" s="1664"/>
      <c r="G68" s="1664"/>
      <c r="H68" s="1664"/>
      <c r="I68" s="1664"/>
      <c r="J68" s="1664"/>
      <c r="K68" s="1664"/>
      <c r="L68" s="1664"/>
      <c r="M68" s="1665"/>
      <c r="N68" s="110"/>
      <c r="O68" s="105" t="s">
        <v>27</v>
      </c>
      <c r="P68" s="1666"/>
      <c r="Q68" s="1666"/>
      <c r="R68" s="1666"/>
      <c r="S68" s="1666"/>
      <c r="T68" s="1666"/>
      <c r="U68" s="1666"/>
      <c r="V68" s="1666"/>
      <c r="W68" s="1666"/>
      <c r="X68" s="1666"/>
      <c r="Y68" s="1667"/>
      <c r="AA68" s="52"/>
      <c r="AB68" s="52"/>
      <c r="AC68" s="52"/>
      <c r="AD68" s="52"/>
      <c r="AE68" s="52"/>
      <c r="AF68" s="52"/>
    </row>
    <row r="69" spans="2:32" ht="30" customHeight="1">
      <c r="K69" s="1"/>
      <c r="L69" s="1"/>
      <c r="M69" s="1"/>
      <c r="N69" s="1"/>
      <c r="O69" s="1"/>
      <c r="P69" s="1"/>
      <c r="Q69" s="1"/>
      <c r="R69" s="1"/>
      <c r="S69" s="1"/>
      <c r="T69" s="1"/>
      <c r="U69" s="1"/>
      <c r="V69" s="1"/>
      <c r="W69" s="1"/>
      <c r="X69" s="1"/>
      <c r="Y69" s="1"/>
      <c r="AA69" s="52"/>
      <c r="AB69" s="52"/>
      <c r="AC69" s="52"/>
      <c r="AD69" s="52"/>
      <c r="AE69" s="52"/>
      <c r="AF69" s="52"/>
    </row>
    <row r="70" spans="2:32" ht="30" customHeight="1">
      <c r="K70" s="1"/>
      <c r="L70" s="1"/>
      <c r="M70" s="1"/>
      <c r="N70" s="1"/>
      <c r="O70" s="1"/>
      <c r="P70" s="1"/>
      <c r="Q70" s="1"/>
      <c r="R70" s="1"/>
      <c r="S70" s="1"/>
      <c r="T70" s="1"/>
      <c r="U70" s="1"/>
      <c r="V70" s="1"/>
      <c r="W70" s="1"/>
      <c r="X70" s="1"/>
      <c r="Y70" s="1"/>
      <c r="AA70" s="52"/>
      <c r="AB70" s="52"/>
      <c r="AC70" s="52"/>
      <c r="AD70" s="52"/>
      <c r="AE70" s="52"/>
      <c r="AF70" s="52"/>
    </row>
    <row r="71" spans="2:32" ht="30" customHeight="1">
      <c r="K71" s="1"/>
      <c r="L71" s="1"/>
      <c r="M71" s="1"/>
      <c r="N71" s="1"/>
      <c r="O71" s="1"/>
      <c r="P71" s="1"/>
      <c r="Q71" s="1"/>
      <c r="R71" s="1"/>
      <c r="S71" s="1"/>
      <c r="T71" s="1"/>
      <c r="U71" s="1"/>
      <c r="V71" s="1"/>
      <c r="W71" s="1"/>
      <c r="X71" s="1"/>
      <c r="Y71" s="1"/>
      <c r="AA71" s="52"/>
      <c r="AB71" s="52"/>
      <c r="AC71" s="52"/>
      <c r="AD71" s="52"/>
      <c r="AE71" s="52"/>
      <c r="AF71" s="52"/>
    </row>
    <row r="72" spans="2:32" ht="30" customHeight="1">
      <c r="K72" s="1"/>
      <c r="L72" s="1"/>
      <c r="M72" s="1"/>
      <c r="N72" s="1"/>
      <c r="O72" s="1"/>
      <c r="P72" s="1"/>
      <c r="Q72" s="1"/>
      <c r="R72" s="1"/>
      <c r="S72" s="1"/>
      <c r="T72" s="1"/>
      <c r="U72" s="1"/>
      <c r="V72" s="1"/>
      <c r="W72" s="1"/>
      <c r="X72" s="1"/>
      <c r="Y72" s="1"/>
      <c r="AA72" s="52"/>
      <c r="AB72" s="52"/>
      <c r="AC72" s="52"/>
      <c r="AD72" s="52"/>
      <c r="AE72" s="52"/>
      <c r="AF72" s="52"/>
    </row>
    <row r="73" spans="2:32" ht="30" customHeight="1">
      <c r="K73" s="1"/>
      <c r="L73" s="1"/>
      <c r="M73" s="1"/>
      <c r="N73" s="1"/>
      <c r="O73" s="1"/>
      <c r="P73" s="1"/>
      <c r="Q73" s="1"/>
      <c r="R73" s="1"/>
      <c r="S73" s="1"/>
      <c r="T73" s="1"/>
      <c r="U73" s="1"/>
      <c r="V73" s="1"/>
      <c r="W73" s="1"/>
      <c r="X73" s="1"/>
      <c r="Y73" s="1"/>
      <c r="AA73" s="52"/>
      <c r="AB73" s="52"/>
      <c r="AC73" s="52"/>
      <c r="AD73" s="52"/>
      <c r="AE73" s="52"/>
      <c r="AF73" s="52"/>
    </row>
    <row r="74" spans="2:32" ht="30" customHeight="1">
      <c r="K74" s="1"/>
      <c r="L74" s="1"/>
      <c r="M74" s="1"/>
      <c r="N74" s="1"/>
      <c r="O74" s="1"/>
      <c r="P74" s="1"/>
      <c r="Q74" s="1"/>
      <c r="R74" s="1"/>
      <c r="S74" s="1"/>
      <c r="T74" s="1"/>
      <c r="U74" s="1"/>
      <c r="V74" s="1"/>
      <c r="W74" s="1"/>
      <c r="X74" s="1"/>
      <c r="Y74" s="1"/>
      <c r="AA74" s="52"/>
      <c r="AB74" s="52"/>
      <c r="AC74" s="52"/>
      <c r="AD74" s="52"/>
      <c r="AE74" s="52"/>
      <c r="AF74" s="52"/>
    </row>
    <row r="75" spans="2:32" ht="30" customHeight="1">
      <c r="K75" s="1"/>
      <c r="L75" s="1"/>
      <c r="M75" s="1"/>
      <c r="N75" s="1"/>
      <c r="O75" s="1"/>
      <c r="P75" s="1"/>
      <c r="Q75" s="1"/>
      <c r="R75" s="1"/>
      <c r="S75" s="1"/>
      <c r="T75" s="1"/>
      <c r="U75" s="1"/>
      <c r="V75" s="1"/>
      <c r="W75" s="1"/>
      <c r="X75" s="1"/>
      <c r="Y75" s="1"/>
      <c r="AA75" s="52"/>
      <c r="AB75" s="52"/>
      <c r="AC75" s="52"/>
      <c r="AD75" s="52"/>
      <c r="AE75" s="52"/>
      <c r="AF75" s="52"/>
    </row>
    <row r="76" spans="2:32" ht="30" customHeight="1">
      <c r="K76" s="1"/>
      <c r="L76" s="1"/>
      <c r="M76" s="1"/>
      <c r="N76" s="1"/>
      <c r="O76" s="1"/>
      <c r="P76" s="1"/>
      <c r="Q76" s="1"/>
      <c r="R76" s="1"/>
      <c r="S76" s="1"/>
      <c r="T76" s="1"/>
      <c r="U76" s="1"/>
      <c r="V76" s="1"/>
      <c r="W76" s="1"/>
      <c r="X76" s="1"/>
      <c r="Y76" s="1"/>
      <c r="AA76" s="52"/>
      <c r="AB76" s="52"/>
      <c r="AC76" s="52"/>
      <c r="AD76" s="52"/>
      <c r="AE76" s="52"/>
      <c r="AF76" s="52"/>
    </row>
    <row r="77" spans="2:32" ht="14.25">
      <c r="K77" s="1"/>
      <c r="L77" s="1"/>
      <c r="M77" s="1"/>
      <c r="N77" s="1"/>
      <c r="O77" s="1"/>
      <c r="P77" s="1"/>
      <c r="Q77" s="1"/>
      <c r="R77" s="1"/>
      <c r="S77" s="1"/>
      <c r="T77" s="1"/>
      <c r="U77" s="1"/>
      <c r="V77" s="1"/>
      <c r="W77" s="1"/>
      <c r="X77" s="1"/>
      <c r="Y77" s="1"/>
      <c r="AA77" s="52"/>
      <c r="AB77" s="52"/>
      <c r="AC77" s="52"/>
      <c r="AD77" s="52"/>
      <c r="AE77" s="52"/>
      <c r="AF77" s="52"/>
    </row>
    <row r="78" spans="2:32" ht="14.25">
      <c r="K78" s="1"/>
      <c r="L78" s="1"/>
      <c r="M78" s="1"/>
      <c r="N78" s="1"/>
      <c r="O78" s="1"/>
      <c r="P78" s="1"/>
      <c r="Q78" s="1"/>
      <c r="R78" s="1"/>
      <c r="S78" s="1"/>
      <c r="T78" s="1"/>
      <c r="U78" s="1"/>
      <c r="V78" s="1"/>
      <c r="W78" s="1"/>
      <c r="X78" s="1"/>
      <c r="Y78" s="1"/>
      <c r="AA78" s="52"/>
      <c r="AB78" s="52"/>
      <c r="AC78" s="52"/>
      <c r="AD78" s="52"/>
      <c r="AE78" s="52"/>
      <c r="AF78" s="52"/>
    </row>
    <row r="79" spans="2:32" ht="14.25">
      <c r="K79" s="1"/>
      <c r="L79" s="1"/>
      <c r="M79" s="1"/>
      <c r="N79" s="1"/>
      <c r="O79" s="1"/>
      <c r="P79" s="1"/>
      <c r="Q79" s="1"/>
      <c r="R79" s="1"/>
      <c r="S79" s="1"/>
      <c r="T79" s="1"/>
      <c r="U79" s="1"/>
      <c r="V79" s="1"/>
      <c r="W79" s="1"/>
      <c r="X79" s="1"/>
      <c r="Y79" s="1"/>
      <c r="AA79" s="52"/>
      <c r="AB79" s="52"/>
      <c r="AC79" s="52"/>
      <c r="AD79" s="52"/>
      <c r="AE79" s="52"/>
      <c r="AF79" s="52"/>
    </row>
    <row r="80" spans="2:32" ht="14.25">
      <c r="K80" s="1"/>
      <c r="L80" s="1"/>
      <c r="M80" s="1"/>
      <c r="N80" s="1"/>
      <c r="O80" s="1"/>
      <c r="P80" s="1"/>
      <c r="Q80" s="1"/>
      <c r="R80" s="1"/>
      <c r="S80" s="1"/>
      <c r="T80" s="1"/>
      <c r="U80" s="1"/>
      <c r="V80" s="1"/>
      <c r="W80" s="1"/>
      <c r="X80" s="1"/>
      <c r="Y80" s="1"/>
      <c r="AA80" s="52"/>
      <c r="AB80" s="52"/>
      <c r="AC80" s="52"/>
      <c r="AD80" s="52"/>
      <c r="AE80" s="52"/>
      <c r="AF80" s="52"/>
    </row>
    <row r="81" spans="11:32" ht="14.25">
      <c r="K81" s="1"/>
      <c r="L81" s="1"/>
      <c r="M81" s="1"/>
      <c r="N81" s="1"/>
      <c r="O81" s="1"/>
      <c r="P81" s="1"/>
      <c r="Q81" s="1"/>
      <c r="R81" s="1"/>
      <c r="S81" s="1"/>
      <c r="T81" s="1"/>
      <c r="U81" s="1"/>
      <c r="V81" s="1"/>
      <c r="W81" s="1"/>
      <c r="X81" s="1"/>
      <c r="Y81" s="1"/>
      <c r="AA81" s="52"/>
      <c r="AB81" s="52"/>
      <c r="AC81" s="52"/>
      <c r="AD81" s="52"/>
      <c r="AE81" s="52"/>
      <c r="AF81" s="52"/>
    </row>
    <row r="82" spans="11:32" ht="14.25">
      <c r="K82" s="1"/>
      <c r="L82" s="1"/>
      <c r="M82" s="1"/>
      <c r="N82" s="1"/>
      <c r="O82" s="1"/>
      <c r="P82" s="1"/>
      <c r="Q82" s="1"/>
      <c r="R82" s="1"/>
      <c r="S82" s="1"/>
      <c r="T82" s="1"/>
      <c r="U82" s="1"/>
      <c r="V82" s="1"/>
      <c r="W82" s="1"/>
      <c r="X82" s="1"/>
      <c r="Y82" s="1"/>
      <c r="AA82" s="52"/>
      <c r="AB82" s="52"/>
      <c r="AC82" s="52"/>
      <c r="AD82" s="52"/>
      <c r="AE82" s="52"/>
      <c r="AF82" s="52"/>
    </row>
    <row r="83" spans="11:32" ht="14.25">
      <c r="K83" s="1"/>
      <c r="L83" s="1"/>
      <c r="M83" s="1"/>
      <c r="N83" s="1"/>
      <c r="O83" s="1"/>
      <c r="P83" s="1"/>
      <c r="Q83" s="1"/>
      <c r="R83" s="1"/>
      <c r="S83" s="1"/>
      <c r="T83" s="1"/>
      <c r="U83" s="1"/>
      <c r="V83" s="1"/>
      <c r="W83" s="1"/>
      <c r="X83" s="1"/>
      <c r="Y83" s="1"/>
      <c r="AA83" s="52"/>
      <c r="AB83" s="52"/>
      <c r="AC83" s="52"/>
      <c r="AD83" s="52"/>
      <c r="AE83" s="52"/>
      <c r="AF83" s="52"/>
    </row>
    <row r="84" spans="11:32" ht="14.25">
      <c r="K84" s="1"/>
      <c r="L84" s="1"/>
      <c r="M84" s="1"/>
      <c r="N84" s="1"/>
      <c r="O84" s="1"/>
      <c r="P84" s="1"/>
      <c r="Q84" s="1"/>
      <c r="R84" s="1"/>
      <c r="S84" s="1"/>
      <c r="T84" s="1"/>
      <c r="U84" s="1"/>
      <c r="V84" s="1"/>
      <c r="W84" s="1"/>
      <c r="X84" s="1"/>
      <c r="Y84" s="1"/>
      <c r="AA84" s="52"/>
      <c r="AB84" s="52"/>
      <c r="AC84" s="52"/>
      <c r="AD84" s="52"/>
      <c r="AE84" s="52"/>
      <c r="AF84" s="52"/>
    </row>
    <row r="85" spans="11:32" ht="14.25">
      <c r="K85" s="1"/>
      <c r="L85" s="1"/>
      <c r="M85" s="1"/>
      <c r="N85" s="1"/>
      <c r="O85" s="1"/>
      <c r="P85" s="1"/>
      <c r="Q85" s="1"/>
      <c r="R85" s="1"/>
      <c r="S85" s="1"/>
      <c r="T85" s="1"/>
      <c r="U85" s="1"/>
      <c r="V85" s="1"/>
      <c r="W85" s="1"/>
      <c r="X85" s="1"/>
      <c r="Y85" s="1"/>
      <c r="AA85" s="52"/>
      <c r="AB85" s="52"/>
      <c r="AC85" s="52"/>
      <c r="AD85" s="52"/>
      <c r="AE85" s="52"/>
      <c r="AF85" s="52"/>
    </row>
    <row r="86" spans="11:32" ht="14.25">
      <c r="K86" s="1"/>
      <c r="L86" s="1"/>
      <c r="M86" s="1"/>
      <c r="N86" s="1"/>
      <c r="O86" s="1"/>
      <c r="P86" s="1"/>
      <c r="Q86" s="1"/>
      <c r="R86" s="1"/>
      <c r="S86" s="1"/>
      <c r="T86" s="1"/>
      <c r="U86" s="1"/>
      <c r="V86" s="1"/>
      <c r="W86" s="1"/>
      <c r="X86" s="1"/>
      <c r="Y86" s="1"/>
      <c r="AA86" s="52"/>
      <c r="AB86" s="52"/>
      <c r="AC86" s="52"/>
      <c r="AD86" s="52"/>
      <c r="AE86" s="52"/>
      <c r="AF86" s="52"/>
    </row>
    <row r="87" spans="11:32" ht="14.25">
      <c r="K87" s="1"/>
      <c r="L87" s="1"/>
      <c r="M87" s="1"/>
      <c r="N87" s="1"/>
      <c r="O87" s="1"/>
      <c r="P87" s="1"/>
      <c r="Q87" s="1"/>
      <c r="R87" s="1"/>
      <c r="S87" s="1"/>
      <c r="T87" s="1"/>
      <c r="U87" s="1"/>
      <c r="V87" s="1"/>
      <c r="W87" s="1"/>
      <c r="X87" s="1"/>
      <c r="Y87" s="1"/>
      <c r="AA87" s="52"/>
      <c r="AB87" s="52"/>
      <c r="AC87" s="52"/>
      <c r="AD87" s="52"/>
      <c r="AE87" s="52"/>
      <c r="AF87" s="52"/>
    </row>
    <row r="88" spans="11:32" ht="14.25">
      <c r="K88" s="1"/>
      <c r="L88" s="1"/>
      <c r="M88" s="1"/>
      <c r="N88" s="1"/>
      <c r="O88" s="1"/>
      <c r="P88" s="1"/>
      <c r="Q88" s="1"/>
      <c r="R88" s="1"/>
      <c r="S88" s="1"/>
      <c r="T88" s="1"/>
      <c r="U88" s="1"/>
      <c r="V88" s="1"/>
      <c r="W88" s="1"/>
      <c r="X88" s="1"/>
      <c r="Y88" s="1"/>
      <c r="AA88" s="52"/>
      <c r="AB88" s="52"/>
      <c r="AC88" s="52"/>
      <c r="AD88" s="52"/>
      <c r="AE88" s="52"/>
      <c r="AF88" s="52"/>
    </row>
    <row r="89" spans="11:32" ht="14.25">
      <c r="K89" s="1"/>
      <c r="L89" s="1"/>
      <c r="M89" s="1"/>
      <c r="N89" s="1"/>
      <c r="O89" s="1"/>
      <c r="P89" s="1"/>
      <c r="Q89" s="1"/>
      <c r="R89" s="1"/>
      <c r="S89" s="1"/>
      <c r="T89" s="1"/>
      <c r="U89" s="1"/>
      <c r="V89" s="1"/>
      <c r="W89" s="1"/>
      <c r="X89" s="1"/>
      <c r="Y89" s="1"/>
      <c r="AA89" s="52"/>
      <c r="AB89" s="52"/>
      <c r="AC89" s="52"/>
      <c r="AD89" s="52"/>
      <c r="AE89" s="52"/>
      <c r="AF89" s="52"/>
    </row>
    <row r="90" spans="11:32" ht="14.25">
      <c r="K90" s="1"/>
      <c r="L90" s="1"/>
      <c r="M90" s="1"/>
      <c r="N90" s="1"/>
      <c r="O90" s="1"/>
      <c r="P90" s="1"/>
      <c r="Q90" s="1"/>
      <c r="R90" s="1"/>
      <c r="S90" s="1"/>
      <c r="T90" s="1"/>
      <c r="U90" s="1"/>
      <c r="V90" s="1"/>
      <c r="W90" s="1"/>
      <c r="X90" s="1"/>
      <c r="Y90" s="1"/>
      <c r="AA90" s="52"/>
      <c r="AB90" s="52"/>
      <c r="AC90" s="52"/>
      <c r="AD90" s="52"/>
      <c r="AE90" s="52"/>
      <c r="AF90" s="52"/>
    </row>
    <row r="91" spans="11:32" ht="14.25">
      <c r="K91" s="1"/>
      <c r="L91" s="1"/>
      <c r="M91" s="1"/>
      <c r="N91" s="1"/>
      <c r="O91" s="1"/>
      <c r="P91" s="1"/>
      <c r="Q91" s="1"/>
      <c r="R91" s="1"/>
      <c r="S91" s="1"/>
      <c r="T91" s="1"/>
      <c r="U91" s="1"/>
      <c r="V91" s="1"/>
      <c r="W91" s="1"/>
      <c r="X91" s="1"/>
      <c r="Y91" s="1"/>
      <c r="AA91" s="52"/>
      <c r="AB91" s="52"/>
      <c r="AC91" s="52"/>
      <c r="AD91" s="52"/>
      <c r="AE91" s="52"/>
      <c r="AF91" s="52"/>
    </row>
    <row r="92" spans="11:32" ht="14.25">
      <c r="K92" s="1"/>
      <c r="L92" s="1"/>
      <c r="M92" s="1"/>
      <c r="N92" s="1"/>
      <c r="O92" s="1"/>
      <c r="P92" s="1"/>
      <c r="Q92" s="1"/>
      <c r="R92" s="1"/>
      <c r="S92" s="1"/>
      <c r="T92" s="1"/>
      <c r="U92" s="1"/>
      <c r="V92" s="1"/>
      <c r="W92" s="1"/>
      <c r="X92" s="1"/>
      <c r="Y92" s="1"/>
      <c r="AA92" s="52"/>
      <c r="AB92" s="52"/>
      <c r="AC92" s="52"/>
      <c r="AD92" s="52"/>
      <c r="AE92" s="52"/>
      <c r="AF92" s="52"/>
    </row>
    <row r="93" spans="11:32" ht="14.25">
      <c r="K93" s="1"/>
      <c r="L93" s="1"/>
      <c r="M93" s="1"/>
      <c r="N93" s="1"/>
      <c r="O93" s="1"/>
      <c r="P93" s="1"/>
      <c r="Q93" s="1"/>
      <c r="R93" s="1"/>
      <c r="S93" s="1"/>
      <c r="T93" s="1"/>
      <c r="U93" s="1"/>
      <c r="V93" s="1"/>
      <c r="W93" s="1"/>
      <c r="X93" s="1"/>
      <c r="Y93" s="1"/>
      <c r="AA93" s="52"/>
      <c r="AB93" s="52"/>
      <c r="AC93" s="52"/>
      <c r="AD93" s="52"/>
      <c r="AE93" s="52"/>
      <c r="AF93" s="52"/>
    </row>
    <row r="94" spans="11:32" ht="14.25">
      <c r="K94" s="1"/>
      <c r="L94" s="1"/>
      <c r="M94" s="1"/>
      <c r="N94" s="1"/>
      <c r="O94" s="1"/>
      <c r="P94" s="1"/>
      <c r="Q94" s="1"/>
      <c r="R94" s="1"/>
      <c r="S94" s="1"/>
      <c r="T94" s="1"/>
      <c r="U94" s="1"/>
      <c r="V94" s="1"/>
      <c r="W94" s="1"/>
      <c r="X94" s="1"/>
      <c r="Y94" s="1"/>
      <c r="AA94" s="52"/>
      <c r="AB94" s="52"/>
      <c r="AC94" s="52"/>
      <c r="AD94" s="52"/>
      <c r="AE94" s="52"/>
      <c r="AF94" s="52"/>
    </row>
    <row r="95" spans="11:32" ht="14.25">
      <c r="K95" s="1"/>
      <c r="L95" s="1"/>
      <c r="M95" s="1"/>
      <c r="N95" s="1"/>
      <c r="O95" s="1"/>
      <c r="P95" s="1"/>
      <c r="Q95" s="1"/>
      <c r="R95" s="1"/>
      <c r="S95" s="1"/>
      <c r="T95" s="1"/>
      <c r="U95" s="1"/>
      <c r="V95" s="1"/>
      <c r="W95" s="1"/>
      <c r="X95" s="1"/>
      <c r="Y95" s="1"/>
      <c r="AA95" s="52"/>
      <c r="AB95" s="52"/>
      <c r="AC95" s="52"/>
      <c r="AD95" s="52"/>
      <c r="AE95" s="52"/>
      <c r="AF95" s="52"/>
    </row>
    <row r="96" spans="11:32" ht="14.25">
      <c r="K96" s="1"/>
      <c r="L96" s="1"/>
      <c r="M96" s="1"/>
      <c r="N96" s="1"/>
      <c r="O96" s="1"/>
      <c r="P96" s="1"/>
      <c r="Q96" s="1"/>
      <c r="R96" s="1"/>
      <c r="S96" s="1"/>
      <c r="T96" s="1"/>
      <c r="U96" s="1"/>
      <c r="V96" s="1"/>
      <c r="W96" s="1"/>
      <c r="X96" s="1"/>
      <c r="Y96" s="1"/>
      <c r="AA96" s="52"/>
      <c r="AB96" s="52"/>
      <c r="AC96" s="52"/>
      <c r="AD96" s="52"/>
      <c r="AE96" s="52"/>
      <c r="AF96" s="52"/>
    </row>
    <row r="97" spans="11:32" ht="14.25">
      <c r="K97" s="1"/>
      <c r="L97" s="1"/>
      <c r="M97" s="1"/>
      <c r="N97" s="1"/>
      <c r="O97" s="1"/>
      <c r="P97" s="1"/>
      <c r="Q97" s="1"/>
      <c r="R97" s="1"/>
      <c r="S97" s="1"/>
      <c r="T97" s="1"/>
      <c r="U97" s="1"/>
      <c r="V97" s="1"/>
      <c r="W97" s="1"/>
      <c r="X97" s="1"/>
      <c r="Y97" s="1"/>
      <c r="AA97" s="52"/>
      <c r="AB97" s="52"/>
      <c r="AC97" s="52"/>
      <c r="AD97" s="52"/>
      <c r="AE97" s="52"/>
      <c r="AF97" s="52"/>
    </row>
    <row r="98" spans="11:32" ht="14.25">
      <c r="K98" s="1"/>
      <c r="L98" s="1"/>
      <c r="M98" s="1"/>
      <c r="N98" s="1"/>
      <c r="O98" s="1"/>
      <c r="P98" s="1"/>
      <c r="Q98" s="1"/>
      <c r="R98" s="1"/>
      <c r="S98" s="1"/>
      <c r="T98" s="1"/>
      <c r="U98" s="1"/>
      <c r="V98" s="1"/>
      <c r="W98" s="1"/>
      <c r="X98" s="1"/>
      <c r="Y98" s="1"/>
      <c r="AA98" s="52"/>
      <c r="AB98" s="52"/>
      <c r="AC98" s="52"/>
      <c r="AD98" s="52"/>
      <c r="AE98" s="52"/>
      <c r="AF98" s="52"/>
    </row>
    <row r="99" spans="11:32" ht="14.25">
      <c r="K99" s="1"/>
      <c r="L99" s="1"/>
      <c r="M99" s="1"/>
      <c r="N99" s="1"/>
      <c r="O99" s="1"/>
      <c r="P99" s="1"/>
      <c r="Q99" s="1"/>
      <c r="R99" s="1"/>
      <c r="S99" s="1"/>
      <c r="T99" s="1"/>
      <c r="U99" s="1"/>
      <c r="V99" s="1"/>
      <c r="W99" s="1"/>
      <c r="X99" s="1"/>
      <c r="Y99" s="1"/>
      <c r="AA99" s="52"/>
      <c r="AB99" s="52"/>
      <c r="AC99" s="52"/>
      <c r="AD99" s="52"/>
      <c r="AE99" s="52"/>
      <c r="AF99" s="52"/>
    </row>
    <row r="100" spans="11:32" ht="14.25">
      <c r="K100" s="1"/>
      <c r="L100" s="1"/>
      <c r="M100" s="1"/>
      <c r="N100" s="1"/>
      <c r="O100" s="1"/>
      <c r="P100" s="1"/>
      <c r="Q100" s="1"/>
      <c r="R100" s="1"/>
      <c r="S100" s="1"/>
      <c r="T100" s="1"/>
      <c r="U100" s="1"/>
      <c r="V100" s="1"/>
      <c r="W100" s="1"/>
      <c r="X100" s="1"/>
      <c r="Y100" s="1"/>
      <c r="AA100" s="52"/>
      <c r="AB100" s="52"/>
      <c r="AC100" s="52"/>
      <c r="AD100" s="52"/>
      <c r="AE100" s="52"/>
      <c r="AF100" s="52"/>
    </row>
    <row r="101" spans="11:32" ht="14.25">
      <c r="K101" s="1"/>
      <c r="L101" s="1"/>
      <c r="M101" s="1"/>
      <c r="N101" s="1"/>
      <c r="O101" s="1"/>
      <c r="P101" s="1"/>
      <c r="Q101" s="1"/>
      <c r="R101" s="1"/>
      <c r="S101" s="1"/>
      <c r="T101" s="1"/>
      <c r="U101" s="1"/>
      <c r="V101" s="1"/>
      <c r="W101" s="1"/>
      <c r="X101" s="1"/>
      <c r="Y101" s="1"/>
      <c r="AA101" s="52"/>
      <c r="AB101" s="52"/>
      <c r="AC101" s="52"/>
      <c r="AD101" s="52"/>
      <c r="AE101" s="52"/>
      <c r="AF101" s="52"/>
    </row>
    <row r="102" spans="11:32" ht="14.25">
      <c r="K102" s="1"/>
      <c r="L102" s="1"/>
      <c r="M102" s="1"/>
      <c r="N102" s="1"/>
      <c r="O102" s="1"/>
      <c r="P102" s="1"/>
      <c r="Q102" s="1"/>
      <c r="R102" s="1"/>
      <c r="S102" s="1"/>
      <c r="T102" s="1"/>
      <c r="U102" s="1"/>
      <c r="V102" s="1"/>
      <c r="W102" s="1"/>
      <c r="X102" s="1"/>
      <c r="Y102" s="1"/>
      <c r="AA102" s="52"/>
      <c r="AB102" s="52"/>
      <c r="AC102" s="52"/>
      <c r="AD102" s="52"/>
      <c r="AE102" s="52"/>
      <c r="AF102" s="52"/>
    </row>
    <row r="103" spans="11:32" ht="14.25">
      <c r="K103" s="1"/>
      <c r="L103" s="1"/>
      <c r="M103" s="1"/>
      <c r="N103" s="1"/>
      <c r="O103" s="1"/>
      <c r="P103" s="1"/>
      <c r="Q103" s="1"/>
      <c r="R103" s="1"/>
      <c r="S103" s="1"/>
      <c r="T103" s="1"/>
      <c r="U103" s="1"/>
      <c r="V103" s="1"/>
      <c r="W103" s="1"/>
      <c r="X103" s="1"/>
      <c r="Y103" s="1"/>
      <c r="AA103" s="52"/>
      <c r="AB103" s="52"/>
      <c r="AC103" s="52"/>
      <c r="AD103" s="52"/>
      <c r="AE103" s="52"/>
      <c r="AF103" s="52"/>
    </row>
    <row r="104" spans="11:32" ht="14.25">
      <c r="K104" s="1"/>
      <c r="L104" s="1"/>
      <c r="M104" s="1"/>
      <c r="N104" s="1"/>
      <c r="O104" s="1"/>
      <c r="P104" s="1"/>
      <c r="Q104" s="1"/>
      <c r="R104" s="1"/>
      <c r="S104" s="1"/>
      <c r="T104" s="1"/>
      <c r="U104" s="1"/>
      <c r="V104" s="1"/>
      <c r="W104" s="1"/>
      <c r="X104" s="1"/>
      <c r="Y104" s="1"/>
      <c r="AA104" s="52"/>
      <c r="AB104" s="52"/>
      <c r="AC104" s="52"/>
      <c r="AD104" s="52"/>
      <c r="AE104" s="52"/>
      <c r="AF104" s="52"/>
    </row>
    <row r="105" spans="11:32" ht="14.25">
      <c r="K105" s="1"/>
      <c r="L105" s="1"/>
      <c r="M105" s="1"/>
      <c r="N105" s="1"/>
      <c r="O105" s="1"/>
      <c r="P105" s="1"/>
      <c r="Q105" s="1"/>
      <c r="R105" s="1"/>
      <c r="S105" s="1"/>
      <c r="T105" s="1"/>
      <c r="U105" s="1"/>
      <c r="V105" s="1"/>
      <c r="W105" s="1"/>
      <c r="X105" s="1"/>
      <c r="Y105" s="1"/>
      <c r="AA105" s="52"/>
      <c r="AB105" s="52"/>
      <c r="AC105" s="52"/>
      <c r="AD105" s="52"/>
      <c r="AE105" s="52"/>
      <c r="AF105" s="52"/>
    </row>
    <row r="106" spans="11:32" ht="14.25">
      <c r="K106" s="1"/>
      <c r="L106" s="1"/>
      <c r="M106" s="1"/>
      <c r="N106" s="1"/>
      <c r="O106" s="1"/>
      <c r="P106" s="1"/>
      <c r="Q106" s="1"/>
      <c r="R106" s="1"/>
      <c r="S106" s="1"/>
      <c r="T106" s="1"/>
      <c r="U106" s="1"/>
      <c r="V106" s="1"/>
      <c r="W106" s="1"/>
      <c r="X106" s="1"/>
      <c r="Y106" s="1"/>
      <c r="AA106" s="52"/>
      <c r="AB106" s="52"/>
      <c r="AC106" s="52"/>
      <c r="AD106" s="52"/>
      <c r="AE106" s="52"/>
      <c r="AF106" s="52"/>
    </row>
    <row r="107" spans="11:32" ht="14.25">
      <c r="K107" s="1"/>
      <c r="L107" s="1"/>
      <c r="M107" s="1"/>
      <c r="N107" s="1"/>
      <c r="O107" s="1"/>
      <c r="P107" s="1"/>
      <c r="Q107" s="1"/>
      <c r="R107" s="1"/>
      <c r="S107" s="1"/>
      <c r="T107" s="1"/>
      <c r="U107" s="1"/>
      <c r="V107" s="1"/>
      <c r="W107" s="1"/>
      <c r="X107" s="1"/>
      <c r="Y107" s="1"/>
      <c r="AA107" s="52"/>
      <c r="AB107" s="52"/>
      <c r="AC107" s="52"/>
      <c r="AD107" s="52"/>
      <c r="AE107" s="52"/>
      <c r="AF107" s="52"/>
    </row>
    <row r="108" spans="11:32" ht="14.25">
      <c r="K108" s="1"/>
      <c r="L108" s="1"/>
      <c r="M108" s="1"/>
      <c r="N108" s="1"/>
      <c r="O108" s="1"/>
      <c r="P108" s="1"/>
      <c r="Q108" s="1"/>
      <c r="R108" s="1"/>
      <c r="S108" s="1"/>
      <c r="T108" s="1"/>
      <c r="U108" s="1"/>
      <c r="V108" s="1"/>
      <c r="W108" s="1"/>
      <c r="X108" s="1"/>
      <c r="Y108" s="1"/>
      <c r="AA108" s="52"/>
      <c r="AB108" s="52"/>
      <c r="AC108" s="52"/>
      <c r="AD108" s="52"/>
      <c r="AE108" s="52"/>
      <c r="AF108" s="52"/>
    </row>
    <row r="109" spans="11:32" ht="14.25">
      <c r="K109" s="1"/>
      <c r="L109" s="1"/>
      <c r="M109" s="1"/>
      <c r="N109" s="1"/>
      <c r="O109" s="1"/>
      <c r="P109" s="1"/>
      <c r="Q109" s="1"/>
      <c r="R109" s="1"/>
      <c r="S109" s="1"/>
      <c r="T109" s="1"/>
      <c r="U109" s="1"/>
      <c r="V109" s="1"/>
      <c r="W109" s="1"/>
      <c r="X109" s="1"/>
      <c r="Y109" s="1"/>
      <c r="AA109" s="52"/>
      <c r="AB109" s="52"/>
      <c r="AC109" s="52"/>
      <c r="AD109" s="52"/>
      <c r="AE109" s="52"/>
      <c r="AF109" s="52"/>
    </row>
    <row r="110" spans="11:32" ht="14.25">
      <c r="K110" s="1"/>
      <c r="L110" s="1"/>
      <c r="M110" s="1"/>
      <c r="N110" s="1"/>
      <c r="O110" s="1"/>
      <c r="P110" s="1"/>
      <c r="Q110" s="1"/>
      <c r="R110" s="1"/>
      <c r="S110" s="1"/>
      <c r="T110" s="1"/>
      <c r="U110" s="1"/>
      <c r="V110" s="1"/>
      <c r="W110" s="1"/>
      <c r="X110" s="1"/>
      <c r="Y110" s="1"/>
      <c r="AA110" s="52"/>
      <c r="AB110" s="52"/>
      <c r="AC110" s="52"/>
      <c r="AD110" s="52"/>
      <c r="AE110" s="52"/>
      <c r="AF110" s="52"/>
    </row>
    <row r="111" spans="11:32" ht="14.25">
      <c r="K111" s="1"/>
      <c r="L111" s="1"/>
      <c r="M111" s="1"/>
      <c r="N111" s="1"/>
      <c r="O111" s="1"/>
      <c r="P111" s="1"/>
      <c r="Q111" s="1"/>
      <c r="R111" s="1"/>
      <c r="S111" s="1"/>
      <c r="T111" s="1"/>
      <c r="U111" s="1"/>
      <c r="V111" s="1"/>
      <c r="W111" s="1"/>
      <c r="X111" s="1"/>
      <c r="Y111" s="1"/>
      <c r="AA111" s="52"/>
      <c r="AB111" s="52"/>
      <c r="AC111" s="52"/>
      <c r="AD111" s="52"/>
      <c r="AE111" s="52"/>
      <c r="AF111" s="52"/>
    </row>
    <row r="112" spans="11:32" ht="14.25">
      <c r="K112" s="1"/>
      <c r="L112" s="1"/>
      <c r="M112" s="1"/>
      <c r="N112" s="1"/>
      <c r="O112" s="1"/>
      <c r="P112" s="1"/>
      <c r="Q112" s="1"/>
      <c r="R112" s="1"/>
      <c r="S112" s="1"/>
      <c r="T112" s="1"/>
      <c r="U112" s="1"/>
      <c r="V112" s="1"/>
      <c r="W112" s="1"/>
      <c r="X112" s="1"/>
      <c r="Y112" s="1"/>
      <c r="AA112" s="52"/>
      <c r="AB112" s="52"/>
      <c r="AC112" s="52"/>
      <c r="AD112" s="52"/>
      <c r="AE112" s="52"/>
      <c r="AF112" s="52"/>
    </row>
    <row r="113" spans="11:32" ht="14.25">
      <c r="K113" s="1"/>
      <c r="L113" s="1"/>
      <c r="M113" s="1"/>
      <c r="N113" s="1"/>
      <c r="O113" s="1"/>
      <c r="P113" s="1"/>
      <c r="Q113" s="1"/>
      <c r="R113" s="1"/>
      <c r="S113" s="1"/>
      <c r="T113" s="1"/>
      <c r="U113" s="1"/>
      <c r="V113" s="1"/>
      <c r="W113" s="1"/>
      <c r="X113" s="1"/>
      <c r="Y113" s="1"/>
      <c r="AA113" s="52"/>
      <c r="AB113" s="52"/>
      <c r="AC113" s="52"/>
      <c r="AD113" s="52"/>
      <c r="AE113" s="52"/>
      <c r="AF113" s="52"/>
    </row>
    <row r="114" spans="11:32" ht="14.25">
      <c r="K114" s="1"/>
      <c r="L114" s="1"/>
      <c r="M114" s="1"/>
      <c r="N114" s="1"/>
      <c r="O114" s="1"/>
      <c r="P114" s="1"/>
      <c r="Q114" s="1"/>
      <c r="R114" s="1"/>
      <c r="S114" s="1"/>
      <c r="T114" s="1"/>
      <c r="U114" s="1"/>
      <c r="V114" s="1"/>
      <c r="W114" s="1"/>
      <c r="X114" s="1"/>
      <c r="Y114" s="1"/>
      <c r="AA114" s="52"/>
      <c r="AB114" s="52"/>
      <c r="AC114" s="52"/>
      <c r="AD114" s="52"/>
      <c r="AE114" s="52"/>
      <c r="AF114" s="52"/>
    </row>
    <row r="115" spans="11:32" ht="14.25">
      <c r="K115" s="1"/>
      <c r="L115" s="1"/>
      <c r="M115" s="1"/>
      <c r="N115" s="1"/>
      <c r="O115" s="1"/>
      <c r="P115" s="1"/>
      <c r="Q115" s="1"/>
      <c r="R115" s="1"/>
      <c r="S115" s="1"/>
      <c r="T115" s="1"/>
      <c r="U115" s="1"/>
      <c r="V115" s="1"/>
      <c r="W115" s="1"/>
      <c r="X115" s="1"/>
      <c r="Y115" s="1"/>
      <c r="AA115" s="52"/>
      <c r="AB115" s="52"/>
      <c r="AC115" s="52"/>
      <c r="AD115" s="52"/>
      <c r="AE115" s="52"/>
      <c r="AF115" s="52"/>
    </row>
    <row r="116" spans="11:32" ht="14.25">
      <c r="K116" s="1"/>
      <c r="L116" s="1"/>
      <c r="M116" s="1"/>
      <c r="N116" s="1"/>
      <c r="O116" s="1"/>
      <c r="P116" s="1"/>
      <c r="Q116" s="1"/>
      <c r="R116" s="1"/>
      <c r="S116" s="1"/>
      <c r="T116" s="1"/>
      <c r="U116" s="1"/>
      <c r="V116" s="1"/>
      <c r="W116" s="1"/>
      <c r="X116" s="1"/>
      <c r="Y116" s="1"/>
      <c r="AA116" s="52"/>
      <c r="AB116" s="52"/>
      <c r="AC116" s="52"/>
      <c r="AD116" s="52"/>
      <c r="AE116" s="52"/>
      <c r="AF116" s="52"/>
    </row>
    <row r="117" spans="11:32" ht="14.25">
      <c r="K117" s="1"/>
      <c r="L117" s="1"/>
      <c r="M117" s="1"/>
      <c r="N117" s="1"/>
      <c r="O117" s="1"/>
      <c r="P117" s="1"/>
      <c r="Q117" s="1"/>
      <c r="R117" s="1"/>
      <c r="S117" s="1"/>
      <c r="T117" s="1"/>
      <c r="U117" s="1"/>
      <c r="V117" s="1"/>
      <c r="W117" s="1"/>
      <c r="X117" s="1"/>
      <c r="Y117" s="1"/>
      <c r="AA117" s="52"/>
      <c r="AB117" s="52"/>
      <c r="AC117" s="52"/>
      <c r="AD117" s="52"/>
      <c r="AE117" s="52"/>
      <c r="AF117" s="52"/>
    </row>
    <row r="118" spans="11:32" ht="14.25">
      <c r="K118" s="1"/>
      <c r="L118" s="1"/>
      <c r="M118" s="1"/>
      <c r="N118" s="1"/>
      <c r="O118" s="1"/>
      <c r="P118" s="1"/>
      <c r="Q118" s="1"/>
      <c r="R118" s="1"/>
      <c r="S118" s="1"/>
      <c r="T118" s="1"/>
      <c r="U118" s="1"/>
      <c r="V118" s="1"/>
      <c r="W118" s="1"/>
      <c r="X118" s="1"/>
      <c r="Y118" s="1"/>
      <c r="AA118" s="52"/>
      <c r="AB118" s="52"/>
      <c r="AC118" s="52"/>
      <c r="AD118" s="52"/>
      <c r="AE118" s="52"/>
      <c r="AF118" s="52"/>
    </row>
    <row r="119" spans="11:32" ht="14.25">
      <c r="K119" s="1"/>
      <c r="L119" s="1"/>
      <c r="M119" s="1"/>
      <c r="N119" s="1"/>
      <c r="O119" s="1"/>
      <c r="P119" s="1"/>
      <c r="Q119" s="1"/>
      <c r="R119" s="1"/>
      <c r="S119" s="1"/>
      <c r="T119" s="1"/>
      <c r="U119" s="1"/>
      <c r="V119" s="1"/>
      <c r="W119" s="1"/>
      <c r="X119" s="1"/>
      <c r="Y119" s="1"/>
      <c r="AA119" s="52"/>
      <c r="AB119" s="52"/>
      <c r="AC119" s="52"/>
      <c r="AD119" s="52"/>
      <c r="AE119" s="52"/>
      <c r="AF119" s="52"/>
    </row>
    <row r="120" spans="11:32" ht="14.25">
      <c r="K120" s="1"/>
      <c r="L120" s="1"/>
      <c r="M120" s="1"/>
      <c r="N120" s="1"/>
      <c r="O120" s="1"/>
      <c r="P120" s="1"/>
      <c r="Q120" s="1"/>
      <c r="R120" s="1"/>
      <c r="S120" s="1"/>
      <c r="T120" s="1"/>
      <c r="U120" s="1"/>
      <c r="V120" s="1"/>
      <c r="W120" s="1"/>
      <c r="X120" s="1"/>
      <c r="Y120" s="1"/>
      <c r="AA120" s="52"/>
      <c r="AB120" s="52"/>
      <c r="AC120" s="52"/>
      <c r="AD120" s="52"/>
      <c r="AE120" s="52"/>
      <c r="AF120" s="52"/>
    </row>
    <row r="121" spans="11:32" ht="14.25">
      <c r="K121" s="1"/>
      <c r="L121" s="1"/>
      <c r="M121" s="1"/>
      <c r="N121" s="1"/>
      <c r="O121" s="1"/>
      <c r="P121" s="1"/>
      <c r="Q121" s="1"/>
      <c r="R121" s="1"/>
      <c r="S121" s="1"/>
      <c r="T121" s="1"/>
      <c r="U121" s="1"/>
      <c r="V121" s="1"/>
      <c r="W121" s="1"/>
      <c r="X121" s="1"/>
      <c r="Y121" s="1"/>
      <c r="AA121" s="52"/>
      <c r="AB121" s="52"/>
      <c r="AC121" s="52"/>
      <c r="AD121" s="52"/>
      <c r="AE121" s="52"/>
      <c r="AF121" s="52"/>
    </row>
    <row r="122" spans="11:32" ht="14.25">
      <c r="K122" s="1"/>
      <c r="L122" s="1"/>
      <c r="M122" s="1"/>
      <c r="N122" s="1"/>
      <c r="O122" s="1"/>
      <c r="P122" s="1"/>
      <c r="Q122" s="1"/>
      <c r="R122" s="1"/>
      <c r="S122" s="1"/>
      <c r="T122" s="1"/>
      <c r="U122" s="1"/>
      <c r="V122" s="1"/>
      <c r="W122" s="1"/>
      <c r="X122" s="1"/>
      <c r="Y122" s="1"/>
      <c r="AA122" s="52"/>
      <c r="AB122" s="52"/>
      <c r="AC122" s="52"/>
      <c r="AD122" s="52"/>
      <c r="AE122" s="52"/>
      <c r="AF122" s="52"/>
    </row>
    <row r="123" spans="11:32" ht="14.25">
      <c r="K123" s="1"/>
      <c r="L123" s="1"/>
      <c r="M123" s="1"/>
      <c r="N123" s="1"/>
      <c r="O123" s="1"/>
      <c r="P123" s="1"/>
      <c r="Q123" s="1"/>
      <c r="R123" s="1"/>
      <c r="S123" s="1"/>
      <c r="T123" s="1"/>
      <c r="U123" s="1"/>
      <c r="V123" s="1"/>
      <c r="W123" s="1"/>
      <c r="X123" s="1"/>
      <c r="Y123" s="1"/>
      <c r="AA123" s="52"/>
      <c r="AB123" s="52"/>
      <c r="AC123" s="52"/>
      <c r="AD123" s="52"/>
      <c r="AE123" s="52"/>
      <c r="AF123" s="52"/>
    </row>
    <row r="124" spans="11:32" ht="14.25">
      <c r="K124" s="1"/>
      <c r="L124" s="1"/>
      <c r="M124" s="1"/>
      <c r="N124" s="1"/>
      <c r="O124" s="1"/>
      <c r="P124" s="1"/>
      <c r="Q124" s="1"/>
      <c r="R124" s="1"/>
      <c r="S124" s="1"/>
      <c r="T124" s="1"/>
      <c r="U124" s="1"/>
      <c r="V124" s="1"/>
      <c r="W124" s="1"/>
      <c r="X124" s="1"/>
      <c r="Y124" s="1"/>
      <c r="AA124" s="52"/>
      <c r="AB124" s="52"/>
      <c r="AC124" s="52"/>
      <c r="AD124" s="52"/>
      <c r="AE124" s="52"/>
      <c r="AF124" s="52"/>
    </row>
    <row r="125" spans="11:32" ht="14.25">
      <c r="K125" s="1"/>
      <c r="L125" s="1"/>
      <c r="M125" s="1"/>
      <c r="N125" s="1"/>
      <c r="O125" s="1"/>
      <c r="P125" s="1"/>
      <c r="Q125" s="1"/>
      <c r="R125" s="1"/>
      <c r="S125" s="1"/>
      <c r="T125" s="1"/>
      <c r="U125" s="1"/>
      <c r="V125" s="1"/>
      <c r="W125" s="1"/>
      <c r="X125" s="1"/>
      <c r="Y125" s="1"/>
      <c r="AA125" s="52"/>
      <c r="AB125" s="52"/>
      <c r="AC125" s="52"/>
      <c r="AD125" s="52"/>
      <c r="AE125" s="52"/>
      <c r="AF125" s="52"/>
    </row>
    <row r="126" spans="11:32" ht="14.25">
      <c r="K126" s="1"/>
      <c r="L126" s="1"/>
      <c r="M126" s="1"/>
      <c r="N126" s="1"/>
      <c r="O126" s="1"/>
      <c r="P126" s="1"/>
      <c r="Q126" s="1"/>
      <c r="R126" s="1"/>
      <c r="S126" s="1"/>
      <c r="T126" s="1"/>
      <c r="U126" s="1"/>
      <c r="V126" s="1"/>
      <c r="W126" s="1"/>
      <c r="X126" s="1"/>
      <c r="Y126" s="1"/>
      <c r="AA126" s="52"/>
      <c r="AB126" s="52"/>
      <c r="AC126" s="52"/>
      <c r="AD126" s="52"/>
      <c r="AE126" s="52"/>
      <c r="AF126" s="52"/>
    </row>
    <row r="127" spans="11:32" ht="14.25">
      <c r="K127" s="1"/>
      <c r="L127" s="1"/>
      <c r="M127" s="1"/>
      <c r="N127" s="1"/>
      <c r="O127" s="1"/>
      <c r="P127" s="1"/>
      <c r="Q127" s="1"/>
      <c r="R127" s="1"/>
      <c r="S127" s="1"/>
      <c r="T127" s="1"/>
      <c r="U127" s="1"/>
      <c r="V127" s="1"/>
      <c r="W127" s="1"/>
      <c r="X127" s="1"/>
      <c r="Y127" s="1"/>
      <c r="AA127" s="52"/>
      <c r="AB127" s="52"/>
      <c r="AC127" s="52"/>
      <c r="AD127" s="52"/>
      <c r="AE127" s="52"/>
      <c r="AF127" s="52"/>
    </row>
    <row r="128" spans="11:32" ht="14.25">
      <c r="K128" s="1"/>
      <c r="L128" s="1"/>
      <c r="M128" s="1"/>
      <c r="N128" s="1"/>
      <c r="O128" s="1"/>
      <c r="P128" s="1"/>
      <c r="Q128" s="1"/>
      <c r="R128" s="1"/>
      <c r="S128" s="1"/>
      <c r="T128" s="1"/>
      <c r="U128" s="1"/>
      <c r="V128" s="1"/>
      <c r="W128" s="1"/>
      <c r="X128" s="1"/>
      <c r="Y128" s="1"/>
      <c r="AA128" s="52"/>
      <c r="AB128" s="52"/>
      <c r="AC128" s="52"/>
      <c r="AD128" s="52"/>
      <c r="AE128" s="52"/>
      <c r="AF128" s="52"/>
    </row>
    <row r="129" spans="11:32" ht="14.25">
      <c r="K129" s="1"/>
      <c r="L129" s="1"/>
      <c r="M129" s="1"/>
      <c r="N129" s="1"/>
      <c r="O129" s="1"/>
      <c r="P129" s="1"/>
      <c r="Q129" s="1"/>
      <c r="R129" s="1"/>
      <c r="S129" s="1"/>
      <c r="T129" s="1"/>
      <c r="U129" s="1"/>
      <c r="V129" s="1"/>
      <c r="W129" s="1"/>
      <c r="X129" s="1"/>
      <c r="Y129" s="1"/>
      <c r="AA129" s="52"/>
      <c r="AB129" s="52"/>
      <c r="AC129" s="52"/>
      <c r="AD129" s="52"/>
      <c r="AE129" s="52"/>
      <c r="AF129" s="52"/>
    </row>
    <row r="130" spans="11:32" ht="14.25">
      <c r="K130" s="1"/>
      <c r="L130" s="1"/>
      <c r="M130" s="1"/>
      <c r="N130" s="1"/>
      <c r="O130" s="1"/>
      <c r="P130" s="1"/>
      <c r="Q130" s="1"/>
      <c r="R130" s="1"/>
      <c r="S130" s="1"/>
      <c r="T130" s="1"/>
      <c r="U130" s="1"/>
      <c r="V130" s="1"/>
      <c r="W130" s="1"/>
      <c r="X130" s="1"/>
      <c r="Y130" s="1"/>
      <c r="AA130" s="52"/>
      <c r="AB130" s="52"/>
      <c r="AC130" s="52"/>
      <c r="AD130" s="52"/>
      <c r="AE130" s="52"/>
      <c r="AF130" s="52"/>
    </row>
    <row r="131" spans="11:32" ht="14.25">
      <c r="K131" s="1"/>
      <c r="L131" s="1"/>
      <c r="M131" s="1"/>
      <c r="N131" s="1"/>
      <c r="O131" s="1"/>
      <c r="P131" s="1"/>
      <c r="Q131" s="1"/>
      <c r="R131" s="1"/>
      <c r="S131" s="1"/>
      <c r="T131" s="1"/>
      <c r="U131" s="1"/>
      <c r="V131" s="1"/>
      <c r="W131" s="1"/>
      <c r="X131" s="1"/>
      <c r="Y131" s="1"/>
      <c r="AA131" s="52"/>
      <c r="AB131" s="52"/>
      <c r="AC131" s="52"/>
      <c r="AD131" s="52"/>
      <c r="AE131" s="52"/>
      <c r="AF131" s="52"/>
    </row>
    <row r="132" spans="11:32" ht="14.25">
      <c r="K132" s="1"/>
      <c r="L132" s="1"/>
      <c r="M132" s="1"/>
      <c r="N132" s="1"/>
      <c r="O132" s="1"/>
      <c r="P132" s="1"/>
      <c r="Q132" s="1"/>
      <c r="R132" s="1"/>
      <c r="S132" s="1"/>
      <c r="T132" s="1"/>
      <c r="U132" s="1"/>
      <c r="V132" s="1"/>
      <c r="W132" s="1"/>
      <c r="X132" s="1"/>
      <c r="Y132" s="1"/>
      <c r="AA132" s="52"/>
      <c r="AB132" s="52"/>
      <c r="AC132" s="52"/>
      <c r="AD132" s="52"/>
      <c r="AE132" s="52"/>
      <c r="AF132" s="52"/>
    </row>
    <row r="133" spans="11:32" ht="14.25">
      <c r="K133" s="1"/>
      <c r="L133" s="1"/>
      <c r="M133" s="1"/>
      <c r="N133" s="1"/>
      <c r="O133" s="1"/>
      <c r="P133" s="1"/>
      <c r="Q133" s="1"/>
      <c r="R133" s="1"/>
      <c r="S133" s="1"/>
      <c r="T133" s="1"/>
      <c r="U133" s="1"/>
      <c r="V133" s="1"/>
      <c r="W133" s="1"/>
      <c r="X133" s="1"/>
      <c r="Y133" s="1"/>
      <c r="AA133" s="52"/>
      <c r="AB133" s="52"/>
      <c r="AC133" s="52"/>
      <c r="AD133" s="52"/>
      <c r="AE133" s="52"/>
      <c r="AF133" s="52"/>
    </row>
    <row r="134" spans="11:32" ht="14.25">
      <c r="K134" s="1"/>
      <c r="L134" s="1"/>
      <c r="M134" s="1"/>
      <c r="N134" s="1"/>
      <c r="O134" s="1"/>
      <c r="P134" s="1"/>
      <c r="Q134" s="1"/>
      <c r="R134" s="1"/>
      <c r="S134" s="1"/>
      <c r="T134" s="1"/>
      <c r="U134" s="1"/>
      <c r="V134" s="1"/>
      <c r="W134" s="1"/>
      <c r="X134" s="1"/>
      <c r="Y134" s="1"/>
      <c r="AA134" s="52"/>
      <c r="AB134" s="52"/>
      <c r="AC134" s="52"/>
      <c r="AD134" s="52"/>
      <c r="AE134" s="52"/>
      <c r="AF134" s="52"/>
    </row>
    <row r="135" spans="11:32" ht="14.25">
      <c r="K135" s="1"/>
      <c r="L135" s="1"/>
      <c r="M135" s="1"/>
      <c r="N135" s="1"/>
      <c r="O135" s="1"/>
      <c r="P135" s="1"/>
      <c r="Q135" s="1"/>
      <c r="R135" s="1"/>
      <c r="S135" s="1"/>
      <c r="T135" s="1"/>
      <c r="U135" s="1"/>
      <c r="V135" s="1"/>
      <c r="W135" s="1"/>
      <c r="X135" s="1"/>
      <c r="Y135" s="1"/>
      <c r="AA135" s="52"/>
      <c r="AB135" s="52"/>
      <c r="AC135" s="52"/>
      <c r="AD135" s="52"/>
      <c r="AE135" s="52"/>
      <c r="AF135" s="52"/>
    </row>
    <row r="136" spans="11:32" ht="14.25">
      <c r="K136" s="1"/>
      <c r="L136" s="1"/>
      <c r="M136" s="1"/>
      <c r="N136" s="1"/>
      <c r="O136" s="1"/>
      <c r="P136" s="1"/>
      <c r="Q136" s="1"/>
      <c r="R136" s="1"/>
      <c r="S136" s="1"/>
      <c r="T136" s="1"/>
      <c r="U136" s="1"/>
      <c r="V136" s="1"/>
      <c r="W136" s="1"/>
      <c r="X136" s="1"/>
      <c r="Y136" s="1"/>
      <c r="AA136" s="52"/>
      <c r="AB136" s="52"/>
      <c r="AC136" s="52"/>
      <c r="AD136" s="52"/>
      <c r="AE136" s="52"/>
      <c r="AF136" s="52"/>
    </row>
    <row r="137" spans="11:32" ht="14.25">
      <c r="K137" s="1"/>
      <c r="L137" s="1"/>
      <c r="M137" s="1"/>
      <c r="N137" s="1"/>
      <c r="O137" s="1"/>
      <c r="P137" s="1"/>
      <c r="Q137" s="1"/>
      <c r="R137" s="1"/>
      <c r="S137" s="1"/>
      <c r="T137" s="1"/>
      <c r="U137" s="1"/>
      <c r="V137" s="1"/>
      <c r="W137" s="1"/>
      <c r="X137" s="1"/>
      <c r="Y137" s="1"/>
      <c r="AA137" s="52"/>
      <c r="AB137" s="52"/>
      <c r="AC137" s="52"/>
      <c r="AD137" s="52"/>
      <c r="AE137" s="52"/>
      <c r="AF137" s="52"/>
    </row>
    <row r="138" spans="11:32" ht="14.25">
      <c r="K138" s="1"/>
      <c r="L138" s="1"/>
      <c r="M138" s="1"/>
      <c r="N138" s="1"/>
      <c r="O138" s="1"/>
      <c r="P138" s="1"/>
      <c r="Q138" s="1"/>
      <c r="R138" s="1"/>
      <c r="S138" s="1"/>
      <c r="T138" s="1"/>
      <c r="U138" s="1"/>
      <c r="V138" s="1"/>
      <c r="W138" s="1"/>
      <c r="X138" s="1"/>
      <c r="Y138" s="1"/>
      <c r="AA138" s="52"/>
      <c r="AB138" s="52"/>
      <c r="AC138" s="52"/>
      <c r="AD138" s="52"/>
      <c r="AE138" s="52"/>
      <c r="AF138" s="52"/>
    </row>
    <row r="139" spans="11:32" ht="14.25">
      <c r="K139" s="1"/>
      <c r="L139" s="1"/>
      <c r="M139" s="1"/>
      <c r="N139" s="1"/>
      <c r="O139" s="1"/>
      <c r="P139" s="1"/>
      <c r="Q139" s="1"/>
      <c r="R139" s="1"/>
      <c r="S139" s="1"/>
      <c r="T139" s="1"/>
      <c r="U139" s="1"/>
      <c r="V139" s="1"/>
      <c r="W139" s="1"/>
      <c r="X139" s="1"/>
      <c r="Y139" s="1"/>
      <c r="AA139" s="52"/>
      <c r="AB139" s="52"/>
      <c r="AC139" s="52"/>
      <c r="AD139" s="52"/>
      <c r="AE139" s="52"/>
      <c r="AF139" s="52"/>
    </row>
    <row r="140" spans="11:32" ht="14.25">
      <c r="K140" s="1"/>
      <c r="L140" s="1"/>
      <c r="M140" s="1"/>
      <c r="N140" s="1"/>
      <c r="O140" s="1"/>
      <c r="P140" s="1"/>
      <c r="Q140" s="1"/>
      <c r="R140" s="1"/>
      <c r="S140" s="1"/>
      <c r="T140" s="1"/>
      <c r="U140" s="1"/>
      <c r="V140" s="1"/>
      <c r="W140" s="1"/>
      <c r="X140" s="1"/>
      <c r="Y140" s="1"/>
      <c r="AA140" s="52"/>
      <c r="AB140" s="52"/>
      <c r="AC140" s="52"/>
      <c r="AD140" s="52"/>
      <c r="AE140" s="52"/>
      <c r="AF140" s="52"/>
    </row>
    <row r="141" spans="11:32" ht="14.25">
      <c r="K141" s="1"/>
      <c r="L141" s="1"/>
      <c r="M141" s="1"/>
      <c r="N141" s="1"/>
      <c r="O141" s="1"/>
      <c r="P141" s="1"/>
      <c r="Q141" s="1"/>
      <c r="R141" s="1"/>
      <c r="S141" s="1"/>
      <c r="T141" s="1"/>
      <c r="U141" s="1"/>
      <c r="V141" s="1"/>
      <c r="W141" s="1"/>
      <c r="X141" s="1"/>
      <c r="Y141" s="1"/>
      <c r="AA141" s="52"/>
      <c r="AB141" s="52"/>
      <c r="AC141" s="52"/>
      <c r="AD141" s="52"/>
      <c r="AE141" s="52"/>
      <c r="AF141" s="52"/>
    </row>
    <row r="142" spans="11:32" ht="14.25">
      <c r="K142" s="1"/>
      <c r="L142" s="1"/>
      <c r="M142" s="1"/>
      <c r="N142" s="1"/>
      <c r="O142" s="1"/>
      <c r="P142" s="1"/>
      <c r="Q142" s="1"/>
      <c r="R142" s="1"/>
      <c r="S142" s="1"/>
      <c r="T142" s="1"/>
      <c r="U142" s="1"/>
      <c r="V142" s="1"/>
      <c r="W142" s="1"/>
      <c r="X142" s="1"/>
      <c r="Y142" s="1"/>
      <c r="AA142" s="52"/>
      <c r="AB142" s="52"/>
      <c r="AC142" s="52"/>
      <c r="AD142" s="52"/>
      <c r="AE142" s="52"/>
      <c r="AF142" s="52"/>
    </row>
    <row r="143" spans="11:32" ht="14.25">
      <c r="K143" s="1"/>
      <c r="L143" s="1"/>
      <c r="M143" s="1"/>
      <c r="N143" s="1"/>
      <c r="O143" s="1"/>
      <c r="P143" s="1"/>
      <c r="Q143" s="1"/>
      <c r="R143" s="1"/>
      <c r="S143" s="1"/>
      <c r="T143" s="1"/>
      <c r="U143" s="1"/>
      <c r="V143" s="1"/>
      <c r="W143" s="1"/>
      <c r="X143" s="1"/>
      <c r="Y143" s="1"/>
      <c r="AA143" s="52"/>
      <c r="AB143" s="52"/>
      <c r="AC143" s="52"/>
      <c r="AD143" s="52"/>
      <c r="AE143" s="52"/>
      <c r="AF143" s="52"/>
    </row>
    <row r="144" spans="11:32" ht="14.25">
      <c r="K144" s="1"/>
      <c r="L144" s="1"/>
      <c r="M144" s="1"/>
      <c r="N144" s="1"/>
      <c r="O144" s="1"/>
      <c r="P144" s="1"/>
      <c r="Q144" s="1"/>
      <c r="R144" s="1"/>
      <c r="S144" s="1"/>
      <c r="T144" s="1"/>
      <c r="U144" s="1"/>
      <c r="V144" s="1"/>
      <c r="W144" s="1"/>
      <c r="X144" s="1"/>
      <c r="Y144" s="1"/>
      <c r="AA144" s="52"/>
      <c r="AB144" s="52"/>
      <c r="AC144" s="52"/>
      <c r="AD144" s="52"/>
      <c r="AE144" s="52"/>
      <c r="AF144" s="52"/>
    </row>
    <row r="145" spans="11:32" ht="14.25">
      <c r="K145" s="1"/>
      <c r="L145" s="1"/>
      <c r="M145" s="1"/>
      <c r="N145" s="1"/>
      <c r="O145" s="1"/>
      <c r="P145" s="1"/>
      <c r="Q145" s="1"/>
      <c r="R145" s="1"/>
      <c r="S145" s="1"/>
      <c r="T145" s="1"/>
      <c r="U145" s="1"/>
      <c r="V145" s="1"/>
      <c r="W145" s="1"/>
      <c r="X145" s="1"/>
      <c r="Y145" s="1"/>
      <c r="AA145" s="52"/>
      <c r="AB145" s="52"/>
      <c r="AC145" s="52"/>
      <c r="AD145" s="52"/>
      <c r="AE145" s="52"/>
      <c r="AF145" s="52"/>
    </row>
    <row r="146" spans="11:32" ht="14.25">
      <c r="K146" s="1"/>
      <c r="L146" s="1"/>
      <c r="M146" s="1"/>
      <c r="N146" s="1"/>
      <c r="O146" s="1"/>
      <c r="P146" s="1"/>
      <c r="Q146" s="1"/>
      <c r="R146" s="1"/>
      <c r="S146" s="1"/>
      <c r="T146" s="1"/>
      <c r="U146" s="1"/>
      <c r="V146" s="1"/>
      <c r="W146" s="1"/>
      <c r="X146" s="1"/>
      <c r="Y146" s="1"/>
      <c r="AA146" s="52"/>
      <c r="AB146" s="52"/>
      <c r="AC146" s="52"/>
      <c r="AD146" s="52"/>
      <c r="AE146" s="52"/>
      <c r="AF146" s="52"/>
    </row>
    <row r="147" spans="11:32" ht="14.25">
      <c r="K147" s="1"/>
      <c r="L147" s="1"/>
      <c r="M147" s="1"/>
      <c r="N147" s="1"/>
      <c r="O147" s="1"/>
      <c r="P147" s="1"/>
      <c r="Q147" s="1"/>
      <c r="R147" s="1"/>
      <c r="S147" s="1"/>
      <c r="T147" s="1"/>
      <c r="U147" s="1"/>
      <c r="V147" s="1"/>
      <c r="W147" s="1"/>
      <c r="X147" s="1"/>
      <c r="Y147" s="1"/>
      <c r="AA147" s="52"/>
      <c r="AB147" s="52"/>
      <c r="AC147" s="52"/>
      <c r="AD147" s="52"/>
      <c r="AE147" s="52"/>
      <c r="AF147" s="52"/>
    </row>
    <row r="148" spans="11:32" ht="14.25">
      <c r="K148" s="1"/>
      <c r="L148" s="1"/>
      <c r="M148" s="1"/>
      <c r="N148" s="1"/>
      <c r="O148" s="1"/>
      <c r="P148" s="1"/>
      <c r="Q148" s="1"/>
      <c r="R148" s="1"/>
      <c r="S148" s="1"/>
      <c r="T148" s="1"/>
      <c r="U148" s="1"/>
      <c r="V148" s="1"/>
      <c r="W148" s="1"/>
      <c r="X148" s="1"/>
      <c r="Y148" s="1"/>
      <c r="AA148" s="52"/>
      <c r="AB148" s="52"/>
      <c r="AC148" s="52"/>
      <c r="AD148" s="52"/>
      <c r="AE148" s="52"/>
      <c r="AF148" s="52"/>
    </row>
    <row r="149" spans="11:32" ht="14.25">
      <c r="K149" s="1"/>
      <c r="L149" s="1"/>
      <c r="M149" s="1"/>
      <c r="N149" s="1"/>
      <c r="O149" s="1"/>
      <c r="P149" s="1"/>
      <c r="Q149" s="1"/>
      <c r="R149" s="1"/>
      <c r="S149" s="1"/>
      <c r="T149" s="1"/>
      <c r="U149" s="1"/>
      <c r="V149" s="1"/>
      <c r="W149" s="1"/>
      <c r="X149" s="1"/>
      <c r="Y149" s="1"/>
      <c r="AA149" s="52"/>
      <c r="AB149" s="52"/>
      <c r="AC149" s="52"/>
      <c r="AD149" s="52"/>
      <c r="AE149" s="52"/>
      <c r="AF149" s="52"/>
    </row>
    <row r="150" spans="11:32" ht="14.25">
      <c r="K150" s="1"/>
      <c r="L150" s="1"/>
      <c r="M150" s="1"/>
      <c r="N150" s="1"/>
      <c r="O150" s="1"/>
      <c r="P150" s="1"/>
      <c r="Q150" s="1"/>
      <c r="R150" s="1"/>
      <c r="S150" s="1"/>
      <c r="T150" s="1"/>
      <c r="U150" s="1"/>
      <c r="V150" s="1"/>
      <c r="W150" s="1"/>
      <c r="X150" s="1"/>
      <c r="Y150" s="1"/>
      <c r="AA150" s="52"/>
      <c r="AB150" s="52"/>
      <c r="AC150" s="52"/>
      <c r="AD150" s="52"/>
      <c r="AE150" s="52"/>
      <c r="AF150" s="52"/>
    </row>
    <row r="151" spans="11:32" ht="14.25">
      <c r="K151" s="1"/>
      <c r="L151" s="1"/>
      <c r="M151" s="1"/>
      <c r="N151" s="1"/>
      <c r="O151" s="1"/>
      <c r="P151" s="1"/>
      <c r="Q151" s="1"/>
      <c r="R151" s="1"/>
      <c r="S151" s="1"/>
      <c r="T151" s="1"/>
      <c r="U151" s="1"/>
      <c r="V151" s="1"/>
      <c r="W151" s="1"/>
      <c r="X151" s="1"/>
      <c r="Y151" s="1"/>
      <c r="AA151" s="52"/>
      <c r="AB151" s="52"/>
      <c r="AC151" s="52"/>
      <c r="AD151" s="52"/>
      <c r="AE151" s="52"/>
      <c r="AF151" s="52"/>
    </row>
    <row r="152" spans="11:32" ht="14.25">
      <c r="K152" s="1"/>
      <c r="L152" s="1"/>
      <c r="M152" s="1"/>
      <c r="N152" s="1"/>
      <c r="O152" s="1"/>
      <c r="P152" s="1"/>
      <c r="Q152" s="1"/>
      <c r="R152" s="1"/>
      <c r="S152" s="1"/>
      <c r="T152" s="1"/>
      <c r="U152" s="1"/>
      <c r="V152" s="1"/>
      <c r="W152" s="1"/>
      <c r="X152" s="1"/>
      <c r="Y152" s="1"/>
      <c r="AA152" s="52"/>
      <c r="AB152" s="52"/>
      <c r="AC152" s="52"/>
      <c r="AD152" s="52"/>
      <c r="AE152" s="52"/>
      <c r="AF152" s="52"/>
    </row>
    <row r="153" spans="11:32" ht="14.25">
      <c r="K153" s="1"/>
      <c r="L153" s="1"/>
      <c r="M153" s="1"/>
      <c r="N153" s="1"/>
      <c r="O153" s="1"/>
      <c r="P153" s="1"/>
      <c r="Q153" s="1"/>
      <c r="R153" s="1"/>
      <c r="S153" s="1"/>
      <c r="T153" s="1"/>
      <c r="U153" s="1"/>
      <c r="V153" s="1"/>
      <c r="W153" s="1"/>
      <c r="X153" s="1"/>
      <c r="Y153" s="1"/>
      <c r="AA153" s="52"/>
      <c r="AB153" s="52"/>
      <c r="AC153" s="52"/>
      <c r="AD153" s="52"/>
      <c r="AE153" s="52"/>
      <c r="AF153" s="52"/>
    </row>
    <row r="154" spans="11:32" ht="14.25">
      <c r="K154" s="1"/>
      <c r="L154" s="1"/>
      <c r="M154" s="1"/>
      <c r="N154" s="1"/>
      <c r="O154" s="1"/>
      <c r="P154" s="1"/>
      <c r="Q154" s="1"/>
      <c r="R154" s="1"/>
      <c r="S154" s="1"/>
      <c r="T154" s="1"/>
      <c r="U154" s="1"/>
      <c r="V154" s="1"/>
      <c r="W154" s="1"/>
      <c r="X154" s="1"/>
      <c r="Y154" s="1"/>
      <c r="AA154" s="52"/>
      <c r="AB154" s="52"/>
      <c r="AC154" s="52"/>
      <c r="AD154" s="52"/>
      <c r="AE154" s="52"/>
      <c r="AF154" s="52"/>
    </row>
    <row r="155" spans="11:32" ht="14.25">
      <c r="K155" s="1"/>
      <c r="L155" s="1"/>
      <c r="M155" s="1"/>
      <c r="N155" s="1"/>
      <c r="O155" s="1"/>
      <c r="P155" s="1"/>
      <c r="Q155" s="1"/>
      <c r="R155" s="1"/>
      <c r="S155" s="1"/>
      <c r="T155" s="1"/>
      <c r="U155" s="1"/>
      <c r="V155" s="1"/>
      <c r="W155" s="1"/>
      <c r="X155" s="1"/>
      <c r="Y155" s="1"/>
      <c r="AA155" s="52"/>
      <c r="AB155" s="52"/>
      <c r="AC155" s="52"/>
      <c r="AD155" s="52"/>
      <c r="AE155" s="52"/>
      <c r="AF155" s="52"/>
    </row>
    <row r="156" spans="11:32" ht="14.25">
      <c r="K156" s="1"/>
      <c r="L156" s="1"/>
      <c r="M156" s="1"/>
      <c r="N156" s="1"/>
      <c r="O156" s="1"/>
      <c r="P156" s="1"/>
      <c r="Q156" s="1"/>
      <c r="R156" s="1"/>
      <c r="S156" s="1"/>
      <c r="T156" s="1"/>
      <c r="U156" s="1"/>
      <c r="V156" s="1"/>
      <c r="W156" s="1"/>
      <c r="X156" s="1"/>
      <c r="Y156" s="1"/>
      <c r="AA156" s="52"/>
      <c r="AB156" s="52"/>
      <c r="AC156" s="52"/>
      <c r="AD156" s="52"/>
      <c r="AE156" s="52"/>
      <c r="AF156" s="52"/>
    </row>
    <row r="157" spans="11:32" ht="14.25">
      <c r="K157" s="1"/>
      <c r="L157" s="1"/>
      <c r="M157" s="1"/>
      <c r="N157" s="1"/>
      <c r="O157" s="1"/>
      <c r="P157" s="1"/>
      <c r="Q157" s="1"/>
      <c r="R157" s="1"/>
      <c r="S157" s="1"/>
      <c r="T157" s="1"/>
      <c r="U157" s="1"/>
      <c r="V157" s="1"/>
      <c r="W157" s="1"/>
      <c r="X157" s="1"/>
      <c r="Y157" s="1"/>
      <c r="AA157" s="52"/>
      <c r="AB157" s="52"/>
      <c r="AC157" s="52"/>
      <c r="AD157" s="52"/>
      <c r="AE157" s="52"/>
      <c r="AF157" s="52"/>
    </row>
    <row r="158" spans="11:32" ht="14.25">
      <c r="K158" s="1"/>
      <c r="L158" s="1"/>
      <c r="M158" s="1"/>
      <c r="N158" s="1"/>
      <c r="O158" s="1"/>
      <c r="P158" s="1"/>
      <c r="Q158" s="1"/>
      <c r="R158" s="1"/>
      <c r="S158" s="1"/>
      <c r="T158" s="1"/>
      <c r="U158" s="1"/>
      <c r="V158" s="1"/>
      <c r="W158" s="1"/>
      <c r="X158" s="1"/>
      <c r="Y158" s="1"/>
      <c r="AA158" s="52"/>
      <c r="AB158" s="52"/>
      <c r="AC158" s="52"/>
      <c r="AD158" s="52"/>
      <c r="AE158" s="52"/>
      <c r="AF158" s="52"/>
    </row>
    <row r="159" spans="11:32" ht="14.25">
      <c r="K159" s="1"/>
      <c r="L159" s="1"/>
      <c r="M159" s="1"/>
      <c r="N159" s="1"/>
      <c r="O159" s="1"/>
      <c r="P159" s="1"/>
      <c r="Q159" s="1"/>
      <c r="R159" s="1"/>
      <c r="S159" s="1"/>
      <c r="T159" s="1"/>
      <c r="U159" s="1"/>
      <c r="V159" s="1"/>
      <c r="W159" s="1"/>
      <c r="X159" s="1"/>
      <c r="Y159" s="1"/>
      <c r="AA159" s="52"/>
      <c r="AB159" s="52"/>
      <c r="AC159" s="52"/>
      <c r="AD159" s="52"/>
      <c r="AE159" s="52"/>
      <c r="AF159" s="52"/>
    </row>
    <row r="160" spans="11:32">
      <c r="K160" s="1"/>
      <c r="L160" s="1"/>
      <c r="M160" s="1"/>
      <c r="N160" s="1"/>
      <c r="O160" s="1"/>
      <c r="P160" s="1"/>
      <c r="Q160" s="1"/>
      <c r="R160" s="1"/>
      <c r="S160" s="1"/>
      <c r="T160" s="1"/>
      <c r="U160" s="1"/>
      <c r="V160" s="1"/>
      <c r="W160" s="1"/>
      <c r="X160" s="1"/>
      <c r="Y160" s="1"/>
    </row>
    <row r="161" spans="11:25">
      <c r="K161" s="1"/>
      <c r="L161" s="1"/>
      <c r="M161" s="1"/>
      <c r="N161" s="1"/>
      <c r="O161" s="1"/>
      <c r="P161" s="1"/>
      <c r="Q161" s="1"/>
      <c r="R161" s="1"/>
      <c r="S161" s="1"/>
      <c r="T161" s="1"/>
      <c r="U161" s="1"/>
      <c r="V161" s="1"/>
      <c r="W161" s="1"/>
      <c r="X161" s="1"/>
      <c r="Y161" s="1"/>
    </row>
    <row r="162" spans="11:25">
      <c r="K162" s="1"/>
      <c r="L162" s="1"/>
      <c r="M162" s="1"/>
      <c r="N162" s="1"/>
      <c r="O162" s="1"/>
      <c r="P162" s="1"/>
      <c r="Q162" s="1"/>
      <c r="R162" s="1"/>
      <c r="S162" s="1"/>
      <c r="T162" s="1"/>
      <c r="U162" s="1"/>
      <c r="V162" s="1"/>
      <c r="W162" s="1"/>
      <c r="X162" s="1"/>
      <c r="Y162" s="1"/>
    </row>
    <row r="163" spans="11:25">
      <c r="K163" s="1"/>
      <c r="L163" s="1"/>
      <c r="M163" s="1"/>
      <c r="N163" s="1"/>
      <c r="O163" s="1"/>
      <c r="P163" s="1"/>
      <c r="Q163" s="1"/>
      <c r="R163" s="1"/>
      <c r="S163" s="1"/>
      <c r="T163" s="1"/>
      <c r="U163" s="1"/>
      <c r="V163" s="1"/>
      <c r="W163" s="1"/>
      <c r="X163" s="1"/>
      <c r="Y163" s="1"/>
    </row>
    <row r="164" spans="11:25">
      <c r="K164" s="1"/>
      <c r="L164" s="1"/>
      <c r="M164" s="1"/>
      <c r="N164" s="1"/>
      <c r="O164" s="1"/>
      <c r="P164" s="1"/>
      <c r="Q164" s="1"/>
      <c r="R164" s="1"/>
      <c r="S164" s="1"/>
      <c r="T164" s="1"/>
      <c r="U164" s="1"/>
      <c r="V164" s="1"/>
      <c r="W164" s="1"/>
      <c r="X164" s="1"/>
      <c r="Y164" s="1"/>
    </row>
    <row r="165" spans="11:25">
      <c r="K165" s="1"/>
      <c r="L165" s="1"/>
      <c r="M165" s="1"/>
      <c r="N165" s="1"/>
      <c r="O165" s="1"/>
      <c r="P165" s="1"/>
      <c r="Q165" s="1"/>
      <c r="R165" s="1"/>
      <c r="S165" s="1"/>
      <c r="T165" s="1"/>
      <c r="U165" s="1"/>
      <c r="V165" s="1"/>
      <c r="W165" s="1"/>
      <c r="X165" s="1"/>
      <c r="Y165" s="1"/>
    </row>
    <row r="166" spans="11:25">
      <c r="K166" s="1"/>
      <c r="L166" s="1"/>
      <c r="M166" s="1"/>
      <c r="N166" s="1"/>
      <c r="O166" s="1"/>
      <c r="P166" s="1"/>
      <c r="Q166" s="1"/>
      <c r="R166" s="1"/>
      <c r="S166" s="1"/>
      <c r="T166" s="1"/>
      <c r="U166" s="1"/>
      <c r="V166" s="1"/>
      <c r="W166" s="1"/>
      <c r="X166" s="1"/>
      <c r="Y166" s="1"/>
    </row>
    <row r="167" spans="11:25">
      <c r="K167" s="1"/>
      <c r="L167" s="1"/>
      <c r="M167" s="1"/>
      <c r="N167" s="1"/>
      <c r="O167" s="1"/>
      <c r="P167" s="1"/>
      <c r="Q167" s="1"/>
      <c r="R167" s="1"/>
      <c r="S167" s="1"/>
      <c r="T167" s="1"/>
      <c r="U167" s="1"/>
      <c r="V167" s="1"/>
      <c r="W167" s="1"/>
      <c r="X167" s="1"/>
      <c r="Y167" s="1"/>
    </row>
    <row r="168" spans="11:25">
      <c r="K168" s="1"/>
      <c r="L168" s="1"/>
      <c r="M168" s="1"/>
      <c r="N168" s="1"/>
      <c r="O168" s="1"/>
      <c r="P168" s="1"/>
      <c r="Q168" s="1"/>
      <c r="R168" s="1"/>
      <c r="S168" s="1"/>
      <c r="T168" s="1"/>
      <c r="U168" s="1"/>
      <c r="V168" s="1"/>
      <c r="W168" s="1"/>
      <c r="X168" s="1"/>
      <c r="Y168" s="1"/>
    </row>
    <row r="169" spans="11:25">
      <c r="K169" s="1"/>
      <c r="L169" s="1"/>
      <c r="M169" s="1"/>
      <c r="N169" s="1"/>
      <c r="O169" s="1"/>
      <c r="P169" s="1"/>
      <c r="Q169" s="1"/>
      <c r="R169" s="1"/>
      <c r="S169" s="1"/>
      <c r="T169" s="1"/>
      <c r="U169" s="1"/>
      <c r="V169" s="1"/>
      <c r="W169" s="1"/>
      <c r="X169" s="1"/>
      <c r="Y169" s="1"/>
    </row>
    <row r="170" spans="11:25">
      <c r="K170" s="1"/>
      <c r="L170" s="1"/>
      <c r="M170" s="1"/>
      <c r="N170" s="1"/>
      <c r="O170" s="1"/>
      <c r="P170" s="1"/>
      <c r="Q170" s="1"/>
      <c r="R170" s="1"/>
      <c r="S170" s="1"/>
      <c r="T170" s="1"/>
      <c r="U170" s="1"/>
      <c r="V170" s="1"/>
      <c r="W170" s="1"/>
      <c r="X170" s="1"/>
      <c r="Y170" s="1"/>
    </row>
    <row r="171" spans="11:25">
      <c r="K171" s="1"/>
      <c r="L171" s="1"/>
      <c r="M171" s="1"/>
      <c r="N171" s="1"/>
      <c r="O171" s="1"/>
      <c r="P171" s="1"/>
      <c r="Q171" s="1"/>
      <c r="R171" s="1"/>
      <c r="S171" s="1"/>
      <c r="T171" s="1"/>
      <c r="U171" s="1"/>
      <c r="V171" s="1"/>
      <c r="W171" s="1"/>
      <c r="X171" s="1"/>
      <c r="Y171" s="1"/>
    </row>
    <row r="172" spans="11:25">
      <c r="K172" s="1"/>
      <c r="L172" s="1"/>
      <c r="M172" s="1"/>
      <c r="N172" s="1"/>
      <c r="O172" s="1"/>
      <c r="P172" s="1"/>
      <c r="Q172" s="1"/>
      <c r="R172" s="1"/>
      <c r="S172" s="1"/>
      <c r="T172" s="1"/>
      <c r="U172" s="1"/>
      <c r="V172" s="1"/>
      <c r="W172" s="1"/>
      <c r="X172" s="1"/>
      <c r="Y172" s="1"/>
    </row>
    <row r="173" spans="11:25">
      <c r="K173" s="1"/>
      <c r="L173" s="1"/>
      <c r="M173" s="1"/>
      <c r="N173" s="1"/>
      <c r="O173" s="1"/>
      <c r="P173" s="1"/>
      <c r="Q173" s="1"/>
      <c r="R173" s="1"/>
      <c r="S173" s="1"/>
      <c r="T173" s="1"/>
      <c r="U173" s="1"/>
      <c r="V173" s="1"/>
      <c r="W173" s="1"/>
      <c r="X173" s="1"/>
      <c r="Y173" s="1"/>
    </row>
    <row r="174" spans="11:25">
      <c r="K174" s="1"/>
      <c r="L174" s="1"/>
      <c r="M174" s="1"/>
      <c r="N174" s="1"/>
      <c r="O174" s="1"/>
      <c r="P174" s="1"/>
      <c r="Q174" s="1"/>
      <c r="R174" s="1"/>
      <c r="S174" s="1"/>
      <c r="T174" s="1"/>
      <c r="U174" s="1"/>
      <c r="V174" s="1"/>
      <c r="W174" s="1"/>
      <c r="X174" s="1"/>
      <c r="Y174" s="1"/>
    </row>
    <row r="175" spans="11:25">
      <c r="K175" s="1"/>
      <c r="L175" s="1"/>
      <c r="M175" s="1"/>
      <c r="N175" s="1"/>
      <c r="O175" s="1"/>
      <c r="P175" s="1"/>
      <c r="Q175" s="1"/>
      <c r="R175" s="1"/>
      <c r="S175" s="1"/>
      <c r="T175" s="1"/>
      <c r="U175" s="1"/>
      <c r="V175" s="1"/>
      <c r="W175" s="1"/>
      <c r="X175" s="1"/>
      <c r="Y175" s="1"/>
    </row>
    <row r="176" spans="11:25">
      <c r="K176" s="1"/>
      <c r="L176" s="1"/>
      <c r="M176" s="1"/>
      <c r="N176" s="1"/>
      <c r="O176" s="1"/>
      <c r="P176" s="1"/>
      <c r="Q176" s="1"/>
      <c r="R176" s="1"/>
      <c r="S176" s="1"/>
      <c r="T176" s="1"/>
      <c r="U176" s="1"/>
      <c r="V176" s="1"/>
      <c r="W176" s="1"/>
      <c r="X176" s="1"/>
      <c r="Y176" s="1"/>
    </row>
    <row r="177" spans="11:25">
      <c r="K177" s="1"/>
      <c r="L177" s="1"/>
      <c r="M177" s="1"/>
      <c r="N177" s="1"/>
      <c r="O177" s="1"/>
      <c r="P177" s="1"/>
      <c r="Q177" s="1"/>
      <c r="R177" s="1"/>
      <c r="S177" s="1"/>
      <c r="T177" s="1"/>
      <c r="U177" s="1"/>
      <c r="V177" s="1"/>
      <c r="W177" s="1"/>
      <c r="X177" s="1"/>
      <c r="Y177" s="1"/>
    </row>
    <row r="178" spans="11:25">
      <c r="K178" s="1"/>
      <c r="L178" s="1"/>
      <c r="M178" s="1"/>
      <c r="N178" s="1"/>
      <c r="O178" s="1"/>
      <c r="P178" s="1"/>
      <c r="Q178" s="1"/>
      <c r="R178" s="1"/>
      <c r="S178" s="1"/>
      <c r="T178" s="1"/>
      <c r="U178" s="1"/>
      <c r="V178" s="1"/>
      <c r="W178" s="1"/>
      <c r="X178" s="1"/>
      <c r="Y178" s="1"/>
    </row>
    <row r="179" spans="11:25">
      <c r="K179" s="1"/>
      <c r="L179" s="1"/>
      <c r="M179" s="1"/>
      <c r="N179" s="1"/>
      <c r="O179" s="1"/>
      <c r="P179" s="1"/>
      <c r="Q179" s="1"/>
      <c r="R179" s="1"/>
      <c r="S179" s="1"/>
      <c r="T179" s="1"/>
      <c r="U179" s="1"/>
      <c r="V179" s="1"/>
      <c r="W179" s="1"/>
      <c r="X179" s="1"/>
      <c r="Y179" s="1"/>
    </row>
    <row r="180" spans="11:25">
      <c r="K180" s="1"/>
      <c r="L180" s="1"/>
      <c r="M180" s="1"/>
      <c r="N180" s="1"/>
      <c r="O180" s="1"/>
      <c r="P180" s="1"/>
      <c r="Q180" s="1"/>
      <c r="R180" s="1"/>
      <c r="S180" s="1"/>
      <c r="T180" s="1"/>
      <c r="U180" s="1"/>
      <c r="V180" s="1"/>
      <c r="W180" s="1"/>
      <c r="X180" s="1"/>
      <c r="Y180" s="1"/>
    </row>
    <row r="181" spans="11:25">
      <c r="K181" s="1"/>
      <c r="L181" s="1"/>
      <c r="M181" s="1"/>
      <c r="N181" s="1"/>
      <c r="O181" s="1"/>
      <c r="P181" s="1"/>
      <c r="Q181" s="1"/>
      <c r="R181" s="1"/>
      <c r="S181" s="1"/>
      <c r="T181" s="1"/>
      <c r="U181" s="1"/>
      <c r="V181" s="1"/>
      <c r="W181" s="1"/>
      <c r="X181" s="1"/>
      <c r="Y181" s="1"/>
    </row>
    <row r="182" spans="11:25">
      <c r="K182" s="1"/>
      <c r="L182" s="1"/>
      <c r="M182" s="1"/>
      <c r="N182" s="1"/>
      <c r="O182" s="1"/>
      <c r="P182" s="1"/>
      <c r="Q182" s="1"/>
      <c r="R182" s="1"/>
      <c r="S182" s="1"/>
      <c r="T182" s="1"/>
      <c r="U182" s="1"/>
      <c r="V182" s="1"/>
      <c r="W182" s="1"/>
      <c r="X182" s="1"/>
      <c r="Y182" s="1"/>
    </row>
    <row r="183" spans="11:25">
      <c r="K183" s="1"/>
      <c r="L183" s="1"/>
      <c r="M183" s="1"/>
      <c r="N183" s="1"/>
      <c r="O183" s="1"/>
      <c r="P183" s="1"/>
      <c r="Q183" s="1"/>
      <c r="R183" s="1"/>
      <c r="S183" s="1"/>
      <c r="T183" s="1"/>
      <c r="U183" s="1"/>
      <c r="V183" s="1"/>
      <c r="W183" s="1"/>
      <c r="X183" s="1"/>
      <c r="Y183" s="1"/>
    </row>
    <row r="184" spans="11:25">
      <c r="K184" s="1"/>
      <c r="L184" s="1"/>
      <c r="M184" s="1"/>
      <c r="N184" s="1"/>
      <c r="O184" s="1"/>
      <c r="P184" s="1"/>
      <c r="Q184" s="1"/>
      <c r="R184" s="1"/>
      <c r="S184" s="1"/>
      <c r="T184" s="1"/>
      <c r="U184" s="1"/>
      <c r="V184" s="1"/>
      <c r="W184" s="1"/>
      <c r="X184" s="1"/>
      <c r="Y184" s="1"/>
    </row>
    <row r="185" spans="11:25">
      <c r="K185" s="1"/>
      <c r="L185" s="1"/>
      <c r="M185" s="1"/>
      <c r="N185" s="1"/>
      <c r="O185" s="1"/>
      <c r="P185" s="1"/>
      <c r="Q185" s="1"/>
      <c r="R185" s="1"/>
      <c r="S185" s="1"/>
      <c r="T185" s="1"/>
      <c r="U185" s="1"/>
      <c r="V185" s="1"/>
      <c r="W185" s="1"/>
      <c r="X185" s="1"/>
      <c r="Y185" s="1"/>
    </row>
    <row r="186" spans="11:25">
      <c r="K186" s="1"/>
      <c r="L186" s="1"/>
      <c r="M186" s="1"/>
      <c r="N186" s="1"/>
      <c r="O186" s="1"/>
      <c r="P186" s="1"/>
      <c r="Q186" s="1"/>
      <c r="R186" s="1"/>
      <c r="S186" s="1"/>
      <c r="T186" s="1"/>
      <c r="U186" s="1"/>
      <c r="V186" s="1"/>
      <c r="W186" s="1"/>
      <c r="X186" s="1"/>
      <c r="Y186" s="1"/>
    </row>
    <row r="187" spans="11:25">
      <c r="K187" s="1"/>
      <c r="L187" s="1"/>
      <c r="M187" s="1"/>
      <c r="N187" s="1"/>
      <c r="O187" s="1"/>
      <c r="P187" s="1"/>
      <c r="Q187" s="1"/>
      <c r="R187" s="1"/>
      <c r="S187" s="1"/>
      <c r="T187" s="1"/>
      <c r="U187" s="1"/>
      <c r="V187" s="1"/>
      <c r="W187" s="1"/>
      <c r="X187" s="1"/>
      <c r="Y187" s="1"/>
    </row>
    <row r="188" spans="11:25">
      <c r="K188" s="1"/>
      <c r="L188" s="1"/>
      <c r="M188" s="1"/>
      <c r="N188" s="1"/>
      <c r="O188" s="1"/>
      <c r="P188" s="1"/>
      <c r="Q188" s="1"/>
      <c r="R188" s="1"/>
      <c r="S188" s="1"/>
      <c r="T188" s="1"/>
      <c r="U188" s="1"/>
      <c r="V188" s="1"/>
      <c r="W188" s="1"/>
      <c r="X188" s="1"/>
      <c r="Y188" s="1"/>
    </row>
    <row r="189" spans="11:25">
      <c r="K189" s="1"/>
      <c r="L189" s="1"/>
      <c r="M189" s="1"/>
      <c r="N189" s="1"/>
      <c r="O189" s="1"/>
      <c r="P189" s="1"/>
      <c r="Q189" s="1"/>
      <c r="R189" s="1"/>
      <c r="S189" s="1"/>
      <c r="T189" s="1"/>
      <c r="U189" s="1"/>
      <c r="V189" s="1"/>
      <c r="W189" s="1"/>
      <c r="X189" s="1"/>
      <c r="Y189" s="1"/>
    </row>
    <row r="190" spans="11:25">
      <c r="K190" s="1"/>
      <c r="L190" s="1"/>
      <c r="M190" s="1"/>
      <c r="N190" s="1"/>
      <c r="O190" s="1"/>
      <c r="P190" s="1"/>
      <c r="Q190" s="1"/>
      <c r="R190" s="1"/>
      <c r="S190" s="1"/>
      <c r="T190" s="1"/>
      <c r="U190" s="1"/>
      <c r="V190" s="1"/>
      <c r="W190" s="1"/>
      <c r="X190" s="1"/>
      <c r="Y190" s="1"/>
    </row>
    <row r="191" spans="11:25">
      <c r="K191" s="1"/>
      <c r="L191" s="1"/>
      <c r="M191" s="1"/>
      <c r="N191" s="1"/>
      <c r="O191" s="1"/>
      <c r="P191" s="1"/>
      <c r="Q191" s="1"/>
      <c r="R191" s="1"/>
      <c r="S191" s="1"/>
      <c r="T191" s="1"/>
      <c r="U191" s="1"/>
      <c r="V191" s="1"/>
      <c r="W191" s="1"/>
      <c r="X191" s="1"/>
      <c r="Y191" s="1"/>
    </row>
    <row r="192" spans="11:25">
      <c r="K192" s="1"/>
      <c r="L192" s="1"/>
      <c r="M192" s="1"/>
      <c r="N192" s="1"/>
      <c r="O192" s="1"/>
      <c r="P192" s="1"/>
      <c r="Q192" s="1"/>
      <c r="R192" s="1"/>
      <c r="S192" s="1"/>
      <c r="T192" s="1"/>
      <c r="U192" s="1"/>
      <c r="V192" s="1"/>
      <c r="W192" s="1"/>
      <c r="X192" s="1"/>
      <c r="Y192" s="1"/>
    </row>
    <row r="193" spans="11:25">
      <c r="K193" s="1"/>
      <c r="L193" s="1"/>
      <c r="M193" s="1"/>
      <c r="N193" s="1"/>
      <c r="O193" s="1"/>
      <c r="P193" s="1"/>
      <c r="Q193" s="1"/>
      <c r="R193" s="1"/>
      <c r="S193" s="1"/>
      <c r="T193" s="1"/>
      <c r="U193" s="1"/>
      <c r="V193" s="1"/>
      <c r="W193" s="1"/>
      <c r="X193" s="1"/>
      <c r="Y193" s="1"/>
    </row>
    <row r="194" spans="11:25">
      <c r="K194" s="1"/>
      <c r="L194" s="1"/>
      <c r="M194" s="1"/>
      <c r="N194" s="1"/>
      <c r="O194" s="1"/>
      <c r="P194" s="1"/>
      <c r="Q194" s="1"/>
      <c r="R194" s="1"/>
      <c r="S194" s="1"/>
      <c r="T194" s="1"/>
      <c r="U194" s="1"/>
      <c r="V194" s="1"/>
      <c r="W194" s="1"/>
      <c r="X194" s="1"/>
      <c r="Y194" s="1"/>
    </row>
    <row r="195" spans="11:25">
      <c r="K195" s="1"/>
      <c r="L195" s="1"/>
      <c r="M195" s="1"/>
      <c r="N195" s="1"/>
      <c r="O195" s="1"/>
      <c r="P195" s="1"/>
      <c r="Q195" s="1"/>
      <c r="R195" s="1"/>
      <c r="S195" s="1"/>
      <c r="T195" s="1"/>
      <c r="U195" s="1"/>
      <c r="V195" s="1"/>
      <c r="W195" s="1"/>
      <c r="X195" s="1"/>
      <c r="Y195" s="1"/>
    </row>
    <row r="196" spans="11:25">
      <c r="K196" s="1"/>
      <c r="L196" s="1"/>
      <c r="M196" s="1"/>
      <c r="N196" s="1"/>
      <c r="O196" s="1"/>
      <c r="P196" s="1"/>
      <c r="Q196" s="1"/>
      <c r="R196" s="1"/>
      <c r="S196" s="1"/>
      <c r="T196" s="1"/>
      <c r="U196" s="1"/>
      <c r="V196" s="1"/>
      <c r="W196" s="1"/>
      <c r="X196" s="1"/>
      <c r="Y196" s="1"/>
    </row>
    <row r="197" spans="11:25">
      <c r="K197" s="1"/>
      <c r="L197" s="1"/>
      <c r="M197" s="1"/>
      <c r="N197" s="1"/>
      <c r="O197" s="1"/>
      <c r="P197" s="1"/>
      <c r="Q197" s="1"/>
      <c r="R197" s="1"/>
      <c r="S197" s="1"/>
      <c r="T197" s="1"/>
      <c r="U197" s="1"/>
      <c r="V197" s="1"/>
      <c r="W197" s="1"/>
      <c r="X197" s="1"/>
      <c r="Y197" s="1"/>
    </row>
    <row r="198" spans="11:25">
      <c r="K198" s="1"/>
      <c r="L198" s="1"/>
      <c r="M198" s="1"/>
      <c r="N198" s="1"/>
      <c r="O198" s="1"/>
      <c r="P198" s="1"/>
      <c r="Q198" s="1"/>
      <c r="R198" s="1"/>
      <c r="S198" s="1"/>
      <c r="T198" s="1"/>
      <c r="U198" s="1"/>
      <c r="V198" s="1"/>
      <c r="W198" s="1"/>
      <c r="X198" s="1"/>
      <c r="Y198" s="1"/>
    </row>
    <row r="199" spans="11:25">
      <c r="K199" s="1"/>
      <c r="L199" s="1"/>
      <c r="M199" s="1"/>
      <c r="N199" s="1"/>
      <c r="O199" s="1"/>
      <c r="P199" s="1"/>
      <c r="Q199" s="1"/>
      <c r="R199" s="1"/>
      <c r="S199" s="1"/>
      <c r="T199" s="1"/>
      <c r="U199" s="1"/>
      <c r="V199" s="1"/>
      <c r="W199" s="1"/>
      <c r="X199" s="1"/>
      <c r="Y199" s="1"/>
    </row>
    <row r="200" spans="11:25">
      <c r="K200" s="1"/>
      <c r="L200" s="1"/>
      <c r="M200" s="1"/>
      <c r="N200" s="1"/>
      <c r="O200" s="1"/>
      <c r="P200" s="1"/>
      <c r="Q200" s="1"/>
      <c r="R200" s="1"/>
      <c r="S200" s="1"/>
      <c r="T200" s="1"/>
      <c r="U200" s="1"/>
      <c r="V200" s="1"/>
      <c r="W200" s="1"/>
      <c r="X200" s="1"/>
      <c r="Y200" s="1"/>
    </row>
    <row r="201" spans="11:25">
      <c r="K201" s="1"/>
      <c r="L201" s="1"/>
      <c r="M201" s="1"/>
      <c r="N201" s="1"/>
      <c r="O201" s="1"/>
      <c r="P201" s="1"/>
      <c r="Q201" s="1"/>
      <c r="R201" s="1"/>
      <c r="S201" s="1"/>
      <c r="T201" s="1"/>
      <c r="U201" s="1"/>
      <c r="V201" s="1"/>
      <c r="W201" s="1"/>
      <c r="X201" s="1"/>
      <c r="Y201" s="1"/>
    </row>
    <row r="202" spans="11:25">
      <c r="K202" s="1"/>
      <c r="L202" s="1"/>
      <c r="M202" s="1"/>
      <c r="N202" s="1"/>
      <c r="O202" s="1"/>
      <c r="P202" s="1"/>
      <c r="Q202" s="1"/>
      <c r="R202" s="1"/>
      <c r="S202" s="1"/>
      <c r="T202" s="1"/>
      <c r="U202" s="1"/>
      <c r="V202" s="1"/>
      <c r="W202" s="1"/>
      <c r="X202" s="1"/>
      <c r="Y202" s="1"/>
    </row>
    <row r="203" spans="11:25">
      <c r="K203" s="1"/>
      <c r="L203" s="1"/>
      <c r="M203" s="1"/>
      <c r="N203" s="1"/>
      <c r="O203" s="1"/>
      <c r="P203" s="1"/>
      <c r="Q203" s="1"/>
      <c r="R203" s="1"/>
      <c r="S203" s="1"/>
      <c r="T203" s="1"/>
      <c r="U203" s="1"/>
      <c r="V203" s="1"/>
      <c r="W203" s="1"/>
      <c r="X203" s="1"/>
      <c r="Y203" s="1"/>
    </row>
    <row r="204" spans="11:25">
      <c r="K204" s="1"/>
      <c r="L204" s="1"/>
      <c r="M204" s="1"/>
      <c r="N204" s="1"/>
      <c r="O204" s="1"/>
      <c r="P204" s="1"/>
      <c r="Q204" s="1"/>
      <c r="R204" s="1"/>
      <c r="S204" s="1"/>
      <c r="T204" s="1"/>
      <c r="U204" s="1"/>
      <c r="V204" s="1"/>
      <c r="W204" s="1"/>
      <c r="X204" s="1"/>
      <c r="Y204" s="1"/>
    </row>
    <row r="205" spans="11:25">
      <c r="K205" s="1"/>
      <c r="L205" s="1"/>
      <c r="M205" s="1"/>
      <c r="N205" s="1"/>
      <c r="O205" s="1"/>
      <c r="P205" s="1"/>
      <c r="Q205" s="1"/>
      <c r="R205" s="1"/>
      <c r="S205" s="1"/>
      <c r="T205" s="1"/>
      <c r="U205" s="1"/>
      <c r="V205" s="1"/>
      <c r="W205" s="1"/>
      <c r="X205" s="1"/>
      <c r="Y205" s="1"/>
    </row>
    <row r="206" spans="11:25">
      <c r="K206" s="1"/>
      <c r="L206" s="1"/>
      <c r="M206" s="1"/>
      <c r="N206" s="1"/>
      <c r="O206" s="1"/>
      <c r="P206" s="1"/>
      <c r="Q206" s="1"/>
      <c r="R206" s="1"/>
      <c r="S206" s="1"/>
      <c r="T206" s="1"/>
      <c r="U206" s="1"/>
      <c r="V206" s="1"/>
      <c r="W206" s="1"/>
      <c r="X206" s="1"/>
      <c r="Y206" s="1"/>
    </row>
    <row r="207" spans="11:25">
      <c r="K207" s="1"/>
      <c r="L207" s="1"/>
      <c r="M207" s="1"/>
      <c r="N207" s="1"/>
      <c r="O207" s="1"/>
      <c r="P207" s="1"/>
      <c r="Q207" s="1"/>
      <c r="R207" s="1"/>
      <c r="S207" s="1"/>
      <c r="T207" s="1"/>
      <c r="U207" s="1"/>
      <c r="V207" s="1"/>
      <c r="W207" s="1"/>
      <c r="X207" s="1"/>
      <c r="Y207" s="1"/>
    </row>
    <row r="208" spans="11:25">
      <c r="K208" s="1"/>
      <c r="L208" s="1"/>
      <c r="M208" s="1"/>
      <c r="N208" s="1"/>
      <c r="O208" s="1"/>
      <c r="P208" s="1"/>
      <c r="Q208" s="1"/>
      <c r="R208" s="1"/>
      <c r="S208" s="1"/>
      <c r="T208" s="1"/>
      <c r="U208" s="1"/>
      <c r="V208" s="1"/>
      <c r="W208" s="1"/>
      <c r="X208" s="1"/>
      <c r="Y208" s="1"/>
    </row>
    <row r="209" spans="11:25">
      <c r="K209" s="1"/>
      <c r="L209" s="1"/>
      <c r="M209" s="1"/>
      <c r="N209" s="1"/>
      <c r="O209" s="1"/>
      <c r="P209" s="1"/>
      <c r="Q209" s="1"/>
      <c r="R209" s="1"/>
      <c r="S209" s="1"/>
      <c r="T209" s="1"/>
      <c r="U209" s="1"/>
      <c r="V209" s="1"/>
      <c r="W209" s="1"/>
      <c r="X209" s="1"/>
      <c r="Y209" s="1"/>
    </row>
    <row r="210" spans="11:25">
      <c r="K210" s="1"/>
      <c r="L210" s="1"/>
      <c r="M210" s="1"/>
      <c r="N210" s="1"/>
      <c r="O210" s="1"/>
      <c r="P210" s="1"/>
      <c r="Q210" s="1"/>
      <c r="R210" s="1"/>
      <c r="S210" s="1"/>
      <c r="T210" s="1"/>
      <c r="U210" s="1"/>
      <c r="V210" s="1"/>
      <c r="W210" s="1"/>
      <c r="X210" s="1"/>
      <c r="Y210" s="1"/>
    </row>
    <row r="211" spans="11:25">
      <c r="K211" s="1"/>
      <c r="L211" s="1"/>
      <c r="M211" s="1"/>
      <c r="N211" s="1"/>
      <c r="O211" s="1"/>
      <c r="P211" s="1"/>
      <c r="Q211" s="1"/>
      <c r="R211" s="1"/>
      <c r="S211" s="1"/>
      <c r="T211" s="1"/>
      <c r="U211" s="1"/>
      <c r="V211" s="1"/>
      <c r="W211" s="1"/>
      <c r="X211" s="1"/>
      <c r="Y211" s="1"/>
    </row>
    <row r="212" spans="11:25">
      <c r="K212" s="1"/>
      <c r="L212" s="1"/>
      <c r="M212" s="1"/>
      <c r="N212" s="1"/>
      <c r="O212" s="1"/>
      <c r="P212" s="1"/>
      <c r="Q212" s="1"/>
      <c r="R212" s="1"/>
      <c r="S212" s="1"/>
      <c r="T212" s="1"/>
      <c r="U212" s="1"/>
      <c r="V212" s="1"/>
      <c r="W212" s="1"/>
      <c r="X212" s="1"/>
      <c r="Y212" s="1"/>
    </row>
    <row r="213" spans="11:25">
      <c r="K213" s="1"/>
      <c r="L213" s="1"/>
      <c r="M213" s="1"/>
      <c r="N213" s="1"/>
      <c r="O213" s="1"/>
      <c r="P213" s="1"/>
      <c r="Q213" s="1"/>
      <c r="R213" s="1"/>
      <c r="S213" s="1"/>
      <c r="T213" s="1"/>
      <c r="U213" s="1"/>
      <c r="V213" s="1"/>
      <c r="W213" s="1"/>
      <c r="X213" s="1"/>
      <c r="Y213" s="1"/>
    </row>
    <row r="214" spans="11:25">
      <c r="K214" s="1"/>
      <c r="L214" s="1"/>
      <c r="M214" s="1"/>
      <c r="N214" s="1"/>
      <c r="O214" s="1"/>
      <c r="P214" s="1"/>
      <c r="Q214" s="1"/>
      <c r="R214" s="1"/>
      <c r="S214" s="1"/>
      <c r="T214" s="1"/>
      <c r="U214" s="1"/>
      <c r="V214" s="1"/>
      <c r="W214" s="1"/>
      <c r="X214" s="1"/>
      <c r="Y214" s="1"/>
    </row>
    <row r="215" spans="11:25">
      <c r="K215" s="1"/>
      <c r="L215" s="1"/>
      <c r="M215" s="1"/>
      <c r="N215" s="1"/>
      <c r="O215" s="1"/>
      <c r="P215" s="1"/>
      <c r="Q215" s="1"/>
      <c r="R215" s="1"/>
      <c r="S215" s="1"/>
      <c r="T215" s="1"/>
      <c r="U215" s="1"/>
      <c r="V215" s="1"/>
      <c r="W215" s="1"/>
      <c r="X215" s="1"/>
      <c r="Y215" s="1"/>
    </row>
    <row r="216" spans="11:25">
      <c r="K216" s="1"/>
      <c r="L216" s="1"/>
      <c r="M216" s="1"/>
      <c r="N216" s="1"/>
      <c r="O216" s="1"/>
      <c r="P216" s="1"/>
      <c r="Q216" s="1"/>
      <c r="R216" s="1"/>
      <c r="S216" s="1"/>
      <c r="T216" s="1"/>
      <c r="U216" s="1"/>
      <c r="V216" s="1"/>
      <c r="W216" s="1"/>
      <c r="X216" s="1"/>
      <c r="Y216" s="1"/>
    </row>
    <row r="217" spans="11:25">
      <c r="K217" s="1"/>
      <c r="L217" s="1"/>
      <c r="M217" s="1"/>
      <c r="N217" s="1"/>
      <c r="O217" s="1"/>
      <c r="P217" s="1"/>
      <c r="Q217" s="1"/>
      <c r="R217" s="1"/>
      <c r="S217" s="1"/>
      <c r="T217" s="1"/>
      <c r="U217" s="1"/>
      <c r="V217" s="1"/>
      <c r="W217" s="1"/>
      <c r="X217" s="1"/>
      <c r="Y217" s="1"/>
    </row>
    <row r="218" spans="11:25">
      <c r="K218" s="1"/>
      <c r="L218" s="1"/>
      <c r="M218" s="1"/>
      <c r="N218" s="1"/>
      <c r="O218" s="1"/>
      <c r="P218" s="1"/>
      <c r="Q218" s="1"/>
      <c r="R218" s="1"/>
      <c r="S218" s="1"/>
      <c r="T218" s="1"/>
      <c r="U218" s="1"/>
      <c r="V218" s="1"/>
      <c r="W218" s="1"/>
      <c r="X218" s="1"/>
      <c r="Y218" s="1"/>
    </row>
    <row r="219" spans="11:25">
      <c r="K219" s="1"/>
      <c r="L219" s="1"/>
      <c r="M219" s="1"/>
      <c r="N219" s="1"/>
      <c r="O219" s="1"/>
      <c r="P219" s="1"/>
      <c r="Q219" s="1"/>
      <c r="R219" s="1"/>
      <c r="S219" s="1"/>
      <c r="T219" s="1"/>
      <c r="U219" s="1"/>
      <c r="V219" s="1"/>
      <c r="W219" s="1"/>
      <c r="X219" s="1"/>
      <c r="Y219" s="1"/>
    </row>
    <row r="220" spans="11:25">
      <c r="K220" s="1"/>
      <c r="L220" s="1"/>
      <c r="M220" s="1"/>
      <c r="N220" s="1"/>
      <c r="O220" s="1"/>
      <c r="P220" s="1"/>
      <c r="Q220" s="1"/>
      <c r="R220" s="1"/>
      <c r="S220" s="1"/>
      <c r="T220" s="1"/>
      <c r="U220" s="1"/>
      <c r="V220" s="1"/>
      <c r="W220" s="1"/>
      <c r="X220" s="1"/>
      <c r="Y220" s="1"/>
    </row>
    <row r="221" spans="11:25">
      <c r="K221" s="1"/>
      <c r="L221" s="1"/>
      <c r="M221" s="1"/>
      <c r="N221" s="1"/>
      <c r="O221" s="1"/>
      <c r="P221" s="1"/>
      <c r="Q221" s="1"/>
      <c r="R221" s="1"/>
      <c r="S221" s="1"/>
      <c r="T221" s="1"/>
      <c r="U221" s="1"/>
      <c r="V221" s="1"/>
      <c r="W221" s="1"/>
      <c r="X221" s="1"/>
      <c r="Y221" s="1"/>
    </row>
    <row r="222" spans="11:25">
      <c r="K222" s="1"/>
      <c r="L222" s="1"/>
      <c r="M222" s="1"/>
      <c r="N222" s="1"/>
      <c r="O222" s="1"/>
      <c r="P222" s="1"/>
      <c r="Q222" s="1"/>
      <c r="R222" s="1"/>
      <c r="S222" s="1"/>
      <c r="T222" s="1"/>
      <c r="U222" s="1"/>
      <c r="V222" s="1"/>
      <c r="W222" s="1"/>
      <c r="X222" s="1"/>
      <c r="Y222" s="1"/>
    </row>
    <row r="223" spans="11:25">
      <c r="K223" s="1"/>
      <c r="L223" s="1"/>
      <c r="M223" s="1"/>
      <c r="N223" s="1"/>
      <c r="O223" s="1"/>
      <c r="P223" s="1"/>
      <c r="Q223" s="1"/>
      <c r="R223" s="1"/>
      <c r="S223" s="1"/>
      <c r="T223" s="1"/>
      <c r="U223" s="1"/>
      <c r="V223" s="1"/>
      <c r="W223" s="1"/>
      <c r="X223" s="1"/>
      <c r="Y223" s="1"/>
    </row>
    <row r="224" spans="11:25">
      <c r="K224" s="1"/>
      <c r="L224" s="1"/>
      <c r="M224" s="1"/>
      <c r="N224" s="1"/>
      <c r="O224" s="1"/>
      <c r="P224" s="1"/>
      <c r="Q224" s="1"/>
      <c r="R224" s="1"/>
      <c r="S224" s="1"/>
      <c r="T224" s="1"/>
      <c r="U224" s="1"/>
      <c r="V224" s="1"/>
      <c r="W224" s="1"/>
      <c r="X224" s="1"/>
      <c r="Y224" s="1"/>
    </row>
    <row r="225" spans="11:25">
      <c r="K225" s="1"/>
      <c r="L225" s="1"/>
      <c r="M225" s="1"/>
      <c r="N225" s="1"/>
      <c r="O225" s="1"/>
      <c r="P225" s="1"/>
      <c r="Q225" s="1"/>
      <c r="R225" s="1"/>
      <c r="S225" s="1"/>
      <c r="T225" s="1"/>
      <c r="U225" s="1"/>
      <c r="V225" s="1"/>
      <c r="W225" s="1"/>
      <c r="X225" s="1"/>
      <c r="Y225" s="1"/>
    </row>
    <row r="226" spans="11:25">
      <c r="K226" s="1"/>
      <c r="L226" s="1"/>
      <c r="M226" s="1"/>
      <c r="N226" s="1"/>
      <c r="O226" s="1"/>
      <c r="P226" s="1"/>
      <c r="Q226" s="1"/>
      <c r="R226" s="1"/>
      <c r="S226" s="1"/>
      <c r="T226" s="1"/>
      <c r="U226" s="1"/>
      <c r="V226" s="1"/>
      <c r="W226" s="1"/>
      <c r="X226" s="1"/>
      <c r="Y226" s="1"/>
    </row>
    <row r="227" spans="11:25">
      <c r="K227" s="1"/>
      <c r="L227" s="1"/>
      <c r="M227" s="1"/>
      <c r="N227" s="1"/>
      <c r="O227" s="1"/>
      <c r="P227" s="1"/>
      <c r="Q227" s="1"/>
      <c r="R227" s="1"/>
      <c r="S227" s="1"/>
      <c r="T227" s="1"/>
      <c r="U227" s="1"/>
      <c r="V227" s="1"/>
      <c r="W227" s="1"/>
      <c r="X227" s="1"/>
      <c r="Y227" s="1"/>
    </row>
    <row r="228" spans="11:25">
      <c r="K228" s="1"/>
      <c r="L228" s="1"/>
      <c r="M228" s="1"/>
      <c r="N228" s="1"/>
      <c r="O228" s="1"/>
      <c r="P228" s="1"/>
      <c r="Q228" s="1"/>
      <c r="R228" s="1"/>
      <c r="S228" s="1"/>
      <c r="T228" s="1"/>
      <c r="U228" s="1"/>
      <c r="V228" s="1"/>
      <c r="W228" s="1"/>
      <c r="X228" s="1"/>
      <c r="Y228" s="1"/>
    </row>
    <row r="229" spans="11:25">
      <c r="K229" s="1"/>
      <c r="L229" s="1"/>
      <c r="M229" s="1"/>
      <c r="N229" s="1"/>
      <c r="O229" s="1"/>
      <c r="P229" s="1"/>
      <c r="Q229" s="1"/>
      <c r="R229" s="1"/>
      <c r="S229" s="1"/>
      <c r="T229" s="1"/>
      <c r="U229" s="1"/>
      <c r="V229" s="1"/>
      <c r="W229" s="1"/>
      <c r="X229" s="1"/>
      <c r="Y229" s="1"/>
    </row>
    <row r="230" spans="11:25">
      <c r="K230" s="1"/>
      <c r="L230" s="1"/>
      <c r="M230" s="1"/>
      <c r="N230" s="1"/>
      <c r="O230" s="1"/>
      <c r="P230" s="1"/>
      <c r="Q230" s="1"/>
      <c r="R230" s="1"/>
      <c r="S230" s="1"/>
      <c r="T230" s="1"/>
      <c r="U230" s="1"/>
      <c r="V230" s="1"/>
      <c r="W230" s="1"/>
      <c r="X230" s="1"/>
      <c r="Y230" s="1"/>
    </row>
    <row r="231" spans="11:25">
      <c r="K231" s="1"/>
      <c r="L231" s="1"/>
      <c r="M231" s="1"/>
      <c r="N231" s="1"/>
      <c r="O231" s="1"/>
      <c r="P231" s="1"/>
      <c r="Q231" s="1"/>
      <c r="R231" s="1"/>
      <c r="S231" s="1"/>
      <c r="T231" s="1"/>
      <c r="U231" s="1"/>
      <c r="V231" s="1"/>
      <c r="W231" s="1"/>
      <c r="X231" s="1"/>
      <c r="Y231" s="1"/>
    </row>
    <row r="232" spans="11:25">
      <c r="K232" s="1"/>
      <c r="L232" s="1"/>
      <c r="M232" s="1"/>
      <c r="N232" s="1"/>
      <c r="O232" s="1"/>
      <c r="P232" s="1"/>
      <c r="Q232" s="1"/>
      <c r="R232" s="1"/>
      <c r="S232" s="1"/>
      <c r="T232" s="1"/>
      <c r="U232" s="1"/>
      <c r="V232" s="1"/>
      <c r="W232" s="1"/>
      <c r="X232" s="1"/>
      <c r="Y232" s="1"/>
    </row>
    <row r="233" spans="11:25">
      <c r="K233" s="1"/>
      <c r="L233" s="1"/>
      <c r="M233" s="1"/>
      <c r="N233" s="1"/>
      <c r="O233" s="1"/>
      <c r="P233" s="1"/>
      <c r="Q233" s="1"/>
      <c r="R233" s="1"/>
      <c r="S233" s="1"/>
      <c r="T233" s="1"/>
      <c r="U233" s="1"/>
      <c r="V233" s="1"/>
      <c r="W233" s="1"/>
      <c r="X233" s="1"/>
      <c r="Y233" s="1"/>
    </row>
    <row r="234" spans="11:25">
      <c r="K234" s="1"/>
      <c r="L234" s="1"/>
      <c r="M234" s="1"/>
      <c r="N234" s="1"/>
      <c r="O234" s="1"/>
      <c r="P234" s="1"/>
      <c r="Q234" s="1"/>
      <c r="R234" s="1"/>
      <c r="S234" s="1"/>
      <c r="T234" s="1"/>
      <c r="U234" s="1"/>
      <c r="V234" s="1"/>
      <c r="W234" s="1"/>
      <c r="X234" s="1"/>
      <c r="Y234" s="1"/>
    </row>
    <row r="235" spans="11:25">
      <c r="K235" s="1"/>
      <c r="L235" s="1"/>
      <c r="M235" s="1"/>
      <c r="N235" s="1"/>
      <c r="O235" s="1"/>
      <c r="P235" s="1"/>
      <c r="Q235" s="1"/>
      <c r="R235" s="1"/>
      <c r="S235" s="1"/>
      <c r="T235" s="1"/>
      <c r="U235" s="1"/>
      <c r="V235" s="1"/>
      <c r="W235" s="1"/>
      <c r="X235" s="1"/>
      <c r="Y235" s="1"/>
    </row>
    <row r="236" spans="11:25">
      <c r="K236" s="1"/>
      <c r="L236" s="1"/>
      <c r="M236" s="1"/>
      <c r="N236" s="1"/>
      <c r="O236" s="1"/>
      <c r="P236" s="1"/>
      <c r="Q236" s="1"/>
      <c r="R236" s="1"/>
      <c r="S236" s="1"/>
      <c r="T236" s="1"/>
      <c r="U236" s="1"/>
      <c r="V236" s="1"/>
      <c r="W236" s="1"/>
      <c r="X236" s="1"/>
      <c r="Y236" s="1"/>
    </row>
    <row r="237" spans="11:25">
      <c r="K237" s="1"/>
      <c r="L237" s="1"/>
      <c r="M237" s="1"/>
      <c r="N237" s="1"/>
      <c r="O237" s="1"/>
      <c r="P237" s="1"/>
      <c r="Q237" s="1"/>
      <c r="R237" s="1"/>
      <c r="S237" s="1"/>
      <c r="T237" s="1"/>
      <c r="U237" s="1"/>
      <c r="V237" s="1"/>
      <c r="W237" s="1"/>
      <c r="X237" s="1"/>
      <c r="Y237" s="1"/>
    </row>
    <row r="238" spans="11:25">
      <c r="K238" s="1"/>
      <c r="L238" s="1"/>
      <c r="M238" s="1"/>
      <c r="N238" s="1"/>
      <c r="O238" s="1"/>
      <c r="P238" s="1"/>
      <c r="Q238" s="1"/>
      <c r="R238" s="1"/>
      <c r="S238" s="1"/>
      <c r="T238" s="1"/>
      <c r="U238" s="1"/>
      <c r="V238" s="1"/>
      <c r="W238" s="1"/>
      <c r="X238" s="1"/>
      <c r="Y238" s="1"/>
    </row>
    <row r="239" spans="11:25">
      <c r="K239" s="1"/>
      <c r="L239" s="1"/>
      <c r="M239" s="1"/>
      <c r="N239" s="1"/>
      <c r="O239" s="1"/>
      <c r="P239" s="1"/>
      <c r="Q239" s="1"/>
      <c r="R239" s="1"/>
      <c r="S239" s="1"/>
      <c r="T239" s="1"/>
      <c r="U239" s="1"/>
      <c r="V239" s="1"/>
      <c r="W239" s="1"/>
      <c r="X239" s="1"/>
      <c r="Y239" s="1"/>
    </row>
    <row r="240" spans="11:25">
      <c r="K240" s="1"/>
      <c r="L240" s="1"/>
      <c r="M240" s="1"/>
      <c r="N240" s="1"/>
      <c r="O240" s="1"/>
      <c r="P240" s="1"/>
      <c r="Q240" s="1"/>
      <c r="R240" s="1"/>
      <c r="S240" s="1"/>
      <c r="T240" s="1"/>
      <c r="U240" s="1"/>
      <c r="V240" s="1"/>
      <c r="W240" s="1"/>
      <c r="X240" s="1"/>
      <c r="Y240" s="1"/>
    </row>
    <row r="241" spans="11:25">
      <c r="K241" s="1"/>
      <c r="L241" s="1"/>
      <c r="M241" s="1"/>
      <c r="N241" s="1"/>
      <c r="O241" s="1"/>
      <c r="P241" s="1"/>
      <c r="Q241" s="1"/>
      <c r="R241" s="1"/>
      <c r="S241" s="1"/>
      <c r="T241" s="1"/>
      <c r="U241" s="1"/>
      <c r="V241" s="1"/>
      <c r="W241" s="1"/>
      <c r="X241" s="1"/>
      <c r="Y241" s="1"/>
    </row>
    <row r="242" spans="11:25">
      <c r="K242" s="1"/>
      <c r="L242" s="1"/>
      <c r="M242" s="1"/>
      <c r="N242" s="1"/>
      <c r="O242" s="1"/>
      <c r="P242" s="1"/>
      <c r="Q242" s="1"/>
      <c r="R242" s="1"/>
      <c r="S242" s="1"/>
      <c r="T242" s="1"/>
      <c r="U242" s="1"/>
      <c r="V242" s="1"/>
      <c r="W242" s="1"/>
      <c r="X242" s="1"/>
      <c r="Y242" s="1"/>
    </row>
    <row r="243" spans="11:25">
      <c r="K243" s="1"/>
      <c r="L243" s="1"/>
      <c r="M243" s="1"/>
      <c r="N243" s="1"/>
      <c r="O243" s="1"/>
      <c r="P243" s="1"/>
      <c r="Q243" s="1"/>
      <c r="R243" s="1"/>
      <c r="S243" s="1"/>
      <c r="T243" s="1"/>
      <c r="U243" s="1"/>
      <c r="V243" s="1"/>
      <c r="W243" s="1"/>
      <c r="X243" s="1"/>
      <c r="Y243" s="1"/>
    </row>
    <row r="244" spans="11:25">
      <c r="K244" s="1"/>
      <c r="L244" s="1"/>
      <c r="M244" s="1"/>
      <c r="N244" s="1"/>
      <c r="O244" s="1"/>
      <c r="P244" s="1"/>
      <c r="Q244" s="1"/>
      <c r="R244" s="1"/>
      <c r="S244" s="1"/>
      <c r="T244" s="1"/>
      <c r="U244" s="1"/>
      <c r="V244" s="1"/>
      <c r="W244" s="1"/>
      <c r="X244" s="1"/>
      <c r="Y244" s="1"/>
    </row>
    <row r="245" spans="11:25">
      <c r="K245" s="1"/>
      <c r="L245" s="1"/>
      <c r="M245" s="1"/>
      <c r="N245" s="1"/>
      <c r="O245" s="1"/>
      <c r="P245" s="1"/>
      <c r="Q245" s="1"/>
      <c r="R245" s="1"/>
      <c r="S245" s="1"/>
      <c r="T245" s="1"/>
      <c r="U245" s="1"/>
      <c r="V245" s="1"/>
      <c r="W245" s="1"/>
      <c r="X245" s="1"/>
      <c r="Y245" s="1"/>
    </row>
    <row r="246" spans="11:25">
      <c r="K246" s="1"/>
      <c r="L246" s="1"/>
      <c r="M246" s="1"/>
      <c r="N246" s="1"/>
      <c r="O246" s="1"/>
      <c r="P246" s="1"/>
      <c r="Q246" s="1"/>
      <c r="R246" s="1"/>
      <c r="S246" s="1"/>
      <c r="T246" s="1"/>
      <c r="U246" s="1"/>
      <c r="V246" s="1"/>
      <c r="W246" s="1"/>
      <c r="X246" s="1"/>
      <c r="Y246" s="1"/>
    </row>
    <row r="247" spans="11:25">
      <c r="K247" s="1"/>
      <c r="L247" s="1"/>
      <c r="M247" s="1"/>
      <c r="N247" s="1"/>
      <c r="O247" s="1"/>
      <c r="P247" s="1"/>
      <c r="Q247" s="1"/>
      <c r="R247" s="1"/>
      <c r="S247" s="1"/>
      <c r="T247" s="1"/>
      <c r="U247" s="1"/>
      <c r="V247" s="1"/>
      <c r="W247" s="1"/>
      <c r="X247" s="1"/>
      <c r="Y247" s="1"/>
    </row>
    <row r="248" spans="11:25">
      <c r="K248" s="1"/>
      <c r="L248" s="1"/>
      <c r="M248" s="1"/>
      <c r="N248" s="1"/>
      <c r="O248" s="1"/>
      <c r="P248" s="1"/>
      <c r="Q248" s="1"/>
      <c r="R248" s="1"/>
      <c r="S248" s="1"/>
      <c r="T248" s="1"/>
      <c r="U248" s="1"/>
      <c r="V248" s="1"/>
      <c r="W248" s="1"/>
      <c r="X248" s="1"/>
      <c r="Y248" s="1"/>
    </row>
    <row r="249" spans="11:25">
      <c r="K249" s="1"/>
      <c r="L249" s="1"/>
      <c r="M249" s="1"/>
      <c r="N249" s="1"/>
      <c r="O249" s="1"/>
      <c r="P249" s="1"/>
      <c r="Q249" s="1"/>
      <c r="R249" s="1"/>
      <c r="S249" s="1"/>
      <c r="T249" s="1"/>
      <c r="U249" s="1"/>
      <c r="V249" s="1"/>
      <c r="W249" s="1"/>
      <c r="X249" s="1"/>
      <c r="Y249" s="1"/>
    </row>
    <row r="250" spans="11:25">
      <c r="K250" s="1"/>
      <c r="L250" s="1"/>
      <c r="M250" s="1"/>
      <c r="N250" s="1"/>
      <c r="O250" s="1"/>
      <c r="P250" s="1"/>
      <c r="Q250" s="1"/>
      <c r="R250" s="1"/>
      <c r="S250" s="1"/>
      <c r="T250" s="1"/>
      <c r="U250" s="1"/>
      <c r="V250" s="1"/>
      <c r="W250" s="1"/>
      <c r="X250" s="1"/>
      <c r="Y250" s="1"/>
    </row>
    <row r="251" spans="11:25">
      <c r="K251" s="1"/>
      <c r="L251" s="1"/>
      <c r="M251" s="1"/>
      <c r="N251" s="1"/>
      <c r="O251" s="1"/>
      <c r="P251" s="1"/>
      <c r="Q251" s="1"/>
      <c r="R251" s="1"/>
      <c r="S251" s="1"/>
      <c r="T251" s="1"/>
      <c r="U251" s="1"/>
      <c r="V251" s="1"/>
      <c r="W251" s="1"/>
      <c r="X251" s="1"/>
      <c r="Y251" s="1"/>
    </row>
    <row r="252" spans="11:25">
      <c r="K252" s="1"/>
      <c r="L252" s="1"/>
      <c r="M252" s="1"/>
      <c r="N252" s="1"/>
      <c r="O252" s="1"/>
      <c r="P252" s="1"/>
      <c r="Q252" s="1"/>
      <c r="R252" s="1"/>
      <c r="S252" s="1"/>
      <c r="T252" s="1"/>
      <c r="U252" s="1"/>
      <c r="V252" s="1"/>
      <c r="W252" s="1"/>
      <c r="X252" s="1"/>
      <c r="Y252" s="1"/>
    </row>
    <row r="253" spans="11:25">
      <c r="K253" s="1"/>
      <c r="L253" s="1"/>
      <c r="M253" s="1"/>
      <c r="N253" s="1"/>
      <c r="O253" s="1"/>
      <c r="P253" s="1"/>
      <c r="Q253" s="1"/>
      <c r="R253" s="1"/>
      <c r="S253" s="1"/>
      <c r="T253" s="1"/>
      <c r="U253" s="1"/>
      <c r="V253" s="1"/>
      <c r="W253" s="1"/>
      <c r="X253" s="1"/>
      <c r="Y253" s="1"/>
    </row>
    <row r="254" spans="11:25">
      <c r="K254" s="1"/>
      <c r="L254" s="1"/>
      <c r="M254" s="1"/>
      <c r="N254" s="1"/>
      <c r="O254" s="1"/>
      <c r="P254" s="1"/>
      <c r="Q254" s="1"/>
      <c r="R254" s="1"/>
      <c r="S254" s="1"/>
      <c r="T254" s="1"/>
      <c r="U254" s="1"/>
      <c r="V254" s="1"/>
      <c r="W254" s="1"/>
      <c r="X254" s="1"/>
      <c r="Y254" s="1"/>
    </row>
    <row r="255" spans="11:25">
      <c r="K255" s="1"/>
      <c r="L255" s="1"/>
      <c r="M255" s="1"/>
      <c r="N255" s="1"/>
      <c r="O255" s="1"/>
      <c r="P255" s="1"/>
      <c r="Q255" s="1"/>
      <c r="R255" s="1"/>
      <c r="S255" s="1"/>
      <c r="T255" s="1"/>
      <c r="U255" s="1"/>
      <c r="V255" s="1"/>
      <c r="W255" s="1"/>
      <c r="X255" s="1"/>
      <c r="Y255" s="1"/>
    </row>
    <row r="256" spans="11:25">
      <c r="K256" s="1"/>
      <c r="L256" s="1"/>
      <c r="M256" s="1"/>
      <c r="N256" s="1"/>
      <c r="O256" s="1"/>
      <c r="P256" s="1"/>
      <c r="Q256" s="1"/>
      <c r="R256" s="1"/>
      <c r="S256" s="1"/>
      <c r="T256" s="1"/>
      <c r="U256" s="1"/>
      <c r="V256" s="1"/>
      <c r="W256" s="1"/>
      <c r="X256" s="1"/>
      <c r="Y256" s="1"/>
    </row>
    <row r="257" spans="11:25">
      <c r="K257" s="1"/>
      <c r="L257" s="1"/>
      <c r="M257" s="1"/>
      <c r="N257" s="1"/>
      <c r="O257" s="1"/>
      <c r="P257" s="1"/>
      <c r="Q257" s="1"/>
      <c r="R257" s="1"/>
      <c r="S257" s="1"/>
      <c r="T257" s="1"/>
      <c r="U257" s="1"/>
      <c r="V257" s="1"/>
      <c r="W257" s="1"/>
      <c r="X257" s="1"/>
      <c r="Y257" s="1"/>
    </row>
    <row r="258" spans="11:25">
      <c r="K258" s="1"/>
      <c r="L258" s="1"/>
      <c r="M258" s="1"/>
      <c r="N258" s="1"/>
      <c r="O258" s="1"/>
      <c r="P258" s="1"/>
      <c r="Q258" s="1"/>
      <c r="R258" s="1"/>
      <c r="S258" s="1"/>
      <c r="T258" s="1"/>
      <c r="U258" s="1"/>
      <c r="V258" s="1"/>
      <c r="W258" s="1"/>
      <c r="X258" s="1"/>
      <c r="Y258" s="1"/>
    </row>
    <row r="259" spans="11:25">
      <c r="K259" s="1"/>
      <c r="L259" s="1"/>
      <c r="M259" s="1"/>
      <c r="N259" s="1"/>
      <c r="O259" s="1"/>
      <c r="P259" s="1"/>
      <c r="Q259" s="1"/>
      <c r="R259" s="1"/>
      <c r="S259" s="1"/>
      <c r="T259" s="1"/>
      <c r="U259" s="1"/>
      <c r="V259" s="1"/>
      <c r="W259" s="1"/>
      <c r="X259" s="1"/>
      <c r="Y259" s="1"/>
    </row>
    <row r="260" spans="11:25">
      <c r="K260" s="1"/>
      <c r="L260" s="1"/>
      <c r="M260" s="1"/>
      <c r="N260" s="1"/>
      <c r="O260" s="1"/>
      <c r="P260" s="1"/>
      <c r="Q260" s="1"/>
      <c r="R260" s="1"/>
      <c r="S260" s="1"/>
      <c r="T260" s="1"/>
      <c r="U260" s="1"/>
      <c r="V260" s="1"/>
      <c r="W260" s="1"/>
      <c r="X260" s="1"/>
      <c r="Y260" s="1"/>
    </row>
    <row r="261" spans="11:25">
      <c r="K261" s="1"/>
      <c r="L261" s="1"/>
      <c r="M261" s="1"/>
      <c r="N261" s="1"/>
      <c r="O261" s="1"/>
      <c r="P261" s="1"/>
      <c r="Q261" s="1"/>
      <c r="R261" s="1"/>
      <c r="S261" s="1"/>
      <c r="T261" s="1"/>
      <c r="U261" s="1"/>
      <c r="V261" s="1"/>
      <c r="W261" s="1"/>
      <c r="X261" s="1"/>
      <c r="Y261" s="1"/>
    </row>
    <row r="262" spans="11:25">
      <c r="K262" s="1"/>
      <c r="L262" s="1"/>
      <c r="M262" s="1"/>
      <c r="N262" s="1"/>
      <c r="O262" s="1"/>
      <c r="P262" s="1"/>
      <c r="Q262" s="1"/>
      <c r="R262" s="1"/>
      <c r="S262" s="1"/>
      <c r="T262" s="1"/>
      <c r="U262" s="1"/>
      <c r="V262" s="1"/>
      <c r="W262" s="1"/>
      <c r="X262" s="1"/>
      <c r="Y262" s="1"/>
    </row>
    <row r="263" spans="11:25">
      <c r="K263" s="1"/>
      <c r="L263" s="1"/>
      <c r="M263" s="1"/>
      <c r="N263" s="1"/>
      <c r="O263" s="1"/>
      <c r="P263" s="1"/>
      <c r="Q263" s="1"/>
      <c r="R263" s="1"/>
      <c r="S263" s="1"/>
      <c r="T263" s="1"/>
      <c r="U263" s="1"/>
      <c r="V263" s="1"/>
      <c r="W263" s="1"/>
      <c r="X263" s="1"/>
      <c r="Y263" s="1"/>
    </row>
    <row r="264" spans="11:25">
      <c r="K264" s="1"/>
      <c r="L264" s="1"/>
      <c r="M264" s="1"/>
      <c r="N264" s="1"/>
      <c r="O264" s="1"/>
      <c r="P264" s="1"/>
      <c r="Q264" s="1"/>
      <c r="R264" s="1"/>
      <c r="S264" s="1"/>
      <c r="T264" s="1"/>
      <c r="U264" s="1"/>
      <c r="V264" s="1"/>
      <c r="W264" s="1"/>
      <c r="X264" s="1"/>
      <c r="Y264" s="1"/>
    </row>
    <row r="265" spans="11:25">
      <c r="K265" s="1"/>
      <c r="L265" s="1"/>
      <c r="M265" s="1"/>
      <c r="N265" s="1"/>
      <c r="O265" s="1"/>
      <c r="P265" s="1"/>
      <c r="Q265" s="1"/>
      <c r="R265" s="1"/>
      <c r="S265" s="1"/>
      <c r="T265" s="1"/>
      <c r="U265" s="1"/>
      <c r="V265" s="1"/>
      <c r="W265" s="1"/>
      <c r="X265" s="1"/>
      <c r="Y265" s="1"/>
    </row>
  </sheetData>
  <mergeCells count="93">
    <mergeCell ref="C66:M66"/>
    <mergeCell ref="P66:Y66"/>
    <mergeCell ref="C67:M67"/>
    <mergeCell ref="P67:Y67"/>
    <mergeCell ref="C68:M68"/>
    <mergeCell ref="P68:Y68"/>
    <mergeCell ref="C63:M63"/>
    <mergeCell ref="P63:Y63"/>
    <mergeCell ref="C64:M64"/>
    <mergeCell ref="P64:Y64"/>
    <mergeCell ref="C65:M65"/>
    <mergeCell ref="P65:Y65"/>
    <mergeCell ref="C60:M60"/>
    <mergeCell ref="P60:Y60"/>
    <mergeCell ref="C61:M61"/>
    <mergeCell ref="P61:Y61"/>
    <mergeCell ref="C62:M62"/>
    <mergeCell ref="P62:Y62"/>
    <mergeCell ref="B58:D58"/>
    <mergeCell ref="E58:M58"/>
    <mergeCell ref="O58:Q58"/>
    <mergeCell ref="R58:Y58"/>
    <mergeCell ref="C59:M59"/>
    <mergeCell ref="P59:Y59"/>
    <mergeCell ref="C55:M55"/>
    <mergeCell ref="P55:Y55"/>
    <mergeCell ref="C56:M56"/>
    <mergeCell ref="P56:Y56"/>
    <mergeCell ref="C57:M57"/>
    <mergeCell ref="P57:Y57"/>
    <mergeCell ref="C52:M52"/>
    <mergeCell ref="P52:Y52"/>
    <mergeCell ref="C53:M53"/>
    <mergeCell ref="P53:Y53"/>
    <mergeCell ref="C54:M54"/>
    <mergeCell ref="P54:Y54"/>
    <mergeCell ref="C49:M49"/>
    <mergeCell ref="P49:Y49"/>
    <mergeCell ref="C50:M50"/>
    <mergeCell ref="P50:Y50"/>
    <mergeCell ref="C51:M51"/>
    <mergeCell ref="P51:Y51"/>
    <mergeCell ref="B47:D47"/>
    <mergeCell ref="E47:M47"/>
    <mergeCell ref="O47:Q47"/>
    <mergeCell ref="R47:Y47"/>
    <mergeCell ref="C48:M48"/>
    <mergeCell ref="P48:Y48"/>
    <mergeCell ref="E43:I43"/>
    <mergeCell ref="J43:K43"/>
    <mergeCell ref="C36:F36"/>
    <mergeCell ref="E37:I37"/>
    <mergeCell ref="J37:K37"/>
    <mergeCell ref="E38:I38"/>
    <mergeCell ref="J38:K38"/>
    <mergeCell ref="E39:I39"/>
    <mergeCell ref="J39:K39"/>
    <mergeCell ref="C40:F40"/>
    <mergeCell ref="E41:I41"/>
    <mergeCell ref="J41:K41"/>
    <mergeCell ref="E42:I42"/>
    <mergeCell ref="J42:K42"/>
    <mergeCell ref="E35:I35"/>
    <mergeCell ref="J35:K35"/>
    <mergeCell ref="P21:S21"/>
    <mergeCell ref="T21:V21"/>
    <mergeCell ref="P23:R23"/>
    <mergeCell ref="P24:R28"/>
    <mergeCell ref="T24:V25"/>
    <mergeCell ref="T27:X28"/>
    <mergeCell ref="C32:F32"/>
    <mergeCell ref="E33:I33"/>
    <mergeCell ref="J33:K33"/>
    <mergeCell ref="E34:I34"/>
    <mergeCell ref="J34:K34"/>
    <mergeCell ref="P18:S18"/>
    <mergeCell ref="T18:V18"/>
    <mergeCell ref="P19:S19"/>
    <mergeCell ref="T19:V19"/>
    <mergeCell ref="P20:S20"/>
    <mergeCell ref="T20:V20"/>
    <mergeCell ref="P15:S15"/>
    <mergeCell ref="T15:V15"/>
    <mergeCell ref="P16:S16"/>
    <mergeCell ref="T16:V16"/>
    <mergeCell ref="P17:S17"/>
    <mergeCell ref="T17:V17"/>
    <mergeCell ref="AA11:AE11"/>
    <mergeCell ref="B1:Y3"/>
    <mergeCell ref="C4:E6"/>
    <mergeCell ref="T5:X5"/>
    <mergeCell ref="T6:X6"/>
    <mergeCell ref="C11:Y11"/>
  </mergeCells>
  <phoneticPr fontId="1"/>
  <pageMargins left="0.25" right="0.25" top="0.75" bottom="0.75" header="0.3" footer="0.3"/>
  <pageSetup paperSize="9" scale="64" fitToHeight="0" orientation="portrait" r:id="rId1"/>
  <rowBreaks count="1" manualBreakCount="1">
    <brk id="46" max="30" man="1"/>
  </rowBreaks>
  <colBreaks count="1" manualBreakCount="1">
    <brk id="26" max="1048575" man="1"/>
  </col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60F6A-3C41-4A20-B312-EC932179EE95}">
  <sheetPr>
    <tabColor rgb="FFFF0000"/>
  </sheetPr>
  <dimension ref="A4:G48"/>
  <sheetViews>
    <sheetView zoomScaleNormal="100" workbookViewId="0">
      <selection activeCell="J22" sqref="J22"/>
    </sheetView>
  </sheetViews>
  <sheetFormatPr defaultColWidth="10.625" defaultRowHeight="14.25"/>
  <cols>
    <col min="1" max="1" width="18.25" style="69" customWidth="1"/>
    <col min="2" max="2" width="12.5" style="69" customWidth="1"/>
    <col min="3" max="16384" width="10.625" style="69"/>
  </cols>
  <sheetData>
    <row r="4" spans="1:7" ht="21" customHeight="1">
      <c r="A4" s="2778" t="s">
        <v>2322</v>
      </c>
      <c r="B4" s="2778"/>
    </row>
    <row r="8" spans="1:7" s="72" customFormat="1" ht="21" customHeight="1">
      <c r="A8" s="120" t="s">
        <v>2323</v>
      </c>
      <c r="B8" s="70" t="s">
        <v>2096</v>
      </c>
      <c r="C8" s="71"/>
      <c r="D8" s="71"/>
      <c r="E8" s="71"/>
      <c r="F8" s="71"/>
    </row>
    <row r="9" spans="1:7" ht="21" customHeight="1">
      <c r="A9" s="73" t="s">
        <v>2112</v>
      </c>
      <c r="B9" s="120">
        <v>25</v>
      </c>
      <c r="C9" s="72"/>
      <c r="D9" s="71"/>
      <c r="E9" s="72"/>
      <c r="F9" s="72"/>
    </row>
    <row r="10" spans="1:7" ht="21" customHeight="1">
      <c r="A10" s="73" t="s">
        <v>2119</v>
      </c>
      <c r="B10" s="120">
        <v>20</v>
      </c>
      <c r="C10" s="72"/>
      <c r="D10" s="71"/>
      <c r="E10" s="72"/>
      <c r="F10" s="72"/>
    </row>
    <row r="11" spans="1:7" ht="21" customHeight="1">
      <c r="A11" s="73" t="s">
        <v>2126</v>
      </c>
      <c r="B11" s="120">
        <v>15</v>
      </c>
      <c r="C11" s="72"/>
      <c r="D11" s="72"/>
      <c r="E11" s="71"/>
      <c r="F11" s="72"/>
    </row>
    <row r="12" spans="1:7" ht="21" customHeight="1">
      <c r="A12" s="73" t="s">
        <v>2132</v>
      </c>
      <c r="B12" s="120">
        <v>35</v>
      </c>
      <c r="C12" s="72"/>
      <c r="D12" s="72"/>
      <c r="E12" s="71"/>
      <c r="F12" s="72"/>
    </row>
    <row r="13" spans="1:7" ht="21" customHeight="1">
      <c r="A13" s="73" t="s">
        <v>2134</v>
      </c>
      <c r="B13" s="120">
        <v>30</v>
      </c>
      <c r="C13" s="71"/>
      <c r="D13" s="72"/>
      <c r="E13" s="72"/>
      <c r="F13" s="72"/>
    </row>
    <row r="14" spans="1:7" ht="21" customHeight="1"/>
    <row r="15" spans="1:7" ht="21" customHeight="1"/>
    <row r="16" spans="1:7" ht="21" customHeight="1">
      <c r="A16" s="120"/>
      <c r="B16" s="74" t="s">
        <v>2300</v>
      </c>
      <c r="C16" s="70" t="s">
        <v>2324</v>
      </c>
      <c r="D16" s="70" t="s">
        <v>2325</v>
      </c>
      <c r="E16" s="70" t="s">
        <v>2326</v>
      </c>
      <c r="F16" s="70" t="s">
        <v>2327</v>
      </c>
      <c r="G16" s="70" t="s">
        <v>2328</v>
      </c>
    </row>
    <row r="17" spans="1:7" ht="21" customHeight="1">
      <c r="A17" s="74" t="s">
        <v>2105</v>
      </c>
      <c r="B17" s="120" t="s">
        <v>2102</v>
      </c>
      <c r="C17" s="70" t="s">
        <v>2329</v>
      </c>
      <c r="D17" s="70" t="s">
        <v>2330</v>
      </c>
      <c r="E17" s="70" t="s">
        <v>2331</v>
      </c>
      <c r="F17" s="70" t="s">
        <v>2332</v>
      </c>
      <c r="G17" s="70" t="s">
        <v>2333</v>
      </c>
    </row>
    <row r="18" spans="1:7" ht="21" customHeight="1">
      <c r="A18" s="73" t="s">
        <v>2112</v>
      </c>
      <c r="B18" s="120" t="s">
        <v>2102</v>
      </c>
      <c r="C18" s="120"/>
      <c r="D18" s="120"/>
      <c r="E18" s="70" t="s">
        <v>2334</v>
      </c>
      <c r="F18" s="120"/>
      <c r="G18" s="120"/>
    </row>
    <row r="19" spans="1:7" ht="21" customHeight="1">
      <c r="A19" s="73" t="s">
        <v>2119</v>
      </c>
      <c r="B19" s="120" t="s">
        <v>2102</v>
      </c>
      <c r="C19" s="120"/>
      <c r="D19" s="120"/>
      <c r="E19" s="70" t="s">
        <v>2334</v>
      </c>
      <c r="F19" s="120"/>
      <c r="G19" s="120"/>
    </row>
    <row r="20" spans="1:7" ht="21" customHeight="1">
      <c r="A20" s="73" t="s">
        <v>2126</v>
      </c>
      <c r="B20" s="120" t="s">
        <v>2103</v>
      </c>
      <c r="C20" s="120"/>
      <c r="D20" s="120"/>
      <c r="E20" s="70" t="s">
        <v>2334</v>
      </c>
      <c r="F20" s="70"/>
      <c r="G20" s="120"/>
    </row>
    <row r="21" spans="1:7" ht="21" customHeight="1">
      <c r="A21" s="73" t="s">
        <v>2132</v>
      </c>
      <c r="B21" s="120" t="s">
        <v>2101</v>
      </c>
      <c r="C21" s="120"/>
      <c r="D21" s="120"/>
      <c r="E21" s="120"/>
      <c r="F21" s="70" t="s">
        <v>2334</v>
      </c>
      <c r="G21" s="120"/>
    </row>
    <row r="22" spans="1:7" ht="21" customHeight="1">
      <c r="A22" s="73" t="s">
        <v>2134</v>
      </c>
      <c r="B22" s="120" t="s">
        <v>2101</v>
      </c>
      <c r="C22" s="120"/>
      <c r="D22" s="70" t="s">
        <v>2334</v>
      </c>
      <c r="E22" s="120"/>
      <c r="F22" s="120"/>
      <c r="G22" s="120"/>
    </row>
    <row r="48" spans="7:7">
      <c r="G48" s="71"/>
    </row>
  </sheetData>
  <mergeCells count="1">
    <mergeCell ref="A4:B4"/>
  </mergeCells>
  <phoneticPr fontId="1"/>
  <pageMargins left="0.7" right="0.7" top="0.75" bottom="0.75" header="0.3" footer="0.3"/>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7A8A5-C5D5-BD4A-8737-558A57BB6CFC}">
  <sheetPr>
    <tabColor rgb="FF00B050"/>
  </sheetPr>
  <dimension ref="A1:G47"/>
  <sheetViews>
    <sheetView showGridLines="0" view="pageBreakPreview" topLeftCell="A39" zoomScaleNormal="100" zoomScaleSheetLayoutView="100" workbookViewId="0">
      <selection activeCell="F34" sqref="F34"/>
    </sheetView>
  </sheetViews>
  <sheetFormatPr defaultColWidth="6.875" defaultRowHeight="12"/>
  <cols>
    <col min="1" max="1" width="6.75" style="287" bestFit="1" customWidth="1"/>
    <col min="2" max="2" width="6.625" style="287" customWidth="1"/>
    <col min="3" max="3" width="79.625" style="290" customWidth="1"/>
    <col min="4" max="6" width="42.25" style="290" customWidth="1"/>
    <col min="7" max="7" width="15.25" style="287" customWidth="1"/>
    <col min="8" max="16384" width="6.875" style="287"/>
  </cols>
  <sheetData>
    <row r="1" spans="1:6" ht="30" customHeight="1">
      <c r="A1" s="1298" t="s">
        <v>483</v>
      </c>
      <c r="B1" s="1298"/>
      <c r="C1" s="1298"/>
      <c r="D1" s="1298"/>
      <c r="E1" s="1298"/>
      <c r="F1" s="1298"/>
    </row>
    <row r="2" spans="1:6" ht="17.100000000000001" customHeight="1">
      <c r="A2" s="1299"/>
      <c r="B2" s="1299"/>
      <c r="C2" s="1299"/>
      <c r="D2" s="1299"/>
      <c r="E2" s="1299"/>
      <c r="F2" s="1299"/>
    </row>
    <row r="3" spans="1:6" ht="23.1" customHeight="1">
      <c r="A3" s="292" t="s">
        <v>10</v>
      </c>
      <c r="B3" s="344" t="s">
        <v>484</v>
      </c>
      <c r="C3" s="376" t="s">
        <v>485</v>
      </c>
      <c r="D3" s="377" t="s">
        <v>486</v>
      </c>
      <c r="E3" s="378" t="s">
        <v>487</v>
      </c>
      <c r="F3" s="378" t="s">
        <v>488</v>
      </c>
    </row>
    <row r="4" spans="1:6" ht="66.75" customHeight="1">
      <c r="A4" s="1308" t="s">
        <v>102</v>
      </c>
      <c r="B4" s="349" t="s">
        <v>44</v>
      </c>
      <c r="C4" s="469" t="s">
        <v>559</v>
      </c>
      <c r="D4" s="470" t="s">
        <v>489</v>
      </c>
      <c r="E4" s="471" t="s">
        <v>560</v>
      </c>
      <c r="F4" s="471" t="s">
        <v>561</v>
      </c>
    </row>
    <row r="5" spans="1:6" ht="65.25" customHeight="1">
      <c r="A5" s="1309"/>
      <c r="B5" s="350" t="s">
        <v>45</v>
      </c>
      <c r="C5" s="404" t="s">
        <v>562</v>
      </c>
      <c r="D5" s="405" t="s">
        <v>563</v>
      </c>
      <c r="E5" s="364" t="s">
        <v>564</v>
      </c>
      <c r="F5" s="364" t="s">
        <v>565</v>
      </c>
    </row>
    <row r="6" spans="1:6" ht="63" customHeight="1">
      <c r="A6" s="1309"/>
      <c r="B6" s="350" t="s">
        <v>46</v>
      </c>
      <c r="C6" s="404" t="s">
        <v>566</v>
      </c>
      <c r="D6" s="405" t="s">
        <v>567</v>
      </c>
      <c r="E6" s="364" t="s">
        <v>568</v>
      </c>
      <c r="F6" s="406" t="s">
        <v>491</v>
      </c>
    </row>
    <row r="7" spans="1:6" ht="65.25" customHeight="1">
      <c r="A7" s="1309"/>
      <c r="B7" s="401" t="s">
        <v>47</v>
      </c>
      <c r="C7" s="355" t="s">
        <v>569</v>
      </c>
      <c r="D7" s="405" t="s">
        <v>570</v>
      </c>
      <c r="E7" s="406" t="s">
        <v>571</v>
      </c>
      <c r="F7" s="406" t="s">
        <v>572</v>
      </c>
    </row>
    <row r="8" spans="1:6" ht="88.5" customHeight="1">
      <c r="A8" s="1309"/>
      <c r="B8" s="350" t="s">
        <v>48</v>
      </c>
      <c r="C8" s="355" t="s">
        <v>573</v>
      </c>
      <c r="D8" s="405" t="s">
        <v>574</v>
      </c>
      <c r="E8" s="406" t="s">
        <v>575</v>
      </c>
      <c r="F8" s="406" t="s">
        <v>490</v>
      </c>
    </row>
    <row r="9" spans="1:6" ht="89.25" customHeight="1">
      <c r="A9" s="1309"/>
      <c r="B9" s="402" t="s">
        <v>49</v>
      </c>
      <c r="C9" s="375" t="s">
        <v>576</v>
      </c>
      <c r="D9" s="470" t="s">
        <v>577</v>
      </c>
      <c r="E9" s="471" t="s">
        <v>578</v>
      </c>
      <c r="F9" s="471" t="s">
        <v>579</v>
      </c>
    </row>
    <row r="10" spans="1:6" ht="102.75" customHeight="1">
      <c r="A10" s="1309"/>
      <c r="B10" s="349" t="s">
        <v>50</v>
      </c>
      <c r="C10" s="354" t="s">
        <v>580</v>
      </c>
      <c r="D10" s="357" t="s">
        <v>581</v>
      </c>
      <c r="E10" s="471" t="s">
        <v>582</v>
      </c>
      <c r="F10" s="471" t="s">
        <v>583</v>
      </c>
    </row>
    <row r="11" spans="1:6" ht="85.5" customHeight="1">
      <c r="A11" s="1309"/>
      <c r="B11" s="349" t="s">
        <v>51</v>
      </c>
      <c r="C11" s="354" t="s">
        <v>584</v>
      </c>
      <c r="D11" s="470" t="s">
        <v>585</v>
      </c>
      <c r="E11" s="363" t="s">
        <v>586</v>
      </c>
      <c r="F11" s="471" t="s">
        <v>587</v>
      </c>
    </row>
    <row r="12" spans="1:6" ht="104.25" customHeight="1">
      <c r="A12" s="1309"/>
      <c r="B12" s="350" t="s">
        <v>52</v>
      </c>
      <c r="C12" s="355" t="s">
        <v>588</v>
      </c>
      <c r="D12" s="405" t="s">
        <v>589</v>
      </c>
      <c r="E12" s="364" t="s">
        <v>590</v>
      </c>
      <c r="F12" s="406" t="s">
        <v>591</v>
      </c>
    </row>
    <row r="13" spans="1:6" ht="89.25" customHeight="1">
      <c r="A13" s="1309"/>
      <c r="B13" s="350" t="s">
        <v>53</v>
      </c>
      <c r="C13" s="355" t="s">
        <v>592</v>
      </c>
      <c r="D13" s="358" t="s">
        <v>593</v>
      </c>
      <c r="E13" s="364" t="s">
        <v>594</v>
      </c>
      <c r="F13" s="406" t="s">
        <v>595</v>
      </c>
    </row>
    <row r="14" spans="1:6" ht="76.5" customHeight="1">
      <c r="A14" s="1309"/>
      <c r="B14" s="350" t="s">
        <v>54</v>
      </c>
      <c r="C14" s="355" t="s">
        <v>596</v>
      </c>
      <c r="D14" s="405" t="s">
        <v>597</v>
      </c>
      <c r="E14" s="364" t="s">
        <v>598</v>
      </c>
      <c r="F14" s="406" t="s">
        <v>599</v>
      </c>
    </row>
    <row r="15" spans="1:6" ht="88.5" customHeight="1">
      <c r="A15" s="1309"/>
      <c r="B15" s="350" t="s">
        <v>114</v>
      </c>
      <c r="C15" s="355" t="s">
        <v>600</v>
      </c>
      <c r="D15" s="405" t="s">
        <v>601</v>
      </c>
      <c r="E15" s="406" t="s">
        <v>602</v>
      </c>
      <c r="F15" s="406" t="s">
        <v>603</v>
      </c>
    </row>
    <row r="16" spans="1:6" ht="88.5" customHeight="1">
      <c r="A16" s="1309"/>
      <c r="B16" s="401" t="s">
        <v>58</v>
      </c>
      <c r="C16" s="404" t="s">
        <v>604</v>
      </c>
      <c r="D16" s="405" t="s">
        <v>605</v>
      </c>
      <c r="E16" s="406" t="s">
        <v>606</v>
      </c>
      <c r="F16" s="406" t="s">
        <v>607</v>
      </c>
    </row>
    <row r="17" spans="1:7" s="331" customFormat="1" ht="76.5" customHeight="1">
      <c r="A17" s="1309"/>
      <c r="B17" s="403" t="s">
        <v>501</v>
      </c>
      <c r="C17" s="404" t="s">
        <v>608</v>
      </c>
      <c r="D17" s="405" t="s">
        <v>609</v>
      </c>
      <c r="E17" s="406" t="s">
        <v>610</v>
      </c>
      <c r="F17" s="406" t="s">
        <v>611</v>
      </c>
    </row>
    <row r="18" spans="1:7" ht="88.5" customHeight="1">
      <c r="A18" s="1310"/>
      <c r="B18" s="350" t="s">
        <v>34</v>
      </c>
      <c r="C18" s="355" t="s">
        <v>612</v>
      </c>
      <c r="D18" s="405" t="s">
        <v>613</v>
      </c>
      <c r="E18" s="364" t="s">
        <v>614</v>
      </c>
      <c r="F18" s="406" t="s">
        <v>498</v>
      </c>
    </row>
    <row r="19" spans="1:7" ht="81.75" customHeight="1">
      <c r="A19" s="1383" t="s">
        <v>26</v>
      </c>
      <c r="B19" s="351" t="s">
        <v>36</v>
      </c>
      <c r="C19" s="404" t="s">
        <v>615</v>
      </c>
      <c r="D19" s="405" t="s">
        <v>616</v>
      </c>
      <c r="E19" s="406" t="s">
        <v>617</v>
      </c>
      <c r="F19" s="406" t="s">
        <v>618</v>
      </c>
    </row>
    <row r="20" spans="1:7" ht="82.5" customHeight="1">
      <c r="A20" s="1383"/>
      <c r="B20" s="352" t="s">
        <v>38</v>
      </c>
      <c r="C20" s="469" t="s">
        <v>619</v>
      </c>
      <c r="D20" s="470" t="s">
        <v>620</v>
      </c>
      <c r="E20" s="471" t="s">
        <v>621</v>
      </c>
      <c r="F20" s="471" t="s">
        <v>622</v>
      </c>
    </row>
    <row r="21" spans="1:7" ht="80.25" customHeight="1">
      <c r="A21" s="1383"/>
      <c r="B21" s="407" t="s">
        <v>40</v>
      </c>
      <c r="C21" s="404" t="s">
        <v>623</v>
      </c>
      <c r="D21" s="405" t="s">
        <v>624</v>
      </c>
      <c r="E21" s="406" t="s">
        <v>625</v>
      </c>
      <c r="F21" s="406" t="s">
        <v>626</v>
      </c>
    </row>
    <row r="22" spans="1:7" ht="76.5" customHeight="1">
      <c r="A22" s="1383"/>
      <c r="B22" s="350" t="s">
        <v>83</v>
      </c>
      <c r="C22" s="404" t="s">
        <v>627</v>
      </c>
      <c r="D22" s="405" t="s">
        <v>628</v>
      </c>
      <c r="E22" s="406" t="s">
        <v>629</v>
      </c>
      <c r="F22" s="406" t="s">
        <v>630</v>
      </c>
    </row>
    <row r="23" spans="1:7" ht="67.5" customHeight="1">
      <c r="A23" s="1383"/>
      <c r="B23" s="352" t="s">
        <v>84</v>
      </c>
      <c r="C23" s="354" t="s">
        <v>631</v>
      </c>
      <c r="D23" s="470" t="s">
        <v>632</v>
      </c>
      <c r="E23" s="471" t="s">
        <v>633</v>
      </c>
      <c r="F23" s="471" t="s">
        <v>634</v>
      </c>
    </row>
    <row r="24" spans="1:7" ht="64.5" customHeight="1">
      <c r="A24" s="1383"/>
      <c r="B24" s="351" t="s">
        <v>85</v>
      </c>
      <c r="C24" s="404" t="s">
        <v>635</v>
      </c>
      <c r="D24" s="405" t="s">
        <v>636</v>
      </c>
      <c r="E24" s="406" t="s">
        <v>637</v>
      </c>
      <c r="F24" s="406" t="s">
        <v>638</v>
      </c>
    </row>
    <row r="25" spans="1:7" ht="86.25" customHeight="1">
      <c r="A25" s="1383"/>
      <c r="B25" s="351" t="s">
        <v>86</v>
      </c>
      <c r="C25" s="404" t="s">
        <v>639</v>
      </c>
      <c r="D25" s="405" t="s">
        <v>640</v>
      </c>
      <c r="E25" s="406" t="s">
        <v>641</v>
      </c>
      <c r="F25" s="406" t="s">
        <v>642</v>
      </c>
    </row>
    <row r="26" spans="1:7" ht="66" customHeight="1">
      <c r="A26" s="1383"/>
      <c r="B26" s="351" t="s">
        <v>87</v>
      </c>
      <c r="C26" s="404" t="s">
        <v>643</v>
      </c>
      <c r="D26" s="405" t="s">
        <v>644</v>
      </c>
      <c r="E26" s="406" t="s">
        <v>645</v>
      </c>
      <c r="F26" s="406" t="s">
        <v>646</v>
      </c>
    </row>
    <row r="27" spans="1:7" ht="21.95" customHeight="1">
      <c r="A27" s="301"/>
      <c r="B27" s="365" t="s">
        <v>42</v>
      </c>
      <c r="C27" s="353" t="s">
        <v>492</v>
      </c>
      <c r="D27" s="356" t="s">
        <v>486</v>
      </c>
      <c r="E27" s="362" t="s">
        <v>487</v>
      </c>
      <c r="F27" s="362" t="s">
        <v>493</v>
      </c>
    </row>
    <row r="28" spans="1:7" ht="65.25" customHeight="1">
      <c r="A28" s="1308" t="s">
        <v>125</v>
      </c>
      <c r="B28" s="408" t="s">
        <v>44</v>
      </c>
      <c r="C28" s="443" t="s">
        <v>647</v>
      </c>
      <c r="D28" s="441" t="s">
        <v>648</v>
      </c>
      <c r="E28" s="438" t="s">
        <v>649</v>
      </c>
      <c r="F28" s="464" t="s">
        <v>650</v>
      </c>
      <c r="G28" s="462"/>
    </row>
    <row r="29" spans="1:7" ht="93.75" customHeight="1">
      <c r="A29" s="1309"/>
      <c r="B29" s="294" t="s">
        <v>45</v>
      </c>
      <c r="C29" s="465" t="s">
        <v>651</v>
      </c>
      <c r="D29" s="466" t="s">
        <v>652</v>
      </c>
      <c r="E29" s="436" t="s">
        <v>653</v>
      </c>
      <c r="F29" s="467" t="s">
        <v>654</v>
      </c>
      <c r="G29" s="463"/>
    </row>
    <row r="30" spans="1:7" ht="77.25" customHeight="1">
      <c r="A30" s="1309"/>
      <c r="B30" s="294" t="s">
        <v>46</v>
      </c>
      <c r="C30" s="465" t="s">
        <v>655</v>
      </c>
      <c r="D30" s="466" t="s">
        <v>656</v>
      </c>
      <c r="E30" s="436" t="s">
        <v>657</v>
      </c>
      <c r="F30" s="467" t="s">
        <v>658</v>
      </c>
      <c r="G30" s="463"/>
    </row>
    <row r="31" spans="1:7" ht="68.25" customHeight="1">
      <c r="A31" s="1309"/>
      <c r="B31" s="408" t="s">
        <v>47</v>
      </c>
      <c r="C31" s="443" t="s">
        <v>659</v>
      </c>
      <c r="D31" s="441" t="s">
        <v>660</v>
      </c>
      <c r="E31" s="438" t="s">
        <v>661</v>
      </c>
      <c r="F31" s="464" t="s">
        <v>662</v>
      </c>
      <c r="G31" s="462"/>
    </row>
    <row r="32" spans="1:7" ht="112.5" customHeight="1">
      <c r="A32" s="1309"/>
      <c r="B32" s="297" t="s">
        <v>48</v>
      </c>
      <c r="C32" s="443" t="s">
        <v>663</v>
      </c>
      <c r="D32" s="441" t="s">
        <v>664</v>
      </c>
      <c r="E32" s="438" t="s">
        <v>665</v>
      </c>
      <c r="F32" s="464" t="s">
        <v>494</v>
      </c>
      <c r="G32" s="462"/>
    </row>
    <row r="33" spans="1:7" ht="68.25" customHeight="1">
      <c r="A33" s="1309"/>
      <c r="B33" s="297" t="s">
        <v>49</v>
      </c>
      <c r="C33" s="443" t="s">
        <v>666</v>
      </c>
      <c r="D33" s="441" t="s">
        <v>667</v>
      </c>
      <c r="E33" s="438" t="s">
        <v>668</v>
      </c>
      <c r="F33" s="464" t="s">
        <v>669</v>
      </c>
      <c r="G33" s="462"/>
    </row>
    <row r="34" spans="1:7" ht="93.75" customHeight="1">
      <c r="A34" s="1309"/>
      <c r="B34" s="297" t="s">
        <v>50</v>
      </c>
      <c r="C34" s="443" t="s">
        <v>670</v>
      </c>
      <c r="D34" s="441" t="s">
        <v>671</v>
      </c>
      <c r="E34" s="438" t="s">
        <v>672</v>
      </c>
      <c r="F34" s="464" t="s">
        <v>673</v>
      </c>
      <c r="G34" s="462"/>
    </row>
    <row r="35" spans="1:7" ht="78" customHeight="1">
      <c r="A35" s="1309"/>
      <c r="B35" s="297" t="s">
        <v>51</v>
      </c>
      <c r="C35" s="443" t="s">
        <v>674</v>
      </c>
      <c r="D35" s="441" t="s">
        <v>495</v>
      </c>
      <c r="E35" s="438" t="s">
        <v>675</v>
      </c>
      <c r="F35" s="464" t="s">
        <v>496</v>
      </c>
      <c r="G35" s="462"/>
    </row>
    <row r="36" spans="1:7" ht="95.25" customHeight="1">
      <c r="A36" s="1309"/>
      <c r="B36" s="334" t="s">
        <v>676</v>
      </c>
      <c r="C36" s="465" t="s">
        <v>677</v>
      </c>
      <c r="D36" s="466" t="s">
        <v>497</v>
      </c>
      <c r="E36" s="436" t="s">
        <v>678</v>
      </c>
      <c r="F36" s="467" t="s">
        <v>679</v>
      </c>
      <c r="G36" s="463"/>
    </row>
    <row r="37" spans="1:7" ht="93.75" customHeight="1">
      <c r="A37" s="1309"/>
      <c r="B37" s="297" t="s">
        <v>53</v>
      </c>
      <c r="C37" s="443" t="s">
        <v>680</v>
      </c>
      <c r="D37" s="441" t="s">
        <v>681</v>
      </c>
      <c r="E37" s="438" t="s">
        <v>682</v>
      </c>
      <c r="F37" s="464" t="s">
        <v>683</v>
      </c>
      <c r="G37" s="462"/>
    </row>
    <row r="38" spans="1:7" ht="79.5" customHeight="1">
      <c r="A38" s="1310"/>
      <c r="B38" s="297" t="s">
        <v>54</v>
      </c>
      <c r="C38" s="443" t="s">
        <v>684</v>
      </c>
      <c r="D38" s="441" t="s">
        <v>685</v>
      </c>
      <c r="E38" s="438" t="s">
        <v>686</v>
      </c>
      <c r="F38" s="464" t="s">
        <v>687</v>
      </c>
      <c r="G38" s="462"/>
    </row>
    <row r="39" spans="1:7" ht="93" customHeight="1">
      <c r="A39" s="1311" t="s">
        <v>57</v>
      </c>
      <c r="B39" s="294" t="s">
        <v>56</v>
      </c>
      <c r="C39" s="465" t="s">
        <v>688</v>
      </c>
      <c r="D39" s="466" t="s">
        <v>499</v>
      </c>
      <c r="E39" s="436" t="s">
        <v>689</v>
      </c>
      <c r="F39" s="467" t="s">
        <v>500</v>
      </c>
      <c r="G39" s="463"/>
    </row>
    <row r="40" spans="1:7" ht="64.5" customHeight="1">
      <c r="A40" s="1312"/>
      <c r="B40" s="408" t="s">
        <v>58</v>
      </c>
      <c r="C40" s="443" t="s">
        <v>690</v>
      </c>
      <c r="D40" s="441" t="s">
        <v>507</v>
      </c>
      <c r="E40" s="438" t="s">
        <v>691</v>
      </c>
      <c r="F40" s="464" t="s">
        <v>508</v>
      </c>
      <c r="G40" s="462"/>
    </row>
    <row r="41" spans="1:7" ht="79.5" customHeight="1">
      <c r="A41" s="1312"/>
      <c r="B41" s="408" t="s">
        <v>501</v>
      </c>
      <c r="C41" s="443" t="s">
        <v>692</v>
      </c>
      <c r="D41" s="468" t="s">
        <v>693</v>
      </c>
      <c r="E41" s="438" t="s">
        <v>694</v>
      </c>
      <c r="F41" s="464" t="s">
        <v>695</v>
      </c>
      <c r="G41" s="462"/>
    </row>
    <row r="42" spans="1:7" ht="90" customHeight="1">
      <c r="A42" s="1312"/>
      <c r="B42" s="299" t="s">
        <v>696</v>
      </c>
      <c r="C42" s="443" t="s">
        <v>697</v>
      </c>
      <c r="D42" s="441" t="s">
        <v>505</v>
      </c>
      <c r="E42" s="438" t="s">
        <v>698</v>
      </c>
      <c r="F42" s="464" t="s">
        <v>506</v>
      </c>
      <c r="G42" s="462"/>
    </row>
    <row r="43" spans="1:7" ht="108.75" customHeight="1">
      <c r="A43" s="1312"/>
      <c r="B43" s="294" t="s">
        <v>36</v>
      </c>
      <c r="C43" s="465" t="s">
        <v>699</v>
      </c>
      <c r="D43" s="466" t="s">
        <v>700</v>
      </c>
      <c r="E43" s="436" t="s">
        <v>701</v>
      </c>
      <c r="F43" s="467" t="s">
        <v>502</v>
      </c>
      <c r="G43" s="463"/>
    </row>
    <row r="44" spans="1:7" ht="64.5" customHeight="1">
      <c r="A44" s="1312"/>
      <c r="B44" s="299" t="s">
        <v>38</v>
      </c>
      <c r="C44" s="443" t="s">
        <v>702</v>
      </c>
      <c r="D44" s="441" t="s">
        <v>703</v>
      </c>
      <c r="E44" s="438" t="s">
        <v>704</v>
      </c>
      <c r="F44" s="464" t="s">
        <v>705</v>
      </c>
      <c r="G44" s="462"/>
    </row>
    <row r="45" spans="1:7" ht="98.25" customHeight="1">
      <c r="A45" s="1313"/>
      <c r="B45" s="299" t="s">
        <v>40</v>
      </c>
      <c r="C45" s="443" t="s">
        <v>706</v>
      </c>
      <c r="D45" s="441" t="s">
        <v>503</v>
      </c>
      <c r="E45" s="438" t="s">
        <v>707</v>
      </c>
      <c r="F45" s="464" t="s">
        <v>504</v>
      </c>
      <c r="G45" s="462"/>
    </row>
    <row r="46" spans="1:7" ht="24" customHeight="1">
      <c r="A46" s="292" t="s">
        <v>10</v>
      </c>
      <c r="B46" s="490" t="s">
        <v>545</v>
      </c>
      <c r="C46" s="491" t="s">
        <v>492</v>
      </c>
      <c r="D46" s="492"/>
      <c r="E46" s="493" t="s">
        <v>493</v>
      </c>
      <c r="F46" s="494" t="s">
        <v>488</v>
      </c>
    </row>
    <row r="47" spans="1:7" ht="67.5" customHeight="1">
      <c r="A47" s="409" t="s">
        <v>708</v>
      </c>
      <c r="B47" s="408" t="s">
        <v>256</v>
      </c>
      <c r="C47" s="443" t="s">
        <v>709</v>
      </c>
      <c r="D47" s="459"/>
      <c r="E47" s="438" t="s">
        <v>710</v>
      </c>
      <c r="F47" s="438" t="s">
        <v>711</v>
      </c>
    </row>
  </sheetData>
  <mergeCells count="5">
    <mergeCell ref="A4:A18"/>
    <mergeCell ref="A19:A26"/>
    <mergeCell ref="A28:A38"/>
    <mergeCell ref="A39:A45"/>
    <mergeCell ref="A1:F2"/>
  </mergeCells>
  <phoneticPr fontId="1"/>
  <pageMargins left="0.25" right="0.25" top="0.75" bottom="0.75" header="0.3" footer="0.3"/>
  <pageSetup paperSize="9" scale="40" fitToHeight="2" orientation="portrait" r:id="rId1"/>
  <rowBreaks count="1" manualBreakCount="1">
    <brk id="26"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2108-FAB7-438E-A6C5-62414A4746DA}">
  <sheetPr>
    <tabColor rgb="FF00B050"/>
  </sheetPr>
  <dimension ref="A1:G48"/>
  <sheetViews>
    <sheetView view="pageBreakPreview" topLeftCell="A5" zoomScale="70" zoomScaleNormal="70" zoomScaleSheetLayoutView="70" workbookViewId="0">
      <selection activeCell="E20" sqref="E20"/>
    </sheetView>
  </sheetViews>
  <sheetFormatPr defaultColWidth="6.875" defaultRowHeight="12"/>
  <cols>
    <col min="1" max="1" width="6.75" style="287" bestFit="1" customWidth="1"/>
    <col min="2" max="2" width="6.625" style="287" customWidth="1"/>
    <col min="3" max="3" width="58.375" style="290" customWidth="1"/>
    <col min="4" max="7" width="34.375" style="290" customWidth="1"/>
    <col min="8" max="8" width="15.25" style="287" customWidth="1"/>
    <col min="9" max="16384" width="6.875" style="287"/>
  </cols>
  <sheetData>
    <row r="1" spans="1:7" ht="30.75" customHeight="1">
      <c r="A1" s="1299"/>
      <c r="B1" s="1299"/>
      <c r="D1" s="288"/>
      <c r="E1" s="288"/>
      <c r="F1" s="288"/>
      <c r="G1" s="288"/>
    </row>
    <row r="2" spans="1:7" ht="30.75" customHeight="1">
      <c r="A2" s="292" t="s">
        <v>10</v>
      </c>
      <c r="B2" s="344" t="s">
        <v>484</v>
      </c>
      <c r="C2" s="376" t="s">
        <v>485</v>
      </c>
      <c r="D2" s="377" t="s">
        <v>486</v>
      </c>
      <c r="E2" s="378" t="s">
        <v>487</v>
      </c>
      <c r="F2" s="378" t="s">
        <v>493</v>
      </c>
      <c r="G2" s="343" t="s">
        <v>488</v>
      </c>
    </row>
    <row r="3" spans="1:7" ht="66" customHeight="1">
      <c r="A3" s="1308" t="s">
        <v>102</v>
      </c>
      <c r="B3" s="349" t="s">
        <v>44</v>
      </c>
      <c r="C3" s="354" t="s">
        <v>159</v>
      </c>
      <c r="D3" s="357" t="s">
        <v>712</v>
      </c>
      <c r="E3" s="363" t="s">
        <v>713</v>
      </c>
      <c r="F3" s="363" t="s">
        <v>162</v>
      </c>
      <c r="G3" s="360"/>
    </row>
    <row r="4" spans="1:7" ht="69" customHeight="1">
      <c r="A4" s="1309"/>
      <c r="B4" s="350" t="s">
        <v>45</v>
      </c>
      <c r="C4" s="355" t="s">
        <v>164</v>
      </c>
      <c r="D4" s="358" t="s">
        <v>165</v>
      </c>
      <c r="E4" s="364" t="s">
        <v>714</v>
      </c>
      <c r="F4" s="364" t="s">
        <v>167</v>
      </c>
      <c r="G4" s="361"/>
    </row>
    <row r="5" spans="1:7" ht="58.5" customHeight="1">
      <c r="A5" s="1309"/>
      <c r="B5" s="350" t="s">
        <v>46</v>
      </c>
      <c r="C5" s="355" t="s">
        <v>169</v>
      </c>
      <c r="D5" s="358" t="s">
        <v>715</v>
      </c>
      <c r="E5" s="364" t="s">
        <v>716</v>
      </c>
      <c r="F5" s="364" t="s">
        <v>717</v>
      </c>
      <c r="G5" s="361"/>
    </row>
    <row r="6" spans="1:7" ht="67.5" customHeight="1">
      <c r="A6" s="1309"/>
      <c r="B6" s="349" t="s">
        <v>47</v>
      </c>
      <c r="C6" s="354" t="s">
        <v>174</v>
      </c>
      <c r="D6" s="357" t="s">
        <v>718</v>
      </c>
      <c r="E6" s="363" t="s">
        <v>719</v>
      </c>
      <c r="F6" s="363" t="s">
        <v>177</v>
      </c>
      <c r="G6" s="360"/>
    </row>
    <row r="7" spans="1:7" ht="80.25" customHeight="1">
      <c r="A7" s="1309"/>
      <c r="B7" s="350" t="s">
        <v>48</v>
      </c>
      <c r="C7" s="355" t="s">
        <v>179</v>
      </c>
      <c r="D7" s="358" t="s">
        <v>720</v>
      </c>
      <c r="E7" s="364" t="s">
        <v>721</v>
      </c>
      <c r="F7" s="364" t="s">
        <v>722</v>
      </c>
      <c r="G7" s="361"/>
    </row>
    <row r="8" spans="1:7" ht="111.75" customHeight="1">
      <c r="A8" s="1309"/>
      <c r="B8" s="349" t="s">
        <v>49</v>
      </c>
      <c r="C8" s="354" t="s">
        <v>184</v>
      </c>
      <c r="D8" s="357" t="s">
        <v>723</v>
      </c>
      <c r="E8" s="363" t="s">
        <v>724</v>
      </c>
      <c r="F8" s="363" t="s">
        <v>725</v>
      </c>
      <c r="G8" s="360"/>
    </row>
    <row r="9" spans="1:7" ht="69" customHeight="1">
      <c r="A9" s="1309"/>
      <c r="B9" s="350" t="s">
        <v>50</v>
      </c>
      <c r="C9" s="355" t="s">
        <v>189</v>
      </c>
      <c r="D9" s="358" t="s">
        <v>726</v>
      </c>
      <c r="E9" s="364" t="s">
        <v>727</v>
      </c>
      <c r="F9" s="364" t="s">
        <v>728</v>
      </c>
      <c r="G9" s="361"/>
    </row>
    <row r="10" spans="1:7" ht="72.75" customHeight="1">
      <c r="A10" s="1309"/>
      <c r="B10" s="350" t="s">
        <v>51</v>
      </c>
      <c r="C10" s="355" t="s">
        <v>194</v>
      </c>
      <c r="D10" s="358" t="s">
        <v>729</v>
      </c>
      <c r="E10" s="364" t="s">
        <v>730</v>
      </c>
      <c r="F10" s="364" t="s">
        <v>731</v>
      </c>
      <c r="G10" s="361"/>
    </row>
    <row r="11" spans="1:7" ht="83.25" customHeight="1">
      <c r="A11" s="1309"/>
      <c r="B11" s="350" t="s">
        <v>52</v>
      </c>
      <c r="C11" s="355" t="s">
        <v>200</v>
      </c>
      <c r="D11" s="358" t="s">
        <v>732</v>
      </c>
      <c r="E11" s="364" t="s">
        <v>733</v>
      </c>
      <c r="F11" s="364" t="s">
        <v>734</v>
      </c>
      <c r="G11" s="361"/>
    </row>
    <row r="12" spans="1:7" ht="93" customHeight="1">
      <c r="A12" s="1309"/>
      <c r="B12" s="350" t="s">
        <v>53</v>
      </c>
      <c r="C12" s="355" t="s">
        <v>206</v>
      </c>
      <c r="D12" s="358" t="s">
        <v>735</v>
      </c>
      <c r="E12" s="364" t="s">
        <v>736</v>
      </c>
      <c r="F12" s="364" t="s">
        <v>737</v>
      </c>
      <c r="G12" s="361"/>
    </row>
    <row r="13" spans="1:7" ht="99" customHeight="1">
      <c r="A13" s="1309"/>
      <c r="B13" s="350" t="s">
        <v>54</v>
      </c>
      <c r="C13" s="355" t="s">
        <v>212</v>
      </c>
      <c r="D13" s="358" t="s">
        <v>738</v>
      </c>
      <c r="E13" s="364" t="s">
        <v>739</v>
      </c>
      <c r="F13" s="364" t="s">
        <v>740</v>
      </c>
      <c r="G13" s="361"/>
    </row>
    <row r="14" spans="1:7" ht="82.5" customHeight="1">
      <c r="A14" s="1309"/>
      <c r="B14" s="350" t="s">
        <v>114</v>
      </c>
      <c r="C14" s="355" t="s">
        <v>218</v>
      </c>
      <c r="D14" s="358" t="s">
        <v>741</v>
      </c>
      <c r="E14" s="364" t="s">
        <v>742</v>
      </c>
      <c r="F14" s="364" t="s">
        <v>743</v>
      </c>
      <c r="G14" s="361"/>
    </row>
    <row r="15" spans="1:7" ht="76.5" customHeight="1">
      <c r="A15" s="1309"/>
      <c r="B15" s="349" t="s">
        <v>58</v>
      </c>
      <c r="C15" s="354" t="s">
        <v>223</v>
      </c>
      <c r="D15" s="357" t="s">
        <v>744</v>
      </c>
      <c r="E15" s="363" t="s">
        <v>745</v>
      </c>
      <c r="F15" s="363" t="s">
        <v>746</v>
      </c>
      <c r="G15" s="360"/>
    </row>
    <row r="16" spans="1:7" ht="66.75" customHeight="1">
      <c r="A16" s="1310"/>
      <c r="B16" s="350" t="s">
        <v>60</v>
      </c>
      <c r="C16" s="355" t="s">
        <v>228</v>
      </c>
      <c r="D16" s="358" t="s">
        <v>747</v>
      </c>
      <c r="E16" s="364" t="s">
        <v>748</v>
      </c>
      <c r="F16" s="364" t="s">
        <v>749</v>
      </c>
      <c r="G16" s="361"/>
    </row>
    <row r="17" spans="1:7" ht="74.25" customHeight="1">
      <c r="A17" s="1311" t="s">
        <v>26</v>
      </c>
      <c r="B17" s="350" t="s">
        <v>34</v>
      </c>
      <c r="C17" s="355" t="s">
        <v>234</v>
      </c>
      <c r="D17" s="358" t="s">
        <v>750</v>
      </c>
      <c r="E17" s="364" t="s">
        <v>751</v>
      </c>
      <c r="F17" s="364" t="s">
        <v>752</v>
      </c>
      <c r="G17" s="361"/>
    </row>
    <row r="18" spans="1:7" ht="63.75" customHeight="1">
      <c r="A18" s="1312"/>
      <c r="B18" s="350" t="s">
        <v>36</v>
      </c>
      <c r="C18" s="355" t="s">
        <v>240</v>
      </c>
      <c r="D18" s="358" t="s">
        <v>753</v>
      </c>
      <c r="E18" s="364" t="s">
        <v>754</v>
      </c>
      <c r="F18" s="364" t="s">
        <v>755</v>
      </c>
      <c r="G18" s="361"/>
    </row>
    <row r="19" spans="1:7" ht="74.25" customHeight="1">
      <c r="A19" s="1312"/>
      <c r="B19" s="351" t="s">
        <v>38</v>
      </c>
      <c r="C19" s="355" t="s">
        <v>246</v>
      </c>
      <c r="D19" s="358" t="s">
        <v>756</v>
      </c>
      <c r="E19" s="364" t="s">
        <v>757</v>
      </c>
      <c r="F19" s="364" t="s">
        <v>758</v>
      </c>
      <c r="G19" s="361"/>
    </row>
    <row r="20" spans="1:7" ht="82.5" customHeight="1">
      <c r="A20" s="1312"/>
      <c r="B20" s="351" t="s">
        <v>40</v>
      </c>
      <c r="C20" s="355" t="s">
        <v>252</v>
      </c>
      <c r="D20" s="358" t="s">
        <v>759</v>
      </c>
      <c r="E20" s="364" t="s">
        <v>760</v>
      </c>
      <c r="F20" s="364" t="s">
        <v>255</v>
      </c>
      <c r="G20" s="361"/>
    </row>
    <row r="21" spans="1:7" ht="63.75" customHeight="1">
      <c r="A21" s="1312"/>
      <c r="B21" s="352" t="s">
        <v>83</v>
      </c>
      <c r="C21" s="354" t="s">
        <v>258</v>
      </c>
      <c r="D21" s="357" t="s">
        <v>761</v>
      </c>
      <c r="E21" s="363" t="s">
        <v>762</v>
      </c>
      <c r="F21" s="363" t="s">
        <v>763</v>
      </c>
      <c r="G21" s="360"/>
    </row>
    <row r="22" spans="1:7" ht="60" customHeight="1">
      <c r="A22" s="1312"/>
      <c r="B22" s="351" t="s">
        <v>84</v>
      </c>
      <c r="C22" s="355" t="s">
        <v>264</v>
      </c>
      <c r="D22" s="358" t="s">
        <v>764</v>
      </c>
      <c r="E22" s="364" t="s">
        <v>765</v>
      </c>
      <c r="F22" s="364" t="s">
        <v>267</v>
      </c>
      <c r="G22" s="361"/>
    </row>
    <row r="23" spans="1:7" ht="74.25" customHeight="1">
      <c r="A23" s="1312"/>
      <c r="B23" s="351" t="s">
        <v>85</v>
      </c>
      <c r="C23" s="355" t="s">
        <v>270</v>
      </c>
      <c r="D23" s="358" t="s">
        <v>766</v>
      </c>
      <c r="E23" s="364" t="s">
        <v>767</v>
      </c>
      <c r="F23" s="364" t="s">
        <v>768</v>
      </c>
      <c r="G23" s="361"/>
    </row>
    <row r="24" spans="1:7" ht="65.25" customHeight="1">
      <c r="A24" s="1313"/>
      <c r="B24" s="351" t="s">
        <v>86</v>
      </c>
      <c r="C24" s="355" t="s">
        <v>769</v>
      </c>
      <c r="D24" s="358" t="s">
        <v>770</v>
      </c>
      <c r="E24" s="364" t="s">
        <v>771</v>
      </c>
      <c r="F24" s="364" t="s">
        <v>772</v>
      </c>
      <c r="G24" s="361"/>
    </row>
    <row r="25" spans="1:7" ht="16.5">
      <c r="A25" s="300"/>
      <c r="B25" s="300"/>
    </row>
    <row r="26" spans="1:7" ht="31.5" customHeight="1">
      <c r="A26" s="301"/>
      <c r="B26" s="365" t="s">
        <v>42</v>
      </c>
      <c r="C26" s="353" t="s">
        <v>492</v>
      </c>
      <c r="D26" s="356" t="s">
        <v>486</v>
      </c>
      <c r="E26" s="362" t="s">
        <v>487</v>
      </c>
      <c r="F26" s="362" t="s">
        <v>493</v>
      </c>
      <c r="G26" s="359" t="s">
        <v>488</v>
      </c>
    </row>
    <row r="27" spans="1:7" ht="82.5" customHeight="1">
      <c r="A27" s="1384" t="s">
        <v>125</v>
      </c>
      <c r="B27" s="294" t="s">
        <v>44</v>
      </c>
      <c r="C27" s="366" t="s">
        <v>285</v>
      </c>
      <c r="D27" s="368" t="s">
        <v>773</v>
      </c>
      <c r="E27" s="372" t="s">
        <v>774</v>
      </c>
      <c r="F27" s="372" t="s">
        <v>775</v>
      </c>
      <c r="G27" s="370"/>
    </row>
    <row r="28" spans="1:7" ht="61.5" customHeight="1">
      <c r="A28" s="1384"/>
      <c r="B28" s="297" t="s">
        <v>45</v>
      </c>
      <c r="C28" s="367" t="s">
        <v>776</v>
      </c>
      <c r="D28" s="369" t="s">
        <v>291</v>
      </c>
      <c r="E28" s="373" t="s">
        <v>777</v>
      </c>
      <c r="F28" s="373" t="s">
        <v>293</v>
      </c>
      <c r="G28" s="371"/>
    </row>
    <row r="29" spans="1:7" ht="75.75" customHeight="1">
      <c r="A29" s="1384"/>
      <c r="B29" s="297" t="s">
        <v>46</v>
      </c>
      <c r="C29" s="367" t="s">
        <v>295</v>
      </c>
      <c r="D29" s="369" t="s">
        <v>778</v>
      </c>
      <c r="E29" s="373" t="s">
        <v>779</v>
      </c>
      <c r="F29" s="373" t="s">
        <v>780</v>
      </c>
      <c r="G29" s="371"/>
    </row>
    <row r="30" spans="1:7" ht="61.5" customHeight="1">
      <c r="A30" s="1384"/>
      <c r="B30" s="297" t="s">
        <v>47</v>
      </c>
      <c r="C30" s="367" t="s">
        <v>300</v>
      </c>
      <c r="D30" s="369" t="s">
        <v>781</v>
      </c>
      <c r="E30" s="373" t="s">
        <v>302</v>
      </c>
      <c r="F30" s="373" t="s">
        <v>303</v>
      </c>
      <c r="G30" s="371"/>
    </row>
    <row r="31" spans="1:7" ht="37.5" customHeight="1">
      <c r="A31" s="1384"/>
      <c r="B31" s="297" t="s">
        <v>48</v>
      </c>
      <c r="C31" s="367" t="s">
        <v>305</v>
      </c>
      <c r="D31" s="369" t="s">
        <v>306</v>
      </c>
      <c r="E31" s="373" t="s">
        <v>782</v>
      </c>
      <c r="F31" s="373" t="s">
        <v>308</v>
      </c>
      <c r="G31" s="371"/>
    </row>
    <row r="32" spans="1:7" ht="66.75" customHeight="1">
      <c r="A32" s="1384"/>
      <c r="B32" s="294" t="s">
        <v>49</v>
      </c>
      <c r="C32" s="366" t="s">
        <v>310</v>
      </c>
      <c r="D32" s="368" t="s">
        <v>311</v>
      </c>
      <c r="E32" s="372" t="s">
        <v>312</v>
      </c>
      <c r="F32" s="372" t="s">
        <v>313</v>
      </c>
      <c r="G32" s="370"/>
    </row>
    <row r="33" spans="1:7" ht="69.75" customHeight="1">
      <c r="A33" s="1384"/>
      <c r="B33" s="294" t="s">
        <v>50</v>
      </c>
      <c r="C33" s="366" t="s">
        <v>315</v>
      </c>
      <c r="D33" s="368" t="s">
        <v>316</v>
      </c>
      <c r="E33" s="372" t="s">
        <v>317</v>
      </c>
      <c r="F33" s="372" t="s">
        <v>318</v>
      </c>
      <c r="G33" s="370"/>
    </row>
    <row r="34" spans="1:7" ht="75" customHeight="1">
      <c r="A34" s="1384"/>
      <c r="B34" s="297" t="s">
        <v>51</v>
      </c>
      <c r="C34" s="367" t="s">
        <v>320</v>
      </c>
      <c r="D34" s="369" t="s">
        <v>321</v>
      </c>
      <c r="E34" s="373" t="s">
        <v>783</v>
      </c>
      <c r="F34" s="373" t="s">
        <v>323</v>
      </c>
      <c r="G34" s="371"/>
    </row>
    <row r="35" spans="1:7" ht="90" customHeight="1">
      <c r="A35" s="1384"/>
      <c r="B35" s="297" t="s">
        <v>52</v>
      </c>
      <c r="C35" s="367" t="s">
        <v>325</v>
      </c>
      <c r="D35" s="369" t="s">
        <v>784</v>
      </c>
      <c r="E35" s="373" t="s">
        <v>785</v>
      </c>
      <c r="F35" s="373" t="s">
        <v>328</v>
      </c>
      <c r="G35" s="371"/>
    </row>
    <row r="36" spans="1:7" ht="78" customHeight="1">
      <c r="A36" s="1384"/>
      <c r="B36" s="297" t="s">
        <v>53</v>
      </c>
      <c r="C36" s="367" t="s">
        <v>330</v>
      </c>
      <c r="D36" s="369" t="s">
        <v>331</v>
      </c>
      <c r="E36" s="373" t="s">
        <v>332</v>
      </c>
      <c r="F36" s="373" t="s">
        <v>333</v>
      </c>
      <c r="G36" s="371"/>
    </row>
    <row r="37" spans="1:7" ht="76.5" customHeight="1">
      <c r="A37" s="1384"/>
      <c r="B37" s="297" t="s">
        <v>54</v>
      </c>
      <c r="C37" s="367" t="s">
        <v>335</v>
      </c>
      <c r="D37" s="369" t="s">
        <v>336</v>
      </c>
      <c r="E37" s="373" t="s">
        <v>786</v>
      </c>
      <c r="F37" s="373" t="s">
        <v>338</v>
      </c>
      <c r="G37" s="371"/>
    </row>
    <row r="38" spans="1:7" ht="127.5" customHeight="1">
      <c r="A38" s="1384"/>
      <c r="B38" s="297" t="s">
        <v>114</v>
      </c>
      <c r="C38" s="367" t="s">
        <v>340</v>
      </c>
      <c r="D38" s="369" t="s">
        <v>341</v>
      </c>
      <c r="E38" s="373" t="s">
        <v>787</v>
      </c>
      <c r="F38" s="373" t="s">
        <v>788</v>
      </c>
      <c r="G38" s="371"/>
    </row>
    <row r="39" spans="1:7" ht="65.25" customHeight="1">
      <c r="A39" s="1384"/>
      <c r="B39" s="297" t="s">
        <v>58</v>
      </c>
      <c r="C39" s="367" t="s">
        <v>345</v>
      </c>
      <c r="D39" s="369" t="s">
        <v>789</v>
      </c>
      <c r="E39" s="373" t="s">
        <v>790</v>
      </c>
      <c r="F39" s="373" t="s">
        <v>348</v>
      </c>
      <c r="G39" s="371"/>
    </row>
    <row r="40" spans="1:7" ht="66.75" customHeight="1">
      <c r="A40" s="1383" t="s">
        <v>57</v>
      </c>
      <c r="B40" s="294" t="s">
        <v>60</v>
      </c>
      <c r="C40" s="366" t="s">
        <v>351</v>
      </c>
      <c r="D40" s="368" t="s">
        <v>352</v>
      </c>
      <c r="E40" s="372" t="s">
        <v>353</v>
      </c>
      <c r="F40" s="372" t="s">
        <v>354</v>
      </c>
      <c r="G40" s="370"/>
    </row>
    <row r="41" spans="1:7" ht="91.5" customHeight="1">
      <c r="A41" s="1383"/>
      <c r="B41" s="297" t="s">
        <v>34</v>
      </c>
      <c r="C41" s="367" t="s">
        <v>356</v>
      </c>
      <c r="D41" s="369" t="s">
        <v>791</v>
      </c>
      <c r="E41" s="373" t="s">
        <v>358</v>
      </c>
      <c r="F41" s="373" t="s">
        <v>359</v>
      </c>
      <c r="G41" s="371"/>
    </row>
    <row r="42" spans="1:7" ht="66.75" customHeight="1">
      <c r="A42" s="1383"/>
      <c r="B42" s="294" t="s">
        <v>36</v>
      </c>
      <c r="C42" s="366" t="s">
        <v>361</v>
      </c>
      <c r="D42" s="368" t="s">
        <v>362</v>
      </c>
      <c r="E42" s="372" t="s">
        <v>792</v>
      </c>
      <c r="F42" s="372" t="s">
        <v>364</v>
      </c>
      <c r="G42" s="370"/>
    </row>
    <row r="43" spans="1:7" ht="66.75" customHeight="1">
      <c r="A43" s="1383"/>
      <c r="B43" s="299" t="s">
        <v>38</v>
      </c>
      <c r="C43" s="367" t="s">
        <v>366</v>
      </c>
      <c r="D43" s="369" t="s">
        <v>367</v>
      </c>
      <c r="E43" s="373" t="s">
        <v>793</v>
      </c>
      <c r="F43" s="373" t="s">
        <v>369</v>
      </c>
      <c r="G43" s="371"/>
    </row>
    <row r="44" spans="1:7" ht="140.25" customHeight="1">
      <c r="A44" s="1383"/>
      <c r="B44" s="299" t="s">
        <v>40</v>
      </c>
      <c r="C44" s="367" t="s">
        <v>371</v>
      </c>
      <c r="D44" s="369" t="s">
        <v>372</v>
      </c>
      <c r="E44" s="373" t="s">
        <v>373</v>
      </c>
      <c r="F44" s="373" t="s">
        <v>794</v>
      </c>
      <c r="G44" s="371"/>
    </row>
    <row r="45" spans="1:7" ht="117" customHeight="1">
      <c r="A45" s="1383"/>
      <c r="B45" s="299" t="s">
        <v>83</v>
      </c>
      <c r="C45" s="367" t="s">
        <v>376</v>
      </c>
      <c r="D45" s="369" t="s">
        <v>377</v>
      </c>
      <c r="E45" s="373" t="s">
        <v>795</v>
      </c>
      <c r="F45" s="373" t="s">
        <v>796</v>
      </c>
      <c r="G45" s="371"/>
    </row>
    <row r="46" spans="1:7" ht="77.25" customHeight="1">
      <c r="A46" s="1383"/>
      <c r="B46" s="299" t="s">
        <v>84</v>
      </c>
      <c r="C46" s="367" t="s">
        <v>381</v>
      </c>
      <c r="D46" s="369" t="s">
        <v>797</v>
      </c>
      <c r="E46" s="373" t="s">
        <v>798</v>
      </c>
      <c r="F46" s="373" t="s">
        <v>799</v>
      </c>
      <c r="G46" s="371"/>
    </row>
    <row r="47" spans="1:7" ht="76.5" customHeight="1">
      <c r="A47" s="1383"/>
      <c r="B47" s="299" t="s">
        <v>85</v>
      </c>
      <c r="C47" s="367" t="s">
        <v>386</v>
      </c>
      <c r="D47" s="369" t="s">
        <v>800</v>
      </c>
      <c r="E47" s="373" t="s">
        <v>801</v>
      </c>
      <c r="F47" s="373" t="s">
        <v>389</v>
      </c>
      <c r="G47" s="371"/>
    </row>
    <row r="48" spans="1:7" ht="78" customHeight="1">
      <c r="A48" s="1383"/>
      <c r="B48" s="299" t="s">
        <v>86</v>
      </c>
      <c r="C48" s="367" t="s">
        <v>392</v>
      </c>
      <c r="D48" s="369" t="s">
        <v>802</v>
      </c>
      <c r="E48" s="373" t="s">
        <v>394</v>
      </c>
      <c r="F48" s="373" t="s">
        <v>395</v>
      </c>
      <c r="G48" s="371"/>
    </row>
  </sheetData>
  <mergeCells count="5">
    <mergeCell ref="A40:A48"/>
    <mergeCell ref="A27:A39"/>
    <mergeCell ref="A17:A24"/>
    <mergeCell ref="A1:B1"/>
    <mergeCell ref="A3:A16"/>
  </mergeCells>
  <phoneticPr fontId="1"/>
  <printOptions horizontalCentered="1"/>
  <pageMargins left="0.39370078740157483" right="0.19685039370078741" top="0.74803149606299213" bottom="0.74803149606299213" header="0.31496062992125984" footer="0.31496062992125984"/>
  <pageSetup paperSize="9" scale="44" fitToHeight="2" pageOrder="overThenDown" orientation="portrait" r:id="rId1"/>
  <headerFooter>
    <oddHeader>&amp;C&amp;"BIZ UDPゴシック,標準"&amp;14経営力チェックリスト_採点基準&amp;R2024/08/22</oddHeader>
    <oddFooter>&amp;P / &amp;N ページ</oddFooter>
  </headerFooter>
  <rowBreaks count="1" manualBreakCount="1">
    <brk id="25"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E5474-BC8E-3645-96FD-EE01B9954A0E}">
  <sheetPr>
    <tabColor rgb="FF00B050"/>
  </sheetPr>
  <dimension ref="A1:O56"/>
  <sheetViews>
    <sheetView showGridLines="0" view="pageBreakPreview" zoomScale="80" zoomScaleNormal="100" zoomScaleSheetLayoutView="80" workbookViewId="0">
      <selection activeCell="L16" sqref="L16"/>
    </sheetView>
  </sheetViews>
  <sheetFormatPr defaultColWidth="6.875" defaultRowHeight="19.5"/>
  <cols>
    <col min="1" max="1" width="6.625" style="392" customWidth="1"/>
    <col min="2" max="2" width="6.625" style="398" customWidth="1"/>
    <col min="3" max="8" width="13.5" style="398" customWidth="1"/>
    <col min="9" max="9" width="19.25" style="398" customWidth="1"/>
    <col min="10" max="12" width="5.75" style="398" customWidth="1"/>
    <col min="13" max="13" width="8" style="398" customWidth="1"/>
    <col min="14" max="14" width="2.875" style="392" customWidth="1"/>
    <col min="15" max="15" width="55.25" style="393" customWidth="1"/>
    <col min="16" max="16384" width="6.875" style="392"/>
  </cols>
  <sheetData>
    <row r="1" spans="1:14" ht="24" customHeight="1">
      <c r="A1" s="1392" t="s">
        <v>509</v>
      </c>
      <c r="B1" s="1392"/>
      <c r="C1" s="1392"/>
      <c r="D1" s="1392"/>
      <c r="E1" s="1392"/>
      <c r="F1" s="1392"/>
      <c r="G1" s="1392"/>
      <c r="H1" s="1392"/>
      <c r="I1" s="1392"/>
      <c r="J1" s="1392"/>
      <c r="K1" s="1392"/>
      <c r="L1" s="1392"/>
      <c r="M1" s="1392"/>
    </row>
    <row r="2" spans="1:14" s="394" customFormat="1" ht="15.75">
      <c r="A2" s="1393"/>
      <c r="B2" s="1393"/>
      <c r="C2" s="1393"/>
      <c r="D2" s="1393"/>
      <c r="E2" s="1393"/>
      <c r="F2" s="1393"/>
      <c r="G2" s="1393"/>
      <c r="H2" s="1393"/>
      <c r="I2" s="1393"/>
      <c r="J2" s="1393"/>
      <c r="K2" s="1393"/>
      <c r="L2" s="1393"/>
      <c r="M2" s="1393"/>
    </row>
    <row r="3" spans="1:14" ht="41.25" customHeight="1">
      <c r="A3" s="292" t="s">
        <v>10</v>
      </c>
      <c r="B3" s="490" t="s">
        <v>11</v>
      </c>
      <c r="C3" s="1259" t="s">
        <v>12</v>
      </c>
      <c r="D3" s="1259"/>
      <c r="E3" s="1259"/>
      <c r="F3" s="1259"/>
      <c r="G3" s="1259"/>
      <c r="H3" s="1259"/>
      <c r="I3" s="1260"/>
      <c r="J3" s="1261" t="s">
        <v>13</v>
      </c>
      <c r="K3" s="1261"/>
      <c r="L3" s="1261"/>
      <c r="M3" s="1261"/>
      <c r="N3" s="395"/>
    </row>
    <row r="4" spans="1:14" ht="41.25" customHeight="1">
      <c r="A4" s="1387" t="s">
        <v>510</v>
      </c>
      <c r="B4" s="334" t="s">
        <v>44</v>
      </c>
      <c r="C4" s="1265" t="s">
        <v>511</v>
      </c>
      <c r="D4" s="1266"/>
      <c r="E4" s="1266"/>
      <c r="F4" s="1266"/>
      <c r="G4" s="1266"/>
      <c r="H4" s="1266"/>
      <c r="I4" s="1267"/>
      <c r="J4" s="337">
        <v>5</v>
      </c>
      <c r="K4" s="337">
        <v>3</v>
      </c>
      <c r="L4" s="337">
        <v>0</v>
      </c>
      <c r="M4" s="415" t="s">
        <v>16</v>
      </c>
      <c r="N4" s="395"/>
    </row>
    <row r="5" spans="1:14" ht="41.25" customHeight="1">
      <c r="A5" s="1388"/>
      <c r="B5" s="335" t="s">
        <v>45</v>
      </c>
      <c r="C5" s="1268" t="s">
        <v>512</v>
      </c>
      <c r="D5" s="1269"/>
      <c r="E5" s="1269"/>
      <c r="F5" s="1269"/>
      <c r="G5" s="1269"/>
      <c r="H5" s="1269"/>
      <c r="I5" s="1270"/>
      <c r="J5" s="417">
        <v>5</v>
      </c>
      <c r="K5" s="417">
        <v>3</v>
      </c>
      <c r="L5" s="417">
        <v>0</v>
      </c>
      <c r="M5" s="418" t="s">
        <v>16</v>
      </c>
      <c r="N5" s="395"/>
    </row>
    <row r="6" spans="1:14" ht="41.25" customHeight="1">
      <c r="A6" s="1388"/>
      <c r="B6" s="335" t="s">
        <v>46</v>
      </c>
      <c r="C6" s="1268" t="s">
        <v>513</v>
      </c>
      <c r="D6" s="1269"/>
      <c r="E6" s="1269"/>
      <c r="F6" s="1269"/>
      <c r="G6" s="1269"/>
      <c r="H6" s="1269"/>
      <c r="I6" s="1270"/>
      <c r="J6" s="417">
        <v>5</v>
      </c>
      <c r="K6" s="417">
        <v>3</v>
      </c>
      <c r="L6" s="417">
        <v>0</v>
      </c>
      <c r="M6" s="418" t="s">
        <v>16</v>
      </c>
      <c r="N6" s="395"/>
    </row>
    <row r="7" spans="1:14" ht="41.25" customHeight="1">
      <c r="A7" s="1388"/>
      <c r="B7" s="334" t="s">
        <v>47</v>
      </c>
      <c r="C7" s="1265" t="s">
        <v>514</v>
      </c>
      <c r="D7" s="1266"/>
      <c r="E7" s="1266"/>
      <c r="F7" s="1266"/>
      <c r="G7" s="1266"/>
      <c r="H7" s="1266"/>
      <c r="I7" s="1267"/>
      <c r="J7" s="337">
        <v>5</v>
      </c>
      <c r="K7" s="337">
        <v>3</v>
      </c>
      <c r="L7" s="337">
        <v>0</v>
      </c>
      <c r="M7" s="415" t="s">
        <v>16</v>
      </c>
      <c r="N7" s="395"/>
    </row>
    <row r="8" spans="1:14" ht="41.25" customHeight="1">
      <c r="A8" s="1388"/>
      <c r="B8" s="335" t="s">
        <v>48</v>
      </c>
      <c r="C8" s="1268" t="s">
        <v>515</v>
      </c>
      <c r="D8" s="1269"/>
      <c r="E8" s="1269"/>
      <c r="F8" s="1269"/>
      <c r="G8" s="1269"/>
      <c r="H8" s="1269"/>
      <c r="I8" s="1270"/>
      <c r="J8" s="417">
        <v>5</v>
      </c>
      <c r="K8" s="417">
        <v>3</v>
      </c>
      <c r="L8" s="417">
        <v>0</v>
      </c>
      <c r="M8" s="418" t="s">
        <v>16</v>
      </c>
      <c r="N8" s="395"/>
    </row>
    <row r="9" spans="1:14" ht="41.25" customHeight="1">
      <c r="A9" s="1388"/>
      <c r="B9" s="334" t="s">
        <v>49</v>
      </c>
      <c r="C9" s="1265" t="s">
        <v>516</v>
      </c>
      <c r="D9" s="1266"/>
      <c r="E9" s="1266"/>
      <c r="F9" s="1266"/>
      <c r="G9" s="1266"/>
      <c r="H9" s="1266"/>
      <c r="I9" s="1267"/>
      <c r="J9" s="337">
        <v>5</v>
      </c>
      <c r="K9" s="337">
        <v>3</v>
      </c>
      <c r="L9" s="337">
        <v>0</v>
      </c>
      <c r="M9" s="415" t="s">
        <v>16</v>
      </c>
      <c r="N9" s="395"/>
    </row>
    <row r="10" spans="1:14" ht="41.25" customHeight="1">
      <c r="A10" s="1388"/>
      <c r="B10" s="335" t="s">
        <v>50</v>
      </c>
      <c r="C10" s="1394" t="s">
        <v>517</v>
      </c>
      <c r="D10" s="1395"/>
      <c r="E10" s="1395"/>
      <c r="F10" s="1395"/>
      <c r="G10" s="1395"/>
      <c r="H10" s="1395"/>
      <c r="I10" s="1396"/>
      <c r="J10" s="417">
        <v>5</v>
      </c>
      <c r="K10" s="417">
        <v>3</v>
      </c>
      <c r="L10" s="417">
        <v>0</v>
      </c>
      <c r="M10" s="418" t="s">
        <v>16</v>
      </c>
      <c r="N10" s="395"/>
    </row>
    <row r="11" spans="1:14" ht="41.25" customHeight="1">
      <c r="A11" s="1388"/>
      <c r="B11" s="335" t="s">
        <v>51</v>
      </c>
      <c r="C11" s="1268" t="s">
        <v>518</v>
      </c>
      <c r="D11" s="1269"/>
      <c r="E11" s="1269"/>
      <c r="F11" s="1269"/>
      <c r="G11" s="1269"/>
      <c r="H11" s="1269"/>
      <c r="I11" s="1270"/>
      <c r="J11" s="417">
        <v>5</v>
      </c>
      <c r="K11" s="417">
        <v>3</v>
      </c>
      <c r="L11" s="417">
        <v>0</v>
      </c>
      <c r="M11" s="418" t="s">
        <v>16</v>
      </c>
      <c r="N11" s="395"/>
    </row>
    <row r="12" spans="1:14" ht="41.25" customHeight="1">
      <c r="A12" s="1388"/>
      <c r="B12" s="335" t="s">
        <v>52</v>
      </c>
      <c r="C12" s="1268" t="s">
        <v>519</v>
      </c>
      <c r="D12" s="1269"/>
      <c r="E12" s="1269"/>
      <c r="F12" s="1269"/>
      <c r="G12" s="1269"/>
      <c r="H12" s="1269"/>
      <c r="I12" s="1270"/>
      <c r="J12" s="417">
        <v>5</v>
      </c>
      <c r="K12" s="417">
        <v>3</v>
      </c>
      <c r="L12" s="417">
        <v>0</v>
      </c>
      <c r="M12" s="418" t="s">
        <v>16</v>
      </c>
      <c r="N12" s="395"/>
    </row>
    <row r="13" spans="1:14" ht="41.25" customHeight="1">
      <c r="A13" s="1388"/>
      <c r="B13" s="335" t="s">
        <v>27</v>
      </c>
      <c r="C13" s="1268" t="s">
        <v>520</v>
      </c>
      <c r="D13" s="1269"/>
      <c r="E13" s="1269"/>
      <c r="F13" s="1269"/>
      <c r="G13" s="1269"/>
      <c r="H13" s="1269"/>
      <c r="I13" s="1270"/>
      <c r="J13" s="417">
        <v>5</v>
      </c>
      <c r="K13" s="417">
        <v>3</v>
      </c>
      <c r="L13" s="417">
        <v>0</v>
      </c>
      <c r="M13" s="418" t="s">
        <v>16</v>
      </c>
      <c r="N13" s="395"/>
    </row>
    <row r="14" spans="1:14" ht="41.25" customHeight="1">
      <c r="A14" s="1388"/>
      <c r="B14" s="335" t="s">
        <v>75</v>
      </c>
      <c r="C14" s="1268" t="s">
        <v>521</v>
      </c>
      <c r="D14" s="1269"/>
      <c r="E14" s="1269"/>
      <c r="F14" s="1269"/>
      <c r="G14" s="1269"/>
      <c r="H14" s="1269"/>
      <c r="I14" s="1270"/>
      <c r="J14" s="417">
        <v>5</v>
      </c>
      <c r="K14" s="417">
        <v>3</v>
      </c>
      <c r="L14" s="417">
        <v>0</v>
      </c>
      <c r="M14" s="418" t="s">
        <v>16</v>
      </c>
      <c r="N14" s="395"/>
    </row>
    <row r="15" spans="1:14" ht="41.25" customHeight="1">
      <c r="A15" s="1388"/>
      <c r="B15" s="335" t="s">
        <v>29</v>
      </c>
      <c r="C15" s="1268" t="s">
        <v>522</v>
      </c>
      <c r="D15" s="1269"/>
      <c r="E15" s="1269"/>
      <c r="F15" s="1269"/>
      <c r="G15" s="1269"/>
      <c r="H15" s="1269"/>
      <c r="I15" s="1270"/>
      <c r="J15" s="417">
        <v>5</v>
      </c>
      <c r="K15" s="417">
        <v>3</v>
      </c>
      <c r="L15" s="417">
        <v>0</v>
      </c>
      <c r="M15" s="418" t="s">
        <v>16</v>
      </c>
      <c r="N15" s="395"/>
    </row>
    <row r="16" spans="1:14" ht="41.25" customHeight="1">
      <c r="A16" s="1389"/>
      <c r="B16" s="335" t="s">
        <v>30</v>
      </c>
      <c r="C16" s="1268" t="s">
        <v>523</v>
      </c>
      <c r="D16" s="1269"/>
      <c r="E16" s="1269"/>
      <c r="F16" s="1269"/>
      <c r="G16" s="1269"/>
      <c r="H16" s="1269"/>
      <c r="I16" s="1270"/>
      <c r="J16" s="417">
        <v>5</v>
      </c>
      <c r="K16" s="417">
        <v>3</v>
      </c>
      <c r="L16" s="417">
        <v>0</v>
      </c>
      <c r="M16" s="418" t="s">
        <v>16</v>
      </c>
      <c r="N16" s="395"/>
    </row>
    <row r="17" spans="1:14" ht="41.25" customHeight="1">
      <c r="A17" s="1387" t="s">
        <v>524</v>
      </c>
      <c r="B17" s="335" t="s">
        <v>31</v>
      </c>
      <c r="C17" s="1314" t="s">
        <v>525</v>
      </c>
      <c r="D17" s="1315"/>
      <c r="E17" s="1315"/>
      <c r="F17" s="1315"/>
      <c r="G17" s="1315"/>
      <c r="H17" s="1315"/>
      <c r="I17" s="1316"/>
      <c r="J17" s="417">
        <v>5</v>
      </c>
      <c r="K17" s="417">
        <v>3</v>
      </c>
      <c r="L17" s="417">
        <v>0</v>
      </c>
      <c r="M17" s="418" t="s">
        <v>16</v>
      </c>
      <c r="N17" s="395"/>
    </row>
    <row r="18" spans="1:14" ht="41.25" customHeight="1">
      <c r="A18" s="1388"/>
      <c r="B18" s="334" t="s">
        <v>526</v>
      </c>
      <c r="C18" s="1265" t="s">
        <v>527</v>
      </c>
      <c r="D18" s="1266"/>
      <c r="E18" s="1266"/>
      <c r="F18" s="1266"/>
      <c r="G18" s="1266"/>
      <c r="H18" s="1266"/>
      <c r="I18" s="1267"/>
      <c r="J18" s="337">
        <v>5</v>
      </c>
      <c r="K18" s="337">
        <v>3</v>
      </c>
      <c r="L18" s="337">
        <v>0</v>
      </c>
      <c r="M18" s="415" t="s">
        <v>16</v>
      </c>
      <c r="N18" s="395"/>
    </row>
    <row r="19" spans="1:14" ht="41.25" customHeight="1">
      <c r="A19" s="1388"/>
      <c r="B19" s="335" t="s">
        <v>528</v>
      </c>
      <c r="C19" s="1268" t="s">
        <v>529</v>
      </c>
      <c r="D19" s="1269"/>
      <c r="E19" s="1269"/>
      <c r="F19" s="1269"/>
      <c r="G19" s="1269"/>
      <c r="H19" s="1269"/>
      <c r="I19" s="1270"/>
      <c r="J19" s="417">
        <v>5</v>
      </c>
      <c r="K19" s="417">
        <v>3</v>
      </c>
      <c r="L19" s="417">
        <v>0</v>
      </c>
      <c r="M19" s="418" t="s">
        <v>16</v>
      </c>
      <c r="N19" s="395"/>
    </row>
    <row r="20" spans="1:14" ht="41.25" customHeight="1">
      <c r="A20" s="1388"/>
      <c r="B20" s="335" t="s">
        <v>530</v>
      </c>
      <c r="C20" s="1268" t="s">
        <v>531</v>
      </c>
      <c r="D20" s="1269"/>
      <c r="E20" s="1269"/>
      <c r="F20" s="1269"/>
      <c r="G20" s="1269"/>
      <c r="H20" s="1269"/>
      <c r="I20" s="1270"/>
      <c r="J20" s="417">
        <v>5</v>
      </c>
      <c r="K20" s="417">
        <v>3</v>
      </c>
      <c r="L20" s="417">
        <v>0</v>
      </c>
      <c r="M20" s="418" t="s">
        <v>16</v>
      </c>
      <c r="N20" s="395"/>
    </row>
    <row r="21" spans="1:14" ht="41.25" customHeight="1">
      <c r="A21" s="1388"/>
      <c r="B21" s="417" t="s">
        <v>532</v>
      </c>
      <c r="C21" s="1268" t="s">
        <v>533</v>
      </c>
      <c r="D21" s="1269"/>
      <c r="E21" s="1269"/>
      <c r="F21" s="1269"/>
      <c r="G21" s="1269"/>
      <c r="H21" s="1269"/>
      <c r="I21" s="1270"/>
      <c r="J21" s="417">
        <v>5</v>
      </c>
      <c r="K21" s="417">
        <v>3</v>
      </c>
      <c r="L21" s="417">
        <v>0</v>
      </c>
      <c r="M21" s="418" t="s">
        <v>16</v>
      </c>
      <c r="N21" s="395"/>
    </row>
    <row r="22" spans="1:14" ht="41.25" customHeight="1">
      <c r="A22" s="1388"/>
      <c r="B22" s="417" t="s">
        <v>534</v>
      </c>
      <c r="C22" s="1268" t="s">
        <v>535</v>
      </c>
      <c r="D22" s="1269"/>
      <c r="E22" s="1269"/>
      <c r="F22" s="1269"/>
      <c r="G22" s="1269"/>
      <c r="H22" s="1269"/>
      <c r="I22" s="1270"/>
      <c r="J22" s="417">
        <v>5</v>
      </c>
      <c r="K22" s="417">
        <v>3</v>
      </c>
      <c r="L22" s="417">
        <v>0</v>
      </c>
      <c r="M22" s="418" t="s">
        <v>16</v>
      </c>
      <c r="N22" s="395"/>
    </row>
    <row r="23" spans="1:14" ht="41.25" customHeight="1">
      <c r="A23" s="1388"/>
      <c r="B23" s="504" t="s">
        <v>84</v>
      </c>
      <c r="C23" s="1268" t="s">
        <v>536</v>
      </c>
      <c r="D23" s="1269"/>
      <c r="E23" s="1269"/>
      <c r="F23" s="1269"/>
      <c r="G23" s="1269"/>
      <c r="H23" s="1269"/>
      <c r="I23" s="1270"/>
      <c r="J23" s="417">
        <v>5</v>
      </c>
      <c r="K23" s="417">
        <v>3</v>
      </c>
      <c r="L23" s="417">
        <v>0</v>
      </c>
      <c r="M23" s="418" t="s">
        <v>16</v>
      </c>
      <c r="N23" s="395"/>
    </row>
    <row r="24" spans="1:14" ht="41.25" customHeight="1">
      <c r="A24" s="1387" t="s">
        <v>537</v>
      </c>
      <c r="B24" s="505" t="s">
        <v>85</v>
      </c>
      <c r="C24" s="1265" t="s">
        <v>538</v>
      </c>
      <c r="D24" s="1266"/>
      <c r="E24" s="1266"/>
      <c r="F24" s="1266"/>
      <c r="G24" s="1266"/>
      <c r="H24" s="1266"/>
      <c r="I24" s="1267"/>
      <c r="J24" s="337">
        <v>5</v>
      </c>
      <c r="K24" s="337">
        <v>3</v>
      </c>
      <c r="L24" s="337">
        <v>0</v>
      </c>
      <c r="M24" s="415" t="s">
        <v>16</v>
      </c>
      <c r="N24" s="395"/>
    </row>
    <row r="25" spans="1:14" ht="41.25" customHeight="1">
      <c r="A25" s="1388"/>
      <c r="B25" s="502" t="s">
        <v>86</v>
      </c>
      <c r="C25" s="1268" t="s">
        <v>539</v>
      </c>
      <c r="D25" s="1269"/>
      <c r="E25" s="1269"/>
      <c r="F25" s="1269"/>
      <c r="G25" s="1269"/>
      <c r="H25" s="1269"/>
      <c r="I25" s="1270"/>
      <c r="J25" s="417">
        <v>5</v>
      </c>
      <c r="K25" s="417">
        <v>3</v>
      </c>
      <c r="L25" s="417">
        <v>0</v>
      </c>
      <c r="M25" s="418" t="s">
        <v>16</v>
      </c>
      <c r="N25" s="395"/>
    </row>
    <row r="26" spans="1:14" ht="41.25" customHeight="1">
      <c r="A26" s="1388"/>
      <c r="B26" s="502" t="s">
        <v>87</v>
      </c>
      <c r="C26" s="1268" t="s">
        <v>540</v>
      </c>
      <c r="D26" s="1269"/>
      <c r="E26" s="1269"/>
      <c r="F26" s="1269"/>
      <c r="G26" s="1269"/>
      <c r="H26" s="1269"/>
      <c r="I26" s="1270"/>
      <c r="J26" s="417">
        <v>5</v>
      </c>
      <c r="K26" s="417">
        <v>3</v>
      </c>
      <c r="L26" s="417">
        <v>0</v>
      </c>
      <c r="M26" s="418" t="s">
        <v>16</v>
      </c>
      <c r="N26" s="395"/>
    </row>
    <row r="27" spans="1:14" ht="41.25" customHeight="1">
      <c r="A27" s="1388"/>
      <c r="B27" s="502" t="s">
        <v>541</v>
      </c>
      <c r="C27" s="1269" t="s">
        <v>542</v>
      </c>
      <c r="D27" s="1269"/>
      <c r="E27" s="1269"/>
      <c r="F27" s="1269"/>
      <c r="G27" s="1269"/>
      <c r="H27" s="1269"/>
      <c r="I27" s="1270"/>
      <c r="J27" s="417">
        <v>5</v>
      </c>
      <c r="K27" s="417">
        <v>3</v>
      </c>
      <c r="L27" s="417">
        <v>0</v>
      </c>
      <c r="M27" s="418" t="s">
        <v>16</v>
      </c>
      <c r="N27" s="395"/>
    </row>
    <row r="28" spans="1:14" ht="41.25" customHeight="1">
      <c r="A28" s="1389"/>
      <c r="B28" s="504" t="s">
        <v>543</v>
      </c>
      <c r="C28" s="1269" t="s">
        <v>544</v>
      </c>
      <c r="D28" s="1269"/>
      <c r="E28" s="1269"/>
      <c r="F28" s="1269"/>
      <c r="G28" s="1269"/>
      <c r="H28" s="1269"/>
      <c r="I28" s="1270"/>
      <c r="J28" s="417">
        <v>5</v>
      </c>
      <c r="K28" s="417">
        <v>3</v>
      </c>
      <c r="L28" s="417">
        <v>0</v>
      </c>
      <c r="M28" s="418" t="s">
        <v>16</v>
      </c>
      <c r="N28" s="395"/>
    </row>
    <row r="29" spans="1:14" ht="9" customHeight="1">
      <c r="A29" s="495"/>
      <c r="B29" s="496"/>
      <c r="C29" s="489"/>
      <c r="D29" s="489"/>
      <c r="E29" s="489"/>
      <c r="F29" s="489"/>
      <c r="G29" s="489"/>
      <c r="H29" s="489"/>
      <c r="I29" s="489"/>
      <c r="J29" s="496"/>
      <c r="K29" s="496"/>
      <c r="L29" s="496"/>
      <c r="M29" s="497"/>
      <c r="N29" s="395"/>
    </row>
    <row r="30" spans="1:14" ht="41.25" customHeight="1">
      <c r="A30" s="498" t="s">
        <v>10</v>
      </c>
      <c r="B30" s="490" t="s">
        <v>545</v>
      </c>
      <c r="C30" s="1259" t="s">
        <v>12</v>
      </c>
      <c r="D30" s="1259"/>
      <c r="E30" s="1259"/>
      <c r="F30" s="1259"/>
      <c r="G30" s="1259"/>
      <c r="H30" s="1259"/>
      <c r="I30" s="1260"/>
      <c r="J30" s="1261" t="s">
        <v>13</v>
      </c>
      <c r="K30" s="1261"/>
      <c r="L30" s="1261"/>
      <c r="M30" s="1261"/>
      <c r="N30" s="395"/>
    </row>
    <row r="31" spans="1:14" ht="41.25" customHeight="1">
      <c r="A31" s="1390" t="s">
        <v>546</v>
      </c>
      <c r="B31" s="417" t="s">
        <v>44</v>
      </c>
      <c r="C31" s="1269" t="s">
        <v>547</v>
      </c>
      <c r="D31" s="1269"/>
      <c r="E31" s="1269"/>
      <c r="F31" s="1269"/>
      <c r="G31" s="1269"/>
      <c r="H31" s="1269"/>
      <c r="I31" s="1270"/>
      <c r="J31" s="417">
        <v>5</v>
      </c>
      <c r="K31" s="417">
        <v>3</v>
      </c>
      <c r="L31" s="417">
        <v>0</v>
      </c>
      <c r="M31" s="418" t="s">
        <v>16</v>
      </c>
      <c r="N31" s="395"/>
    </row>
    <row r="32" spans="1:14" ht="41.25" customHeight="1">
      <c r="A32" s="1391"/>
      <c r="B32" s="337" t="s">
        <v>45</v>
      </c>
      <c r="C32" s="1268" t="s">
        <v>548</v>
      </c>
      <c r="D32" s="1269"/>
      <c r="E32" s="1269"/>
      <c r="F32" s="1269"/>
      <c r="G32" s="1269"/>
      <c r="H32" s="1269"/>
      <c r="I32" s="1270"/>
      <c r="J32" s="502">
        <v>5</v>
      </c>
      <c r="K32" s="502">
        <v>3</v>
      </c>
      <c r="L32" s="502">
        <v>0</v>
      </c>
      <c r="M32" s="503" t="s">
        <v>16</v>
      </c>
    </row>
    <row r="33" spans="1:15" ht="41.25" customHeight="1">
      <c r="A33" s="1391"/>
      <c r="B33" s="336" t="s">
        <v>18</v>
      </c>
      <c r="C33" s="1268" t="s">
        <v>549</v>
      </c>
      <c r="D33" s="1269"/>
      <c r="E33" s="1269"/>
      <c r="F33" s="1269"/>
      <c r="G33" s="1269"/>
      <c r="H33" s="1269"/>
      <c r="I33" s="1270"/>
      <c r="J33" s="417">
        <v>5</v>
      </c>
      <c r="K33" s="417">
        <v>3</v>
      </c>
      <c r="L33" s="417">
        <v>0</v>
      </c>
      <c r="M33" s="418" t="s">
        <v>16</v>
      </c>
      <c r="N33" s="395"/>
    </row>
    <row r="34" spans="1:15" ht="41.25" customHeight="1">
      <c r="A34" s="1391"/>
      <c r="B34" s="336" t="s">
        <v>19</v>
      </c>
      <c r="C34" s="1269" t="s">
        <v>550</v>
      </c>
      <c r="D34" s="1269"/>
      <c r="E34" s="1269"/>
      <c r="F34" s="1269"/>
      <c r="G34" s="1269"/>
      <c r="H34" s="1269"/>
      <c r="I34" s="1270"/>
      <c r="J34" s="417">
        <v>5</v>
      </c>
      <c r="K34" s="417">
        <v>3</v>
      </c>
      <c r="L34" s="417">
        <v>0</v>
      </c>
      <c r="M34" s="418" t="s">
        <v>16</v>
      </c>
      <c r="N34" s="395"/>
    </row>
    <row r="35" spans="1:15" ht="41.25" customHeight="1">
      <c r="A35" s="1387" t="s">
        <v>551</v>
      </c>
      <c r="B35" s="336" t="s">
        <v>1</v>
      </c>
      <c r="C35" s="1266" t="s">
        <v>552</v>
      </c>
      <c r="D35" s="1266"/>
      <c r="E35" s="1266"/>
      <c r="F35" s="1266"/>
      <c r="G35" s="1266"/>
      <c r="H35" s="1266"/>
      <c r="I35" s="1267"/>
      <c r="J35" s="337">
        <v>5</v>
      </c>
      <c r="K35" s="337">
        <v>3</v>
      </c>
      <c r="L35" s="337">
        <v>0</v>
      </c>
      <c r="M35" s="415" t="s">
        <v>16</v>
      </c>
      <c r="N35" s="395"/>
    </row>
    <row r="36" spans="1:15" ht="41.25" customHeight="1">
      <c r="A36" s="1388"/>
      <c r="B36" s="336" t="s">
        <v>2</v>
      </c>
      <c r="C36" s="1269" t="s">
        <v>553</v>
      </c>
      <c r="D36" s="1269"/>
      <c r="E36" s="1269"/>
      <c r="F36" s="1269"/>
      <c r="G36" s="1269"/>
      <c r="H36" s="1269"/>
      <c r="I36" s="1270"/>
      <c r="J36" s="434"/>
      <c r="K36" s="417">
        <v>1</v>
      </c>
      <c r="L36" s="417">
        <v>0</v>
      </c>
      <c r="M36" s="418" t="s">
        <v>16</v>
      </c>
      <c r="N36" s="395"/>
    </row>
    <row r="37" spans="1:15" ht="59.25" customHeight="1">
      <c r="A37" s="1388"/>
      <c r="B37" s="336" t="s">
        <v>3</v>
      </c>
      <c r="C37" s="1269" t="s">
        <v>554</v>
      </c>
      <c r="D37" s="1269"/>
      <c r="E37" s="1269"/>
      <c r="F37" s="1269"/>
      <c r="G37" s="1269"/>
      <c r="H37" s="1269"/>
      <c r="I37" s="1270"/>
      <c r="J37" s="434"/>
      <c r="K37" s="417">
        <v>1</v>
      </c>
      <c r="L37" s="417">
        <v>0</v>
      </c>
      <c r="M37" s="418" t="s">
        <v>16</v>
      </c>
      <c r="N37" s="395"/>
    </row>
    <row r="38" spans="1:15" ht="41.25" customHeight="1">
      <c r="A38" s="1388"/>
      <c r="B38" s="336" t="s">
        <v>4</v>
      </c>
      <c r="C38" s="1269" t="s">
        <v>555</v>
      </c>
      <c r="D38" s="1269"/>
      <c r="E38" s="1269"/>
      <c r="F38" s="1269"/>
      <c r="G38" s="1269"/>
      <c r="H38" s="1269"/>
      <c r="I38" s="1270"/>
      <c r="J38" s="434"/>
      <c r="K38" s="417">
        <v>1</v>
      </c>
      <c r="L38" s="417">
        <v>0</v>
      </c>
      <c r="M38" s="418" t="s">
        <v>16</v>
      </c>
      <c r="N38" s="395"/>
    </row>
    <row r="39" spans="1:15" ht="41.25" customHeight="1">
      <c r="A39" s="1388"/>
      <c r="B39" s="336" t="s">
        <v>5</v>
      </c>
      <c r="C39" s="1269" t="s">
        <v>556</v>
      </c>
      <c r="D39" s="1269"/>
      <c r="E39" s="1269"/>
      <c r="F39" s="1269"/>
      <c r="G39" s="1269"/>
      <c r="H39" s="1269"/>
      <c r="I39" s="1270"/>
      <c r="J39" s="434"/>
      <c r="K39" s="417">
        <v>1</v>
      </c>
      <c r="L39" s="417">
        <v>0</v>
      </c>
      <c r="M39" s="418" t="s">
        <v>16</v>
      </c>
      <c r="N39" s="395"/>
    </row>
    <row r="40" spans="1:15" ht="41.25" customHeight="1">
      <c r="A40" s="1389"/>
      <c r="B40" s="336" t="s">
        <v>557</v>
      </c>
      <c r="C40" s="1269" t="s">
        <v>558</v>
      </c>
      <c r="D40" s="1269"/>
      <c r="E40" s="1269"/>
      <c r="F40" s="1269"/>
      <c r="G40" s="1269"/>
      <c r="H40" s="1269"/>
      <c r="I40" s="1270"/>
      <c r="J40" s="434"/>
      <c r="K40" s="417">
        <v>1</v>
      </c>
      <c r="L40" s="417">
        <v>0</v>
      </c>
      <c r="M40" s="418" t="s">
        <v>16</v>
      </c>
      <c r="N40" s="395"/>
    </row>
    <row r="41" spans="1:15" s="396" customFormat="1">
      <c r="A41" s="1324" t="s">
        <v>65</v>
      </c>
      <c r="B41" s="1325"/>
      <c r="C41" s="1325"/>
      <c r="D41" s="1325"/>
      <c r="E41" s="1325"/>
      <c r="F41" s="1325"/>
      <c r="G41" s="1325"/>
      <c r="H41" s="1325"/>
      <c r="I41" s="1326"/>
      <c r="J41" s="1294"/>
      <c r="K41" s="1294"/>
      <c r="L41" s="1294"/>
      <c r="M41" s="1294"/>
      <c r="O41" s="397"/>
    </row>
    <row r="43" spans="1:15" s="456" customFormat="1" ht="24">
      <c r="B43" s="457"/>
      <c r="C43" s="1385"/>
      <c r="D43" s="1385"/>
      <c r="E43" s="1385"/>
      <c r="F43" s="1385"/>
      <c r="G43" s="1385"/>
      <c r="H43" s="1385"/>
      <c r="I43" s="1385"/>
      <c r="J43" s="1386"/>
      <c r="K43" s="1386"/>
      <c r="L43" s="1386"/>
      <c r="M43" s="1386"/>
      <c r="O43" s="455"/>
    </row>
    <row r="44" spans="1:15" ht="24">
      <c r="B44" s="399"/>
    </row>
    <row r="45" spans="1:15" ht="24">
      <c r="B45" s="400"/>
    </row>
    <row r="46" spans="1:15" ht="24">
      <c r="B46" s="400"/>
    </row>
    <row r="47" spans="1:15" ht="24">
      <c r="B47" s="400"/>
    </row>
    <row r="48" spans="1:15" ht="24">
      <c r="B48" s="400"/>
    </row>
    <row r="49" spans="2:2" ht="24">
      <c r="B49" s="400"/>
    </row>
    <row r="50" spans="2:2" ht="24">
      <c r="B50" s="399"/>
    </row>
    <row r="51" spans="2:2" ht="24">
      <c r="B51" s="399"/>
    </row>
    <row r="52" spans="2:2" ht="24">
      <c r="B52" s="399"/>
    </row>
    <row r="53" spans="2:2" ht="24">
      <c r="B53" s="399"/>
    </row>
    <row r="54" spans="2:2" ht="24">
      <c r="B54" s="399"/>
    </row>
    <row r="55" spans="2:2" ht="24">
      <c r="B55" s="399"/>
    </row>
    <row r="56" spans="2:2" ht="24">
      <c r="B56" s="399"/>
    </row>
  </sheetData>
  <mergeCells count="49">
    <mergeCell ref="A1:M2"/>
    <mergeCell ref="C15:I15"/>
    <mergeCell ref="C3:I3"/>
    <mergeCell ref="J3:M3"/>
    <mergeCell ref="A4:A16"/>
    <mergeCell ref="C4:I4"/>
    <mergeCell ref="C5:I5"/>
    <mergeCell ref="C6:I6"/>
    <mergeCell ref="C7:I7"/>
    <mergeCell ref="C8:I8"/>
    <mergeCell ref="C9:I9"/>
    <mergeCell ref="C10:I10"/>
    <mergeCell ref="C11:I11"/>
    <mergeCell ref="C12:I12"/>
    <mergeCell ref="C13:I13"/>
    <mergeCell ref="C14:I14"/>
    <mergeCell ref="C16:I16"/>
    <mergeCell ref="A17:A23"/>
    <mergeCell ref="C17:I17"/>
    <mergeCell ref="C18:I18"/>
    <mergeCell ref="C19:I19"/>
    <mergeCell ref="C20:I20"/>
    <mergeCell ref="C21:I21"/>
    <mergeCell ref="C22:I22"/>
    <mergeCell ref="C23:I23"/>
    <mergeCell ref="A24:A28"/>
    <mergeCell ref="C24:I24"/>
    <mergeCell ref="C25:I25"/>
    <mergeCell ref="C26:I26"/>
    <mergeCell ref="C27:I27"/>
    <mergeCell ref="C28:I28"/>
    <mergeCell ref="C30:I30"/>
    <mergeCell ref="J30:M30"/>
    <mergeCell ref="A31:A34"/>
    <mergeCell ref="C31:I31"/>
    <mergeCell ref="C32:I32"/>
    <mergeCell ref="C33:I33"/>
    <mergeCell ref="C34:I34"/>
    <mergeCell ref="A41:I41"/>
    <mergeCell ref="J41:M41"/>
    <mergeCell ref="C43:I43"/>
    <mergeCell ref="J43:M43"/>
    <mergeCell ref="A35:A40"/>
    <mergeCell ref="C35:I35"/>
    <mergeCell ref="C36:I36"/>
    <mergeCell ref="C37:I37"/>
    <mergeCell ref="C38:I38"/>
    <mergeCell ref="C39:I39"/>
    <mergeCell ref="C40:I40"/>
  </mergeCells>
  <phoneticPr fontId="1"/>
  <pageMargins left="0.7" right="0.7" top="0.75" bottom="0.75" header="0.3" footer="0.3"/>
  <pageSetup paperSize="9" scale="58" fitToHeight="2" orientation="portrait" r:id="rId1"/>
  <rowBreaks count="1" manualBreakCount="1">
    <brk id="2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D6FFD-0D82-1A49-AA3B-2FF6E162DF36}">
  <sheetPr>
    <tabColor rgb="FF00B050"/>
  </sheetPr>
  <dimension ref="A1:S29"/>
  <sheetViews>
    <sheetView view="pageBreakPreview" topLeftCell="A6" zoomScale="70" zoomScaleNormal="70" zoomScaleSheetLayoutView="70" workbookViewId="0">
      <selection activeCell="C24" sqref="C24:I24"/>
    </sheetView>
  </sheetViews>
  <sheetFormatPr defaultColWidth="6.875" defaultRowHeight="12"/>
  <cols>
    <col min="1" max="2" width="6.625" style="287" customWidth="1"/>
    <col min="3" max="9" width="17.625" style="287" customWidth="1"/>
    <col min="10" max="14" width="8" style="287" customWidth="1"/>
    <col min="15" max="15" width="1.25" style="287" customWidth="1"/>
    <col min="16" max="16" width="70.875" style="290" hidden="1" customWidth="1"/>
    <col min="17" max="19" width="40.25" style="290" hidden="1" customWidth="1"/>
    <col min="20" max="20" width="15.25" style="287" customWidth="1"/>
    <col min="21" max="16384" width="6.875" style="287"/>
  </cols>
  <sheetData>
    <row r="1" spans="1:19" ht="31.5" customHeight="1">
      <c r="B1" s="1298"/>
      <c r="C1" s="1298"/>
      <c r="D1" s="1298"/>
      <c r="E1" s="1298"/>
      <c r="F1" s="1298"/>
      <c r="G1" s="1298"/>
      <c r="H1" s="1298"/>
      <c r="I1" s="1298"/>
      <c r="J1" s="1298"/>
      <c r="K1" s="1298"/>
      <c r="L1" s="1298"/>
      <c r="M1" s="1298"/>
      <c r="N1" s="1298"/>
      <c r="Q1" s="291" t="s">
        <v>877</v>
      </c>
      <c r="R1" s="291" t="s">
        <v>878</v>
      </c>
      <c r="S1" s="291" t="s">
        <v>879</v>
      </c>
    </row>
    <row r="2" spans="1:19" ht="30.75" customHeight="1">
      <c r="A2" s="292" t="s">
        <v>10</v>
      </c>
      <c r="B2" s="365" t="s">
        <v>11</v>
      </c>
      <c r="C2" s="1318" t="s">
        <v>12</v>
      </c>
      <c r="D2" s="1318"/>
      <c r="E2" s="1318"/>
      <c r="F2" s="1318"/>
      <c r="G2" s="1318"/>
      <c r="H2" s="1318"/>
      <c r="I2" s="1319"/>
      <c r="J2" s="1320" t="s">
        <v>13</v>
      </c>
      <c r="K2" s="1320"/>
      <c r="L2" s="1320"/>
      <c r="M2" s="1320"/>
      <c r="N2" s="1320"/>
      <c r="O2" s="300"/>
      <c r="P2" s="293" t="s">
        <v>492</v>
      </c>
      <c r="Q2" s="293" t="s">
        <v>486</v>
      </c>
      <c r="R2" s="293" t="s">
        <v>487</v>
      </c>
      <c r="S2" s="293" t="s">
        <v>493</v>
      </c>
    </row>
    <row r="3" spans="1:19" ht="44.25" customHeight="1">
      <c r="A3" s="1308" t="s">
        <v>510</v>
      </c>
      <c r="B3" s="334" t="s">
        <v>44</v>
      </c>
      <c r="C3" s="1265" t="s">
        <v>511</v>
      </c>
      <c r="D3" s="1266"/>
      <c r="E3" s="1266"/>
      <c r="F3" s="1266"/>
      <c r="G3" s="1266"/>
      <c r="H3" s="1266"/>
      <c r="I3" s="1267"/>
      <c r="J3" s="295">
        <v>5</v>
      </c>
      <c r="K3" s="295">
        <v>3</v>
      </c>
      <c r="L3" s="295">
        <v>1</v>
      </c>
      <c r="M3" s="295">
        <v>0</v>
      </c>
      <c r="N3" s="347" t="s">
        <v>16</v>
      </c>
      <c r="O3" s="300"/>
      <c r="P3" s="339" t="s">
        <v>880</v>
      </c>
      <c r="Q3" s="339" t="s">
        <v>881</v>
      </c>
      <c r="R3" s="339" t="s">
        <v>808</v>
      </c>
      <c r="S3" s="339" t="s">
        <v>882</v>
      </c>
    </row>
    <row r="4" spans="1:19" ht="44.25" customHeight="1">
      <c r="A4" s="1309"/>
      <c r="B4" s="335" t="s">
        <v>45</v>
      </c>
      <c r="C4" s="1268" t="s">
        <v>883</v>
      </c>
      <c r="D4" s="1269"/>
      <c r="E4" s="1269"/>
      <c r="F4" s="1269"/>
      <c r="G4" s="1269"/>
      <c r="H4" s="1269"/>
      <c r="I4" s="1270"/>
      <c r="J4" s="298">
        <v>5</v>
      </c>
      <c r="K4" s="298">
        <v>3</v>
      </c>
      <c r="L4" s="298">
        <v>1</v>
      </c>
      <c r="M4" s="298">
        <v>0</v>
      </c>
      <c r="N4" s="348" t="s">
        <v>16</v>
      </c>
      <c r="O4" s="300"/>
      <c r="P4" s="339" t="s">
        <v>884</v>
      </c>
      <c r="Q4" s="339" t="s">
        <v>885</v>
      </c>
      <c r="R4" s="339" t="s">
        <v>886</v>
      </c>
      <c r="S4" s="339" t="s">
        <v>887</v>
      </c>
    </row>
    <row r="5" spans="1:19" ht="44.25" customHeight="1">
      <c r="A5" s="1309"/>
      <c r="B5" s="335" t="s">
        <v>46</v>
      </c>
      <c r="C5" s="1268" t="s">
        <v>888</v>
      </c>
      <c r="D5" s="1269"/>
      <c r="E5" s="1269"/>
      <c r="F5" s="1269"/>
      <c r="G5" s="1269"/>
      <c r="H5" s="1269"/>
      <c r="I5" s="1270"/>
      <c r="J5" s="298">
        <v>5</v>
      </c>
      <c r="K5" s="298">
        <v>3</v>
      </c>
      <c r="L5" s="298">
        <v>1</v>
      </c>
      <c r="M5" s="298">
        <v>0</v>
      </c>
      <c r="N5" s="348" t="s">
        <v>16</v>
      </c>
      <c r="O5" s="300"/>
      <c r="P5" s="339" t="s">
        <v>889</v>
      </c>
      <c r="Q5" s="339" t="s">
        <v>890</v>
      </c>
      <c r="R5" s="339" t="s">
        <v>891</v>
      </c>
      <c r="S5" s="339" t="s">
        <v>892</v>
      </c>
    </row>
    <row r="6" spans="1:19" ht="44.25" customHeight="1">
      <c r="A6" s="1309"/>
      <c r="B6" s="335" t="s">
        <v>47</v>
      </c>
      <c r="C6" s="1268" t="s">
        <v>893</v>
      </c>
      <c r="D6" s="1269"/>
      <c r="E6" s="1269"/>
      <c r="F6" s="1269"/>
      <c r="G6" s="1269"/>
      <c r="H6" s="1269"/>
      <c r="I6" s="1270"/>
      <c r="J6" s="298">
        <v>5</v>
      </c>
      <c r="K6" s="298">
        <v>3</v>
      </c>
      <c r="L6" s="298">
        <v>1</v>
      </c>
      <c r="M6" s="298">
        <v>0</v>
      </c>
      <c r="N6" s="348" t="s">
        <v>16</v>
      </c>
      <c r="O6" s="300"/>
      <c r="P6" s="339" t="s">
        <v>894</v>
      </c>
      <c r="Q6" s="339" t="s">
        <v>895</v>
      </c>
      <c r="R6" s="339" t="s">
        <v>896</v>
      </c>
      <c r="S6" s="339" t="s">
        <v>897</v>
      </c>
    </row>
    <row r="7" spans="1:19" ht="44.25" customHeight="1">
      <c r="A7" s="1309"/>
      <c r="B7" s="335" t="s">
        <v>48</v>
      </c>
      <c r="C7" s="1268" t="s">
        <v>898</v>
      </c>
      <c r="D7" s="1269"/>
      <c r="E7" s="1269"/>
      <c r="F7" s="1269"/>
      <c r="G7" s="1269"/>
      <c r="H7" s="1269"/>
      <c r="I7" s="1270"/>
      <c r="J7" s="298">
        <v>5</v>
      </c>
      <c r="K7" s="298">
        <v>3</v>
      </c>
      <c r="L7" s="298">
        <v>1</v>
      </c>
      <c r="M7" s="298">
        <v>0</v>
      </c>
      <c r="N7" s="348" t="s">
        <v>16</v>
      </c>
      <c r="O7" s="300"/>
      <c r="P7" s="339" t="s">
        <v>899</v>
      </c>
      <c r="Q7" s="339" t="s">
        <v>900</v>
      </c>
      <c r="R7" s="339" t="s">
        <v>901</v>
      </c>
      <c r="S7" s="339" t="s">
        <v>902</v>
      </c>
    </row>
    <row r="8" spans="1:19" ht="44.25" customHeight="1">
      <c r="A8" s="1309"/>
      <c r="B8" s="334" t="s">
        <v>49</v>
      </c>
      <c r="C8" s="1265" t="s">
        <v>516</v>
      </c>
      <c r="D8" s="1266"/>
      <c r="E8" s="1266"/>
      <c r="F8" s="1266"/>
      <c r="G8" s="1266"/>
      <c r="H8" s="1266"/>
      <c r="I8" s="1267"/>
      <c r="J8" s="295">
        <v>5</v>
      </c>
      <c r="K8" s="295">
        <v>3</v>
      </c>
      <c r="L8" s="295">
        <v>1</v>
      </c>
      <c r="M8" s="295">
        <v>0</v>
      </c>
      <c r="N8" s="347" t="s">
        <v>16</v>
      </c>
      <c r="O8" s="300"/>
      <c r="P8" s="339" t="s">
        <v>903</v>
      </c>
      <c r="Q8" s="339" t="s">
        <v>904</v>
      </c>
      <c r="R8" s="339" t="s">
        <v>905</v>
      </c>
      <c r="S8" s="339" t="s">
        <v>906</v>
      </c>
    </row>
    <row r="9" spans="1:19" ht="44.25" customHeight="1">
      <c r="A9" s="1309"/>
      <c r="B9" s="335" t="s">
        <v>50</v>
      </c>
      <c r="C9" s="1394" t="s">
        <v>517</v>
      </c>
      <c r="D9" s="1395"/>
      <c r="E9" s="1395"/>
      <c r="F9" s="1395"/>
      <c r="G9" s="1395"/>
      <c r="H9" s="1395"/>
      <c r="I9" s="1396"/>
      <c r="J9" s="298">
        <v>5</v>
      </c>
      <c r="K9" s="298">
        <v>3</v>
      </c>
      <c r="L9" s="298">
        <v>1</v>
      </c>
      <c r="M9" s="298">
        <v>0</v>
      </c>
      <c r="N9" s="348" t="s">
        <v>16</v>
      </c>
      <c r="O9" s="300"/>
      <c r="P9" s="339" t="s">
        <v>907</v>
      </c>
      <c r="Q9" s="339" t="s">
        <v>908</v>
      </c>
      <c r="R9" s="339" t="s">
        <v>909</v>
      </c>
      <c r="S9" s="339" t="s">
        <v>910</v>
      </c>
    </row>
    <row r="10" spans="1:19" ht="44.25" customHeight="1">
      <c r="A10" s="1309"/>
      <c r="B10" s="335" t="s">
        <v>51</v>
      </c>
      <c r="C10" s="1268" t="s">
        <v>911</v>
      </c>
      <c r="D10" s="1269"/>
      <c r="E10" s="1269"/>
      <c r="F10" s="1269"/>
      <c r="G10" s="1269"/>
      <c r="H10" s="1269"/>
      <c r="I10" s="1270"/>
      <c r="J10" s="298">
        <v>5</v>
      </c>
      <c r="K10" s="298">
        <v>3</v>
      </c>
      <c r="L10" s="298">
        <v>1</v>
      </c>
      <c r="M10" s="298">
        <v>0</v>
      </c>
      <c r="N10" s="348" t="s">
        <v>16</v>
      </c>
      <c r="O10" s="300"/>
      <c r="P10" s="339" t="s">
        <v>912</v>
      </c>
      <c r="Q10" s="339" t="s">
        <v>913</v>
      </c>
      <c r="R10" s="339" t="s">
        <v>914</v>
      </c>
      <c r="S10" s="339" t="s">
        <v>915</v>
      </c>
    </row>
    <row r="11" spans="1:19" ht="44.25" customHeight="1">
      <c r="A11" s="1309"/>
      <c r="B11" s="335" t="s">
        <v>52</v>
      </c>
      <c r="C11" s="1268" t="s">
        <v>916</v>
      </c>
      <c r="D11" s="1269"/>
      <c r="E11" s="1269"/>
      <c r="F11" s="1269"/>
      <c r="G11" s="1269"/>
      <c r="H11" s="1269"/>
      <c r="I11" s="1270"/>
      <c r="J11" s="298">
        <v>5</v>
      </c>
      <c r="K11" s="298">
        <v>3</v>
      </c>
      <c r="L11" s="298">
        <v>1</v>
      </c>
      <c r="M11" s="298">
        <v>0</v>
      </c>
      <c r="N11" s="348" t="s">
        <v>16</v>
      </c>
      <c r="O11" s="300"/>
      <c r="P11" s="339" t="s">
        <v>917</v>
      </c>
      <c r="Q11" s="339" t="s">
        <v>918</v>
      </c>
      <c r="R11" s="339" t="s">
        <v>919</v>
      </c>
      <c r="S11" s="339" t="s">
        <v>920</v>
      </c>
    </row>
    <row r="12" spans="1:19" ht="44.25" customHeight="1">
      <c r="A12" s="1309"/>
      <c r="B12" s="335" t="s">
        <v>53</v>
      </c>
      <c r="C12" s="1268" t="s">
        <v>921</v>
      </c>
      <c r="D12" s="1269"/>
      <c r="E12" s="1269"/>
      <c r="F12" s="1269"/>
      <c r="G12" s="1269"/>
      <c r="H12" s="1269"/>
      <c r="I12" s="1270"/>
      <c r="J12" s="298">
        <v>5</v>
      </c>
      <c r="K12" s="298">
        <v>3</v>
      </c>
      <c r="L12" s="298">
        <v>1</v>
      </c>
      <c r="M12" s="298">
        <v>0</v>
      </c>
      <c r="N12" s="348" t="s">
        <v>16</v>
      </c>
      <c r="O12" s="300"/>
      <c r="P12" s="339" t="s">
        <v>922</v>
      </c>
      <c r="Q12" s="339" t="s">
        <v>814</v>
      </c>
      <c r="R12" s="339" t="s">
        <v>923</v>
      </c>
      <c r="S12" s="339" t="s">
        <v>924</v>
      </c>
    </row>
    <row r="13" spans="1:19" ht="44.25" customHeight="1">
      <c r="A13" s="1309"/>
      <c r="B13" s="335" t="s">
        <v>54</v>
      </c>
      <c r="C13" s="1268" t="s">
        <v>522</v>
      </c>
      <c r="D13" s="1269"/>
      <c r="E13" s="1269"/>
      <c r="F13" s="1269"/>
      <c r="G13" s="1269"/>
      <c r="H13" s="1269"/>
      <c r="I13" s="1270"/>
      <c r="J13" s="298">
        <v>5</v>
      </c>
      <c r="K13" s="298">
        <v>3</v>
      </c>
      <c r="L13" s="298">
        <v>1</v>
      </c>
      <c r="M13" s="298">
        <v>0</v>
      </c>
      <c r="N13" s="348" t="s">
        <v>16</v>
      </c>
      <c r="O13" s="300"/>
      <c r="P13" s="339" t="s">
        <v>925</v>
      </c>
      <c r="Q13" s="339" t="s">
        <v>926</v>
      </c>
      <c r="R13" s="339" t="s">
        <v>927</v>
      </c>
      <c r="S13" s="339" t="s">
        <v>815</v>
      </c>
    </row>
    <row r="14" spans="1:19" ht="44.25" customHeight="1">
      <c r="A14" s="1310"/>
      <c r="B14" s="335" t="s">
        <v>114</v>
      </c>
      <c r="C14" s="1268" t="s">
        <v>928</v>
      </c>
      <c r="D14" s="1269"/>
      <c r="E14" s="1269"/>
      <c r="F14" s="1269"/>
      <c r="G14" s="1269"/>
      <c r="H14" s="1269"/>
      <c r="I14" s="1270"/>
      <c r="J14" s="298">
        <v>5</v>
      </c>
      <c r="K14" s="298">
        <v>3</v>
      </c>
      <c r="L14" s="298">
        <v>1</v>
      </c>
      <c r="M14" s="298">
        <v>0</v>
      </c>
      <c r="N14" s="348" t="s">
        <v>16</v>
      </c>
      <c r="O14" s="300"/>
      <c r="P14" s="339" t="s">
        <v>929</v>
      </c>
      <c r="Q14" s="339" t="s">
        <v>930</v>
      </c>
      <c r="R14" s="339" t="s">
        <v>931</v>
      </c>
      <c r="S14" s="339" t="s">
        <v>932</v>
      </c>
    </row>
    <row r="15" spans="1:19" ht="44.25" customHeight="1">
      <c r="A15" s="1308" t="s">
        <v>524</v>
      </c>
      <c r="B15" s="335" t="s">
        <v>58</v>
      </c>
      <c r="C15" s="1314" t="s">
        <v>933</v>
      </c>
      <c r="D15" s="1315"/>
      <c r="E15" s="1315"/>
      <c r="F15" s="1315"/>
      <c r="G15" s="1315"/>
      <c r="H15" s="1315"/>
      <c r="I15" s="1316"/>
      <c r="J15" s="298">
        <v>5</v>
      </c>
      <c r="K15" s="298">
        <v>3</v>
      </c>
      <c r="L15" s="298">
        <v>1</v>
      </c>
      <c r="M15" s="298">
        <v>0</v>
      </c>
      <c r="N15" s="348" t="s">
        <v>16</v>
      </c>
      <c r="O15" s="300"/>
      <c r="P15" s="339" t="s">
        <v>934</v>
      </c>
      <c r="Q15" s="339" t="s">
        <v>935</v>
      </c>
      <c r="R15" s="339" t="s">
        <v>936</v>
      </c>
      <c r="S15" s="339" t="s">
        <v>937</v>
      </c>
    </row>
    <row r="16" spans="1:19" ht="44.25" customHeight="1">
      <c r="A16" s="1309"/>
      <c r="B16" s="334" t="s">
        <v>60</v>
      </c>
      <c r="C16" s="1265" t="s">
        <v>527</v>
      </c>
      <c r="D16" s="1266"/>
      <c r="E16" s="1266"/>
      <c r="F16" s="1266"/>
      <c r="G16" s="1266"/>
      <c r="H16" s="1266"/>
      <c r="I16" s="1267"/>
      <c r="J16" s="295">
        <v>5</v>
      </c>
      <c r="K16" s="295">
        <v>3</v>
      </c>
      <c r="L16" s="295">
        <v>1</v>
      </c>
      <c r="M16" s="295">
        <v>0</v>
      </c>
      <c r="N16" s="347" t="s">
        <v>16</v>
      </c>
      <c r="O16" s="300"/>
      <c r="P16" s="339" t="s">
        <v>938</v>
      </c>
      <c r="Q16" s="339" t="s">
        <v>939</v>
      </c>
      <c r="R16" s="339" t="s">
        <v>940</v>
      </c>
      <c r="S16" s="339" t="s">
        <v>941</v>
      </c>
    </row>
    <row r="17" spans="1:19" ht="44.25" customHeight="1">
      <c r="A17" s="1309"/>
      <c r="B17" s="335" t="s">
        <v>34</v>
      </c>
      <c r="C17" s="1268" t="s">
        <v>529</v>
      </c>
      <c r="D17" s="1269"/>
      <c r="E17" s="1269"/>
      <c r="F17" s="1269"/>
      <c r="G17" s="1269"/>
      <c r="H17" s="1269"/>
      <c r="I17" s="1270"/>
      <c r="J17" s="298">
        <v>5</v>
      </c>
      <c r="K17" s="298">
        <v>3</v>
      </c>
      <c r="L17" s="298">
        <v>1</v>
      </c>
      <c r="M17" s="298">
        <v>0</v>
      </c>
      <c r="N17" s="348" t="s">
        <v>16</v>
      </c>
      <c r="O17" s="300"/>
      <c r="P17" s="339" t="s">
        <v>942</v>
      </c>
      <c r="Q17" s="339" t="s">
        <v>943</v>
      </c>
      <c r="R17" s="339" t="s">
        <v>944</v>
      </c>
      <c r="S17" s="339" t="s">
        <v>945</v>
      </c>
    </row>
    <row r="18" spans="1:19" ht="44.25" customHeight="1">
      <c r="A18" s="1309"/>
      <c r="B18" s="335" t="s">
        <v>36</v>
      </c>
      <c r="C18" s="1268" t="s">
        <v>531</v>
      </c>
      <c r="D18" s="1269"/>
      <c r="E18" s="1269"/>
      <c r="F18" s="1269"/>
      <c r="G18" s="1269"/>
      <c r="H18" s="1269"/>
      <c r="I18" s="1270"/>
      <c r="J18" s="298">
        <v>5</v>
      </c>
      <c r="K18" s="298">
        <v>3</v>
      </c>
      <c r="L18" s="298">
        <v>1</v>
      </c>
      <c r="M18" s="298">
        <v>0</v>
      </c>
      <c r="N18" s="348" t="s">
        <v>16</v>
      </c>
      <c r="O18" s="300"/>
      <c r="P18" s="339" t="s">
        <v>946</v>
      </c>
      <c r="Q18" s="339" t="s">
        <v>947</v>
      </c>
      <c r="R18" s="339" t="s">
        <v>948</v>
      </c>
      <c r="S18" s="339" t="s">
        <v>820</v>
      </c>
    </row>
    <row r="19" spans="1:19" ht="44.25" customHeight="1">
      <c r="A19" s="1309"/>
      <c r="B19" s="336" t="s">
        <v>38</v>
      </c>
      <c r="C19" s="1268" t="s">
        <v>533</v>
      </c>
      <c r="D19" s="1269"/>
      <c r="E19" s="1269"/>
      <c r="F19" s="1269"/>
      <c r="G19" s="1269"/>
      <c r="H19" s="1269"/>
      <c r="I19" s="1270"/>
      <c r="J19" s="298">
        <v>5</v>
      </c>
      <c r="K19" s="298">
        <v>3</v>
      </c>
      <c r="L19" s="298">
        <v>1</v>
      </c>
      <c r="M19" s="298">
        <v>0</v>
      </c>
      <c r="N19" s="348" t="s">
        <v>16</v>
      </c>
      <c r="O19" s="300"/>
      <c r="P19" s="339" t="s">
        <v>949</v>
      </c>
      <c r="Q19" s="339" t="s">
        <v>950</v>
      </c>
      <c r="R19" s="339" t="s">
        <v>821</v>
      </c>
      <c r="S19" s="339" t="s">
        <v>951</v>
      </c>
    </row>
    <row r="20" spans="1:19" ht="44.25" customHeight="1">
      <c r="A20" s="1309"/>
      <c r="B20" s="336" t="s">
        <v>40</v>
      </c>
      <c r="C20" s="1268" t="s">
        <v>952</v>
      </c>
      <c r="D20" s="1269"/>
      <c r="E20" s="1269"/>
      <c r="F20" s="1269"/>
      <c r="G20" s="1269"/>
      <c r="H20" s="1269"/>
      <c r="I20" s="1270"/>
      <c r="J20" s="298">
        <v>5</v>
      </c>
      <c r="K20" s="298">
        <v>3</v>
      </c>
      <c r="L20" s="298">
        <v>1</v>
      </c>
      <c r="M20" s="298">
        <v>0</v>
      </c>
      <c r="N20" s="348" t="s">
        <v>16</v>
      </c>
      <c r="O20" s="300"/>
      <c r="P20" s="339" t="s">
        <v>953</v>
      </c>
      <c r="Q20" s="339" t="s">
        <v>954</v>
      </c>
      <c r="R20" s="339" t="s">
        <v>955</v>
      </c>
      <c r="S20" s="339" t="s">
        <v>956</v>
      </c>
    </row>
    <row r="21" spans="1:19" ht="44.25" customHeight="1">
      <c r="A21" s="1309"/>
      <c r="B21" s="336" t="s">
        <v>83</v>
      </c>
      <c r="C21" s="1268" t="s">
        <v>536</v>
      </c>
      <c r="D21" s="1269"/>
      <c r="E21" s="1269"/>
      <c r="F21" s="1269"/>
      <c r="G21" s="1269"/>
      <c r="H21" s="1269"/>
      <c r="I21" s="1270"/>
      <c r="J21" s="298">
        <v>5</v>
      </c>
      <c r="K21" s="298">
        <v>3</v>
      </c>
      <c r="L21" s="298">
        <v>1</v>
      </c>
      <c r="M21" s="298">
        <v>0</v>
      </c>
      <c r="N21" s="348" t="s">
        <v>16</v>
      </c>
      <c r="O21" s="300"/>
      <c r="P21" s="339" t="s">
        <v>957</v>
      </c>
      <c r="Q21" s="339" t="s">
        <v>958</v>
      </c>
      <c r="R21" s="339" t="s">
        <v>959</v>
      </c>
      <c r="S21" s="339" t="s">
        <v>960</v>
      </c>
    </row>
    <row r="22" spans="1:19" ht="44.25" customHeight="1">
      <c r="A22" s="1310"/>
      <c r="B22" s="336" t="s">
        <v>84</v>
      </c>
      <c r="C22" s="1268" t="s">
        <v>961</v>
      </c>
      <c r="D22" s="1269"/>
      <c r="E22" s="1269"/>
      <c r="F22" s="1269"/>
      <c r="G22" s="1269"/>
      <c r="H22" s="1269"/>
      <c r="I22" s="1270"/>
      <c r="J22" s="298">
        <v>5</v>
      </c>
      <c r="K22" s="298">
        <v>3</v>
      </c>
      <c r="L22" s="298">
        <v>1</v>
      </c>
      <c r="M22" s="298">
        <v>0</v>
      </c>
      <c r="N22" s="348" t="s">
        <v>16</v>
      </c>
      <c r="O22" s="300"/>
      <c r="P22" s="339" t="s">
        <v>962</v>
      </c>
      <c r="Q22" s="339" t="s">
        <v>963</v>
      </c>
      <c r="R22" s="339" t="s">
        <v>964</v>
      </c>
      <c r="S22" s="339" t="s">
        <v>965</v>
      </c>
    </row>
    <row r="23" spans="1:19" ht="44.25" customHeight="1">
      <c r="A23" s="1308" t="s">
        <v>537</v>
      </c>
      <c r="B23" s="337" t="s">
        <v>85</v>
      </c>
      <c r="C23" s="1265" t="s">
        <v>538</v>
      </c>
      <c r="D23" s="1266"/>
      <c r="E23" s="1266"/>
      <c r="F23" s="1266"/>
      <c r="G23" s="1266"/>
      <c r="H23" s="1266"/>
      <c r="I23" s="1267"/>
      <c r="J23" s="295">
        <v>5</v>
      </c>
      <c r="K23" s="295">
        <v>3</v>
      </c>
      <c r="L23" s="295">
        <v>1</v>
      </c>
      <c r="M23" s="295">
        <v>0</v>
      </c>
      <c r="N23" s="347" t="s">
        <v>16</v>
      </c>
      <c r="O23" s="300"/>
      <c r="P23" s="339" t="s">
        <v>966</v>
      </c>
      <c r="Q23" s="339" t="s">
        <v>967</v>
      </c>
      <c r="R23" s="339" t="s">
        <v>830</v>
      </c>
      <c r="S23" s="339" t="s">
        <v>831</v>
      </c>
    </row>
    <row r="24" spans="1:19" ht="44.25" customHeight="1">
      <c r="A24" s="1309"/>
      <c r="B24" s="336" t="s">
        <v>86</v>
      </c>
      <c r="C24" s="1268" t="s">
        <v>968</v>
      </c>
      <c r="D24" s="1269"/>
      <c r="E24" s="1269"/>
      <c r="F24" s="1269"/>
      <c r="G24" s="1269"/>
      <c r="H24" s="1269"/>
      <c r="I24" s="1270"/>
      <c r="J24" s="298">
        <v>5</v>
      </c>
      <c r="K24" s="298">
        <v>3</v>
      </c>
      <c r="L24" s="298">
        <v>1</v>
      </c>
      <c r="M24" s="298">
        <v>0</v>
      </c>
      <c r="N24" s="348" t="s">
        <v>16</v>
      </c>
      <c r="O24" s="300"/>
      <c r="P24" s="339" t="s">
        <v>969</v>
      </c>
      <c r="Q24" s="339" t="s">
        <v>970</v>
      </c>
      <c r="R24" s="339" t="s">
        <v>971</v>
      </c>
      <c r="S24" s="339" t="s">
        <v>972</v>
      </c>
    </row>
    <row r="25" spans="1:19" ht="44.25" customHeight="1">
      <c r="A25" s="1309"/>
      <c r="B25" s="337" t="s">
        <v>87</v>
      </c>
      <c r="C25" s="1265" t="s">
        <v>973</v>
      </c>
      <c r="D25" s="1266"/>
      <c r="E25" s="1266"/>
      <c r="F25" s="1266"/>
      <c r="G25" s="1266"/>
      <c r="H25" s="1266"/>
      <c r="I25" s="1267"/>
      <c r="J25" s="295">
        <v>5</v>
      </c>
      <c r="K25" s="295">
        <v>3</v>
      </c>
      <c r="L25" s="295">
        <v>1</v>
      </c>
      <c r="M25" s="295">
        <v>0</v>
      </c>
      <c r="N25" s="347" t="s">
        <v>16</v>
      </c>
      <c r="O25" s="300"/>
      <c r="P25" s="339" t="s">
        <v>974</v>
      </c>
      <c r="Q25" s="339" t="s">
        <v>975</v>
      </c>
      <c r="R25" s="339" t="s">
        <v>976</v>
      </c>
      <c r="S25" s="339" t="s">
        <v>837</v>
      </c>
    </row>
    <row r="26" spans="1:19" ht="44.25" customHeight="1">
      <c r="A26" s="1309"/>
      <c r="B26" s="336" t="s">
        <v>541</v>
      </c>
      <c r="C26" s="1268" t="s">
        <v>977</v>
      </c>
      <c r="D26" s="1269"/>
      <c r="E26" s="1269"/>
      <c r="F26" s="1269"/>
      <c r="G26" s="1269"/>
      <c r="H26" s="1269"/>
      <c r="I26" s="1270"/>
      <c r="J26" s="298">
        <v>5</v>
      </c>
      <c r="K26" s="298">
        <v>3</v>
      </c>
      <c r="L26" s="298">
        <v>1</v>
      </c>
      <c r="M26" s="298">
        <v>0</v>
      </c>
      <c r="N26" s="348" t="s">
        <v>16</v>
      </c>
      <c r="O26" s="300"/>
      <c r="P26" s="339" t="s">
        <v>978</v>
      </c>
      <c r="Q26" s="339" t="s">
        <v>979</v>
      </c>
      <c r="R26" s="339" t="s">
        <v>980</v>
      </c>
      <c r="S26" s="339" t="s">
        <v>981</v>
      </c>
    </row>
    <row r="27" spans="1:19" ht="44.25" customHeight="1">
      <c r="A27" s="1309"/>
      <c r="B27" s="336" t="s">
        <v>543</v>
      </c>
      <c r="C27" s="1268" t="s">
        <v>542</v>
      </c>
      <c r="D27" s="1269"/>
      <c r="E27" s="1269"/>
      <c r="F27" s="1269"/>
      <c r="G27" s="1269"/>
      <c r="H27" s="1269"/>
      <c r="I27" s="1270"/>
      <c r="J27" s="298">
        <v>5</v>
      </c>
      <c r="K27" s="298">
        <v>3</v>
      </c>
      <c r="L27" s="298">
        <v>1</v>
      </c>
      <c r="M27" s="298">
        <v>0</v>
      </c>
      <c r="N27" s="348" t="s">
        <v>16</v>
      </c>
      <c r="O27" s="300"/>
      <c r="P27" s="339" t="s">
        <v>982</v>
      </c>
      <c r="Q27" s="339" t="s">
        <v>838</v>
      </c>
      <c r="R27" s="339" t="s">
        <v>839</v>
      </c>
      <c r="S27" s="339" t="s">
        <v>983</v>
      </c>
    </row>
    <row r="28" spans="1:19" ht="44.25" customHeight="1">
      <c r="A28" s="1310"/>
      <c r="B28" s="336" t="s">
        <v>984</v>
      </c>
      <c r="C28" s="1268" t="s">
        <v>544</v>
      </c>
      <c r="D28" s="1269"/>
      <c r="E28" s="1269"/>
      <c r="F28" s="1269"/>
      <c r="G28" s="1269"/>
      <c r="H28" s="1269"/>
      <c r="I28" s="1270"/>
      <c r="J28" s="298">
        <v>5</v>
      </c>
      <c r="K28" s="298">
        <v>3</v>
      </c>
      <c r="L28" s="298">
        <v>1</v>
      </c>
      <c r="M28" s="298">
        <v>0</v>
      </c>
      <c r="N28" s="348" t="s">
        <v>16</v>
      </c>
      <c r="O28" s="300"/>
      <c r="P28" s="339" t="s">
        <v>985</v>
      </c>
      <c r="Q28" s="339" t="s">
        <v>986</v>
      </c>
      <c r="R28" s="339" t="s">
        <v>987</v>
      </c>
      <c r="S28" s="339" t="s">
        <v>988</v>
      </c>
    </row>
    <row r="29" spans="1:19" s="291" customFormat="1" ht="29.25" customHeight="1">
      <c r="A29" s="1324" t="s">
        <v>65</v>
      </c>
      <c r="B29" s="1325"/>
      <c r="C29" s="1325"/>
      <c r="D29" s="1325"/>
      <c r="E29" s="1325"/>
      <c r="F29" s="1325"/>
      <c r="G29" s="1325"/>
      <c r="H29" s="1325"/>
      <c r="I29" s="1326"/>
      <c r="J29" s="1327"/>
      <c r="K29" s="1327"/>
      <c r="L29" s="1327"/>
      <c r="M29" s="1327"/>
      <c r="N29" s="1327"/>
      <c r="P29" s="290"/>
      <c r="Q29" s="290"/>
      <c r="R29" s="290"/>
      <c r="S29" s="290"/>
    </row>
  </sheetData>
  <mergeCells count="34">
    <mergeCell ref="A29:I29"/>
    <mergeCell ref="J29:N29"/>
    <mergeCell ref="C21:I21"/>
    <mergeCell ref="C22:I22"/>
    <mergeCell ref="A23:A28"/>
    <mergeCell ref="C23:I23"/>
    <mergeCell ref="C24:I24"/>
    <mergeCell ref="C25:I25"/>
    <mergeCell ref="C26:I26"/>
    <mergeCell ref="C27:I27"/>
    <mergeCell ref="C28:I28"/>
    <mergeCell ref="C12:I12"/>
    <mergeCell ref="C13:I13"/>
    <mergeCell ref="C14:I14"/>
    <mergeCell ref="A15:A22"/>
    <mergeCell ref="C15:I15"/>
    <mergeCell ref="C16:I16"/>
    <mergeCell ref="C17:I17"/>
    <mergeCell ref="C18:I18"/>
    <mergeCell ref="C19:I19"/>
    <mergeCell ref="C20:I20"/>
    <mergeCell ref="A3:A14"/>
    <mergeCell ref="C3:I3"/>
    <mergeCell ref="C4:I4"/>
    <mergeCell ref="C5:I5"/>
    <mergeCell ref="C6:I6"/>
    <mergeCell ref="C7:I7"/>
    <mergeCell ref="C8:I8"/>
    <mergeCell ref="C9:I9"/>
    <mergeCell ref="C10:I10"/>
    <mergeCell ref="C11:I11"/>
    <mergeCell ref="B1:N1"/>
    <mergeCell ref="J2:N2"/>
    <mergeCell ref="C2:I2"/>
  </mergeCells>
  <phoneticPr fontId="1"/>
  <printOptions horizontalCentered="1"/>
  <pageMargins left="0.39370078740157483" right="0.19685039370078741" top="0.74803149606299213" bottom="0.74803149606299213" header="0.31496062992125984" footer="0.31496062992125984"/>
  <pageSetup paperSize="9" scale="46" fitToWidth="2" orientation="portrait" r:id="rId1"/>
  <headerFooter>
    <oddHeader>&amp;C&amp;"BIZ UDPゴシック,標準"&amp;14農業生産管理チェックリスト&amp;R2024/08/22</oddHeader>
    <oddFooter>&amp;P / &amp;N ページ</oddFooter>
  </headerFooter>
  <colBreaks count="1" manualBreakCount="1">
    <brk id="15"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8245C-FA40-49D6-BF67-64A565AABF9F}">
  <sheetPr>
    <tabColor rgb="FFFF0000"/>
  </sheetPr>
  <dimension ref="A1:R80"/>
  <sheetViews>
    <sheetView zoomScaleNormal="100" workbookViewId="0">
      <selection activeCell="C64" sqref="C64:I64"/>
    </sheetView>
  </sheetViews>
  <sheetFormatPr defaultColWidth="7.125" defaultRowHeight="12"/>
  <cols>
    <col min="1" max="1" width="3.625" style="2" customWidth="1"/>
    <col min="2" max="2" width="3.5" style="14" customWidth="1"/>
    <col min="3" max="8" width="7.125" style="2"/>
    <col min="9" max="9" width="30" style="2" customWidth="1"/>
    <col min="10" max="12" width="3.75" style="2" customWidth="1"/>
    <col min="13" max="13" width="1.25" style="2" customWidth="1"/>
    <col min="14" max="14" width="3.375" style="34" customWidth="1"/>
    <col min="15" max="15" width="36.625" style="34" customWidth="1"/>
    <col min="16" max="17" width="7.125" style="34"/>
    <col min="18" max="16384" width="7.125" style="2"/>
  </cols>
  <sheetData>
    <row r="1" spans="2:18" ht="23.1" customHeight="1">
      <c r="B1" s="1353" t="s">
        <v>989</v>
      </c>
      <c r="C1" s="1353"/>
      <c r="D1" s="1353"/>
      <c r="E1" s="1353"/>
      <c r="F1" s="1353"/>
      <c r="G1" s="1353"/>
      <c r="H1" s="1353"/>
      <c r="I1" s="1353"/>
      <c r="J1" s="1354"/>
      <c r="K1" s="1354"/>
      <c r="L1" s="1354"/>
      <c r="O1" s="123" t="s">
        <v>990</v>
      </c>
    </row>
    <row r="2" spans="2:18">
      <c r="B2" s="21"/>
      <c r="G2" s="3"/>
      <c r="J2" s="7"/>
      <c r="K2" s="8"/>
      <c r="L2" s="8"/>
    </row>
    <row r="3" spans="2:18" ht="18" customHeight="1">
      <c r="B3" s="1363" t="s">
        <v>991</v>
      </c>
      <c r="C3" s="1364"/>
      <c r="D3" s="1364"/>
      <c r="E3" s="1364"/>
      <c r="F3" s="1364"/>
      <c r="G3" s="1364"/>
      <c r="H3" s="1364"/>
      <c r="I3" s="1365"/>
      <c r="J3" s="1368" t="s">
        <v>13</v>
      </c>
      <c r="K3" s="1368"/>
      <c r="L3" s="1368"/>
      <c r="O3" s="169" t="s">
        <v>151</v>
      </c>
      <c r="P3" s="169" t="s">
        <v>152</v>
      </c>
      <c r="Q3" s="169" t="s">
        <v>153</v>
      </c>
      <c r="R3" s="2" t="s">
        <v>154</v>
      </c>
    </row>
    <row r="4" spans="2:18" ht="18" customHeight="1">
      <c r="B4" s="75" t="s">
        <v>44</v>
      </c>
      <c r="C4" s="1380" t="s">
        <v>992</v>
      </c>
      <c r="D4" s="1381"/>
      <c r="E4" s="1381"/>
      <c r="F4" s="1381"/>
      <c r="G4" s="1381"/>
      <c r="H4" s="1381"/>
      <c r="I4" s="1382"/>
      <c r="J4" s="76">
        <v>5</v>
      </c>
      <c r="K4" s="76">
        <v>3</v>
      </c>
      <c r="L4" s="76">
        <v>1</v>
      </c>
      <c r="O4" s="121"/>
      <c r="P4" s="122"/>
    </row>
    <row r="5" spans="2:18" ht="18" customHeight="1">
      <c r="B5" s="17" t="s">
        <v>45</v>
      </c>
      <c r="C5" s="1397" t="s">
        <v>993</v>
      </c>
      <c r="D5" s="1398"/>
      <c r="E5" s="1398"/>
      <c r="F5" s="1398"/>
      <c r="G5" s="1398"/>
      <c r="H5" s="1398"/>
      <c r="I5" s="1399"/>
      <c r="J5" s="9">
        <v>5</v>
      </c>
      <c r="K5" s="9">
        <v>3</v>
      </c>
      <c r="L5" s="9">
        <v>1</v>
      </c>
      <c r="O5" s="136"/>
      <c r="P5" s="122"/>
    </row>
    <row r="6" spans="2:18" ht="36" customHeight="1">
      <c r="B6" s="77" t="s">
        <v>46</v>
      </c>
      <c r="C6" s="1400" t="s">
        <v>994</v>
      </c>
      <c r="D6" s="1401"/>
      <c r="E6" s="1401"/>
      <c r="F6" s="1401"/>
      <c r="G6" s="1401"/>
      <c r="H6" s="1401"/>
      <c r="I6" s="1402"/>
      <c r="J6" s="76">
        <v>5</v>
      </c>
      <c r="K6" s="76">
        <v>3</v>
      </c>
      <c r="L6" s="76">
        <v>1</v>
      </c>
      <c r="O6" s="121"/>
      <c r="P6" s="122"/>
    </row>
    <row r="7" spans="2:18" ht="18" customHeight="1">
      <c r="B7" s="17" t="s">
        <v>47</v>
      </c>
      <c r="C7" s="1397" t="s">
        <v>995</v>
      </c>
      <c r="D7" s="1398"/>
      <c r="E7" s="1398"/>
      <c r="F7" s="1398"/>
      <c r="G7" s="1398"/>
      <c r="H7" s="1398"/>
      <c r="I7" s="1399"/>
      <c r="J7" s="9">
        <v>5</v>
      </c>
      <c r="K7" s="9">
        <v>3</v>
      </c>
      <c r="L7" s="9">
        <v>1</v>
      </c>
      <c r="O7" s="121"/>
      <c r="P7" s="122"/>
    </row>
    <row r="8" spans="2:18" ht="18" customHeight="1">
      <c r="B8" s="17" t="s">
        <v>48</v>
      </c>
      <c r="C8" s="1397" t="s">
        <v>996</v>
      </c>
      <c r="D8" s="1398"/>
      <c r="E8" s="1398"/>
      <c r="F8" s="1398"/>
      <c r="G8" s="1398"/>
      <c r="H8" s="1398"/>
      <c r="I8" s="1399"/>
      <c r="J8" s="9">
        <v>5</v>
      </c>
      <c r="K8" s="9">
        <v>3</v>
      </c>
      <c r="L8" s="9">
        <v>1</v>
      </c>
      <c r="O8" s="121"/>
      <c r="P8" s="122"/>
    </row>
    <row r="9" spans="2:18" ht="18" customHeight="1">
      <c r="B9" s="77" t="s">
        <v>49</v>
      </c>
      <c r="C9" s="1425" t="s">
        <v>997</v>
      </c>
      <c r="D9" s="1426"/>
      <c r="E9" s="1426"/>
      <c r="F9" s="1426"/>
      <c r="G9" s="1426"/>
      <c r="H9" s="1426"/>
      <c r="I9" s="1427"/>
      <c r="J9" s="76">
        <v>5</v>
      </c>
      <c r="K9" s="76">
        <v>3</v>
      </c>
      <c r="L9" s="76">
        <v>1</v>
      </c>
      <c r="O9" s="121"/>
      <c r="P9" s="122"/>
    </row>
    <row r="10" spans="2:18" ht="18" customHeight="1">
      <c r="B10" s="17" t="s">
        <v>50</v>
      </c>
      <c r="C10" s="1397" t="s">
        <v>998</v>
      </c>
      <c r="D10" s="1398"/>
      <c r="E10" s="1398"/>
      <c r="F10" s="1398"/>
      <c r="G10" s="1398"/>
      <c r="H10" s="1398"/>
      <c r="I10" s="1399"/>
      <c r="J10" s="9">
        <v>5</v>
      </c>
      <c r="K10" s="9">
        <v>3</v>
      </c>
      <c r="L10" s="9">
        <v>1</v>
      </c>
      <c r="O10" s="136"/>
      <c r="P10" s="122"/>
    </row>
    <row r="11" spans="2:18" ht="18" customHeight="1">
      <c r="B11" s="77" t="s">
        <v>51</v>
      </c>
      <c r="C11" s="1380" t="s">
        <v>999</v>
      </c>
      <c r="D11" s="1381"/>
      <c r="E11" s="1381"/>
      <c r="F11" s="1381"/>
      <c r="G11" s="1381"/>
      <c r="H11" s="1381"/>
      <c r="I11" s="1382"/>
      <c r="J11" s="76">
        <v>5</v>
      </c>
      <c r="K11" s="76">
        <v>3</v>
      </c>
      <c r="L11" s="76">
        <v>1</v>
      </c>
      <c r="O11" s="121"/>
      <c r="P11" s="122"/>
    </row>
    <row r="12" spans="2:18" ht="18" customHeight="1">
      <c r="B12" s="77" t="s">
        <v>52</v>
      </c>
      <c r="C12" s="1380" t="s">
        <v>1000</v>
      </c>
      <c r="D12" s="1381"/>
      <c r="E12" s="1381"/>
      <c r="F12" s="1381"/>
      <c r="G12" s="1381"/>
      <c r="H12" s="1381"/>
      <c r="I12" s="1382"/>
      <c r="J12" s="76">
        <v>5</v>
      </c>
      <c r="K12" s="76">
        <v>3</v>
      </c>
      <c r="L12" s="76">
        <v>1</v>
      </c>
      <c r="N12" s="38"/>
      <c r="O12" s="121"/>
      <c r="P12" s="122"/>
    </row>
    <row r="13" spans="2:18" ht="18" customHeight="1">
      <c r="B13" s="17" t="s">
        <v>53</v>
      </c>
      <c r="C13" s="1397" t="s">
        <v>1001</v>
      </c>
      <c r="D13" s="1398"/>
      <c r="E13" s="1398"/>
      <c r="F13" s="1398"/>
      <c r="G13" s="1398"/>
      <c r="H13" s="1398"/>
      <c r="I13" s="1399"/>
      <c r="J13" s="9">
        <v>5</v>
      </c>
      <c r="K13" s="9">
        <v>3</v>
      </c>
      <c r="L13" s="9">
        <v>1</v>
      </c>
      <c r="N13" s="37"/>
      <c r="O13" s="121"/>
      <c r="P13" s="122"/>
    </row>
    <row r="14" spans="2:18" ht="18" customHeight="1">
      <c r="B14" s="17" t="s">
        <v>54</v>
      </c>
      <c r="C14" s="1397" t="s">
        <v>1002</v>
      </c>
      <c r="D14" s="1398"/>
      <c r="E14" s="1398"/>
      <c r="F14" s="1398"/>
      <c r="G14" s="1398"/>
      <c r="H14" s="1398"/>
      <c r="I14" s="1399"/>
      <c r="J14" s="9">
        <v>5</v>
      </c>
      <c r="K14" s="9">
        <v>3</v>
      </c>
      <c r="L14" s="9">
        <v>1</v>
      </c>
      <c r="N14" s="37"/>
      <c r="O14" s="121"/>
      <c r="P14" s="122"/>
    </row>
    <row r="15" spans="2:18" ht="18" customHeight="1">
      <c r="B15" s="17" t="s">
        <v>114</v>
      </c>
      <c r="C15" s="1397" t="s">
        <v>1003</v>
      </c>
      <c r="D15" s="1398"/>
      <c r="E15" s="1398"/>
      <c r="F15" s="1398"/>
      <c r="G15" s="1398"/>
      <c r="H15" s="1398"/>
      <c r="I15" s="1399"/>
      <c r="J15" s="9">
        <v>5</v>
      </c>
      <c r="K15" s="9">
        <v>3</v>
      </c>
      <c r="L15" s="9">
        <v>1</v>
      </c>
      <c r="N15" s="37"/>
      <c r="O15" s="121"/>
      <c r="P15" s="122"/>
    </row>
    <row r="16" spans="2:18" ht="18" customHeight="1">
      <c r="B16" s="17" t="s">
        <v>58</v>
      </c>
      <c r="C16" s="1397" t="s">
        <v>1004</v>
      </c>
      <c r="D16" s="1398"/>
      <c r="E16" s="1398"/>
      <c r="F16" s="1398"/>
      <c r="G16" s="1398"/>
      <c r="H16" s="1398"/>
      <c r="I16" s="1399"/>
      <c r="J16" s="9">
        <v>5</v>
      </c>
      <c r="K16" s="9">
        <v>3</v>
      </c>
      <c r="L16" s="9">
        <v>1</v>
      </c>
      <c r="N16" s="37"/>
      <c r="O16" s="121"/>
      <c r="P16" s="122"/>
    </row>
    <row r="17" spans="1:16" ht="18" customHeight="1">
      <c r="B17" s="77" t="s">
        <v>60</v>
      </c>
      <c r="C17" s="1380" t="s">
        <v>1005</v>
      </c>
      <c r="D17" s="1381"/>
      <c r="E17" s="1381"/>
      <c r="F17" s="1381"/>
      <c r="G17" s="1381"/>
      <c r="H17" s="1381"/>
      <c r="I17" s="1382"/>
      <c r="J17" s="76">
        <v>5</v>
      </c>
      <c r="K17" s="76">
        <v>3</v>
      </c>
      <c r="L17" s="76">
        <v>1</v>
      </c>
      <c r="N17" s="37"/>
      <c r="O17" s="121"/>
      <c r="P17" s="122"/>
    </row>
    <row r="18" spans="1:16" ht="18" customHeight="1">
      <c r="B18" s="17" t="s">
        <v>34</v>
      </c>
      <c r="C18" s="1397" t="s">
        <v>1006</v>
      </c>
      <c r="D18" s="1398"/>
      <c r="E18" s="1398"/>
      <c r="F18" s="1398"/>
      <c r="G18" s="1398"/>
      <c r="H18" s="1398"/>
      <c r="I18" s="1399"/>
      <c r="J18" s="9">
        <v>5</v>
      </c>
      <c r="K18" s="9">
        <v>3</v>
      </c>
      <c r="L18" s="9">
        <v>1</v>
      </c>
      <c r="N18" s="37"/>
      <c r="O18" s="121"/>
      <c r="P18" s="122"/>
    </row>
    <row r="19" spans="1:16" ht="18" customHeight="1">
      <c r="B19" s="1366" t="s">
        <v>65</v>
      </c>
      <c r="C19" s="1366"/>
      <c r="D19" s="1366"/>
      <c r="E19" s="1366"/>
      <c r="F19" s="1366"/>
      <c r="G19" s="1366"/>
      <c r="H19" s="1366"/>
      <c r="I19" s="1366"/>
      <c r="J19" s="1367"/>
      <c r="K19" s="1367"/>
      <c r="L19" s="1367"/>
    </row>
    <row r="20" spans="1:16" ht="18" customHeight="1">
      <c r="B20" s="106"/>
      <c r="C20" s="106"/>
      <c r="D20" s="106"/>
      <c r="E20" s="106"/>
      <c r="F20" s="106"/>
      <c r="G20" s="106"/>
      <c r="H20" s="106"/>
      <c r="I20" s="106"/>
      <c r="J20" s="149"/>
      <c r="K20" s="149"/>
      <c r="L20" s="149"/>
    </row>
    <row r="21" spans="1:16" ht="18" customHeight="1">
      <c r="A21" s="5"/>
      <c r="B21" s="1403" t="s">
        <v>1007</v>
      </c>
      <c r="C21" s="1404"/>
      <c r="D21" s="1404"/>
      <c r="E21" s="1404"/>
      <c r="F21" s="1404"/>
      <c r="G21" s="1404"/>
      <c r="H21" s="1404"/>
      <c r="I21" s="1405"/>
      <c r="J21" s="1420" t="s">
        <v>13</v>
      </c>
      <c r="K21" s="1420"/>
      <c r="L21" s="1420"/>
    </row>
    <row r="22" spans="1:16" ht="18" customHeight="1">
      <c r="A22" s="1428"/>
      <c r="B22" s="145" t="s">
        <v>44</v>
      </c>
      <c r="C22" s="1421" t="s">
        <v>1008</v>
      </c>
      <c r="D22" s="1422"/>
      <c r="E22" s="1422"/>
      <c r="F22" s="1422"/>
      <c r="G22" s="1422"/>
      <c r="H22" s="1422"/>
      <c r="I22" s="1423"/>
      <c r="J22" s="83">
        <v>5</v>
      </c>
      <c r="K22" s="83">
        <v>3</v>
      </c>
      <c r="L22" s="83">
        <v>1</v>
      </c>
      <c r="O22" s="87"/>
    </row>
    <row r="23" spans="1:16" ht="18" customHeight="1">
      <c r="A23" s="1428"/>
      <c r="B23" s="146" t="s">
        <v>45</v>
      </c>
      <c r="C23" s="1407" t="s">
        <v>1009</v>
      </c>
      <c r="D23" s="1408"/>
      <c r="E23" s="1408"/>
      <c r="F23" s="1408"/>
      <c r="G23" s="1408"/>
      <c r="H23" s="1408"/>
      <c r="I23" s="1409"/>
      <c r="J23" s="83">
        <v>5</v>
      </c>
      <c r="K23" s="83">
        <v>3</v>
      </c>
      <c r="L23" s="83">
        <v>1</v>
      </c>
      <c r="O23" s="87"/>
    </row>
    <row r="24" spans="1:16" ht="18" customHeight="1">
      <c r="A24" s="1428"/>
      <c r="B24" s="145" t="s">
        <v>46</v>
      </c>
      <c r="C24" s="1407" t="s">
        <v>1010</v>
      </c>
      <c r="D24" s="1408"/>
      <c r="E24" s="1408"/>
      <c r="F24" s="1408"/>
      <c r="G24" s="1408"/>
      <c r="H24" s="1408"/>
      <c r="I24" s="1409"/>
      <c r="J24" s="83">
        <v>5</v>
      </c>
      <c r="K24" s="83">
        <v>3</v>
      </c>
      <c r="L24" s="83">
        <v>1</v>
      </c>
      <c r="O24" s="138"/>
    </row>
    <row r="25" spans="1:16" ht="18" customHeight="1">
      <c r="A25" s="1428"/>
      <c r="B25" s="147" t="s">
        <v>47</v>
      </c>
      <c r="C25" s="1410" t="s">
        <v>1011</v>
      </c>
      <c r="D25" s="1411"/>
      <c r="E25" s="1411"/>
      <c r="F25" s="1411"/>
      <c r="G25" s="1411"/>
      <c r="H25" s="1411"/>
      <c r="I25" s="1412"/>
      <c r="J25" s="108">
        <v>5</v>
      </c>
      <c r="K25" s="108">
        <v>3</v>
      </c>
      <c r="L25" s="108">
        <v>1</v>
      </c>
      <c r="O25" s="88"/>
    </row>
    <row r="26" spans="1:16" ht="18" customHeight="1">
      <c r="A26" s="1428"/>
      <c r="B26" s="147" t="s">
        <v>48</v>
      </c>
      <c r="C26" s="1410" t="s">
        <v>1012</v>
      </c>
      <c r="D26" s="1411"/>
      <c r="E26" s="1411"/>
      <c r="F26" s="1411"/>
      <c r="G26" s="1411"/>
      <c r="H26" s="1411"/>
      <c r="I26" s="1412"/>
      <c r="J26" s="108">
        <v>5</v>
      </c>
      <c r="K26" s="108">
        <v>3</v>
      </c>
      <c r="L26" s="108">
        <v>1</v>
      </c>
      <c r="O26" s="88"/>
    </row>
    <row r="27" spans="1:16" ht="18" customHeight="1">
      <c r="A27" s="1428"/>
      <c r="B27" s="147" t="s">
        <v>49</v>
      </c>
      <c r="C27" s="1410" t="s">
        <v>1013</v>
      </c>
      <c r="D27" s="1411"/>
      <c r="E27" s="1411"/>
      <c r="F27" s="1411"/>
      <c r="G27" s="1411"/>
      <c r="H27" s="1411"/>
      <c r="I27" s="1412"/>
      <c r="J27" s="108">
        <v>5</v>
      </c>
      <c r="K27" s="108">
        <v>3</v>
      </c>
      <c r="L27" s="108">
        <v>1</v>
      </c>
      <c r="O27" s="88"/>
    </row>
    <row r="28" spans="1:16" ht="18" customHeight="1">
      <c r="A28" s="1428"/>
      <c r="B28" s="145" t="s">
        <v>50</v>
      </c>
      <c r="C28" s="1407" t="s">
        <v>1014</v>
      </c>
      <c r="D28" s="1408"/>
      <c r="E28" s="1408"/>
      <c r="F28" s="1408"/>
      <c r="G28" s="1408"/>
      <c r="H28" s="1408"/>
      <c r="I28" s="1409"/>
      <c r="J28" s="83">
        <v>5</v>
      </c>
      <c r="K28" s="83">
        <v>3</v>
      </c>
      <c r="L28" s="83">
        <v>1</v>
      </c>
      <c r="O28" s="88"/>
    </row>
    <row r="29" spans="1:16" ht="18" customHeight="1">
      <c r="A29" s="1428"/>
      <c r="B29" s="147" t="s">
        <v>51</v>
      </c>
      <c r="C29" s="1410" t="s">
        <v>1015</v>
      </c>
      <c r="D29" s="1411"/>
      <c r="E29" s="1411"/>
      <c r="F29" s="1411"/>
      <c r="G29" s="1411"/>
      <c r="H29" s="1411"/>
      <c r="I29" s="1412"/>
      <c r="J29" s="108">
        <v>5</v>
      </c>
      <c r="K29" s="108">
        <v>3</v>
      </c>
      <c r="L29" s="108">
        <v>1</v>
      </c>
      <c r="O29" s="88"/>
    </row>
    <row r="30" spans="1:16" ht="18" customHeight="1">
      <c r="A30" s="1428"/>
      <c r="B30" s="147" t="s">
        <v>52</v>
      </c>
      <c r="C30" s="1410" t="s">
        <v>1016</v>
      </c>
      <c r="D30" s="1411"/>
      <c r="E30" s="1411"/>
      <c r="F30" s="1411"/>
      <c r="G30" s="1411"/>
      <c r="H30" s="1411"/>
      <c r="I30" s="1412"/>
      <c r="J30" s="108">
        <v>5</v>
      </c>
      <c r="K30" s="108">
        <v>3</v>
      </c>
      <c r="L30" s="108">
        <v>1</v>
      </c>
      <c r="O30" s="88"/>
    </row>
    <row r="31" spans="1:16" ht="18" customHeight="1">
      <c r="A31" s="1428"/>
      <c r="B31" s="147" t="s">
        <v>53</v>
      </c>
      <c r="C31" s="1410" t="s">
        <v>1017</v>
      </c>
      <c r="D31" s="1411"/>
      <c r="E31" s="1411"/>
      <c r="F31" s="1411"/>
      <c r="G31" s="1411"/>
      <c r="H31" s="1411"/>
      <c r="I31" s="1412"/>
      <c r="J31" s="108">
        <v>5</v>
      </c>
      <c r="K31" s="108">
        <v>3</v>
      </c>
      <c r="L31" s="108">
        <v>1</v>
      </c>
      <c r="O31" s="88"/>
    </row>
    <row r="32" spans="1:16" ht="18" customHeight="1">
      <c r="A32" s="1428"/>
      <c r="B32" s="145" t="s">
        <v>54</v>
      </c>
      <c r="C32" s="1407" t="s">
        <v>1018</v>
      </c>
      <c r="D32" s="1408"/>
      <c r="E32" s="1408"/>
      <c r="F32" s="1408"/>
      <c r="G32" s="1408"/>
      <c r="H32" s="1408"/>
      <c r="I32" s="1409"/>
      <c r="J32" s="83">
        <v>5</v>
      </c>
      <c r="K32" s="83">
        <v>3</v>
      </c>
      <c r="L32" s="83">
        <v>1</v>
      </c>
      <c r="O32" s="88"/>
    </row>
    <row r="33" spans="1:15" ht="18" customHeight="1">
      <c r="A33" s="1428"/>
      <c r="B33" s="147" t="s">
        <v>114</v>
      </c>
      <c r="C33" s="1410" t="s">
        <v>1019</v>
      </c>
      <c r="D33" s="1411"/>
      <c r="E33" s="1411"/>
      <c r="F33" s="1411"/>
      <c r="G33" s="1411"/>
      <c r="H33" s="1411"/>
      <c r="I33" s="1412"/>
      <c r="J33" s="108">
        <v>5</v>
      </c>
      <c r="K33" s="108">
        <v>3</v>
      </c>
      <c r="L33" s="108">
        <v>1</v>
      </c>
      <c r="O33" s="88"/>
    </row>
    <row r="34" spans="1:15" ht="18" customHeight="1">
      <c r="A34" s="1428"/>
      <c r="B34" s="147" t="s">
        <v>58</v>
      </c>
      <c r="C34" s="1410" t="s">
        <v>1020</v>
      </c>
      <c r="D34" s="1411"/>
      <c r="E34" s="1411"/>
      <c r="F34" s="1411"/>
      <c r="G34" s="1411"/>
      <c r="H34" s="1411"/>
      <c r="I34" s="1412"/>
      <c r="J34" s="108">
        <v>5</v>
      </c>
      <c r="K34" s="108">
        <v>3</v>
      </c>
      <c r="L34" s="108">
        <v>1</v>
      </c>
      <c r="O34" s="88"/>
    </row>
    <row r="35" spans="1:15" ht="18" customHeight="1">
      <c r="A35" s="1428"/>
      <c r="B35" s="147" t="s">
        <v>60</v>
      </c>
      <c r="C35" s="1410" t="s">
        <v>1021</v>
      </c>
      <c r="D35" s="1411"/>
      <c r="E35" s="1411"/>
      <c r="F35" s="1411"/>
      <c r="G35" s="1411"/>
      <c r="H35" s="1411"/>
      <c r="I35" s="1412"/>
      <c r="J35" s="108">
        <v>5</v>
      </c>
      <c r="K35" s="108">
        <v>3</v>
      </c>
      <c r="L35" s="108">
        <v>1</v>
      </c>
      <c r="O35" s="137"/>
    </row>
    <row r="36" spans="1:15" ht="18" customHeight="1">
      <c r="A36" s="5"/>
      <c r="B36" s="1403" t="s">
        <v>1022</v>
      </c>
      <c r="C36" s="1404"/>
      <c r="D36" s="1404"/>
      <c r="E36" s="1404"/>
      <c r="F36" s="1404"/>
      <c r="G36" s="1404"/>
      <c r="H36" s="1404"/>
      <c r="I36" s="1405"/>
      <c r="J36" s="1420" t="s">
        <v>13</v>
      </c>
      <c r="K36" s="1420"/>
      <c r="L36" s="1420"/>
    </row>
    <row r="37" spans="1:15" ht="18" customHeight="1">
      <c r="A37" s="1428"/>
      <c r="B37" s="145" t="s">
        <v>44</v>
      </c>
      <c r="C37" s="1421" t="s">
        <v>1023</v>
      </c>
      <c r="D37" s="1422"/>
      <c r="E37" s="1422"/>
      <c r="F37" s="1422"/>
      <c r="G37" s="1422"/>
      <c r="H37" s="1422"/>
      <c r="I37" s="1423"/>
      <c r="J37" s="83">
        <v>5</v>
      </c>
      <c r="K37" s="83">
        <v>3</v>
      </c>
      <c r="L37" s="83">
        <v>1</v>
      </c>
      <c r="O37" s="87"/>
    </row>
    <row r="38" spans="1:15" ht="18" customHeight="1">
      <c r="A38" s="1428"/>
      <c r="B38" s="146" t="s">
        <v>45</v>
      </c>
      <c r="C38" s="1424" t="s">
        <v>1024</v>
      </c>
      <c r="D38" s="1408"/>
      <c r="E38" s="1408"/>
      <c r="F38" s="1408"/>
      <c r="G38" s="1408"/>
      <c r="H38" s="1408"/>
      <c r="I38" s="1409"/>
      <c r="J38" s="83">
        <v>5</v>
      </c>
      <c r="K38" s="83">
        <v>3</v>
      </c>
      <c r="L38" s="83">
        <v>1</v>
      </c>
      <c r="O38" s="87"/>
    </row>
    <row r="39" spans="1:15" ht="18" customHeight="1">
      <c r="A39" s="1428"/>
      <c r="B39" s="146" t="s">
        <v>46</v>
      </c>
      <c r="C39" s="1407" t="s">
        <v>1025</v>
      </c>
      <c r="D39" s="1408"/>
      <c r="E39" s="1408"/>
      <c r="F39" s="1408"/>
      <c r="G39" s="1408"/>
      <c r="H39" s="1408"/>
      <c r="I39" s="1409"/>
      <c r="J39" s="83">
        <v>5</v>
      </c>
      <c r="K39" s="83">
        <v>3</v>
      </c>
      <c r="L39" s="83">
        <v>1</v>
      </c>
      <c r="O39" s="87"/>
    </row>
    <row r="40" spans="1:15" ht="18" customHeight="1">
      <c r="A40" s="1428"/>
      <c r="B40" s="147" t="s">
        <v>4</v>
      </c>
      <c r="C40" s="1410" t="s">
        <v>1026</v>
      </c>
      <c r="D40" s="1411"/>
      <c r="E40" s="1411"/>
      <c r="F40" s="1411"/>
      <c r="G40" s="1411"/>
      <c r="H40" s="1411"/>
      <c r="I40" s="1412"/>
      <c r="J40" s="108">
        <v>5</v>
      </c>
      <c r="K40" s="108">
        <v>3</v>
      </c>
      <c r="L40" s="108">
        <v>1</v>
      </c>
      <c r="O40" s="87"/>
    </row>
    <row r="41" spans="1:15" ht="18" customHeight="1">
      <c r="A41" s="1428"/>
      <c r="B41" s="147" t="s">
        <v>5</v>
      </c>
      <c r="C41" s="1410" t="s">
        <v>1027</v>
      </c>
      <c r="D41" s="1411"/>
      <c r="E41" s="1411"/>
      <c r="F41" s="1411"/>
      <c r="G41" s="1411"/>
      <c r="H41" s="1411"/>
      <c r="I41" s="1412"/>
      <c r="J41" s="108">
        <v>5</v>
      </c>
      <c r="K41" s="108">
        <v>3</v>
      </c>
      <c r="L41" s="108">
        <v>1</v>
      </c>
      <c r="O41" s="139"/>
    </row>
    <row r="42" spans="1:15" ht="18" customHeight="1">
      <c r="A42" s="1428"/>
      <c r="B42" s="147" t="s">
        <v>557</v>
      </c>
      <c r="C42" s="1410" t="s">
        <v>1028</v>
      </c>
      <c r="D42" s="1411"/>
      <c r="E42" s="1411"/>
      <c r="F42" s="1411"/>
      <c r="G42" s="1411"/>
      <c r="H42" s="1411"/>
      <c r="I42" s="1412"/>
      <c r="J42" s="108">
        <v>5</v>
      </c>
      <c r="K42" s="108">
        <v>3</v>
      </c>
      <c r="L42" s="108">
        <v>1</v>
      </c>
      <c r="O42" s="87"/>
    </row>
    <row r="43" spans="1:15" ht="18" customHeight="1">
      <c r="A43" s="1428"/>
      <c r="B43" s="145" t="s">
        <v>1029</v>
      </c>
      <c r="C43" s="1407" t="s">
        <v>1030</v>
      </c>
      <c r="D43" s="1408"/>
      <c r="E43" s="1408"/>
      <c r="F43" s="1408"/>
      <c r="G43" s="1408"/>
      <c r="H43" s="1408"/>
      <c r="I43" s="1409"/>
      <c r="J43" s="83">
        <v>5</v>
      </c>
      <c r="K43" s="83">
        <v>3</v>
      </c>
      <c r="L43" s="83">
        <v>1</v>
      </c>
      <c r="O43" s="87"/>
    </row>
    <row r="44" spans="1:15" ht="18" customHeight="1">
      <c r="A44" s="1428"/>
      <c r="B44" s="147" t="s">
        <v>51</v>
      </c>
      <c r="C44" s="1410" t="s">
        <v>1031</v>
      </c>
      <c r="D44" s="1411"/>
      <c r="E44" s="1411"/>
      <c r="F44" s="1411"/>
      <c r="G44" s="1411"/>
      <c r="H44" s="1411"/>
      <c r="I44" s="1412"/>
      <c r="J44" s="108">
        <v>5</v>
      </c>
      <c r="K44" s="108">
        <v>3</v>
      </c>
      <c r="L44" s="108">
        <v>1</v>
      </c>
      <c r="O44" s="87"/>
    </row>
    <row r="45" spans="1:15" ht="18" customHeight="1">
      <c r="A45" s="1428"/>
      <c r="B45" s="147" t="s">
        <v>52</v>
      </c>
      <c r="C45" s="1410" t="s">
        <v>1032</v>
      </c>
      <c r="D45" s="1411"/>
      <c r="E45" s="1411"/>
      <c r="F45" s="1411"/>
      <c r="G45" s="1411"/>
      <c r="H45" s="1411"/>
      <c r="I45" s="1412"/>
      <c r="J45" s="108">
        <v>5</v>
      </c>
      <c r="K45" s="108">
        <v>3</v>
      </c>
      <c r="L45" s="108">
        <v>1</v>
      </c>
      <c r="O45" s="87"/>
    </row>
    <row r="46" spans="1:15" ht="18" customHeight="1">
      <c r="A46" s="1428"/>
      <c r="B46" s="145" t="s">
        <v>53</v>
      </c>
      <c r="C46" s="1407" t="s">
        <v>1033</v>
      </c>
      <c r="D46" s="1408"/>
      <c r="E46" s="1408"/>
      <c r="F46" s="1408"/>
      <c r="G46" s="1408"/>
      <c r="H46" s="1408"/>
      <c r="I46" s="1409"/>
      <c r="J46" s="83">
        <v>5</v>
      </c>
      <c r="K46" s="83">
        <v>3</v>
      </c>
      <c r="L46" s="83">
        <v>1</v>
      </c>
      <c r="O46" s="87"/>
    </row>
    <row r="47" spans="1:15" ht="18" customHeight="1">
      <c r="A47" s="1428"/>
      <c r="B47" s="147" t="s">
        <v>54</v>
      </c>
      <c r="C47" s="1410" t="s">
        <v>1034</v>
      </c>
      <c r="D47" s="1411"/>
      <c r="E47" s="1411"/>
      <c r="F47" s="1411"/>
      <c r="G47" s="1411"/>
      <c r="H47" s="1411"/>
      <c r="I47" s="1412"/>
      <c r="J47" s="108">
        <v>5</v>
      </c>
      <c r="K47" s="108">
        <v>3</v>
      </c>
      <c r="L47" s="108">
        <v>1</v>
      </c>
      <c r="O47" s="87"/>
    </row>
    <row r="48" spans="1:15" ht="18" customHeight="1">
      <c r="A48" s="1428"/>
      <c r="B48" s="147" t="s">
        <v>114</v>
      </c>
      <c r="C48" s="1410" t="s">
        <v>1035</v>
      </c>
      <c r="D48" s="1411"/>
      <c r="E48" s="1411"/>
      <c r="F48" s="1411"/>
      <c r="G48" s="1411"/>
      <c r="H48" s="1411"/>
      <c r="I48" s="1412"/>
      <c r="J48" s="108">
        <v>5</v>
      </c>
      <c r="K48" s="108">
        <v>3</v>
      </c>
      <c r="L48" s="108">
        <v>1</v>
      </c>
      <c r="O48" s="87"/>
    </row>
    <row r="49" spans="1:15" ht="18" customHeight="1">
      <c r="A49" s="1428"/>
      <c r="B49" s="147" t="s">
        <v>58</v>
      </c>
      <c r="C49" s="1410" t="s">
        <v>1036</v>
      </c>
      <c r="D49" s="1411"/>
      <c r="E49" s="1411"/>
      <c r="F49" s="1411"/>
      <c r="G49" s="1411"/>
      <c r="H49" s="1411"/>
      <c r="I49" s="1412"/>
      <c r="J49" s="108">
        <v>5</v>
      </c>
      <c r="K49" s="108">
        <v>3</v>
      </c>
      <c r="L49" s="108">
        <v>1</v>
      </c>
      <c r="O49" s="87"/>
    </row>
    <row r="50" spans="1:15" ht="18" customHeight="1">
      <c r="A50" s="1428"/>
      <c r="B50" s="147" t="s">
        <v>60</v>
      </c>
      <c r="C50" s="1410" t="s">
        <v>1037</v>
      </c>
      <c r="D50" s="1411"/>
      <c r="E50" s="1411"/>
      <c r="F50" s="1411"/>
      <c r="G50" s="1411"/>
      <c r="H50" s="1411"/>
      <c r="I50" s="1412"/>
      <c r="J50" s="108">
        <v>5</v>
      </c>
      <c r="K50" s="108">
        <v>3</v>
      </c>
      <c r="L50" s="108">
        <v>1</v>
      </c>
      <c r="O50" s="87"/>
    </row>
    <row r="51" spans="1:15" ht="18" customHeight="1">
      <c r="A51" s="5"/>
      <c r="B51" s="1403" t="s">
        <v>1038</v>
      </c>
      <c r="C51" s="1404"/>
      <c r="D51" s="1404"/>
      <c r="E51" s="1404"/>
      <c r="F51" s="1404"/>
      <c r="G51" s="1404"/>
      <c r="H51" s="1404"/>
      <c r="I51" s="1405"/>
      <c r="J51" s="1420" t="s">
        <v>13</v>
      </c>
      <c r="K51" s="1420"/>
      <c r="L51" s="1420"/>
    </row>
    <row r="52" spans="1:15" ht="18" customHeight="1">
      <c r="A52" s="1428"/>
      <c r="B52" s="145" t="s">
        <v>44</v>
      </c>
      <c r="C52" s="1407" t="s">
        <v>1039</v>
      </c>
      <c r="D52" s="1408"/>
      <c r="E52" s="1408"/>
      <c r="F52" s="1408"/>
      <c r="G52" s="1408"/>
      <c r="H52" s="1408"/>
      <c r="I52" s="1409"/>
      <c r="J52" s="83">
        <v>5</v>
      </c>
      <c r="K52" s="83">
        <v>3</v>
      </c>
      <c r="L52" s="83">
        <v>1</v>
      </c>
      <c r="O52" s="139"/>
    </row>
    <row r="53" spans="1:15" ht="18" customHeight="1">
      <c r="A53" s="1428"/>
      <c r="B53" s="148" t="s">
        <v>45</v>
      </c>
      <c r="C53" s="1415" t="s">
        <v>1040</v>
      </c>
      <c r="D53" s="1415"/>
      <c r="E53" s="1415"/>
      <c r="F53" s="1415"/>
      <c r="G53" s="1415"/>
      <c r="H53" s="1415"/>
      <c r="I53" s="1415"/>
      <c r="J53" s="108">
        <v>5</v>
      </c>
      <c r="K53" s="108">
        <v>3</v>
      </c>
      <c r="L53" s="108">
        <v>1</v>
      </c>
      <c r="O53" s="87"/>
    </row>
    <row r="54" spans="1:15" ht="18" customHeight="1">
      <c r="A54" s="1428"/>
      <c r="B54" s="146" t="s">
        <v>46</v>
      </c>
      <c r="C54" s="1407" t="s">
        <v>1041</v>
      </c>
      <c r="D54" s="1413"/>
      <c r="E54" s="1413"/>
      <c r="F54" s="1413"/>
      <c r="G54" s="1413"/>
      <c r="H54" s="1413"/>
      <c r="I54" s="1414"/>
      <c r="J54" s="83">
        <v>5</v>
      </c>
      <c r="K54" s="83">
        <v>3</v>
      </c>
      <c r="L54" s="83">
        <v>1</v>
      </c>
      <c r="N54" s="38"/>
      <c r="O54" s="87"/>
    </row>
    <row r="55" spans="1:15" ht="18" customHeight="1">
      <c r="A55" s="1428"/>
      <c r="B55" s="145" t="s">
        <v>4</v>
      </c>
      <c r="C55" s="1407" t="s">
        <v>1042</v>
      </c>
      <c r="D55" s="1413"/>
      <c r="E55" s="1413"/>
      <c r="F55" s="1413"/>
      <c r="G55" s="1413"/>
      <c r="H55" s="1413"/>
      <c r="I55" s="1414"/>
      <c r="J55" s="83">
        <v>5</v>
      </c>
      <c r="K55" s="83">
        <v>3</v>
      </c>
      <c r="L55" s="83">
        <v>1</v>
      </c>
      <c r="N55" s="38"/>
      <c r="O55" s="87"/>
    </row>
    <row r="56" spans="1:15" ht="18" customHeight="1">
      <c r="A56" s="1428"/>
      <c r="B56" s="145" t="s">
        <v>5</v>
      </c>
      <c r="C56" s="1407" t="s">
        <v>1043</v>
      </c>
      <c r="D56" s="1413"/>
      <c r="E56" s="1413"/>
      <c r="F56" s="1413"/>
      <c r="G56" s="1413"/>
      <c r="H56" s="1413"/>
      <c r="I56" s="1414"/>
      <c r="J56" s="83">
        <v>5</v>
      </c>
      <c r="K56" s="83">
        <v>3</v>
      </c>
      <c r="L56" s="83">
        <v>1</v>
      </c>
      <c r="N56" s="38"/>
      <c r="O56" s="87"/>
    </row>
    <row r="57" spans="1:15" ht="18" customHeight="1">
      <c r="A57" s="1428"/>
      <c r="B57" s="147" t="s">
        <v>557</v>
      </c>
      <c r="C57" s="1410" t="s">
        <v>1044</v>
      </c>
      <c r="D57" s="1429"/>
      <c r="E57" s="1429"/>
      <c r="F57" s="1429"/>
      <c r="G57" s="1429"/>
      <c r="H57" s="1429"/>
      <c r="I57" s="1430"/>
      <c r="J57" s="108">
        <v>5</v>
      </c>
      <c r="K57" s="108">
        <v>3</v>
      </c>
      <c r="L57" s="108">
        <v>1</v>
      </c>
      <c r="N57" s="38"/>
      <c r="O57" s="139"/>
    </row>
    <row r="58" spans="1:15" ht="18" customHeight="1">
      <c r="A58" s="1428"/>
      <c r="B58" s="147" t="s">
        <v>1029</v>
      </c>
      <c r="C58" s="1410" t="s">
        <v>1026</v>
      </c>
      <c r="D58" s="1429"/>
      <c r="E58" s="1429"/>
      <c r="F58" s="1429"/>
      <c r="G58" s="1429"/>
      <c r="H58" s="1429"/>
      <c r="I58" s="1430"/>
      <c r="J58" s="108">
        <v>5</v>
      </c>
      <c r="K58" s="108">
        <v>3</v>
      </c>
      <c r="L58" s="108">
        <v>1</v>
      </c>
      <c r="N58" s="38"/>
      <c r="O58" s="87"/>
    </row>
    <row r="59" spans="1:15" ht="18" customHeight="1">
      <c r="A59" s="1428"/>
      <c r="B59" s="145" t="s">
        <v>51</v>
      </c>
      <c r="C59" s="1407" t="s">
        <v>1045</v>
      </c>
      <c r="D59" s="1413"/>
      <c r="E59" s="1413"/>
      <c r="F59" s="1413"/>
      <c r="G59" s="1413"/>
      <c r="H59" s="1413"/>
      <c r="I59" s="1414"/>
      <c r="J59" s="83">
        <v>5</v>
      </c>
      <c r="K59" s="83">
        <v>3</v>
      </c>
      <c r="L59" s="83">
        <v>1</v>
      </c>
      <c r="N59" s="38"/>
      <c r="O59" s="87"/>
    </row>
    <row r="60" spans="1:15" ht="18" customHeight="1">
      <c r="A60" s="1428"/>
      <c r="B60" s="147" t="s">
        <v>52</v>
      </c>
      <c r="C60" s="1410" t="s">
        <v>1046</v>
      </c>
      <c r="D60" s="1429"/>
      <c r="E60" s="1429"/>
      <c r="F60" s="1429"/>
      <c r="G60" s="1429"/>
      <c r="H60" s="1429"/>
      <c r="I60" s="1430"/>
      <c r="J60" s="108">
        <v>5</v>
      </c>
      <c r="K60" s="108">
        <v>3</v>
      </c>
      <c r="L60" s="108">
        <v>1</v>
      </c>
      <c r="N60" s="38"/>
      <c r="O60" s="87"/>
    </row>
    <row r="61" spans="1:15" ht="18" customHeight="1">
      <c r="A61" s="1428"/>
      <c r="B61" s="145" t="s">
        <v>53</v>
      </c>
      <c r="C61" s="1407" t="s">
        <v>1047</v>
      </c>
      <c r="D61" s="1413"/>
      <c r="E61" s="1413"/>
      <c r="F61" s="1413"/>
      <c r="G61" s="1413"/>
      <c r="H61" s="1413"/>
      <c r="I61" s="1414"/>
      <c r="J61" s="83">
        <v>5</v>
      </c>
      <c r="K61" s="83">
        <v>3</v>
      </c>
      <c r="L61" s="83">
        <v>1</v>
      </c>
      <c r="N61" s="38"/>
      <c r="O61" s="87"/>
    </row>
    <row r="62" spans="1:15" ht="18" customHeight="1">
      <c r="A62" s="1428"/>
      <c r="B62" s="147" t="s">
        <v>54</v>
      </c>
      <c r="C62" s="1410" t="s">
        <v>1048</v>
      </c>
      <c r="D62" s="1429"/>
      <c r="E62" s="1429"/>
      <c r="F62" s="1429"/>
      <c r="G62" s="1429"/>
      <c r="H62" s="1429"/>
      <c r="I62" s="1430"/>
      <c r="J62" s="108">
        <v>5</v>
      </c>
      <c r="K62" s="108">
        <v>3</v>
      </c>
      <c r="L62" s="108">
        <v>1</v>
      </c>
      <c r="N62" s="38"/>
      <c r="O62" s="87"/>
    </row>
    <row r="63" spans="1:15" ht="18" customHeight="1">
      <c r="A63" s="1428"/>
      <c r="B63" s="147" t="s">
        <v>114</v>
      </c>
      <c r="C63" s="1410" t="s">
        <v>1049</v>
      </c>
      <c r="D63" s="1429"/>
      <c r="E63" s="1429"/>
      <c r="F63" s="1429"/>
      <c r="G63" s="1429"/>
      <c r="H63" s="1429"/>
      <c r="I63" s="1430"/>
      <c r="J63" s="108">
        <v>5</v>
      </c>
      <c r="K63" s="108">
        <v>3</v>
      </c>
      <c r="L63" s="108">
        <v>1</v>
      </c>
      <c r="N63" s="38"/>
      <c r="O63" s="139"/>
    </row>
    <row r="64" spans="1:15" ht="18" customHeight="1">
      <c r="A64" s="1428"/>
      <c r="B64" s="147" t="s">
        <v>58</v>
      </c>
      <c r="C64" s="1410" t="s">
        <v>1050</v>
      </c>
      <c r="D64" s="1429"/>
      <c r="E64" s="1429"/>
      <c r="F64" s="1429"/>
      <c r="G64" s="1429"/>
      <c r="H64" s="1429"/>
      <c r="I64" s="1430"/>
      <c r="J64" s="108">
        <v>5</v>
      </c>
      <c r="K64" s="108">
        <v>3</v>
      </c>
      <c r="L64" s="108">
        <v>1</v>
      </c>
      <c r="N64" s="38"/>
      <c r="O64" s="139"/>
    </row>
    <row r="65" spans="1:15" ht="18" customHeight="1">
      <c r="A65" s="1428"/>
      <c r="B65" s="147" t="s">
        <v>60</v>
      </c>
      <c r="C65" s="1410" t="s">
        <v>1051</v>
      </c>
      <c r="D65" s="1429"/>
      <c r="E65" s="1429"/>
      <c r="F65" s="1429"/>
      <c r="G65" s="1429"/>
      <c r="H65" s="1429"/>
      <c r="I65" s="1430"/>
      <c r="J65" s="108">
        <v>5</v>
      </c>
      <c r="K65" s="108">
        <v>3</v>
      </c>
      <c r="L65" s="108">
        <v>1</v>
      </c>
      <c r="N65" s="38"/>
      <c r="O65" s="139"/>
    </row>
    <row r="66" spans="1:15" ht="18" customHeight="1">
      <c r="A66" s="1428"/>
      <c r="B66" s="145" t="s">
        <v>34</v>
      </c>
      <c r="C66" s="1407" t="s">
        <v>1052</v>
      </c>
      <c r="D66" s="1413"/>
      <c r="E66" s="1413"/>
      <c r="F66" s="1413"/>
      <c r="G66" s="1413"/>
      <c r="H66" s="1413"/>
      <c r="I66" s="1414"/>
      <c r="J66" s="83">
        <v>5</v>
      </c>
      <c r="K66" s="83">
        <v>3</v>
      </c>
      <c r="L66" s="83">
        <v>1</v>
      </c>
      <c r="N66" s="38"/>
      <c r="O66" s="87"/>
    </row>
    <row r="67" spans="1:15" ht="18" customHeight="1">
      <c r="A67" s="5"/>
      <c r="B67" s="1403" t="s">
        <v>1053</v>
      </c>
      <c r="C67" s="1404"/>
      <c r="D67" s="1404"/>
      <c r="E67" s="1404"/>
      <c r="F67" s="1404"/>
      <c r="G67" s="1404"/>
      <c r="H67" s="1404"/>
      <c r="I67" s="1405"/>
      <c r="J67" s="1420" t="s">
        <v>13</v>
      </c>
      <c r="K67" s="1420"/>
      <c r="L67" s="1420"/>
    </row>
    <row r="68" spans="1:15" ht="36" customHeight="1">
      <c r="A68" s="1428"/>
      <c r="B68" s="145" t="s">
        <v>44</v>
      </c>
      <c r="C68" s="1416" t="s">
        <v>1054</v>
      </c>
      <c r="D68" s="1417"/>
      <c r="E68" s="1417"/>
      <c r="F68" s="1417"/>
      <c r="G68" s="1417"/>
      <c r="H68" s="1417"/>
      <c r="I68" s="1418"/>
      <c r="J68" s="83">
        <v>5</v>
      </c>
      <c r="K68" s="83">
        <v>3</v>
      </c>
      <c r="L68" s="83">
        <v>1</v>
      </c>
      <c r="N68" s="37"/>
      <c r="O68" s="87"/>
    </row>
    <row r="69" spans="1:15" ht="18" customHeight="1">
      <c r="A69" s="1428"/>
      <c r="B69" s="146" t="s">
        <v>45</v>
      </c>
      <c r="C69" s="1407" t="s">
        <v>1055</v>
      </c>
      <c r="D69" s="1413"/>
      <c r="E69" s="1413"/>
      <c r="F69" s="1413"/>
      <c r="G69" s="1413"/>
      <c r="H69" s="1413"/>
      <c r="I69" s="1414"/>
      <c r="J69" s="83">
        <v>5</v>
      </c>
      <c r="K69" s="83">
        <v>3</v>
      </c>
      <c r="L69" s="83">
        <v>1</v>
      </c>
      <c r="O69" s="87"/>
    </row>
    <row r="70" spans="1:15" ht="18" customHeight="1">
      <c r="A70" s="1428"/>
      <c r="B70" s="146" t="s">
        <v>46</v>
      </c>
      <c r="C70" s="1407" t="s">
        <v>1056</v>
      </c>
      <c r="D70" s="1408"/>
      <c r="E70" s="1408"/>
      <c r="F70" s="1408"/>
      <c r="G70" s="1408"/>
      <c r="H70" s="1408"/>
      <c r="I70" s="1409"/>
      <c r="J70" s="83">
        <v>5</v>
      </c>
      <c r="K70" s="83">
        <v>3</v>
      </c>
      <c r="L70" s="83">
        <v>1</v>
      </c>
      <c r="O70" s="87"/>
    </row>
    <row r="71" spans="1:15" ht="18" customHeight="1">
      <c r="A71" s="1428"/>
      <c r="B71" s="147" t="s">
        <v>4</v>
      </c>
      <c r="C71" s="1410" t="s">
        <v>1057</v>
      </c>
      <c r="D71" s="1411"/>
      <c r="E71" s="1411"/>
      <c r="F71" s="1411"/>
      <c r="G71" s="1411"/>
      <c r="H71" s="1411"/>
      <c r="I71" s="1412"/>
      <c r="J71" s="108">
        <v>5</v>
      </c>
      <c r="K71" s="108">
        <v>3</v>
      </c>
      <c r="L71" s="108">
        <v>1</v>
      </c>
      <c r="O71" s="87"/>
    </row>
    <row r="72" spans="1:15" ht="18" customHeight="1">
      <c r="A72" s="1428"/>
      <c r="B72" s="145" t="s">
        <v>5</v>
      </c>
      <c r="C72" s="1407" t="s">
        <v>1058</v>
      </c>
      <c r="D72" s="1408"/>
      <c r="E72" s="1408"/>
      <c r="F72" s="1408"/>
      <c r="G72" s="1408"/>
      <c r="H72" s="1408"/>
      <c r="I72" s="1409"/>
      <c r="J72" s="83">
        <v>5</v>
      </c>
      <c r="K72" s="83">
        <v>3</v>
      </c>
      <c r="L72" s="83">
        <v>1</v>
      </c>
      <c r="O72" s="87"/>
    </row>
    <row r="73" spans="1:15" ht="18" customHeight="1">
      <c r="A73" s="1428"/>
      <c r="B73" s="147" t="s">
        <v>557</v>
      </c>
      <c r="C73" s="1410" t="s">
        <v>1059</v>
      </c>
      <c r="D73" s="1411"/>
      <c r="E73" s="1411"/>
      <c r="F73" s="1411"/>
      <c r="G73" s="1411"/>
      <c r="H73" s="1411"/>
      <c r="I73" s="1412"/>
      <c r="J73" s="108">
        <v>5</v>
      </c>
      <c r="K73" s="108">
        <v>3</v>
      </c>
      <c r="L73" s="108">
        <v>1</v>
      </c>
      <c r="O73" s="87"/>
    </row>
    <row r="74" spans="1:15" ht="18" customHeight="1">
      <c r="A74" s="1428"/>
      <c r="B74" s="145" t="s">
        <v>1029</v>
      </c>
      <c r="C74" s="1407" t="s">
        <v>1060</v>
      </c>
      <c r="D74" s="1408"/>
      <c r="E74" s="1408"/>
      <c r="F74" s="1408"/>
      <c r="G74" s="1408"/>
      <c r="H74" s="1408"/>
      <c r="I74" s="1409"/>
      <c r="J74" s="83">
        <v>5</v>
      </c>
      <c r="K74" s="83">
        <v>3</v>
      </c>
      <c r="L74" s="83">
        <v>1</v>
      </c>
      <c r="O74" s="87"/>
    </row>
    <row r="75" spans="1:15" ht="18" customHeight="1">
      <c r="A75" s="1428"/>
      <c r="B75" s="147" t="s">
        <v>51</v>
      </c>
      <c r="C75" s="1410" t="s">
        <v>1061</v>
      </c>
      <c r="D75" s="1411"/>
      <c r="E75" s="1411"/>
      <c r="F75" s="1411"/>
      <c r="G75" s="1411"/>
      <c r="H75" s="1411"/>
      <c r="I75" s="1412"/>
      <c r="J75" s="108">
        <v>5</v>
      </c>
      <c r="K75" s="108">
        <v>3</v>
      </c>
      <c r="L75" s="108">
        <v>1</v>
      </c>
      <c r="O75" s="87"/>
    </row>
    <row r="76" spans="1:15" ht="18" customHeight="1">
      <c r="A76" s="1428"/>
      <c r="B76" s="147" t="s">
        <v>52</v>
      </c>
      <c r="C76" s="1410" t="s">
        <v>1062</v>
      </c>
      <c r="D76" s="1411"/>
      <c r="E76" s="1411"/>
      <c r="F76" s="1411"/>
      <c r="G76" s="1411"/>
      <c r="H76" s="1411"/>
      <c r="I76" s="1412"/>
      <c r="J76" s="108">
        <v>5</v>
      </c>
      <c r="K76" s="108">
        <v>3</v>
      </c>
      <c r="L76" s="108">
        <v>1</v>
      </c>
      <c r="O76" s="87"/>
    </row>
    <row r="77" spans="1:15" ht="18" customHeight="1">
      <c r="A77" s="1428"/>
      <c r="B77" s="147" t="s">
        <v>53</v>
      </c>
      <c r="C77" s="1410" t="s">
        <v>1063</v>
      </c>
      <c r="D77" s="1411"/>
      <c r="E77" s="1411"/>
      <c r="F77" s="1411"/>
      <c r="G77" s="1411"/>
      <c r="H77" s="1411"/>
      <c r="I77" s="1412"/>
      <c r="J77" s="108">
        <v>5</v>
      </c>
      <c r="K77" s="108">
        <v>3</v>
      </c>
      <c r="L77" s="108">
        <v>1</v>
      </c>
      <c r="O77" s="87"/>
    </row>
    <row r="78" spans="1:15" ht="18" customHeight="1">
      <c r="A78" s="1428"/>
      <c r="B78" s="145" t="s">
        <v>54</v>
      </c>
      <c r="C78" s="1407" t="s">
        <v>1049</v>
      </c>
      <c r="D78" s="1408"/>
      <c r="E78" s="1408"/>
      <c r="F78" s="1408"/>
      <c r="G78" s="1408"/>
      <c r="H78" s="1408"/>
      <c r="I78" s="1409"/>
      <c r="J78" s="83">
        <v>5</v>
      </c>
      <c r="K78" s="83">
        <v>3</v>
      </c>
      <c r="L78" s="83">
        <v>1</v>
      </c>
      <c r="O78" s="87"/>
    </row>
    <row r="79" spans="1:15" ht="18" customHeight="1">
      <c r="A79" s="4"/>
      <c r="B79" s="1410" t="s">
        <v>280</v>
      </c>
      <c r="C79" s="1352"/>
      <c r="D79" s="1352"/>
      <c r="E79" s="1352"/>
      <c r="F79" s="1352"/>
      <c r="G79" s="1352"/>
      <c r="H79" s="1352"/>
      <c r="I79" s="1419"/>
      <c r="J79" s="1406"/>
      <c r="K79" s="1406"/>
      <c r="L79" s="1406"/>
    </row>
    <row r="80" spans="1:15">
      <c r="B80" s="12"/>
      <c r="C80" s="12"/>
      <c r="D80" s="13"/>
    </row>
  </sheetData>
  <mergeCells count="88">
    <mergeCell ref="A68:A78"/>
    <mergeCell ref="C72:I72"/>
    <mergeCell ref="C73:I73"/>
    <mergeCell ref="C74:I74"/>
    <mergeCell ref="C75:I75"/>
    <mergeCell ref="C76:I76"/>
    <mergeCell ref="C77:I77"/>
    <mergeCell ref="C78:I78"/>
    <mergeCell ref="A52:A66"/>
    <mergeCell ref="C55:I55"/>
    <mergeCell ref="C56:I56"/>
    <mergeCell ref="C57:I57"/>
    <mergeCell ref="C58:I58"/>
    <mergeCell ref="C59:I59"/>
    <mergeCell ref="C60:I60"/>
    <mergeCell ref="C61:I61"/>
    <mergeCell ref="C62:I62"/>
    <mergeCell ref="C63:I63"/>
    <mergeCell ref="C64:I64"/>
    <mergeCell ref="C65:I65"/>
    <mergeCell ref="C66:I66"/>
    <mergeCell ref="A37:A50"/>
    <mergeCell ref="C40:I40"/>
    <mergeCell ref="C41:I41"/>
    <mergeCell ref="C42:I42"/>
    <mergeCell ref="C43:I43"/>
    <mergeCell ref="C44:I44"/>
    <mergeCell ref="C45:I45"/>
    <mergeCell ref="C46:I46"/>
    <mergeCell ref="C47:I47"/>
    <mergeCell ref="C48:I48"/>
    <mergeCell ref="C49:I49"/>
    <mergeCell ref="C50:I50"/>
    <mergeCell ref="A22:A35"/>
    <mergeCell ref="C25:I25"/>
    <mergeCell ref="C26:I26"/>
    <mergeCell ref="C27:I27"/>
    <mergeCell ref="C28:I28"/>
    <mergeCell ref="C29:I29"/>
    <mergeCell ref="C30:I30"/>
    <mergeCell ref="C31:I31"/>
    <mergeCell ref="C32:I32"/>
    <mergeCell ref="C33:I33"/>
    <mergeCell ref="C34:I34"/>
    <mergeCell ref="C35:I35"/>
    <mergeCell ref="B1:L1"/>
    <mergeCell ref="C24:I24"/>
    <mergeCell ref="C37:I37"/>
    <mergeCell ref="C38:I38"/>
    <mergeCell ref="C39:I39"/>
    <mergeCell ref="J21:L21"/>
    <mergeCell ref="C22:I22"/>
    <mergeCell ref="C23:I23"/>
    <mergeCell ref="B3:I3"/>
    <mergeCell ref="J3:L3"/>
    <mergeCell ref="C4:I4"/>
    <mergeCell ref="C7:I7"/>
    <mergeCell ref="C8:I8"/>
    <mergeCell ref="C9:I9"/>
    <mergeCell ref="C10:I10"/>
    <mergeCell ref="C14:I14"/>
    <mergeCell ref="B21:I21"/>
    <mergeCell ref="B36:I36"/>
    <mergeCell ref="J79:L79"/>
    <mergeCell ref="C70:I70"/>
    <mergeCell ref="C71:I71"/>
    <mergeCell ref="C69:I69"/>
    <mergeCell ref="C52:I52"/>
    <mergeCell ref="C53:I53"/>
    <mergeCell ref="C54:I54"/>
    <mergeCell ref="C68:I68"/>
    <mergeCell ref="B79:I79"/>
    <mergeCell ref="B51:I51"/>
    <mergeCell ref="B67:I67"/>
    <mergeCell ref="J36:L36"/>
    <mergeCell ref="J51:L51"/>
    <mergeCell ref="J67:L67"/>
    <mergeCell ref="B19:I19"/>
    <mergeCell ref="J19:L19"/>
    <mergeCell ref="C15:I15"/>
    <mergeCell ref="C16:I16"/>
    <mergeCell ref="C17:I17"/>
    <mergeCell ref="C18:I18"/>
    <mergeCell ref="C5:I5"/>
    <mergeCell ref="C6:I6"/>
    <mergeCell ref="C11:I11"/>
    <mergeCell ref="C12:I12"/>
    <mergeCell ref="C13:I13"/>
  </mergeCells>
  <phoneticPr fontId="1"/>
  <pageMargins left="0.4" right="0.4" top="0.74803149606299213" bottom="0.74803149606299213" header="0.31496062992125984" footer="0.31496062992125984"/>
  <pageSetup paperSize="9" scale="97" orientation="portrait" r:id="rId1"/>
  <rowBreaks count="2" manualBreakCount="2">
    <brk id="35" max="11" man="1"/>
    <brk id="7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3F37699576BBF4E8CF4F7B26C849F73" ma:contentTypeVersion="14" ma:contentTypeDescription="新しいドキュメントを作成します。" ma:contentTypeScope="" ma:versionID="c9af6ee366c0ea7a920298026c19bfc1">
  <xsd:schema xmlns:xsd="http://www.w3.org/2001/XMLSchema" xmlns:xs="http://www.w3.org/2001/XMLSchema" xmlns:p="http://schemas.microsoft.com/office/2006/metadata/properties" xmlns:ns2="e538ee93-7b55-4c52-ac23-048a47c64856" xmlns:ns3="ed9888db-c08f-4880-8c8f-9300fabbe8b3" targetNamespace="http://schemas.microsoft.com/office/2006/metadata/properties" ma:root="true" ma:fieldsID="e31ac7fef09606018d53c5c768d68127" ns2:_="" ns3:_="">
    <xsd:import namespace="e538ee93-7b55-4c52-ac23-048a47c64856"/>
    <xsd:import namespace="ed9888db-c08f-4880-8c8f-9300fabbe8b3"/>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38ee93-7b55-4c52-ac23-048a47c64856"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9888db-c08f-4880-8c8f-9300fabbe8b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58fb1ba-9cc8-4057-b0a8-c5512064949d}" ma:internalName="TaxCatchAll" ma:showField="CatchAllData" ma:web="ed9888db-c08f-4880-8c8f-9300fabbe8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e538ee93-7b55-4c52-ac23-048a47c64856" xsi:nil="true"/>
    <TaxCatchAll xmlns="ed9888db-c08f-4880-8c8f-9300fabbe8b3" xsi:nil="true"/>
    <lcf76f155ced4ddcb4097134ff3c332f xmlns="e538ee93-7b55-4c52-ac23-048a47c6485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C7AFE16-1C7E-498A-80E1-07E211D66CBE}">
  <ds:schemaRefs>
    <ds:schemaRef ds:uri="http://schemas.microsoft.com/sharepoint/v3/contenttype/forms"/>
  </ds:schemaRefs>
</ds:datastoreItem>
</file>

<file path=customXml/itemProps2.xml><?xml version="1.0" encoding="utf-8"?>
<ds:datastoreItem xmlns:ds="http://schemas.openxmlformats.org/officeDocument/2006/customXml" ds:itemID="{E12FFA72-1BB9-4818-9724-6DF8F318F3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38ee93-7b55-4c52-ac23-048a47c64856"/>
    <ds:schemaRef ds:uri="ed9888db-c08f-4880-8c8f-9300fabbe8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A6A822-7AB1-4209-BD28-A9A58424D29B}">
  <ds:schemaRefs>
    <ds:schemaRef ds:uri="http://schemas.openxmlformats.org/package/2006/metadata/core-properties"/>
    <ds:schemaRef ds:uri="http://purl.org/dc/dcmitype/"/>
    <ds:schemaRef ds:uri="http://schemas.microsoft.com/office/2006/metadata/properties"/>
    <ds:schemaRef ds:uri="http://schemas.microsoft.com/office/2006/documentManagement/types"/>
    <ds:schemaRef ds:uri="e538ee93-7b55-4c52-ac23-048a47c64856"/>
    <ds:schemaRef ds:uri="http://purl.org/dc/terms/"/>
    <ds:schemaRef ds:uri="http://schemas.microsoft.com/office/infopath/2007/PartnerControls"/>
    <ds:schemaRef ds:uri="ed9888db-c08f-4880-8c8f-9300fabbe8b3"/>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49</vt:i4>
      </vt:variant>
      <vt:variant>
        <vt:lpstr>名前付き一覧</vt:lpstr>
      </vt:variant>
      <vt:variant>
        <vt:i4>43</vt:i4>
      </vt:variant>
    </vt:vector>
  </HeadingPairs>
  <TitlesOfParts>
    <vt:vector size="92" baseType="lpstr">
      <vt:lpstr>③チェックリスト _経営力_0917</vt:lpstr>
      <vt:lpstr>③チェックリスト _経営力_0820</vt:lpstr>
      <vt:lpstr>③チェックリスト_経営力_0817</vt:lpstr>
      <vt:lpstr>③チェックリスト_経営力_0808</vt:lpstr>
      <vt:lpstr>③チェックリスト _経営力_採点基準_0917</vt:lpstr>
      <vt:lpstr>③チェックリスト _経営力_採点基準_0820</vt:lpstr>
      <vt:lpstr>③チェックリスト _農業生産_0917</vt:lpstr>
      <vt:lpstr>③チェックリスト _農業生産_0820</vt:lpstr>
      <vt:lpstr>再検討_③チェックリスト _農業生産（耕種）_0728</vt:lpstr>
      <vt:lpstr>再検討_③チェックリスト _農業生産（畜産）_0728</vt:lpstr>
      <vt:lpstr>③チェックリスト_財務診断_0808</vt:lpstr>
      <vt:lpstr>③チェックリスト _農業生産_採点基準_0917</vt:lpstr>
      <vt:lpstr>③チェックリスト _農業生産_採点基準_0820</vt:lpstr>
      <vt:lpstr>③チェックリスト_財務診断_0917</vt:lpstr>
      <vt:lpstr>③チェックリスト_財務診断_0817</vt:lpstr>
      <vt:lpstr>③チェックリスト_財務診断_採点基準_0917</vt:lpstr>
      <vt:lpstr>③チェックリスト_財務診断_採点基準_0817</vt:lpstr>
      <vt:lpstr>③チェックリスト_マーケティング_0929</vt:lpstr>
      <vt:lpstr>③チェックリスト_マーケティング_0929②</vt:lpstr>
      <vt:lpstr>③チェックリスト_マーケティング_採点基準_0929</vt:lpstr>
      <vt:lpstr>③チェックリスト_マーケティング_採点基準_0929②</vt:lpstr>
      <vt:lpstr>③チェックリスト_マーケティング_0917</vt:lpstr>
      <vt:lpstr>③チェックリスト_マーケティング_0820</vt:lpstr>
      <vt:lpstr>③チェックリスト_マーケティング_0805</vt:lpstr>
      <vt:lpstr>③チェックリスト_マーケティング_採点基準_0917</vt:lpstr>
      <vt:lpstr>③チェックリスト_マーケティング_採点基準_0820</vt:lpstr>
      <vt:lpstr>③チェックリスト_労務診断_0820</vt:lpstr>
      <vt:lpstr>③チェックリスト_労務診断_0805</vt:lpstr>
      <vt:lpstr>③チェックリスト_普及指導員用_0722</vt:lpstr>
      <vt:lpstr>④本診断書（士業用）0808</vt:lpstr>
      <vt:lpstr>【不要】_④本診断書（普及指導員用_ⅰ）0728</vt:lpstr>
      <vt:lpstr>③チェックリスト_労務診断_採点基準_0820</vt:lpstr>
      <vt:lpstr>①予備診断書</vt:lpstr>
      <vt:lpstr>①-2予備診断書（追加）</vt:lpstr>
      <vt:lpstr>①-2予備診断追加</vt:lpstr>
      <vt:lpstr>②財務分析シート(個人)</vt:lpstr>
      <vt:lpstr>②財務分析シート(法人)</vt:lpstr>
      <vt:lpstr>④本診断書（詳細版）</vt:lpstr>
      <vt:lpstr>④本診断書（簡易版）</vt:lpstr>
      <vt:lpstr>⑤総合診断書（書式）1122</vt:lpstr>
      <vt:lpstr>⑤総合診断書_書式（個人用）</vt:lpstr>
      <vt:lpstr>⑤総合診断書_書式（法人用）</vt:lpstr>
      <vt:lpstr>⑤総合診断書_記載例（法人用）1122</vt:lpstr>
      <vt:lpstr>⑤総合診断書_記載例（個人用）1122</vt:lpstr>
      <vt:lpstr>④本診断書（普及指導員用_ⅱ）0728</vt:lpstr>
      <vt:lpstr>⑤総合診断書（士業用）0817</vt:lpstr>
      <vt:lpstr>再検討_⑤総合診断書（士業用）0728</vt:lpstr>
      <vt:lpstr>統合する_⑤総合診断書（普及指導員用）0728</vt:lpstr>
      <vt:lpstr>レーダチャート</vt:lpstr>
      <vt:lpstr>'【不要】_④本診断書（普及指導員用_ⅰ）0728'!Print_Area</vt:lpstr>
      <vt:lpstr>'①-2予備診断書（追加）'!Print_Area</vt:lpstr>
      <vt:lpstr>①予備診断書!Print_Area</vt:lpstr>
      <vt:lpstr>'②財務分析シート(個人)'!Print_Area</vt:lpstr>
      <vt:lpstr>'②財務分析シート(法人)'!Print_Area</vt:lpstr>
      <vt:lpstr>'③チェックリスト _経営力_0820'!Print_Area</vt:lpstr>
      <vt:lpstr>'③チェックリスト _経営力_0917'!Print_Area</vt:lpstr>
      <vt:lpstr>'③チェックリスト _経営力_採点基準_0820'!Print_Area</vt:lpstr>
      <vt:lpstr>'③チェックリスト _経営力_採点基準_0917'!Print_Area</vt:lpstr>
      <vt:lpstr>'③チェックリスト _農業生産_0820'!Print_Area</vt:lpstr>
      <vt:lpstr>'③チェックリスト _農業生産_0917'!Print_Area</vt:lpstr>
      <vt:lpstr>'③チェックリスト _農業生産_採点基準_0820'!Print_Area</vt:lpstr>
      <vt:lpstr>'③チェックリスト _農業生産_採点基準_0917'!Print_Area</vt:lpstr>
      <vt:lpstr>③チェックリスト_マーケティング_0805!Print_Area</vt:lpstr>
      <vt:lpstr>③チェックリスト_マーケティング_0820!Print_Area</vt:lpstr>
      <vt:lpstr>③チェックリスト_マーケティング_0917!Print_Area</vt:lpstr>
      <vt:lpstr>③チェックリスト_マーケティング_0929!Print_Area</vt:lpstr>
      <vt:lpstr>③チェックリスト_マーケティング_0929②!Print_Area</vt:lpstr>
      <vt:lpstr>③チェックリスト_マーケティング_採点基準_0820!Print_Area</vt:lpstr>
      <vt:lpstr>③チェックリスト_マーケティング_採点基準_0917!Print_Area</vt:lpstr>
      <vt:lpstr>③チェックリスト_マーケティング_採点基準_0929!Print_Area</vt:lpstr>
      <vt:lpstr>③チェックリスト_マーケティング_採点基準_0929②!Print_Area</vt:lpstr>
      <vt:lpstr>③チェックリスト_経営力_0808!Print_Area</vt:lpstr>
      <vt:lpstr>③チェックリスト_財務診断_0808!Print_Area</vt:lpstr>
      <vt:lpstr>③チェックリスト_財務診断_0917!Print_Area</vt:lpstr>
      <vt:lpstr>③チェックリスト_財務診断_採点基準_0917!Print_Area</vt:lpstr>
      <vt:lpstr>③チェックリスト_普及指導員用_0722!Print_Area</vt:lpstr>
      <vt:lpstr>③チェックリスト_労務診断_0805!Print_Area</vt:lpstr>
      <vt:lpstr>③チェックリスト_労務診断_0820!Print_Area</vt:lpstr>
      <vt:lpstr>'④本診断書（簡易版）'!Print_Area</vt:lpstr>
      <vt:lpstr>'④本診断書（士業用）0808'!Print_Area</vt:lpstr>
      <vt:lpstr>'④本診断書（詳細版）'!Print_Area</vt:lpstr>
      <vt:lpstr>'④本診断書（普及指導員用_ⅱ）0728'!Print_Area</vt:lpstr>
      <vt:lpstr>'⑤総合診断書（士業用）0817'!Print_Area</vt:lpstr>
      <vt:lpstr>'⑤総合診断書（書式）1122'!Print_Area</vt:lpstr>
      <vt:lpstr>'⑤総合診断書_記載例（個人用）1122'!Print_Area</vt:lpstr>
      <vt:lpstr>'⑤総合診断書_記載例（法人用）1122'!Print_Area</vt:lpstr>
      <vt:lpstr>'⑤総合診断書_書式（個人用）'!Print_Area</vt:lpstr>
      <vt:lpstr>'⑤総合診断書_書式（法人用）'!Print_Area</vt:lpstr>
      <vt:lpstr>'再検討_③チェックリスト _農業生産（耕種）_0728'!Print_Area</vt:lpstr>
      <vt:lpstr>'再検討_③チェックリスト _農業生産（畜産）_0728'!Print_Area</vt:lpstr>
      <vt:lpstr>'再検討_⑤総合診断書（士業用）0728'!Print_Area</vt:lpstr>
      <vt:lpstr>'統合する_⑤総合診断書（普及指導員用）0728'!Print_Area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ユーザー</dc:creator>
  <cp:keywords/>
  <dc:description/>
  <cp:lastModifiedBy>高岡 直也</cp:lastModifiedBy>
  <cp:revision/>
  <cp:lastPrinted>2024-12-04T00:53:30Z</cp:lastPrinted>
  <dcterms:created xsi:type="dcterms:W3CDTF">2024-07-11T04:14:58Z</dcterms:created>
  <dcterms:modified xsi:type="dcterms:W3CDTF">2025-04-07T02:17:13Z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0x010100F3F37699576BBF4E8CF4F7B26C849F73</vt:lpwstr>
  </property>
  <property fmtid="{D5CDD505-2E9C-101B-9397-08002B2CF9AE}" pid="3" name="MediaServiceImageTags">
    <vt:lpwstr/>
  </property>
</Properties>
</file>